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270" windowWidth="667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<sst xmlns="http://schemas.openxmlformats.org/spreadsheetml/2006/main" count="207" uniqueCount="74">
  <si>
    <t>市町村名</t>
  </si>
  <si>
    <t>年度平均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</si>
  <si>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</si>
  <si>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</si>
  <si>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</si>
  <si>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</si>
  <si>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</si>
  <si>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</si>
  <si>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</si>
  <si>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</si>
  <si>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</si>
  <si>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山中町</t>
  </si>
  <si>
    <t>市　　計</t>
  </si>
  <si>
    <t>川北町</t>
  </si>
  <si>
    <t>野々市町</t>
  </si>
  <si>
    <t>津幡町</t>
  </si>
  <si>
    <t>内灘町</t>
  </si>
  <si>
    <t>富来町</t>
  </si>
  <si>
    <t>志賀町</t>
  </si>
  <si>
    <t>穴水町</t>
  </si>
  <si>
    <t>門前町</t>
  </si>
  <si>
    <t>町村計</t>
  </si>
  <si>
    <t>（停止中の世帯を含む）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</si>
  <si>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</si>
  <si>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</si>
  <si>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</si>
  <si>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</si>
  <si>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</si>
  <si>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</si>
  <si>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</si>
  <si>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</si>
  <si>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</si>
  <si>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</si>
  <si>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</si>
  <si>
    <t>３　月</t>
  </si>
  <si>
    <t>合　計</t>
  </si>
  <si>
    <t>－</t>
  </si>
  <si>
    <t>２　平成１６年度生活保護世帯数（市町村別月別推移）</t>
  </si>
  <si>
    <t>（松任市）</t>
  </si>
  <si>
    <t>白山市</t>
  </si>
  <si>
    <t>能美市</t>
  </si>
  <si>
    <t>（根上町）</t>
  </si>
  <si>
    <t>（寺井町）</t>
  </si>
  <si>
    <t>（辰口町）</t>
  </si>
  <si>
    <t>（美川町）</t>
  </si>
  <si>
    <t>（鶴来町）</t>
  </si>
  <si>
    <t>（河内村）</t>
  </si>
  <si>
    <t>（吉野谷村）</t>
  </si>
  <si>
    <t>（鳥越村）</t>
  </si>
  <si>
    <t>（尾口村）</t>
  </si>
  <si>
    <t>（白峰村）</t>
  </si>
  <si>
    <t>宝達志水町</t>
  </si>
  <si>
    <t>（志雄町）</t>
  </si>
  <si>
    <t>（押水町）</t>
  </si>
  <si>
    <t>(田鶴浜町)</t>
  </si>
  <si>
    <t>(中島町)</t>
  </si>
  <si>
    <t>(能登島町)</t>
  </si>
  <si>
    <t>中能登町</t>
  </si>
  <si>
    <t>（鳥屋町）</t>
  </si>
  <si>
    <t>（鹿島町）</t>
  </si>
  <si>
    <t>（鹿西町）</t>
  </si>
  <si>
    <t>26</t>
  </si>
  <si>
    <t>能登町</t>
  </si>
  <si>
    <t>（能都町）</t>
  </si>
  <si>
    <t>（柳田村）</t>
  </si>
  <si>
    <t>（内浦町）</t>
  </si>
  <si>
    <t>　注１）七尾市の年度平均＝（旧鹿島郡田鶴浜町、中島町、能登島町の４月～９月分＋七尾市分）÷１２</t>
  </si>
  <si>
    <t>　注３）能美市の年度平均＝（旧能美郡根上町、寺井町、辰口町の４月～１月分＋能美市２，３月分）÷１２</t>
  </si>
  <si>
    <t>　注４）宝達志水町の年度平均＝（旧羽咋郡志雄町、押水町の４月～２月分＋宝達志水町の３月分）÷１２</t>
  </si>
  <si>
    <t>　注５）中能登町の年度平均＝（旧鹿島郡鳥屋町、鹿島町、鹿西町の４月～２月分＋中能登町の３月分）÷１２</t>
  </si>
  <si>
    <t>　注６）能登町の年度平均＝（旧鳳至郡能都町、柳田村、珠洲郡内浦町の４月～２月分＋能登町の３月分）÷１２</t>
  </si>
  <si>
    <t>23</t>
  </si>
  <si>
    <t>　　　　＋白山市２，３月分）÷１２</t>
  </si>
  <si>
    <t>　注２）白山市の年度平均＝（旧松任市、石川郡美川町、鶴来町、河内村、吉野谷村、鳥越村、尾口村、白峰村の４月～１月分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</si>
</sst>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right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6" xfId="16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2" borderId="6" xfId="0" applyNumberForma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right" vertical="center"/>
    </xf>
    <xf numFmtId="49" fontId="0" fillId="3" borderId="6" xfId="0" applyNumberFormat="1" applyFill="1" applyBorder="1" applyAlignment="1">
      <alignment horizontal="right" vertical="center"/>
    </xf>
    <xf numFmtId="38" fontId="0" fillId="3" borderId="6" xfId="16" applyFont="1" applyFill="1" applyBorder="1" applyAlignment="1">
      <alignment horizontal="right" vertical="center"/>
    </xf>
    <xf numFmtId="176" fontId="0" fillId="3" borderId="6" xfId="0" applyNumberFormat="1" applyFill="1" applyBorder="1" applyAlignment="1">
      <alignment vertical="center"/>
    </xf>
    <xf numFmtId="38" fontId="0" fillId="3" borderId="7" xfId="16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5" zoomScaleNormal="75" zoomScaleSheetLayoutView="75" workbookViewId="0" topLeftCell="A1">
      <selection activeCell="O3" sqref="O3"/>
    </sheetView>
  </sheetViews>
  <sheetFormatPr defaultColWidth="9.00390625" defaultRowHeight="14.25"/>
  <cols>
    <col min="1" max="1" width="12.50390625" style="0" customWidth="1"/>
    <col min="2" max="13" width="6.25390625" style="0" customWidth="1"/>
    <col min="14" max="14" width="6.75390625" style="0" customWidth="1"/>
    <col min="15" max="15" width="9.50390625" style="0" bestFit="1" customWidth="1"/>
  </cols>
  <sheetData>
    <row r="1" spans="1:15" ht="20.25" customHeight="1" thickBot="1">
      <c r="A1" t="s">
        <v>37</v>
      </c>
      <c r="O1" s="6" t="s">
        <v>22</v>
      </c>
    </row>
    <row r="2" spans="1:15" ht="20.25" customHeight="1">
      <c r="A2" s="1" t="s">
        <v>0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31</v>
      </c>
      <c r="K2" s="2" t="s">
        <v>32</v>
      </c>
      <c r="L2" s="2" t="s">
        <v>33</v>
      </c>
      <c r="M2" s="2" t="s">
        <v>34</v>
      </c>
      <c r="N2" s="2" t="s">
        <v>35</v>
      </c>
      <c r="O2" s="3" t="s">
        <v>1</v>
      </c>
    </row>
    <row r="3" spans="1:15" ht="20.25" customHeight="1">
      <c r="A3" s="4" t="s">
        <v>2</v>
      </c>
      <c r="B3" s="7">
        <f>+B28+B49</f>
        <v>4045</v>
      </c>
      <c r="C3" s="7">
        <f aca="true" t="shared" si="0" ref="C3:M3">+C28+C49</f>
        <v>4039</v>
      </c>
      <c r="D3" s="7">
        <f t="shared" si="0"/>
        <v>4064</v>
      </c>
      <c r="E3" s="7">
        <f t="shared" si="0"/>
        <v>4075</v>
      </c>
      <c r="F3" s="7">
        <f t="shared" si="0"/>
        <v>4107</v>
      </c>
      <c r="G3" s="7">
        <f t="shared" si="0"/>
        <v>4123</v>
      </c>
      <c r="H3" s="7">
        <f t="shared" si="0"/>
        <v>4142</v>
      </c>
      <c r="I3" s="7">
        <f t="shared" si="0"/>
        <v>4136</v>
      </c>
      <c r="J3" s="7">
        <f t="shared" si="0"/>
        <v>4158</v>
      </c>
      <c r="K3" s="7">
        <f t="shared" si="0"/>
        <v>4156</v>
      </c>
      <c r="L3" s="7">
        <f t="shared" si="0"/>
        <v>4167</v>
      </c>
      <c r="M3" s="7">
        <f t="shared" si="0"/>
        <v>4178</v>
      </c>
      <c r="N3" s="7">
        <f>SUM(B3:M3)</f>
        <v>49390</v>
      </c>
      <c r="O3" s="8">
        <f>+O28+O49</f>
        <v>4115.5</v>
      </c>
    </row>
    <row r="4" spans="1:15" ht="20.25" customHeight="1">
      <c r="A4" s="4" t="s">
        <v>3</v>
      </c>
      <c r="B4" s="7">
        <v>2083</v>
      </c>
      <c r="C4" s="7">
        <v>2087</v>
      </c>
      <c r="D4" s="7">
        <v>2104</v>
      </c>
      <c r="E4" s="7">
        <v>2114</v>
      </c>
      <c r="F4" s="7">
        <v>2129</v>
      </c>
      <c r="G4" s="7">
        <v>2135</v>
      </c>
      <c r="H4" s="7">
        <v>2147</v>
      </c>
      <c r="I4" s="7">
        <v>2147</v>
      </c>
      <c r="J4" s="7">
        <v>2148</v>
      </c>
      <c r="K4" s="7">
        <v>2146</v>
      </c>
      <c r="L4" s="9">
        <v>2162</v>
      </c>
      <c r="M4" s="9">
        <v>2163</v>
      </c>
      <c r="N4" s="7">
        <f aca="true" t="shared" si="1" ref="N4:N49">SUM(B4:M4)</f>
        <v>25565</v>
      </c>
      <c r="O4" s="8">
        <f>+N4/12</f>
        <v>2130.4166666666665</v>
      </c>
    </row>
    <row r="5" spans="1:15" ht="20.25" customHeight="1">
      <c r="A5" s="4" t="s">
        <v>4</v>
      </c>
      <c r="B5" s="7">
        <v>133</v>
      </c>
      <c r="C5" s="7">
        <v>135</v>
      </c>
      <c r="D5" s="7">
        <v>134</v>
      </c>
      <c r="E5" s="7">
        <v>134</v>
      </c>
      <c r="F5" s="7">
        <v>133</v>
      </c>
      <c r="G5" s="7">
        <v>133</v>
      </c>
      <c r="H5" s="7">
        <v>155</v>
      </c>
      <c r="I5" s="7">
        <v>155</v>
      </c>
      <c r="J5" s="7">
        <v>157</v>
      </c>
      <c r="K5" s="7">
        <v>156</v>
      </c>
      <c r="L5" s="9">
        <v>155</v>
      </c>
      <c r="M5" s="9">
        <v>156</v>
      </c>
      <c r="N5" s="7">
        <f t="shared" si="1"/>
        <v>1736</v>
      </c>
      <c r="O5" s="8">
        <f>+(N5+N6+N7+N8)/12</f>
        <v>156.41666666666666</v>
      </c>
    </row>
    <row r="6" spans="1:15" ht="20.25" customHeight="1">
      <c r="A6" s="4" t="s">
        <v>54</v>
      </c>
      <c r="B6" s="7">
        <v>8</v>
      </c>
      <c r="C6" s="7">
        <v>8</v>
      </c>
      <c r="D6" s="7">
        <v>8</v>
      </c>
      <c r="E6" s="7">
        <v>8</v>
      </c>
      <c r="F6" s="7">
        <v>8</v>
      </c>
      <c r="G6" s="7">
        <v>8</v>
      </c>
      <c r="H6" s="14" t="s">
        <v>36</v>
      </c>
      <c r="I6" s="14" t="s">
        <v>36</v>
      </c>
      <c r="J6" s="14" t="s">
        <v>36</v>
      </c>
      <c r="K6" s="14" t="s">
        <v>36</v>
      </c>
      <c r="L6" s="14" t="s">
        <v>36</v>
      </c>
      <c r="M6" s="14" t="s">
        <v>36</v>
      </c>
      <c r="N6" s="7">
        <f>SUM(B6:M6)</f>
        <v>48</v>
      </c>
      <c r="O6" s="15" t="s">
        <v>36</v>
      </c>
    </row>
    <row r="7" spans="1:15" ht="20.25" customHeight="1">
      <c r="A7" s="4" t="s">
        <v>55</v>
      </c>
      <c r="B7" s="7">
        <v>7</v>
      </c>
      <c r="C7" s="7">
        <v>7</v>
      </c>
      <c r="D7" s="7">
        <v>7</v>
      </c>
      <c r="E7" s="7">
        <v>8</v>
      </c>
      <c r="F7" s="7">
        <v>8</v>
      </c>
      <c r="G7" s="7">
        <v>8</v>
      </c>
      <c r="H7" s="14" t="s">
        <v>36</v>
      </c>
      <c r="I7" s="14" t="s">
        <v>36</v>
      </c>
      <c r="J7" s="14" t="s">
        <v>36</v>
      </c>
      <c r="K7" s="14" t="s">
        <v>36</v>
      </c>
      <c r="L7" s="14" t="s">
        <v>36</v>
      </c>
      <c r="M7" s="14" t="s">
        <v>36</v>
      </c>
      <c r="N7" s="7">
        <f>SUM(B7:M7)</f>
        <v>45</v>
      </c>
      <c r="O7" s="15" t="s">
        <v>36</v>
      </c>
    </row>
    <row r="8" spans="1:15" ht="20.25" customHeight="1">
      <c r="A8" s="4" t="s">
        <v>56</v>
      </c>
      <c r="B8" s="7">
        <v>8</v>
      </c>
      <c r="C8" s="7">
        <v>8</v>
      </c>
      <c r="D8" s="7">
        <v>8</v>
      </c>
      <c r="E8" s="7">
        <v>8</v>
      </c>
      <c r="F8" s="7">
        <v>8</v>
      </c>
      <c r="G8" s="7">
        <v>8</v>
      </c>
      <c r="H8" s="14" t="s">
        <v>36</v>
      </c>
      <c r="I8" s="14" t="s">
        <v>36</v>
      </c>
      <c r="J8" s="14" t="s">
        <v>36</v>
      </c>
      <c r="K8" s="14" t="s">
        <v>36</v>
      </c>
      <c r="L8" s="14" t="s">
        <v>36</v>
      </c>
      <c r="M8" s="14" t="s">
        <v>36</v>
      </c>
      <c r="N8" s="7">
        <f>SUM(B8:M8)</f>
        <v>48</v>
      </c>
      <c r="O8" s="15" t="s">
        <v>36</v>
      </c>
    </row>
    <row r="9" spans="1:15" ht="20.25" customHeight="1">
      <c r="A9" s="4" t="s">
        <v>5</v>
      </c>
      <c r="B9" s="7">
        <v>346</v>
      </c>
      <c r="C9" s="7">
        <v>342</v>
      </c>
      <c r="D9" s="7">
        <v>343</v>
      </c>
      <c r="E9" s="7">
        <v>342</v>
      </c>
      <c r="F9" s="7">
        <v>348</v>
      </c>
      <c r="G9" s="7">
        <v>351</v>
      </c>
      <c r="H9" s="7">
        <v>349</v>
      </c>
      <c r="I9" s="7">
        <v>347</v>
      </c>
      <c r="J9" s="7">
        <v>348</v>
      </c>
      <c r="K9" s="7">
        <v>348</v>
      </c>
      <c r="L9" s="9">
        <v>348</v>
      </c>
      <c r="M9" s="9">
        <v>351</v>
      </c>
      <c r="N9" s="7">
        <f t="shared" si="1"/>
        <v>4163</v>
      </c>
      <c r="O9" s="8">
        <f aca="true" t="shared" si="2" ref="O9:O14">+N9/12</f>
        <v>346.9166666666667</v>
      </c>
    </row>
    <row r="10" spans="1:15" ht="20.25" customHeight="1">
      <c r="A10" s="4" t="s">
        <v>6</v>
      </c>
      <c r="B10" s="7">
        <v>80</v>
      </c>
      <c r="C10" s="7">
        <v>82</v>
      </c>
      <c r="D10" s="7">
        <v>80</v>
      </c>
      <c r="E10" s="7">
        <v>81</v>
      </c>
      <c r="F10" s="7">
        <v>83</v>
      </c>
      <c r="G10" s="7">
        <v>84</v>
      </c>
      <c r="H10" s="7">
        <v>86</v>
      </c>
      <c r="I10" s="7">
        <v>84</v>
      </c>
      <c r="J10" s="7">
        <v>88</v>
      </c>
      <c r="K10" s="7">
        <v>91</v>
      </c>
      <c r="L10" s="9">
        <v>91</v>
      </c>
      <c r="M10" s="9">
        <v>89</v>
      </c>
      <c r="N10" s="7">
        <f t="shared" si="1"/>
        <v>1019</v>
      </c>
      <c r="O10" s="8">
        <f t="shared" si="2"/>
        <v>84.91666666666667</v>
      </c>
    </row>
    <row r="11" spans="1:15" ht="20.25" customHeight="1">
      <c r="A11" s="4" t="s">
        <v>7</v>
      </c>
      <c r="B11" s="7">
        <v>49</v>
      </c>
      <c r="C11" s="7">
        <v>49</v>
      </c>
      <c r="D11" s="7">
        <v>49</v>
      </c>
      <c r="E11" s="7">
        <v>49</v>
      </c>
      <c r="F11" s="7">
        <v>50</v>
      </c>
      <c r="G11" s="7">
        <v>51</v>
      </c>
      <c r="H11" s="7">
        <v>49</v>
      </c>
      <c r="I11" s="7">
        <v>47</v>
      </c>
      <c r="J11" s="7">
        <v>48</v>
      </c>
      <c r="K11" s="7">
        <v>49</v>
      </c>
      <c r="L11" s="9">
        <v>49</v>
      </c>
      <c r="M11" s="9">
        <v>51</v>
      </c>
      <c r="N11" s="7">
        <f t="shared" si="1"/>
        <v>590</v>
      </c>
      <c r="O11" s="8">
        <f t="shared" si="2"/>
        <v>49.166666666666664</v>
      </c>
    </row>
    <row r="12" spans="1:15" ht="20.25" customHeight="1">
      <c r="A12" s="4" t="s">
        <v>8</v>
      </c>
      <c r="B12" s="7">
        <v>516</v>
      </c>
      <c r="C12" s="7">
        <v>512</v>
      </c>
      <c r="D12" s="7">
        <v>510</v>
      </c>
      <c r="E12" s="7">
        <v>510</v>
      </c>
      <c r="F12" s="7">
        <v>517</v>
      </c>
      <c r="G12" s="7">
        <v>516</v>
      </c>
      <c r="H12" s="7">
        <v>524</v>
      </c>
      <c r="I12" s="7">
        <v>523</v>
      </c>
      <c r="J12" s="7">
        <v>531</v>
      </c>
      <c r="K12" s="7">
        <v>528</v>
      </c>
      <c r="L12" s="9">
        <v>528</v>
      </c>
      <c r="M12" s="9">
        <v>528</v>
      </c>
      <c r="N12" s="7">
        <f t="shared" si="1"/>
        <v>6243</v>
      </c>
      <c r="O12" s="8">
        <f t="shared" si="2"/>
        <v>520.25</v>
      </c>
    </row>
    <row r="13" spans="1:15" ht="20.25" customHeight="1">
      <c r="A13" s="4" t="s">
        <v>9</v>
      </c>
      <c r="B13" s="7">
        <v>50</v>
      </c>
      <c r="C13" s="7">
        <v>49</v>
      </c>
      <c r="D13" s="7">
        <v>51</v>
      </c>
      <c r="E13" s="7">
        <v>51</v>
      </c>
      <c r="F13" s="7">
        <v>52</v>
      </c>
      <c r="G13" s="7">
        <v>52</v>
      </c>
      <c r="H13" s="7">
        <v>52</v>
      </c>
      <c r="I13" s="7">
        <v>52</v>
      </c>
      <c r="J13" s="7">
        <v>52</v>
      </c>
      <c r="K13" s="7">
        <v>50</v>
      </c>
      <c r="L13" s="9">
        <v>49</v>
      </c>
      <c r="M13" s="9">
        <v>48</v>
      </c>
      <c r="N13" s="7">
        <f t="shared" si="1"/>
        <v>608</v>
      </c>
      <c r="O13" s="8">
        <f t="shared" si="2"/>
        <v>50.666666666666664</v>
      </c>
    </row>
    <row r="14" spans="1:15" ht="20.25" customHeight="1">
      <c r="A14" s="4" t="s">
        <v>10</v>
      </c>
      <c r="B14" s="7">
        <v>79</v>
      </c>
      <c r="C14" s="7">
        <v>80</v>
      </c>
      <c r="D14" s="7">
        <v>81</v>
      </c>
      <c r="E14" s="7">
        <v>80</v>
      </c>
      <c r="F14" s="7">
        <v>80</v>
      </c>
      <c r="G14" s="7">
        <v>80</v>
      </c>
      <c r="H14" s="7">
        <v>81</v>
      </c>
      <c r="I14" s="7">
        <v>79</v>
      </c>
      <c r="J14" s="7">
        <v>77</v>
      </c>
      <c r="K14" s="7">
        <v>77</v>
      </c>
      <c r="L14" s="9">
        <v>77</v>
      </c>
      <c r="M14" s="9">
        <v>78</v>
      </c>
      <c r="N14" s="7">
        <f t="shared" si="1"/>
        <v>949</v>
      </c>
      <c r="O14" s="8">
        <f t="shared" si="2"/>
        <v>79.08333333333333</v>
      </c>
    </row>
    <row r="15" spans="1:15" ht="20.25" customHeight="1">
      <c r="A15" s="4" t="s">
        <v>39</v>
      </c>
      <c r="B15" s="14" t="s">
        <v>36</v>
      </c>
      <c r="C15" s="14" t="s">
        <v>36</v>
      </c>
      <c r="D15" s="14" t="s">
        <v>36</v>
      </c>
      <c r="E15" s="14" t="s">
        <v>36</v>
      </c>
      <c r="F15" s="14" t="s">
        <v>36</v>
      </c>
      <c r="G15" s="14" t="s">
        <v>36</v>
      </c>
      <c r="H15" s="14" t="s">
        <v>36</v>
      </c>
      <c r="I15" s="14" t="s">
        <v>36</v>
      </c>
      <c r="J15" s="14" t="s">
        <v>36</v>
      </c>
      <c r="K15" s="14" t="s">
        <v>36</v>
      </c>
      <c r="L15" s="9">
        <v>135</v>
      </c>
      <c r="M15" s="9">
        <v>135</v>
      </c>
      <c r="N15" s="7">
        <f>+M15+L15</f>
        <v>270</v>
      </c>
      <c r="O15" s="8">
        <f>+(N15+N16+N17+N18+N19+N21+N22+N23)/12</f>
        <v>132.58333333333334</v>
      </c>
    </row>
    <row r="16" spans="1:15" ht="20.25" customHeight="1">
      <c r="A16" s="4" t="s">
        <v>38</v>
      </c>
      <c r="B16" s="7">
        <v>82</v>
      </c>
      <c r="C16" s="7">
        <v>82</v>
      </c>
      <c r="D16" s="7">
        <v>87</v>
      </c>
      <c r="E16" s="7">
        <v>86</v>
      </c>
      <c r="F16" s="7">
        <v>87</v>
      </c>
      <c r="G16" s="7">
        <v>88</v>
      </c>
      <c r="H16" s="7">
        <v>90</v>
      </c>
      <c r="I16" s="7">
        <v>91</v>
      </c>
      <c r="J16" s="7">
        <v>92</v>
      </c>
      <c r="K16" s="7">
        <v>91</v>
      </c>
      <c r="L16" s="14" t="s">
        <v>36</v>
      </c>
      <c r="M16" s="14" t="s">
        <v>36</v>
      </c>
      <c r="N16" s="7">
        <f t="shared" si="1"/>
        <v>876</v>
      </c>
      <c r="O16" s="15" t="s">
        <v>36</v>
      </c>
    </row>
    <row r="17" spans="1:15" ht="20.25" customHeight="1">
      <c r="A17" s="4" t="s">
        <v>44</v>
      </c>
      <c r="B17" s="7">
        <v>12</v>
      </c>
      <c r="C17" s="7">
        <v>12</v>
      </c>
      <c r="D17" s="7">
        <v>12</v>
      </c>
      <c r="E17" s="7">
        <v>12</v>
      </c>
      <c r="F17" s="7">
        <v>12</v>
      </c>
      <c r="G17" s="7">
        <v>11</v>
      </c>
      <c r="H17" s="7">
        <v>11</v>
      </c>
      <c r="I17" s="7">
        <v>11</v>
      </c>
      <c r="J17" s="7">
        <v>11</v>
      </c>
      <c r="K17" s="9">
        <v>11</v>
      </c>
      <c r="L17" s="14" t="s">
        <v>36</v>
      </c>
      <c r="M17" s="14" t="s">
        <v>36</v>
      </c>
      <c r="N17" s="7">
        <f>SUM(B17:M17)</f>
        <v>115</v>
      </c>
      <c r="O17" s="15" t="s">
        <v>36</v>
      </c>
    </row>
    <row r="18" spans="1:15" ht="20.25" customHeight="1">
      <c r="A18" s="4" t="s">
        <v>45</v>
      </c>
      <c r="B18" s="7">
        <v>27</v>
      </c>
      <c r="C18" s="7">
        <v>26</v>
      </c>
      <c r="D18" s="7">
        <v>26</v>
      </c>
      <c r="E18" s="7">
        <v>26</v>
      </c>
      <c r="F18" s="7">
        <v>27</v>
      </c>
      <c r="G18" s="7">
        <v>26</v>
      </c>
      <c r="H18" s="7">
        <v>27</v>
      </c>
      <c r="I18" s="7">
        <v>27</v>
      </c>
      <c r="J18" s="7">
        <v>27</v>
      </c>
      <c r="K18" s="9">
        <v>27</v>
      </c>
      <c r="L18" s="14" t="s">
        <v>36</v>
      </c>
      <c r="M18" s="14" t="s">
        <v>36</v>
      </c>
      <c r="N18" s="7">
        <f>SUM(B18:M18)</f>
        <v>266</v>
      </c>
      <c r="O18" s="15" t="s">
        <v>36</v>
      </c>
    </row>
    <row r="19" spans="1:15" ht="20.25" customHeight="1">
      <c r="A19" s="4" t="s">
        <v>46</v>
      </c>
      <c r="B19" s="7">
        <v>2</v>
      </c>
      <c r="C19" s="7">
        <v>1</v>
      </c>
      <c r="D19" s="7">
        <v>1</v>
      </c>
      <c r="E19" s="7">
        <v>1</v>
      </c>
      <c r="F19" s="7">
        <v>1</v>
      </c>
      <c r="G19" s="7">
        <v>2</v>
      </c>
      <c r="H19" s="7">
        <v>2</v>
      </c>
      <c r="I19" s="7">
        <v>2</v>
      </c>
      <c r="J19" s="7">
        <v>2</v>
      </c>
      <c r="K19" s="9">
        <v>2</v>
      </c>
      <c r="L19" s="14" t="s">
        <v>36</v>
      </c>
      <c r="M19" s="14" t="s">
        <v>36</v>
      </c>
      <c r="N19" s="7">
        <f>SUM(B19:M19)</f>
        <v>16</v>
      </c>
      <c r="O19" s="15" t="s">
        <v>36</v>
      </c>
    </row>
    <row r="20" spans="1:15" ht="20.25" customHeight="1">
      <c r="A20" s="4" t="s">
        <v>47</v>
      </c>
      <c r="B20" s="14" t="s">
        <v>36</v>
      </c>
      <c r="C20" s="14" t="s">
        <v>36</v>
      </c>
      <c r="D20" s="14" t="s">
        <v>36</v>
      </c>
      <c r="E20" s="14" t="s">
        <v>36</v>
      </c>
      <c r="F20" s="14" t="s">
        <v>36</v>
      </c>
      <c r="G20" s="14" t="s">
        <v>36</v>
      </c>
      <c r="H20" s="14" t="s">
        <v>36</v>
      </c>
      <c r="I20" s="14" t="s">
        <v>36</v>
      </c>
      <c r="J20" s="14" t="s">
        <v>36</v>
      </c>
      <c r="K20" s="14" t="s">
        <v>36</v>
      </c>
      <c r="L20" s="14" t="s">
        <v>36</v>
      </c>
      <c r="M20" s="14" t="s">
        <v>36</v>
      </c>
      <c r="N20" s="14" t="s">
        <v>36</v>
      </c>
      <c r="O20" s="15" t="s">
        <v>36</v>
      </c>
    </row>
    <row r="21" spans="1:15" ht="20.25" customHeight="1">
      <c r="A21" s="4" t="s">
        <v>48</v>
      </c>
      <c r="B21" s="7">
        <v>1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9">
        <v>2</v>
      </c>
      <c r="L21" s="14" t="s">
        <v>36</v>
      </c>
      <c r="M21" s="14" t="s">
        <v>36</v>
      </c>
      <c r="N21" s="7">
        <f>SUM(B21:M21)</f>
        <v>11</v>
      </c>
      <c r="O21" s="15" t="s">
        <v>36</v>
      </c>
    </row>
    <row r="22" spans="1:15" ht="20.25" customHeight="1">
      <c r="A22" s="4" t="s">
        <v>49</v>
      </c>
      <c r="B22" s="7">
        <v>1</v>
      </c>
      <c r="C22" s="7">
        <v>1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9">
        <v>1</v>
      </c>
      <c r="L22" s="14" t="s">
        <v>36</v>
      </c>
      <c r="M22" s="14" t="s">
        <v>36</v>
      </c>
      <c r="N22" s="7">
        <f>SUM(B22:M22)</f>
        <v>10</v>
      </c>
      <c r="O22" s="15" t="s">
        <v>36</v>
      </c>
    </row>
    <row r="23" spans="1:15" ht="20.25" customHeight="1">
      <c r="A23" s="4" t="s">
        <v>50</v>
      </c>
      <c r="B23" s="7">
        <v>3</v>
      </c>
      <c r="C23" s="7">
        <v>3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>
        <v>2</v>
      </c>
      <c r="J23" s="7">
        <v>2</v>
      </c>
      <c r="K23" s="9">
        <v>2</v>
      </c>
      <c r="L23" s="14" t="s">
        <v>36</v>
      </c>
      <c r="M23" s="14" t="s">
        <v>36</v>
      </c>
      <c r="N23" s="7">
        <f>SUM(B23:M23)</f>
        <v>27</v>
      </c>
      <c r="O23" s="15" t="s">
        <v>36</v>
      </c>
    </row>
    <row r="24" spans="1:15" ht="20.25" customHeight="1">
      <c r="A24" s="4" t="s">
        <v>40</v>
      </c>
      <c r="B24" s="14" t="s">
        <v>36</v>
      </c>
      <c r="C24" s="14" t="s">
        <v>36</v>
      </c>
      <c r="D24" s="14" t="s">
        <v>36</v>
      </c>
      <c r="E24" s="14" t="s">
        <v>36</v>
      </c>
      <c r="F24" s="14" t="s">
        <v>36</v>
      </c>
      <c r="G24" s="14" t="s">
        <v>36</v>
      </c>
      <c r="H24" s="14" t="s">
        <v>36</v>
      </c>
      <c r="I24" s="14" t="s">
        <v>36</v>
      </c>
      <c r="J24" s="14" t="s">
        <v>36</v>
      </c>
      <c r="K24" s="14" t="s">
        <v>36</v>
      </c>
      <c r="L24" s="17">
        <v>44</v>
      </c>
      <c r="M24" s="17">
        <v>45</v>
      </c>
      <c r="N24" s="18">
        <f>+M24+L24</f>
        <v>89</v>
      </c>
      <c r="O24" s="19">
        <f>+(N24+N25+N26+N27)/12</f>
        <v>42.333333333333336</v>
      </c>
    </row>
    <row r="25" spans="1:15" ht="20.25" customHeight="1">
      <c r="A25" s="4" t="s">
        <v>41</v>
      </c>
      <c r="B25" s="7">
        <v>9</v>
      </c>
      <c r="C25" s="7">
        <v>10</v>
      </c>
      <c r="D25" s="7">
        <v>11</v>
      </c>
      <c r="E25" s="7">
        <v>11</v>
      </c>
      <c r="F25" s="7">
        <v>11</v>
      </c>
      <c r="G25" s="7">
        <v>10</v>
      </c>
      <c r="H25" s="7">
        <v>10</v>
      </c>
      <c r="I25" s="7">
        <v>10</v>
      </c>
      <c r="J25" s="7">
        <v>10</v>
      </c>
      <c r="K25" s="9">
        <v>11</v>
      </c>
      <c r="L25" s="14" t="s">
        <v>36</v>
      </c>
      <c r="M25" s="14" t="s">
        <v>36</v>
      </c>
      <c r="N25" s="7">
        <f>SUM(B25:M25)</f>
        <v>103</v>
      </c>
      <c r="O25" s="15" t="s">
        <v>36</v>
      </c>
    </row>
    <row r="26" spans="1:15" ht="20.25" customHeight="1">
      <c r="A26" s="4" t="s">
        <v>42</v>
      </c>
      <c r="B26" s="7">
        <v>14</v>
      </c>
      <c r="C26" s="7">
        <v>14</v>
      </c>
      <c r="D26" s="7">
        <v>13</v>
      </c>
      <c r="E26" s="7">
        <v>14</v>
      </c>
      <c r="F26" s="7">
        <v>14</v>
      </c>
      <c r="G26" s="7">
        <v>15</v>
      </c>
      <c r="H26" s="7">
        <v>15</v>
      </c>
      <c r="I26" s="7">
        <v>15</v>
      </c>
      <c r="J26" s="7">
        <v>17</v>
      </c>
      <c r="K26" s="10">
        <v>17</v>
      </c>
      <c r="L26" s="14" t="s">
        <v>36</v>
      </c>
      <c r="M26" s="14" t="s">
        <v>36</v>
      </c>
      <c r="N26" s="7">
        <f>SUM(B26:M26)</f>
        <v>148</v>
      </c>
      <c r="O26" s="15" t="s">
        <v>36</v>
      </c>
    </row>
    <row r="27" spans="1:15" ht="20.25" customHeight="1">
      <c r="A27" s="4" t="s">
        <v>43</v>
      </c>
      <c r="B27" s="7">
        <v>16</v>
      </c>
      <c r="C27" s="7">
        <v>16</v>
      </c>
      <c r="D27" s="7">
        <v>17</v>
      </c>
      <c r="E27" s="7">
        <v>17</v>
      </c>
      <c r="F27" s="7">
        <v>18</v>
      </c>
      <c r="G27" s="7">
        <v>18</v>
      </c>
      <c r="H27" s="7">
        <v>18</v>
      </c>
      <c r="I27" s="7">
        <v>16</v>
      </c>
      <c r="J27" s="7">
        <v>16</v>
      </c>
      <c r="K27" s="9">
        <v>16</v>
      </c>
      <c r="L27" s="14" t="s">
        <v>36</v>
      </c>
      <c r="M27" s="14" t="s">
        <v>36</v>
      </c>
      <c r="N27" s="7">
        <f>SUM(B27:M27)</f>
        <v>168</v>
      </c>
      <c r="O27" s="15" t="s">
        <v>36</v>
      </c>
    </row>
    <row r="28" spans="1:15" ht="20.25" customHeight="1">
      <c r="A28" s="4" t="s">
        <v>12</v>
      </c>
      <c r="B28" s="7">
        <f>SUM(B4:B27)</f>
        <v>3526</v>
      </c>
      <c r="C28" s="7">
        <f aca="true" t="shared" si="3" ref="C28:O28">SUM(C4:C27)</f>
        <v>3525</v>
      </c>
      <c r="D28" s="7">
        <f t="shared" si="3"/>
        <v>3547</v>
      </c>
      <c r="E28" s="7">
        <f t="shared" si="3"/>
        <v>3557</v>
      </c>
      <c r="F28" s="7">
        <f t="shared" si="3"/>
        <v>3591</v>
      </c>
      <c r="G28" s="7">
        <f t="shared" si="3"/>
        <v>3601</v>
      </c>
      <c r="H28" s="7">
        <f t="shared" si="3"/>
        <v>3621</v>
      </c>
      <c r="I28" s="7">
        <f t="shared" si="3"/>
        <v>3610</v>
      </c>
      <c r="J28" s="7">
        <f t="shared" si="3"/>
        <v>3628</v>
      </c>
      <c r="K28" s="7">
        <f t="shared" si="3"/>
        <v>3625</v>
      </c>
      <c r="L28" s="7">
        <f t="shared" si="3"/>
        <v>3638</v>
      </c>
      <c r="M28" s="7">
        <f>SUM(M4:M27)</f>
        <v>3644</v>
      </c>
      <c r="N28" s="7">
        <f t="shared" si="3"/>
        <v>43113</v>
      </c>
      <c r="O28" s="8">
        <f t="shared" si="3"/>
        <v>3592.7499999999995</v>
      </c>
    </row>
    <row r="29" spans="1:15" ht="20.25" customHeight="1">
      <c r="A29" s="4" t="s">
        <v>11</v>
      </c>
      <c r="B29" s="7">
        <v>72</v>
      </c>
      <c r="C29" s="7">
        <v>68</v>
      </c>
      <c r="D29" s="7">
        <v>70</v>
      </c>
      <c r="E29" s="7">
        <v>72</v>
      </c>
      <c r="F29" s="7">
        <v>69</v>
      </c>
      <c r="G29" s="7">
        <v>72</v>
      </c>
      <c r="H29" s="7">
        <v>70</v>
      </c>
      <c r="I29" s="7">
        <v>71</v>
      </c>
      <c r="J29" s="7">
        <v>71</v>
      </c>
      <c r="K29" s="9">
        <v>70</v>
      </c>
      <c r="L29" s="9">
        <v>71</v>
      </c>
      <c r="M29" s="9">
        <v>68</v>
      </c>
      <c r="N29" s="7">
        <f t="shared" si="1"/>
        <v>844</v>
      </c>
      <c r="O29" s="8">
        <f aca="true" t="shared" si="4" ref="O29:O35">+N29/12</f>
        <v>70.33333333333333</v>
      </c>
    </row>
    <row r="30" spans="1:15" ht="20.25" customHeight="1">
      <c r="A30" s="4" t="s">
        <v>13</v>
      </c>
      <c r="B30" s="7">
        <v>1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9">
        <v>1</v>
      </c>
      <c r="L30" s="9">
        <v>1</v>
      </c>
      <c r="M30" s="9">
        <v>1</v>
      </c>
      <c r="N30" s="7">
        <f t="shared" si="1"/>
        <v>12</v>
      </c>
      <c r="O30" s="8">
        <f t="shared" si="4"/>
        <v>1</v>
      </c>
    </row>
    <row r="31" spans="1:15" ht="20.25" customHeight="1">
      <c r="A31" s="4" t="s">
        <v>14</v>
      </c>
      <c r="B31" s="7">
        <v>112</v>
      </c>
      <c r="C31" s="7">
        <v>110</v>
      </c>
      <c r="D31" s="7">
        <v>114</v>
      </c>
      <c r="E31" s="7">
        <v>114</v>
      </c>
      <c r="F31" s="7">
        <v>116</v>
      </c>
      <c r="G31" s="7">
        <v>117</v>
      </c>
      <c r="H31" s="7">
        <v>117</v>
      </c>
      <c r="I31" s="7">
        <v>117</v>
      </c>
      <c r="J31" s="7">
        <v>115</v>
      </c>
      <c r="K31" s="9">
        <v>116</v>
      </c>
      <c r="L31" s="9">
        <v>118</v>
      </c>
      <c r="M31" s="9">
        <v>120</v>
      </c>
      <c r="N31" s="7">
        <f t="shared" si="1"/>
        <v>1386</v>
      </c>
      <c r="O31" s="8">
        <f t="shared" si="4"/>
        <v>115.5</v>
      </c>
    </row>
    <row r="32" spans="1:15" ht="20.25" customHeight="1">
      <c r="A32" s="4" t="s">
        <v>15</v>
      </c>
      <c r="B32" s="7">
        <v>65</v>
      </c>
      <c r="C32" s="7">
        <v>68</v>
      </c>
      <c r="D32" s="7">
        <v>68</v>
      </c>
      <c r="E32" s="7">
        <v>69</v>
      </c>
      <c r="F32" s="7">
        <v>70</v>
      </c>
      <c r="G32" s="7">
        <v>71</v>
      </c>
      <c r="H32" s="7">
        <v>72</v>
      </c>
      <c r="I32" s="7">
        <v>72</v>
      </c>
      <c r="J32" s="7">
        <v>75</v>
      </c>
      <c r="K32" s="9">
        <v>76</v>
      </c>
      <c r="L32" s="9">
        <v>73</v>
      </c>
      <c r="M32" s="9">
        <v>74</v>
      </c>
      <c r="N32" s="7">
        <f t="shared" si="1"/>
        <v>853</v>
      </c>
      <c r="O32" s="8">
        <f t="shared" si="4"/>
        <v>71.08333333333333</v>
      </c>
    </row>
    <row r="33" spans="1:15" ht="20.25" customHeight="1">
      <c r="A33" s="4" t="s">
        <v>16</v>
      </c>
      <c r="B33" s="7">
        <v>40</v>
      </c>
      <c r="C33" s="7">
        <v>40</v>
      </c>
      <c r="D33" s="7">
        <v>38</v>
      </c>
      <c r="E33" s="7">
        <v>38</v>
      </c>
      <c r="F33" s="7">
        <v>36</v>
      </c>
      <c r="G33" s="7">
        <v>37</v>
      </c>
      <c r="H33" s="7">
        <v>39</v>
      </c>
      <c r="I33" s="7">
        <v>41</v>
      </c>
      <c r="J33" s="7">
        <v>40</v>
      </c>
      <c r="K33" s="9">
        <v>41</v>
      </c>
      <c r="L33" s="9">
        <v>40</v>
      </c>
      <c r="M33" s="9">
        <v>41</v>
      </c>
      <c r="N33" s="7">
        <f t="shared" si="1"/>
        <v>471</v>
      </c>
      <c r="O33" s="8">
        <f t="shared" si="4"/>
        <v>39.25</v>
      </c>
    </row>
    <row r="34" spans="1:15" ht="20.25" customHeight="1">
      <c r="A34" s="4" t="s">
        <v>17</v>
      </c>
      <c r="B34" s="7">
        <v>17</v>
      </c>
      <c r="C34" s="7">
        <v>17</v>
      </c>
      <c r="D34" s="7">
        <v>17</v>
      </c>
      <c r="E34" s="7">
        <v>14</v>
      </c>
      <c r="F34" s="7">
        <v>14</v>
      </c>
      <c r="G34" s="7">
        <v>14</v>
      </c>
      <c r="H34" s="7">
        <v>14</v>
      </c>
      <c r="I34" s="7">
        <v>14</v>
      </c>
      <c r="J34" s="7">
        <v>14</v>
      </c>
      <c r="K34" s="10">
        <v>14</v>
      </c>
      <c r="L34" s="9">
        <v>13</v>
      </c>
      <c r="M34" s="9">
        <v>13</v>
      </c>
      <c r="N34" s="7">
        <f t="shared" si="1"/>
        <v>175</v>
      </c>
      <c r="O34" s="8">
        <f t="shared" si="4"/>
        <v>14.583333333333334</v>
      </c>
    </row>
    <row r="35" spans="1:15" ht="20.25" customHeight="1">
      <c r="A35" s="4" t="s">
        <v>18</v>
      </c>
      <c r="B35" s="7">
        <v>27</v>
      </c>
      <c r="C35" s="7">
        <v>29</v>
      </c>
      <c r="D35" s="7">
        <v>29</v>
      </c>
      <c r="E35" s="7">
        <v>29</v>
      </c>
      <c r="F35" s="7">
        <v>29</v>
      </c>
      <c r="G35" s="7">
        <v>28</v>
      </c>
      <c r="H35" s="7">
        <v>28</v>
      </c>
      <c r="I35" s="7">
        <v>28</v>
      </c>
      <c r="J35" s="7">
        <v>28</v>
      </c>
      <c r="K35" s="9">
        <v>27</v>
      </c>
      <c r="L35" s="9">
        <v>27</v>
      </c>
      <c r="M35" s="9">
        <v>28</v>
      </c>
      <c r="N35" s="7">
        <f>SUM(B35:M35)</f>
        <v>337</v>
      </c>
      <c r="O35" s="8">
        <f t="shared" si="4"/>
        <v>28.083333333333332</v>
      </c>
    </row>
    <row r="36" spans="1:15" ht="20.25" customHeight="1">
      <c r="A36" s="4" t="s">
        <v>51</v>
      </c>
      <c r="B36" s="14" t="s">
        <v>36</v>
      </c>
      <c r="C36" s="14" t="s">
        <v>36</v>
      </c>
      <c r="D36" s="14" t="s">
        <v>36</v>
      </c>
      <c r="E36" s="14" t="s">
        <v>36</v>
      </c>
      <c r="F36" s="14" t="s">
        <v>36</v>
      </c>
      <c r="G36" s="14" t="s">
        <v>36</v>
      </c>
      <c r="H36" s="14" t="s">
        <v>36</v>
      </c>
      <c r="I36" s="14" t="s">
        <v>36</v>
      </c>
      <c r="J36" s="14" t="s">
        <v>36</v>
      </c>
      <c r="K36" s="14" t="s">
        <v>36</v>
      </c>
      <c r="L36" s="14" t="s">
        <v>36</v>
      </c>
      <c r="M36" s="9">
        <v>16</v>
      </c>
      <c r="N36" s="7">
        <f t="shared" si="1"/>
        <v>16</v>
      </c>
      <c r="O36" s="8">
        <f>+(N36+N37+N38)/12</f>
        <v>15.666666666666666</v>
      </c>
    </row>
    <row r="37" spans="1:15" ht="20.25" customHeight="1">
      <c r="A37" s="4" t="s">
        <v>52</v>
      </c>
      <c r="B37" s="7">
        <v>7</v>
      </c>
      <c r="C37" s="7">
        <v>6</v>
      </c>
      <c r="D37" s="7">
        <v>6</v>
      </c>
      <c r="E37" s="7">
        <v>6</v>
      </c>
      <c r="F37" s="7">
        <v>6</v>
      </c>
      <c r="G37" s="7">
        <v>6</v>
      </c>
      <c r="H37" s="7">
        <v>5</v>
      </c>
      <c r="I37" s="7">
        <v>5</v>
      </c>
      <c r="J37" s="7">
        <v>5</v>
      </c>
      <c r="K37" s="9">
        <v>5</v>
      </c>
      <c r="L37" s="9">
        <v>5</v>
      </c>
      <c r="M37" s="14" t="s">
        <v>36</v>
      </c>
      <c r="N37" s="7">
        <f t="shared" si="1"/>
        <v>62</v>
      </c>
      <c r="O37" s="15" t="s">
        <v>36</v>
      </c>
    </row>
    <row r="38" spans="1:15" ht="20.25" customHeight="1">
      <c r="A38" s="4" t="s">
        <v>53</v>
      </c>
      <c r="B38" s="7">
        <v>9</v>
      </c>
      <c r="C38" s="7">
        <v>9</v>
      </c>
      <c r="D38" s="7">
        <v>9</v>
      </c>
      <c r="E38" s="7">
        <v>10</v>
      </c>
      <c r="F38" s="7">
        <v>10</v>
      </c>
      <c r="G38" s="7">
        <v>10</v>
      </c>
      <c r="H38" s="7">
        <v>10</v>
      </c>
      <c r="I38" s="7">
        <v>10</v>
      </c>
      <c r="J38" s="7">
        <v>11</v>
      </c>
      <c r="K38" s="9">
        <v>11</v>
      </c>
      <c r="L38" s="9">
        <v>11</v>
      </c>
      <c r="M38" s="14" t="s">
        <v>36</v>
      </c>
      <c r="N38" s="7">
        <f t="shared" si="1"/>
        <v>110</v>
      </c>
      <c r="O38" s="15" t="s">
        <v>36</v>
      </c>
    </row>
    <row r="39" spans="1:15" ht="20.25" customHeight="1">
      <c r="A39" s="4" t="s">
        <v>57</v>
      </c>
      <c r="B39" s="14" t="s">
        <v>36</v>
      </c>
      <c r="C39" s="14" t="s">
        <v>36</v>
      </c>
      <c r="D39" s="14" t="s">
        <v>36</v>
      </c>
      <c r="E39" s="14" t="s">
        <v>36</v>
      </c>
      <c r="F39" s="14" t="s">
        <v>36</v>
      </c>
      <c r="G39" s="14" t="s">
        <v>36</v>
      </c>
      <c r="H39" s="14" t="s">
        <v>36</v>
      </c>
      <c r="I39" s="14" t="s">
        <v>36</v>
      </c>
      <c r="J39" s="14" t="s">
        <v>36</v>
      </c>
      <c r="K39" s="14" t="s">
        <v>36</v>
      </c>
      <c r="L39" s="14" t="s">
        <v>36</v>
      </c>
      <c r="M39" s="16" t="s">
        <v>61</v>
      </c>
      <c r="N39" s="18">
        <v>26</v>
      </c>
      <c r="O39" s="20" t="s">
        <v>71</v>
      </c>
    </row>
    <row r="40" spans="1:15" ht="20.25" customHeight="1">
      <c r="A40" s="4" t="s">
        <v>58</v>
      </c>
      <c r="B40" s="7">
        <v>10</v>
      </c>
      <c r="C40" s="7">
        <v>10</v>
      </c>
      <c r="D40" s="7">
        <v>10</v>
      </c>
      <c r="E40" s="7">
        <v>10</v>
      </c>
      <c r="F40" s="7">
        <v>10</v>
      </c>
      <c r="G40" s="7">
        <v>10</v>
      </c>
      <c r="H40" s="7">
        <v>10</v>
      </c>
      <c r="I40" s="7">
        <v>10</v>
      </c>
      <c r="J40" s="7">
        <v>10</v>
      </c>
      <c r="K40" s="9">
        <v>10</v>
      </c>
      <c r="L40" s="9">
        <v>10</v>
      </c>
      <c r="M40" s="14" t="s">
        <v>36</v>
      </c>
      <c r="N40" s="7">
        <f t="shared" si="1"/>
        <v>110</v>
      </c>
      <c r="O40" s="15" t="s">
        <v>36</v>
      </c>
    </row>
    <row r="41" spans="1:15" ht="20.25" customHeight="1">
      <c r="A41" s="4" t="s">
        <v>59</v>
      </c>
      <c r="B41" s="7">
        <v>6</v>
      </c>
      <c r="C41" s="7">
        <v>6</v>
      </c>
      <c r="D41" s="7">
        <v>6</v>
      </c>
      <c r="E41" s="7">
        <v>6</v>
      </c>
      <c r="F41" s="7">
        <v>6</v>
      </c>
      <c r="G41" s="7">
        <v>6</v>
      </c>
      <c r="H41" s="7">
        <v>6</v>
      </c>
      <c r="I41" s="7">
        <v>6</v>
      </c>
      <c r="J41" s="7">
        <v>6</v>
      </c>
      <c r="K41" s="9">
        <v>6</v>
      </c>
      <c r="L41" s="9">
        <v>6</v>
      </c>
      <c r="M41" s="14" t="s">
        <v>36</v>
      </c>
      <c r="N41" s="7">
        <f t="shared" si="1"/>
        <v>66</v>
      </c>
      <c r="O41" s="15" t="s">
        <v>36</v>
      </c>
    </row>
    <row r="42" spans="1:15" ht="20.25" customHeight="1">
      <c r="A42" s="4" t="s">
        <v>60</v>
      </c>
      <c r="B42" s="7">
        <v>6</v>
      </c>
      <c r="C42" s="7">
        <v>6</v>
      </c>
      <c r="D42" s="7">
        <v>6</v>
      </c>
      <c r="E42" s="7">
        <v>6</v>
      </c>
      <c r="F42" s="7">
        <v>6</v>
      </c>
      <c r="G42" s="7">
        <v>6</v>
      </c>
      <c r="H42" s="7">
        <v>7</v>
      </c>
      <c r="I42" s="7">
        <v>8</v>
      </c>
      <c r="J42" s="7">
        <v>9</v>
      </c>
      <c r="K42" s="9">
        <v>9</v>
      </c>
      <c r="L42" s="9">
        <v>9</v>
      </c>
      <c r="M42" s="14" t="s">
        <v>36</v>
      </c>
      <c r="N42" s="7">
        <f t="shared" si="1"/>
        <v>78</v>
      </c>
      <c r="O42" s="15" t="s">
        <v>36</v>
      </c>
    </row>
    <row r="43" spans="1:15" ht="20.25" customHeight="1">
      <c r="A43" s="4" t="s">
        <v>19</v>
      </c>
      <c r="B43" s="7">
        <v>30</v>
      </c>
      <c r="C43" s="7">
        <v>30</v>
      </c>
      <c r="D43" s="7">
        <v>30</v>
      </c>
      <c r="E43" s="7">
        <v>30</v>
      </c>
      <c r="F43" s="7">
        <v>31</v>
      </c>
      <c r="G43" s="7">
        <v>30</v>
      </c>
      <c r="H43" s="7">
        <v>28</v>
      </c>
      <c r="I43" s="7">
        <v>29</v>
      </c>
      <c r="J43" s="7">
        <v>30</v>
      </c>
      <c r="K43" s="9">
        <v>30</v>
      </c>
      <c r="L43" s="9">
        <v>28</v>
      </c>
      <c r="M43" s="9">
        <v>28</v>
      </c>
      <c r="N43" s="7">
        <f t="shared" si="1"/>
        <v>354</v>
      </c>
      <c r="O43" s="8">
        <f>+N43/12</f>
        <v>29.5</v>
      </c>
    </row>
    <row r="44" spans="1:15" ht="20.25" customHeight="1">
      <c r="A44" s="4" t="s">
        <v>20</v>
      </c>
      <c r="B44" s="7">
        <v>19</v>
      </c>
      <c r="C44" s="7">
        <v>19</v>
      </c>
      <c r="D44" s="7">
        <v>18</v>
      </c>
      <c r="E44" s="7">
        <v>18</v>
      </c>
      <c r="F44" s="7">
        <v>18</v>
      </c>
      <c r="G44" s="7">
        <v>19</v>
      </c>
      <c r="H44" s="7">
        <v>19</v>
      </c>
      <c r="I44" s="7">
        <v>20</v>
      </c>
      <c r="J44" s="7">
        <v>20</v>
      </c>
      <c r="K44" s="9">
        <v>20</v>
      </c>
      <c r="L44" s="9">
        <v>20</v>
      </c>
      <c r="M44" s="9">
        <v>21</v>
      </c>
      <c r="N44" s="7">
        <f t="shared" si="1"/>
        <v>231</v>
      </c>
      <c r="O44" s="8">
        <f>+N44/12</f>
        <v>19.25</v>
      </c>
    </row>
    <row r="45" spans="1:15" ht="20.25" customHeight="1">
      <c r="A45" s="4" t="s">
        <v>62</v>
      </c>
      <c r="B45" s="14" t="s">
        <v>36</v>
      </c>
      <c r="C45" s="14" t="s">
        <v>36</v>
      </c>
      <c r="D45" s="14" t="s">
        <v>36</v>
      </c>
      <c r="E45" s="14" t="s">
        <v>36</v>
      </c>
      <c r="F45" s="14" t="s">
        <v>36</v>
      </c>
      <c r="G45" s="14" t="s">
        <v>36</v>
      </c>
      <c r="H45" s="14" t="s">
        <v>36</v>
      </c>
      <c r="I45" s="14" t="s">
        <v>36</v>
      </c>
      <c r="J45" s="14" t="s">
        <v>36</v>
      </c>
      <c r="K45" s="14" t="s">
        <v>36</v>
      </c>
      <c r="L45" s="14" t="s">
        <v>36</v>
      </c>
      <c r="M45" s="9">
        <v>98</v>
      </c>
      <c r="N45" s="7">
        <v>98</v>
      </c>
      <c r="O45" s="8">
        <f>+(N45+N46+N47+N48)/12</f>
        <v>95.5</v>
      </c>
    </row>
    <row r="46" spans="1:15" ht="20.25" customHeight="1">
      <c r="A46" s="4" t="s">
        <v>63</v>
      </c>
      <c r="B46" s="7">
        <v>55</v>
      </c>
      <c r="C46" s="7">
        <v>52</v>
      </c>
      <c r="D46" s="7">
        <v>52</v>
      </c>
      <c r="E46" s="7">
        <v>52</v>
      </c>
      <c r="F46" s="7">
        <v>51</v>
      </c>
      <c r="G46" s="7">
        <v>51</v>
      </c>
      <c r="H46" s="7">
        <v>51</v>
      </c>
      <c r="I46" s="7">
        <v>52</v>
      </c>
      <c r="J46" s="7">
        <v>52</v>
      </c>
      <c r="K46" s="9">
        <v>52</v>
      </c>
      <c r="L46" s="9">
        <v>53</v>
      </c>
      <c r="M46" s="14" t="s">
        <v>36</v>
      </c>
      <c r="N46" s="7">
        <f t="shared" si="1"/>
        <v>573</v>
      </c>
      <c r="O46" s="15" t="s">
        <v>36</v>
      </c>
    </row>
    <row r="47" spans="1:15" ht="20.25" customHeight="1">
      <c r="A47" s="4" t="s">
        <v>64</v>
      </c>
      <c r="B47" s="7">
        <v>19</v>
      </c>
      <c r="C47" s="7">
        <v>19</v>
      </c>
      <c r="D47" s="7">
        <v>19</v>
      </c>
      <c r="E47" s="7">
        <v>19</v>
      </c>
      <c r="F47" s="7">
        <v>19</v>
      </c>
      <c r="G47" s="7">
        <v>19</v>
      </c>
      <c r="H47" s="7">
        <v>19</v>
      </c>
      <c r="I47" s="7">
        <v>18</v>
      </c>
      <c r="J47" s="7">
        <v>19</v>
      </c>
      <c r="K47" s="9">
        <v>19</v>
      </c>
      <c r="L47" s="9">
        <v>20</v>
      </c>
      <c r="M47" s="14" t="s">
        <v>36</v>
      </c>
      <c r="N47" s="7">
        <f t="shared" si="1"/>
        <v>209</v>
      </c>
      <c r="O47" s="15" t="s">
        <v>36</v>
      </c>
    </row>
    <row r="48" spans="1:15" ht="20.25" customHeight="1">
      <c r="A48" s="4" t="s">
        <v>65</v>
      </c>
      <c r="B48" s="7">
        <v>24</v>
      </c>
      <c r="C48" s="7">
        <v>24</v>
      </c>
      <c r="D48" s="7">
        <v>24</v>
      </c>
      <c r="E48" s="7">
        <v>24</v>
      </c>
      <c r="F48" s="7">
        <v>24</v>
      </c>
      <c r="G48" s="7">
        <v>25</v>
      </c>
      <c r="H48" s="7">
        <v>25</v>
      </c>
      <c r="I48" s="7">
        <v>24</v>
      </c>
      <c r="J48" s="7">
        <v>24</v>
      </c>
      <c r="K48" s="9">
        <v>24</v>
      </c>
      <c r="L48" s="9">
        <v>24</v>
      </c>
      <c r="M48" s="14" t="s">
        <v>36</v>
      </c>
      <c r="N48" s="7">
        <f t="shared" si="1"/>
        <v>266</v>
      </c>
      <c r="O48" s="15" t="s">
        <v>36</v>
      </c>
    </row>
    <row r="49" spans="1:15" ht="20.25" customHeight="1" thickBot="1">
      <c r="A49" s="5" t="s">
        <v>21</v>
      </c>
      <c r="B49" s="11">
        <f aca="true" t="shared" si="5" ref="B49:L49">SUM(B29:B48)</f>
        <v>519</v>
      </c>
      <c r="C49" s="11">
        <f t="shared" si="5"/>
        <v>514</v>
      </c>
      <c r="D49" s="11">
        <f t="shared" si="5"/>
        <v>517</v>
      </c>
      <c r="E49" s="11">
        <f t="shared" si="5"/>
        <v>518</v>
      </c>
      <c r="F49" s="11">
        <f t="shared" si="5"/>
        <v>516</v>
      </c>
      <c r="G49" s="11">
        <f t="shared" si="5"/>
        <v>522</v>
      </c>
      <c r="H49" s="11">
        <f t="shared" si="5"/>
        <v>521</v>
      </c>
      <c r="I49" s="11">
        <f t="shared" si="5"/>
        <v>526</v>
      </c>
      <c r="J49" s="11">
        <f t="shared" si="5"/>
        <v>530</v>
      </c>
      <c r="K49" s="11">
        <f t="shared" si="5"/>
        <v>531</v>
      </c>
      <c r="L49" s="11">
        <f t="shared" si="5"/>
        <v>529</v>
      </c>
      <c r="M49" s="11">
        <f>+M29+M30+M31+M32+M33+M34+M35+M36+M39+M43+M44+M45</f>
        <v>534</v>
      </c>
      <c r="N49" s="11">
        <f t="shared" si="1"/>
        <v>6277</v>
      </c>
      <c r="O49" s="12">
        <f>+O29+O30+O31+O32+O33+O34+O35+O36+O39+O43+O44+O45</f>
        <v>522.75</v>
      </c>
    </row>
    <row r="50" ht="14.25">
      <c r="A50" s="13" t="s">
        <v>66</v>
      </c>
    </row>
    <row r="51" ht="14.25">
      <c r="A51" s="21" t="s">
        <v>73</v>
      </c>
    </row>
    <row r="52" ht="14.25">
      <c r="A52" s="21" t="s">
        <v>72</v>
      </c>
    </row>
    <row r="53" ht="14.25">
      <c r="A53" s="21" t="s">
        <v>67</v>
      </c>
    </row>
    <row r="54" ht="14.25">
      <c r="A54" s="21" t="s">
        <v>68</v>
      </c>
    </row>
    <row r="55" ht="14.25">
      <c r="A55" s="21" t="s">
        <v>69</v>
      </c>
    </row>
    <row r="56" ht="14.25">
      <c r="A56" s="21" t="s">
        <v>70</v>
      </c>
    </row>
  </sheetData>
  <printOptions/>
  <pageMargins left="0.6" right="0.48" top="0.55" bottom="0.43" header="0.5118110236220472" footer="0.37"/>
  <pageSetup horizontalDpi="400" verticalDpi="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2005-11-09T04:24:06Z</cp:lastPrinted>
  <dcterms:created xsi:type="dcterms:W3CDTF">2004-09-30T01:43:15Z</dcterms:created>
  <dcterms:modified xsi:type="dcterms:W3CDTF">2005-12-26T07:01:44Z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