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935" windowWidth="15300" windowHeight="4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'Sheet1'!$A$1:$G$50</definedName>
  </definedNames>
  <calcPr fullCalcOnLoad="1"/>
</workbook>
</file>

<file path=xl/sharedStrings.xml><?xml version="1.0" encoding="utf-8"?>
<sst xmlns="http://schemas.openxmlformats.org/spreadsheetml/2006/main" count="71" uniqueCount="39">
  <si>
    <t>福祉事務所名</t>
  </si>
  <si>
    <t>南加賀</t>
  </si>
  <si>
    <t>実数</t>
  </si>
  <si>
    <t>郡部計</t>
  </si>
  <si>
    <t>金沢市
社会</t>
  </si>
  <si>
    <t>七尾市</t>
  </si>
  <si>
    <t>小松市
社会</t>
  </si>
  <si>
    <t>輪島市</t>
  </si>
  <si>
    <t>珠洲市</t>
  </si>
  <si>
    <t>加賀市</t>
  </si>
  <si>
    <t>羽咋市</t>
  </si>
  <si>
    <t>かほく市</t>
  </si>
  <si>
    <t>市部計</t>
  </si>
  <si>
    <t>県合計</t>
  </si>
  <si>
    <t>　注２）石川中央の平成１５年度データは、かほく市で計上した数値を差し引いたものである。</t>
  </si>
  <si>
    <t>対総数</t>
  </si>
  <si>
    <t>９－３　福祉事務所別世帯類型（母子世帯の年度別推移）</t>
  </si>
  <si>
    <t>　　　　宇ノ気町における数値を合計したものである。</t>
  </si>
  <si>
    <t>　注１）かほく市（平成１６年３月１日市制施行）の平成１５年度データは、旧河北郡高松町、七塚町、</t>
  </si>
  <si>
    <t>能美市</t>
  </si>
  <si>
    <t>　　　　能登島町における数値を合算したものである。</t>
  </si>
  <si>
    <t>　注３）七尾市（平成１６年１０月１日合併）の平成１６年度データは、旧鹿島郡田鶴浜町、中島町、</t>
  </si>
  <si>
    <t>　注４）能登中部の平成１６年度データは、七尾市で計上した数値を差し引いたものである。</t>
  </si>
  <si>
    <t>　　　　鶴来町、河内村、吉野谷村、鳥越村、尾口村、白峰村における数値を合計したものである。</t>
  </si>
  <si>
    <t>　注５）白山市（平成１７年２月１日市制施行）の平成１６年度データは、旧松任市、石川郡美川町、</t>
  </si>
  <si>
    <t>　　　　辰口町における数値を合計したものである。</t>
  </si>
  <si>
    <t>　注６）能美市（平成１７年２月１日市制施行）の平成１６年度データは、旧能美郡根上町、寺井町、</t>
  </si>
  <si>
    <t>　注８）南加賀の平成１６年度データは、能美市で計上した数値を差し引いたものである。</t>
  </si>
  <si>
    <t>　注７）石川中央の平成１６年度データは、白山市で計上した数値を差し引いたものである。</t>
  </si>
  <si>
    <t>石川中央</t>
  </si>
  <si>
    <t>能登中部</t>
  </si>
  <si>
    <t>能登北部</t>
  </si>
  <si>
    <t>13</t>
  </si>
  <si>
    <t>14</t>
  </si>
  <si>
    <t>15</t>
  </si>
  <si>
    <t>16</t>
  </si>
  <si>
    <t>17</t>
  </si>
  <si>
    <t>白山市</t>
  </si>
  <si>
    <t>　注９）石川中央の平成１７年度データは、南加賀で計上した数値を合計したものである。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</si>
</sst>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</numFmts>
  <fonts count="2">
    <font>
      <sz val="12"/>
      <name val="ＭＳ Ｐ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distributed" vertical="center"/>
    </xf>
    <xf numFmtId="177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76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distributed" vertical="center"/>
    </xf>
    <xf numFmtId="176" fontId="0" fillId="0" borderId="5" xfId="0" applyNumberFormat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Alignment="1">
      <alignment/>
    </xf>
    <xf numFmtId="177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" xfId="0" applyNumberFormat="1" applyFill="1" applyBorder="1" applyAlignment="1">
      <alignment horizontal="right" vertical="center"/>
    </xf>
    <xf numFmtId="176" fontId="0" fillId="2" borderId="6" xfId="0" applyNumberFormat="1" applyFill="1" applyBorder="1" applyAlignment="1">
      <alignment vertical="center"/>
    </xf>
    <xf numFmtId="177" fontId="0" fillId="2" borderId="6" xfId="0" applyNumberFormat="1" applyFill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0" xfId="0" applyAlignment="1">
      <alignment vertical="center" wrapText="1"/>
    </xf>
    <xf numFmtId="177" fontId="0" fillId="2" borderId="3" xfId="0" applyNumberForma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-%209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E4">
            <v>100</v>
          </cell>
          <cell r="H4">
            <v>109</v>
          </cell>
          <cell r="K4">
            <v>113</v>
          </cell>
          <cell r="N4">
            <v>73</v>
          </cell>
        </row>
        <row r="7">
          <cell r="E7">
            <v>316</v>
          </cell>
          <cell r="H7">
            <v>329</v>
          </cell>
          <cell r="K7">
            <v>256</v>
          </cell>
          <cell r="N7">
            <v>225</v>
          </cell>
          <cell r="Q7">
            <v>275</v>
          </cell>
        </row>
        <row r="10">
          <cell r="E10">
            <v>113</v>
          </cell>
          <cell r="H10">
            <v>108</v>
          </cell>
          <cell r="K10">
            <v>105</v>
          </cell>
          <cell r="N10">
            <v>81</v>
          </cell>
          <cell r="Q10">
            <v>80</v>
          </cell>
        </row>
        <row r="13">
          <cell r="E13">
            <v>127</v>
          </cell>
          <cell r="H13">
            <v>130</v>
          </cell>
          <cell r="K13">
            <v>138</v>
          </cell>
          <cell r="N13">
            <v>146</v>
          </cell>
          <cell r="Q13">
            <v>144</v>
          </cell>
        </row>
        <row r="16">
          <cell r="E16">
            <v>656</v>
          </cell>
          <cell r="H16">
            <v>676</v>
          </cell>
          <cell r="K16">
            <v>612</v>
          </cell>
          <cell r="N16">
            <v>525</v>
          </cell>
          <cell r="Q16">
            <v>499</v>
          </cell>
        </row>
        <row r="19">
          <cell r="E19">
            <v>1731</v>
          </cell>
          <cell r="H19">
            <v>1846</v>
          </cell>
          <cell r="K19">
            <v>2006</v>
          </cell>
          <cell r="N19">
            <v>2126</v>
          </cell>
          <cell r="Q19">
            <v>2170</v>
          </cell>
        </row>
        <row r="22">
          <cell r="E22">
            <v>105</v>
          </cell>
          <cell r="H22">
            <v>119</v>
          </cell>
          <cell r="K22">
            <v>129</v>
          </cell>
          <cell r="N22">
            <v>146</v>
          </cell>
          <cell r="Q22">
            <v>149</v>
          </cell>
        </row>
        <row r="25">
          <cell r="E25">
            <v>277</v>
          </cell>
          <cell r="H25">
            <v>319</v>
          </cell>
          <cell r="K25">
            <v>339</v>
          </cell>
          <cell r="N25">
            <v>347</v>
          </cell>
          <cell r="Q25">
            <v>346</v>
          </cell>
        </row>
        <row r="28">
          <cell r="E28">
            <v>69</v>
          </cell>
          <cell r="H28">
            <v>75</v>
          </cell>
          <cell r="K28">
            <v>80</v>
          </cell>
          <cell r="N28">
            <v>85</v>
          </cell>
          <cell r="Q28">
            <v>100</v>
          </cell>
        </row>
        <row r="31">
          <cell r="E31">
            <v>45</v>
          </cell>
          <cell r="H31">
            <v>44</v>
          </cell>
          <cell r="K31">
            <v>48</v>
          </cell>
          <cell r="N31">
            <v>50</v>
          </cell>
          <cell r="Q31">
            <v>54</v>
          </cell>
        </row>
        <row r="34">
          <cell r="E34">
            <v>391</v>
          </cell>
          <cell r="H34">
            <v>452</v>
          </cell>
          <cell r="K34">
            <v>505</v>
          </cell>
          <cell r="N34">
            <v>521</v>
          </cell>
          <cell r="Q34">
            <v>577</v>
          </cell>
        </row>
        <row r="37">
          <cell r="E37">
            <v>37</v>
          </cell>
          <cell r="H37">
            <v>44</v>
          </cell>
          <cell r="K37">
            <v>51</v>
          </cell>
          <cell r="N37">
            <v>50</v>
          </cell>
          <cell r="Q37">
            <v>45</v>
          </cell>
        </row>
        <row r="40">
          <cell r="K40">
            <v>77</v>
          </cell>
          <cell r="N40">
            <v>78</v>
          </cell>
          <cell r="Q40">
            <v>76</v>
          </cell>
        </row>
        <row r="43">
          <cell r="E43">
            <v>53</v>
          </cell>
          <cell r="H43">
            <v>66</v>
          </cell>
          <cell r="K43">
            <v>79</v>
          </cell>
          <cell r="N43">
            <v>132</v>
          </cell>
          <cell r="Q43">
            <v>140</v>
          </cell>
        </row>
        <row r="46">
          <cell r="N46">
            <v>43</v>
          </cell>
          <cell r="Q46">
            <v>48</v>
          </cell>
        </row>
        <row r="49">
          <cell r="E49">
            <v>2708</v>
          </cell>
          <cell r="H49">
            <v>2965</v>
          </cell>
          <cell r="K49">
            <v>3314</v>
          </cell>
          <cell r="N49">
            <v>3578</v>
          </cell>
          <cell r="Q49">
            <v>3705</v>
          </cell>
        </row>
        <row r="52">
          <cell r="E52">
            <v>3364</v>
          </cell>
          <cell r="H52">
            <v>3641</v>
          </cell>
          <cell r="K52">
            <v>3926</v>
          </cell>
          <cell r="N52">
            <v>4103</v>
          </cell>
          <cell r="Q52">
            <v>4204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75" zoomScaleNormal="75" zoomScaleSheetLayoutView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36" sqref="G36"/>
    </sheetView>
  </sheetViews>
  <sheetFormatPr defaultColWidth="9.00390625" defaultRowHeight="14.25"/>
  <cols>
    <col min="1" max="1" width="12.375" style="0" customWidth="1"/>
    <col min="3" max="7" width="12.50390625" style="0" customWidth="1"/>
  </cols>
  <sheetData>
    <row r="1" ht="22.5" customHeight="1" thickBot="1">
      <c r="A1" s="1" t="s">
        <v>16</v>
      </c>
    </row>
    <row r="2" spans="1:7" ht="22.5" customHeight="1">
      <c r="A2" s="29" t="s">
        <v>0</v>
      </c>
      <c r="B2" s="30"/>
      <c r="C2" s="17" t="s">
        <v>32</v>
      </c>
      <c r="D2" s="17" t="s">
        <v>33</v>
      </c>
      <c r="E2" s="17" t="s">
        <v>34</v>
      </c>
      <c r="F2" s="17" t="s">
        <v>35</v>
      </c>
      <c r="G2" s="18" t="s">
        <v>36</v>
      </c>
    </row>
    <row r="3" spans="1:7" ht="22.5" customHeight="1">
      <c r="A3" s="27" t="s">
        <v>1</v>
      </c>
      <c r="B3" s="2" t="s">
        <v>2</v>
      </c>
      <c r="C3" s="3">
        <v>4</v>
      </c>
      <c r="D3" s="3">
        <v>6</v>
      </c>
      <c r="E3" s="3">
        <v>3</v>
      </c>
      <c r="F3" s="3">
        <v>3</v>
      </c>
      <c r="G3" s="24"/>
    </row>
    <row r="4" spans="1:7" ht="22.5" customHeight="1">
      <c r="A4" s="27"/>
      <c r="B4" s="2" t="s">
        <v>15</v>
      </c>
      <c r="C4" s="4">
        <f>ROUND(C3/'[1]Sheet1'!$E$4*100,1)</f>
        <v>4</v>
      </c>
      <c r="D4" s="4">
        <f>ROUND(D3/'[1]Sheet1'!$H$4*100,1)</f>
        <v>5.5</v>
      </c>
      <c r="E4" s="4">
        <f>ROUND(E3/'[1]Sheet1'!$K$4*100,1)</f>
        <v>2.7</v>
      </c>
      <c r="F4" s="4">
        <f>ROUND(F3/'[1]Sheet1'!$N$4*100,1)</f>
        <v>4.1</v>
      </c>
      <c r="G4" s="25"/>
    </row>
    <row r="5" spans="1:7" ht="22.5" customHeight="1">
      <c r="A5" s="28" t="s">
        <v>29</v>
      </c>
      <c r="B5" s="2" t="s">
        <v>2</v>
      </c>
      <c r="C5" s="3">
        <v>15</v>
      </c>
      <c r="D5" s="3">
        <v>17</v>
      </c>
      <c r="E5" s="3">
        <v>17</v>
      </c>
      <c r="F5" s="3">
        <v>15</v>
      </c>
      <c r="G5" s="14">
        <v>16</v>
      </c>
    </row>
    <row r="6" spans="1:7" ht="22.5" customHeight="1">
      <c r="A6" s="27"/>
      <c r="B6" s="2" t="s">
        <v>15</v>
      </c>
      <c r="C6" s="4">
        <f>ROUND(C5/'[1]Sheet1'!$E$7*100,1)</f>
        <v>4.7</v>
      </c>
      <c r="D6" s="4">
        <f>ROUND(D5/'[1]Sheet1'!$H$7*100,1)</f>
        <v>5.2</v>
      </c>
      <c r="E6" s="4">
        <f>ROUND(E5/'[1]Sheet1'!$K$7*100,1)</f>
        <v>6.6</v>
      </c>
      <c r="F6" s="4">
        <f>ROUND(F5/'[1]Sheet1'!$N$7*100,1)</f>
        <v>6.7</v>
      </c>
      <c r="G6" s="15">
        <f>ROUND(G5/'[1]Sheet1'!$Q$7*100,1)</f>
        <v>5.8</v>
      </c>
    </row>
    <row r="7" spans="1:7" ht="22.5" customHeight="1">
      <c r="A7" s="28" t="s">
        <v>30</v>
      </c>
      <c r="B7" s="2" t="s">
        <v>2</v>
      </c>
      <c r="C7" s="3">
        <v>0</v>
      </c>
      <c r="D7" s="3">
        <v>0</v>
      </c>
      <c r="E7" s="3">
        <v>1</v>
      </c>
      <c r="F7" s="3">
        <v>1</v>
      </c>
      <c r="G7" s="14">
        <v>0</v>
      </c>
    </row>
    <row r="8" spans="1:7" ht="22.5" customHeight="1">
      <c r="A8" s="27"/>
      <c r="B8" s="2" t="s">
        <v>15</v>
      </c>
      <c r="C8" s="4">
        <f>ROUND(C7/'[1]Sheet1'!$E$10*100,1)</f>
        <v>0</v>
      </c>
      <c r="D8" s="4">
        <f>ROUND(D7/'[1]Sheet1'!$H$10*100,1)</f>
        <v>0</v>
      </c>
      <c r="E8" s="4">
        <f>ROUND(E7/'[1]Sheet1'!$K$10*100,1)</f>
        <v>1</v>
      </c>
      <c r="F8" s="4">
        <f>ROUND(F7/'[1]Sheet1'!$N$10*100,2)</f>
        <v>1.23</v>
      </c>
      <c r="G8" s="15">
        <f>ROUND(G7/'[1]Sheet1'!$Q$10*100,2)</f>
        <v>0</v>
      </c>
    </row>
    <row r="9" spans="1:7" ht="22.5" customHeight="1">
      <c r="A9" s="28" t="s">
        <v>31</v>
      </c>
      <c r="B9" s="2" t="s">
        <v>2</v>
      </c>
      <c r="C9" s="3">
        <v>1</v>
      </c>
      <c r="D9" s="3">
        <v>1</v>
      </c>
      <c r="E9" s="3">
        <v>1</v>
      </c>
      <c r="F9" s="3">
        <v>1</v>
      </c>
      <c r="G9" s="14">
        <v>2</v>
      </c>
    </row>
    <row r="10" spans="1:7" ht="22.5" customHeight="1" thickBot="1">
      <c r="A10" s="31"/>
      <c r="B10" s="7" t="s">
        <v>15</v>
      </c>
      <c r="C10" s="6">
        <f>ROUND(C9/'[1]Sheet1'!$E$13*100,1)</f>
        <v>0.8</v>
      </c>
      <c r="D10" s="6">
        <f>ROUND(D9/'[1]Sheet1'!$H$13*100,1)</f>
        <v>0.8</v>
      </c>
      <c r="E10" s="6">
        <f>ROUND(E9/'[1]Sheet1'!$K$13*100,1)</f>
        <v>0.7</v>
      </c>
      <c r="F10" s="6">
        <f>ROUND(F9/'[1]Sheet1'!$N$13*100,1)</f>
        <v>0.7</v>
      </c>
      <c r="G10" s="21">
        <f>ROUND(G9/'[1]Sheet1'!$Q$13*100,1)</f>
        <v>1.4</v>
      </c>
    </row>
    <row r="11" spans="1:7" ht="22.5" customHeight="1">
      <c r="A11" s="32" t="s">
        <v>3</v>
      </c>
      <c r="B11" s="10" t="s">
        <v>2</v>
      </c>
      <c r="C11" s="11">
        <f>+C5+C7+C9+C3</f>
        <v>20</v>
      </c>
      <c r="D11" s="11">
        <f>+D5+D7+D9+D3</f>
        <v>24</v>
      </c>
      <c r="E11" s="11">
        <f>+E5+E7+E9+E3</f>
        <v>22</v>
      </c>
      <c r="F11" s="11">
        <f>+F5+F7+F9+F3</f>
        <v>20</v>
      </c>
      <c r="G11" s="16">
        <f>+G5+G7+G9+G3</f>
        <v>18</v>
      </c>
    </row>
    <row r="12" spans="1:7" ht="22.5" customHeight="1" thickBot="1">
      <c r="A12" s="33"/>
      <c r="B12" s="5" t="s">
        <v>15</v>
      </c>
      <c r="C12" s="6">
        <f>ROUND(C11/'[1]Sheet1'!$E$16*100,1)</f>
        <v>3</v>
      </c>
      <c r="D12" s="6">
        <f>ROUND(D11/'[1]Sheet1'!$H$16*100,1)</f>
        <v>3.6</v>
      </c>
      <c r="E12" s="6">
        <f>ROUND(E11/'[1]Sheet1'!$K$16*100,1)</f>
        <v>3.6</v>
      </c>
      <c r="F12" s="6">
        <f>ROUND(F11/'[1]Sheet1'!$N$16*100,1)</f>
        <v>3.8</v>
      </c>
      <c r="G12" s="21">
        <f>ROUND(G11/'[1]Sheet1'!$Q$16*100,1)</f>
        <v>3.6</v>
      </c>
    </row>
    <row r="13" spans="1:7" ht="22.5" customHeight="1">
      <c r="A13" s="34" t="s">
        <v>4</v>
      </c>
      <c r="B13" s="8" t="s">
        <v>2</v>
      </c>
      <c r="C13" s="9">
        <v>62</v>
      </c>
      <c r="D13" s="9">
        <v>65</v>
      </c>
      <c r="E13" s="9">
        <v>73</v>
      </c>
      <c r="F13" s="9">
        <v>76</v>
      </c>
      <c r="G13" s="22">
        <v>75</v>
      </c>
    </row>
    <row r="14" spans="1:7" ht="22.5" customHeight="1">
      <c r="A14" s="27"/>
      <c r="B14" s="2" t="s">
        <v>15</v>
      </c>
      <c r="C14" s="4">
        <f>ROUND(C13/'[1]Sheet1'!$E$19*100,1)</f>
        <v>3.6</v>
      </c>
      <c r="D14" s="4">
        <f>ROUND(D13/'[1]Sheet1'!$H$19*100,1)</f>
        <v>3.5</v>
      </c>
      <c r="E14" s="4">
        <f>ROUND(E13/'[1]Sheet1'!$K$19*100,1)</f>
        <v>3.6</v>
      </c>
      <c r="F14" s="4">
        <f>ROUND(F13/'[1]Sheet1'!$N$19*100,1)</f>
        <v>3.6</v>
      </c>
      <c r="G14" s="15">
        <f>ROUND(G13/'[1]Sheet1'!$Q$19*100,1)</f>
        <v>3.5</v>
      </c>
    </row>
    <row r="15" spans="1:7" ht="22.5" customHeight="1">
      <c r="A15" s="28" t="s">
        <v>5</v>
      </c>
      <c r="B15" s="2" t="s">
        <v>2</v>
      </c>
      <c r="C15" s="3">
        <v>1</v>
      </c>
      <c r="D15" s="3">
        <v>1</v>
      </c>
      <c r="E15" s="3">
        <v>2</v>
      </c>
      <c r="F15" s="3">
        <v>2</v>
      </c>
      <c r="G15" s="14">
        <v>1</v>
      </c>
    </row>
    <row r="16" spans="1:7" ht="22.5" customHeight="1">
      <c r="A16" s="27"/>
      <c r="B16" s="2" t="s">
        <v>15</v>
      </c>
      <c r="C16" s="4">
        <f>ROUND(C15/'[1]Sheet1'!$E$22*100,1)</f>
        <v>1</v>
      </c>
      <c r="D16" s="4">
        <f>ROUND(D15/'[1]Sheet1'!$H$22*100,1)</f>
        <v>0.8</v>
      </c>
      <c r="E16" s="4">
        <f>ROUND(E15/'[1]Sheet1'!$K$22*100,1)</f>
        <v>1.6</v>
      </c>
      <c r="F16" s="4">
        <f>ROUND(F15/'[1]Sheet1'!$N$22*100,1)</f>
        <v>1.4</v>
      </c>
      <c r="G16" s="15">
        <f>ROUND(G15/'[1]Sheet1'!$Q$22*100,1)</f>
        <v>0.7</v>
      </c>
    </row>
    <row r="17" spans="1:7" ht="22.5" customHeight="1">
      <c r="A17" s="28" t="s">
        <v>6</v>
      </c>
      <c r="B17" s="2" t="s">
        <v>2</v>
      </c>
      <c r="C17" s="3">
        <v>12</v>
      </c>
      <c r="D17" s="3">
        <v>15</v>
      </c>
      <c r="E17" s="3">
        <v>16</v>
      </c>
      <c r="F17" s="3">
        <v>16</v>
      </c>
      <c r="G17" s="14">
        <v>15</v>
      </c>
    </row>
    <row r="18" spans="1:7" ht="22.5" customHeight="1">
      <c r="A18" s="27"/>
      <c r="B18" s="2" t="s">
        <v>15</v>
      </c>
      <c r="C18" s="4">
        <f>ROUND(C17/'[1]Sheet1'!$E$25*100,1)</f>
        <v>4.3</v>
      </c>
      <c r="D18" s="4">
        <f>ROUND(D17/'[1]Sheet1'!$H$25*100,1)</f>
        <v>4.7</v>
      </c>
      <c r="E18" s="4">
        <f>ROUND(E17/'[1]Sheet1'!$K$25*100,1)</f>
        <v>4.7</v>
      </c>
      <c r="F18" s="4">
        <f>ROUND(F17/'[1]Sheet1'!$N$25*100,1)</f>
        <v>4.6</v>
      </c>
      <c r="G18" s="15">
        <f>ROUND(G17/'[1]Sheet1'!$Q$25*100,1)</f>
        <v>4.3</v>
      </c>
    </row>
    <row r="19" spans="1:10" ht="22.5" customHeight="1">
      <c r="A19" s="27" t="s">
        <v>7</v>
      </c>
      <c r="B19" s="2" t="s">
        <v>2</v>
      </c>
      <c r="C19" s="3">
        <v>0</v>
      </c>
      <c r="D19" s="3">
        <v>0</v>
      </c>
      <c r="E19" s="3">
        <v>0</v>
      </c>
      <c r="F19" s="3">
        <v>0</v>
      </c>
      <c r="G19" s="14">
        <v>0</v>
      </c>
      <c r="J19" s="19"/>
    </row>
    <row r="20" spans="1:7" ht="22.5" customHeight="1">
      <c r="A20" s="27"/>
      <c r="B20" s="2" t="s">
        <v>15</v>
      </c>
      <c r="C20" s="4">
        <f>ROUND(C19/'[1]Sheet1'!$E$28*100,1)</f>
        <v>0</v>
      </c>
      <c r="D20" s="4">
        <f>ROUND(D19/'[1]Sheet1'!$H$28*100,1)</f>
        <v>0</v>
      </c>
      <c r="E20" s="4">
        <f>ROUND(E19/'[1]Sheet1'!$K$28*100,1)</f>
        <v>0</v>
      </c>
      <c r="F20" s="4">
        <f>ROUND(F19/'[1]Sheet1'!$N$28*100,1)</f>
        <v>0</v>
      </c>
      <c r="G20" s="15">
        <f>ROUND(G19/'[1]Sheet1'!$Q$28*100,1)</f>
        <v>0</v>
      </c>
    </row>
    <row r="21" spans="1:7" ht="22.5" customHeight="1">
      <c r="A21" s="28" t="s">
        <v>8</v>
      </c>
      <c r="B21" s="2" t="s">
        <v>2</v>
      </c>
      <c r="C21" s="3">
        <v>1</v>
      </c>
      <c r="D21" s="3">
        <v>0</v>
      </c>
      <c r="E21" s="3">
        <v>0</v>
      </c>
      <c r="F21" s="3">
        <v>0</v>
      </c>
      <c r="G21" s="14">
        <v>0</v>
      </c>
    </row>
    <row r="22" spans="1:7" ht="22.5" customHeight="1">
      <c r="A22" s="27"/>
      <c r="B22" s="2" t="s">
        <v>15</v>
      </c>
      <c r="C22" s="4">
        <f>ROUND(C21/'[1]Sheet1'!$E$31*100,1)</f>
        <v>2.2</v>
      </c>
      <c r="D22" s="4">
        <f>ROUND(D21/'[1]Sheet1'!$H$31*100,1)</f>
        <v>0</v>
      </c>
      <c r="E22" s="4">
        <f>ROUND(E21/'[1]Sheet1'!$K$31*100,1)</f>
        <v>0</v>
      </c>
      <c r="F22" s="4">
        <f>ROUND(F21/'[1]Sheet1'!$N$31*100,1)</f>
        <v>0</v>
      </c>
      <c r="G22" s="15">
        <f>ROUND(G21/'[1]Sheet1'!$Q$31*100,1)</f>
        <v>0</v>
      </c>
    </row>
    <row r="23" spans="1:7" ht="22.5" customHeight="1">
      <c r="A23" s="28" t="s">
        <v>9</v>
      </c>
      <c r="B23" s="2" t="s">
        <v>2</v>
      </c>
      <c r="C23" s="3">
        <v>11</v>
      </c>
      <c r="D23" s="3">
        <v>14</v>
      </c>
      <c r="E23" s="3">
        <v>17</v>
      </c>
      <c r="F23" s="3">
        <v>19</v>
      </c>
      <c r="G23" s="14">
        <v>23</v>
      </c>
    </row>
    <row r="24" spans="1:7" ht="22.5" customHeight="1">
      <c r="A24" s="27"/>
      <c r="B24" s="2" t="s">
        <v>15</v>
      </c>
      <c r="C24" s="4">
        <f>ROUND(C23/'[1]Sheet1'!$E$34*100,1)</f>
        <v>2.8</v>
      </c>
      <c r="D24" s="4">
        <f>ROUND(D23/'[1]Sheet1'!$H$34*100,1)</f>
        <v>3.1</v>
      </c>
      <c r="E24" s="4">
        <f>ROUND(E23/'[1]Sheet1'!$K$34*100,1)</f>
        <v>3.4</v>
      </c>
      <c r="F24" s="4">
        <f>ROUND(F23/'[1]Sheet1'!$N$34*100,1)</f>
        <v>3.6</v>
      </c>
      <c r="G24" s="15">
        <f>ROUND(G23/'[1]Sheet1'!$Q$34*100,1)</f>
        <v>4</v>
      </c>
    </row>
    <row r="25" spans="1:7" ht="22.5" customHeight="1">
      <c r="A25" s="28" t="s">
        <v>10</v>
      </c>
      <c r="B25" s="2" t="s">
        <v>2</v>
      </c>
      <c r="C25" s="3">
        <v>0</v>
      </c>
      <c r="D25" s="3">
        <v>0</v>
      </c>
      <c r="E25" s="3">
        <v>0</v>
      </c>
      <c r="F25" s="3">
        <v>1</v>
      </c>
      <c r="G25" s="14">
        <v>1</v>
      </c>
    </row>
    <row r="26" spans="1:7" ht="22.5" customHeight="1">
      <c r="A26" s="27"/>
      <c r="B26" s="2" t="s">
        <v>15</v>
      </c>
      <c r="C26" s="4">
        <f>ROUND(C25/'[1]Sheet1'!$E$37*100,1)</f>
        <v>0</v>
      </c>
      <c r="D26" s="4">
        <f>ROUND(D25/'[1]Sheet1'!$H$37*100,1)</f>
        <v>0</v>
      </c>
      <c r="E26" s="4">
        <f>ROUND(E25/'[1]Sheet1'!$K$37*100,1)</f>
        <v>0</v>
      </c>
      <c r="F26" s="4">
        <f>ROUND(F25/'[1]Sheet1'!$N$37*100,1)</f>
        <v>2</v>
      </c>
      <c r="G26" s="15">
        <f>ROUND(G25/'[1]Sheet1'!$Q$37*100,1)</f>
        <v>2.2</v>
      </c>
    </row>
    <row r="27" spans="1:7" ht="22.5" customHeight="1">
      <c r="A27" s="28" t="s">
        <v>11</v>
      </c>
      <c r="B27" s="2" t="s">
        <v>2</v>
      </c>
      <c r="C27" s="12"/>
      <c r="D27" s="12"/>
      <c r="E27" s="23">
        <v>0</v>
      </c>
      <c r="F27" s="3">
        <v>0</v>
      </c>
      <c r="G27" s="14">
        <v>0</v>
      </c>
    </row>
    <row r="28" spans="1:7" ht="22.5" customHeight="1">
      <c r="A28" s="31"/>
      <c r="B28" s="7" t="s">
        <v>15</v>
      </c>
      <c r="C28" s="37"/>
      <c r="D28" s="37"/>
      <c r="E28" s="4">
        <f>ROUND(E27/'[1]Sheet1'!$K$40*100,1)</f>
        <v>0</v>
      </c>
      <c r="F28" s="4">
        <f>ROUND(F27/'[1]Sheet1'!$N$40*100,1)</f>
        <v>0</v>
      </c>
      <c r="G28" s="15">
        <f>ROUND(G27/'[1]Sheet1'!$Q$40*100,1)</f>
        <v>0</v>
      </c>
    </row>
    <row r="29" spans="1:7" ht="22.5" customHeight="1">
      <c r="A29" s="27" t="s">
        <v>37</v>
      </c>
      <c r="B29" s="2" t="s">
        <v>2</v>
      </c>
      <c r="C29" s="3">
        <v>4</v>
      </c>
      <c r="D29" s="3">
        <v>5</v>
      </c>
      <c r="E29" s="3">
        <v>6</v>
      </c>
      <c r="F29" s="3">
        <v>7</v>
      </c>
      <c r="G29" s="14">
        <v>6</v>
      </c>
    </row>
    <row r="30" spans="1:7" ht="22.5" customHeight="1">
      <c r="A30" s="27"/>
      <c r="B30" s="2" t="s">
        <v>15</v>
      </c>
      <c r="C30" s="4">
        <f>ROUND(C29/'[1]Sheet1'!$E$43*100,1)</f>
        <v>7.5</v>
      </c>
      <c r="D30" s="4">
        <f>ROUND(D29/'[1]Sheet1'!$H$43*100,1)</f>
        <v>7.6</v>
      </c>
      <c r="E30" s="4">
        <f>ROUND(E29/'[1]Sheet1'!$K$43*100,1)</f>
        <v>7.6</v>
      </c>
      <c r="F30" s="4">
        <f>ROUND(F29/'[1]Sheet1'!$N$43*100,1)</f>
        <v>5.3</v>
      </c>
      <c r="G30" s="15">
        <f>ROUND(G29/'[1]Sheet1'!$Q$43*100,1)</f>
        <v>4.3</v>
      </c>
    </row>
    <row r="31" spans="1:7" ht="22.5" customHeight="1">
      <c r="A31" s="28" t="s">
        <v>19</v>
      </c>
      <c r="B31" s="2" t="s">
        <v>2</v>
      </c>
      <c r="C31" s="12"/>
      <c r="D31" s="12"/>
      <c r="E31" s="12"/>
      <c r="F31" s="23">
        <v>0</v>
      </c>
      <c r="G31" s="14">
        <v>0</v>
      </c>
    </row>
    <row r="32" spans="1:7" ht="22.5" customHeight="1" thickBot="1">
      <c r="A32" s="31"/>
      <c r="B32" s="7" t="s">
        <v>15</v>
      </c>
      <c r="C32" s="13"/>
      <c r="D32" s="13"/>
      <c r="E32" s="13"/>
      <c r="F32" s="6">
        <f>ROUND(F31/'[1]Sheet1'!$N$46*100,1)</f>
        <v>0</v>
      </c>
      <c r="G32" s="26">
        <f>ROUND(G31/'[1]Sheet1'!$Q$46*100,1)</f>
        <v>0</v>
      </c>
    </row>
    <row r="33" spans="1:7" ht="22.5" customHeight="1">
      <c r="A33" s="35" t="s">
        <v>12</v>
      </c>
      <c r="B33" s="10" t="s">
        <v>2</v>
      </c>
      <c r="C33" s="11">
        <f>+C13+C15+C17+C19+C21+C23+C25+C29</f>
        <v>91</v>
      </c>
      <c r="D33" s="11">
        <f>+D13+D15+D17+D19+D21+D23+D25+D29</f>
        <v>100</v>
      </c>
      <c r="E33" s="11">
        <f>+E13+E15+E17+E19+E21+E23+E25+E29</f>
        <v>114</v>
      </c>
      <c r="F33" s="11">
        <f>+F13+F15+F17+F19+F21+F23+F25+F29+F27</f>
        <v>121</v>
      </c>
      <c r="G33" s="16">
        <f>+G13+G15+G17+G19+G21+G23+G25+G29+G27+G31</f>
        <v>121</v>
      </c>
    </row>
    <row r="34" spans="1:7" ht="22.5" customHeight="1" thickBot="1">
      <c r="A34" s="33"/>
      <c r="B34" s="5" t="s">
        <v>15</v>
      </c>
      <c r="C34" s="6">
        <f>ROUND(C33/'[1]Sheet1'!$E$49*100,1)</f>
        <v>3.4</v>
      </c>
      <c r="D34" s="6">
        <f>ROUND(D33/'[1]Sheet1'!$H$49*100,1)</f>
        <v>3.4</v>
      </c>
      <c r="E34" s="6">
        <f>ROUND(E33/'[1]Sheet1'!$K$49*100,1)</f>
        <v>3.4</v>
      </c>
      <c r="F34" s="6">
        <f>ROUND(F33/'[1]Sheet1'!$N$49*100,1)</f>
        <v>3.4</v>
      </c>
      <c r="G34" s="21">
        <f>ROUND(G33/'[1]Sheet1'!$Q$49*100,1)</f>
        <v>3.3</v>
      </c>
    </row>
    <row r="35" spans="1:7" ht="22.5" customHeight="1">
      <c r="A35" s="34" t="s">
        <v>13</v>
      </c>
      <c r="B35" s="8" t="s">
        <v>2</v>
      </c>
      <c r="C35" s="11">
        <f>+C11+C33</f>
        <v>111</v>
      </c>
      <c r="D35" s="11">
        <f>+D11+D33</f>
        <v>124</v>
      </c>
      <c r="E35" s="11">
        <f>+E11+E33</f>
        <v>136</v>
      </c>
      <c r="F35" s="11">
        <f>+F11+F33</f>
        <v>141</v>
      </c>
      <c r="G35" s="16">
        <f>+G11+G33</f>
        <v>139</v>
      </c>
    </row>
    <row r="36" spans="1:7" ht="22.5" customHeight="1" thickBot="1">
      <c r="A36" s="33"/>
      <c r="B36" s="5" t="s">
        <v>15</v>
      </c>
      <c r="C36" s="6">
        <f>ROUND(C35/'[1]Sheet1'!$E$52*100,1)</f>
        <v>3.3</v>
      </c>
      <c r="D36" s="6">
        <f>ROUND(D35/'[1]Sheet1'!$H$52*100,1)</f>
        <v>3.4</v>
      </c>
      <c r="E36" s="6">
        <f>ROUND(E35/'[1]Sheet1'!$K$52*100,1)</f>
        <v>3.5</v>
      </c>
      <c r="F36" s="6">
        <f>ROUND(F35/'[1]Sheet1'!$N$52*100,1)</f>
        <v>3.4</v>
      </c>
      <c r="G36" s="21">
        <f>ROUND(G35/'[1]Sheet1'!$Q$52*100,1)</f>
        <v>3.3</v>
      </c>
    </row>
    <row r="37" spans="1:7" ht="18" customHeight="1">
      <c r="A37" s="1"/>
      <c r="C37" s="1"/>
      <c r="D37" s="1"/>
      <c r="E37" s="1"/>
      <c r="F37" s="1"/>
      <c r="G37" s="1"/>
    </row>
    <row r="38" spans="1:7" ht="18" customHeight="1">
      <c r="A38" s="36" t="s">
        <v>18</v>
      </c>
      <c r="B38" s="36"/>
      <c r="C38" s="36"/>
      <c r="D38" s="36"/>
      <c r="E38" s="36"/>
      <c r="F38" s="36"/>
      <c r="G38" s="36"/>
    </row>
    <row r="39" spans="1:7" ht="18" customHeight="1">
      <c r="A39" s="1" t="s">
        <v>17</v>
      </c>
      <c r="B39" s="20"/>
      <c r="C39" s="20"/>
      <c r="D39" s="20"/>
      <c r="E39" s="20"/>
      <c r="F39" s="20"/>
      <c r="G39" s="20"/>
    </row>
    <row r="40" spans="1:7" ht="18" customHeight="1">
      <c r="A40" s="1" t="s">
        <v>14</v>
      </c>
      <c r="C40" s="1"/>
      <c r="D40" s="1"/>
      <c r="E40" s="1"/>
      <c r="F40" s="1"/>
      <c r="G40" s="1"/>
    </row>
    <row r="41" spans="1:7" ht="18" customHeight="1">
      <c r="A41" s="1" t="s">
        <v>21</v>
      </c>
      <c r="C41" s="1"/>
      <c r="D41" s="1"/>
      <c r="E41" s="1"/>
      <c r="F41" s="1"/>
      <c r="G41" s="1"/>
    </row>
    <row r="42" spans="1:7" ht="18" customHeight="1">
      <c r="A42" s="1" t="s">
        <v>20</v>
      </c>
      <c r="C42" s="1"/>
      <c r="D42" s="1"/>
      <c r="E42" s="1"/>
      <c r="F42" s="1"/>
      <c r="G42" s="1"/>
    </row>
    <row r="43" spans="1:7" ht="18" customHeight="1">
      <c r="A43" s="1" t="s">
        <v>22</v>
      </c>
      <c r="C43" s="1"/>
      <c r="D43" s="1"/>
      <c r="E43" s="1"/>
      <c r="F43" s="1"/>
      <c r="G43" s="1"/>
    </row>
    <row r="44" spans="1:7" ht="18" customHeight="1">
      <c r="A44" s="1" t="s">
        <v>24</v>
      </c>
      <c r="C44" s="1"/>
      <c r="D44" s="1"/>
      <c r="E44" s="1"/>
      <c r="F44" s="1"/>
      <c r="G44" s="1"/>
    </row>
    <row r="45" spans="1:7" ht="18" customHeight="1">
      <c r="A45" s="1" t="s">
        <v>23</v>
      </c>
      <c r="C45" s="1"/>
      <c r="D45" s="1"/>
      <c r="E45" s="1"/>
      <c r="F45" s="1"/>
      <c r="G45" s="1"/>
    </row>
    <row r="46" spans="1:7" ht="18" customHeight="1">
      <c r="A46" s="1" t="s">
        <v>26</v>
      </c>
      <c r="C46" s="1"/>
      <c r="D46" s="1"/>
      <c r="E46" s="1"/>
      <c r="F46" s="1"/>
      <c r="G46" s="1"/>
    </row>
    <row r="47" spans="1:7" ht="18" customHeight="1">
      <c r="A47" s="1" t="s">
        <v>25</v>
      </c>
      <c r="C47" s="1"/>
      <c r="D47" s="1"/>
      <c r="E47" s="1"/>
      <c r="F47" s="1"/>
      <c r="G47" s="1"/>
    </row>
    <row r="48" spans="1:7" ht="18" customHeight="1">
      <c r="A48" s="1" t="s">
        <v>28</v>
      </c>
      <c r="C48" s="1"/>
      <c r="D48" s="1"/>
      <c r="E48" s="1"/>
      <c r="F48" s="1"/>
      <c r="G48" s="1"/>
    </row>
    <row r="49" spans="1:7" ht="18" customHeight="1">
      <c r="A49" t="s">
        <v>27</v>
      </c>
      <c r="C49" s="1"/>
      <c r="D49" s="1"/>
      <c r="E49" s="1"/>
      <c r="F49" s="1"/>
      <c r="G49" s="1"/>
    </row>
    <row r="50" ht="18" customHeight="1">
      <c r="A50" s="1" t="s">
        <v>38</v>
      </c>
    </row>
  </sheetData>
  <mergeCells count="19">
    <mergeCell ref="A38:G38"/>
    <mergeCell ref="A35:A36"/>
    <mergeCell ref="A23:A24"/>
    <mergeCell ref="A25:A26"/>
    <mergeCell ref="A29:A30"/>
    <mergeCell ref="A31:A32"/>
    <mergeCell ref="A17:A18"/>
    <mergeCell ref="A19:A20"/>
    <mergeCell ref="A21:A22"/>
    <mergeCell ref="A33:A34"/>
    <mergeCell ref="A27:A28"/>
    <mergeCell ref="A9:A10"/>
    <mergeCell ref="A11:A12"/>
    <mergeCell ref="A13:A14"/>
    <mergeCell ref="A15:A16"/>
    <mergeCell ref="A3:A4"/>
    <mergeCell ref="A5:A6"/>
    <mergeCell ref="A2:B2"/>
    <mergeCell ref="A7:A8"/>
  </mergeCells>
  <printOptions/>
  <pageMargins left="0.7874015748031497" right="0.7874015748031497" top="0.7874015748031497" bottom="0.7874015748031497" header="0" footer="0"/>
  <pageSetup horizontalDpi="400" verticalDpi="4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厚生政策課</cp:lastModifiedBy>
  <cp:lastPrinted>2006-12-19T05:48:20Z</cp:lastPrinted>
  <dcterms:created xsi:type="dcterms:W3CDTF">2004-09-29T07:34:16Z</dcterms:created>
  <dcterms:modified xsi:type="dcterms:W3CDTF">2006-12-19T05:54:10Z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