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815" windowWidth="19320" windowHeight="11745" activeTab="0"/>
  </bookViews>
  <sheets>
    <sheet name="206" sheetId="1" r:id="rId1"/>
    <sheet name="208" sheetId="2" r:id="rId2"/>
    <sheet name="210" sheetId="3" r:id="rId3"/>
    <sheet name="212" sheetId="4" r:id="rId4"/>
    <sheet name="214" sheetId="5" r:id="rId5"/>
    <sheet name="216" sheetId="6" r:id="rId6"/>
    <sheet name="218" sheetId="7" r:id="rId7"/>
    <sheet name="220" sheetId="8" r:id="rId8"/>
    <sheet name="222" sheetId="9" r:id="rId9"/>
    <sheet name="224" sheetId="10" r:id="rId10"/>
    <sheet name="226" sheetId="11" r:id="rId11"/>
    <sheet name="228" sheetId="12" r:id="rId12"/>
    <sheet name="230" sheetId="13" r:id="rId13"/>
    <sheet name="Sheet1" sheetId="14" r:id="rId14"/>
  </sheets>
  <definedNames>
    <definedName name="_xlnm.Print_Area" localSheetId="0">'206'!$A$1:$AM$78</definedName>
    <definedName name="_xlnm.Print_Area" localSheetId="2">'210'!$A$1:$AV$50</definedName>
    <definedName name="_xlnm.Print_Area" localSheetId="3">'212'!$A$1:$AU$85</definedName>
    <definedName name="_xlnm.Print_Area" localSheetId="4">'214'!$A$1:$AD$54</definedName>
    <definedName name="_xlnm.Print_Area" localSheetId="5">'216'!$A$1:$Z$63</definedName>
    <definedName name="_xlnm.Print_Area" localSheetId="6">'218'!$A$1:$AJ$52</definedName>
    <definedName name="_xlnm.Print_Area" localSheetId="8">'222'!$A$1:$AB$78</definedName>
    <definedName name="_xlnm.Print_Area" localSheetId="9">'224'!$A$1:$W$52</definedName>
    <definedName name="_xlnm.Print_Area" localSheetId="10">'226'!$A$1:$T$71</definedName>
    <definedName name="_xlnm.Print_Area" localSheetId="11">'228'!$A$1:$W$72</definedName>
    <definedName name="_xlnm.Print_Area" localSheetId="12">'230'!$A$1:$Z$45</definedName>
  </definedNames>
  <calcPr fullCalcOnLoad="1" refMode="R1C1"/>
</workbook>
</file>

<file path=xl/sharedStrings.xml><?xml version="1.0" encoding="utf-8"?>
<sst xmlns="http://schemas.openxmlformats.org/spreadsheetml/2006/main" count="5530" uniqueCount="961">
  <si>
    <t>（２）　幼 児・児 童・生 徒 数 （各年度５月１日現在）</t>
  </si>
  <si>
    <t>高　　　　　等　　　　　部</t>
  </si>
  <si>
    <t>－</t>
  </si>
  <si>
    <t>　</t>
  </si>
  <si>
    <t>教員養成</t>
  </si>
  <si>
    <t>資料　石川県統計情報室「学校基本調査」</t>
  </si>
  <si>
    <t>電気電子工学科</t>
  </si>
  <si>
    <t>電気情報工学科</t>
  </si>
  <si>
    <t>環境都市工学科</t>
  </si>
  <si>
    <t>230 教育及び文化</t>
  </si>
  <si>
    <t>教育及び文化 231</t>
  </si>
  <si>
    <t>（２）　市　町　別　教　員　数　及　び　職　員　数　（各年度５月１日現在）</t>
  </si>
  <si>
    <t>（１）　市 町 別 学 校 数 、学 級 数 及 び 学 年 別 生 徒 数 （各年度５月１日現在）</t>
  </si>
  <si>
    <t>（１）　教員数、職員数及び学級数 （各年度５月１日現在）</t>
  </si>
  <si>
    <t>かほく市</t>
  </si>
  <si>
    <t>　準学校法人</t>
  </si>
  <si>
    <t>公　　　　　　　　　民　　　　　　　　　館</t>
  </si>
  <si>
    <t>各　　　　　　種　　　　　　団　　　　　　体</t>
  </si>
  <si>
    <t>単　位　団体数</t>
  </si>
  <si>
    <t>－</t>
  </si>
  <si>
    <t>ボーイスカウト</t>
  </si>
  <si>
    <t>ガールスカウト</t>
  </si>
  <si>
    <t>中央館数</t>
  </si>
  <si>
    <t>地区館数　　　（含分館）</t>
  </si>
  <si>
    <t>総　数</t>
  </si>
  <si>
    <t>館　長</t>
  </si>
  <si>
    <t>主事等</t>
  </si>
  <si>
    <t>宝達志水町</t>
  </si>
  <si>
    <t>能登町</t>
  </si>
  <si>
    <t>資料　当該学校</t>
  </si>
  <si>
    <t>美　　術</t>
  </si>
  <si>
    <t>料　　理</t>
  </si>
  <si>
    <t xml:space="preserve"> </t>
  </si>
  <si>
    <t>年  　度</t>
  </si>
  <si>
    <t>年    度</t>
  </si>
  <si>
    <t>学　　　　　科　　　　　数</t>
  </si>
  <si>
    <t>　学 校 法 人</t>
  </si>
  <si>
    <t>はり・きゅう・あんま</t>
  </si>
  <si>
    <t>グローバル情報 工学科</t>
  </si>
  <si>
    <t>子どもの本研究コーナー</t>
  </si>
  <si>
    <t>資料　石川県統計情報室「学校基本調査」</t>
  </si>
  <si>
    <t>私　  立</t>
  </si>
  <si>
    <t>公　　立</t>
  </si>
  <si>
    <t>そ　の　他</t>
  </si>
  <si>
    <t>（１）　県　　　  立　 　　 図　  　　書　 　　 館（つづき）</t>
  </si>
  <si>
    <t>イ　　　各　　　室　　　別　　　利　　　用　　　状　　　況</t>
  </si>
  <si>
    <t xml:space="preserve"> 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</si>
  <si>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</si>
  <si>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</si>
  <si>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</si>
  <si>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</si>
  <si>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　10</t>
  </si>
  <si>
    <t xml:space="preserve">      　11</t>
  </si>
  <si>
    <t xml:space="preserve">      　12</t>
  </si>
  <si>
    <t xml:space="preserve">      　２</t>
  </si>
  <si>
    <t xml:space="preserve">      　３</t>
  </si>
  <si>
    <t>資料　日本放送協会「放送受信契約数統計要覧」</t>
  </si>
  <si>
    <t>総　　　　　　　　　数</t>
  </si>
  <si>
    <t>神 社 及 び 神 道 系</t>
  </si>
  <si>
    <t>仏　　 　教　 　　系</t>
  </si>
  <si>
    <t>キ  リ  ス  ト  教  系</t>
  </si>
  <si>
    <t>年度及び
市町別</t>
  </si>
  <si>
    <t>私立</t>
  </si>
  <si>
    <t>国立</t>
  </si>
  <si>
    <t>公立</t>
  </si>
  <si>
    <t>私立</t>
  </si>
  <si>
    <t>イ　　　短　　　期　　　大　　　学</t>
  </si>
  <si>
    <t xml:space="preserve"> </t>
  </si>
  <si>
    <t>222 教育及び文化</t>
  </si>
  <si>
    <t>栄養</t>
  </si>
  <si>
    <t>（１）　　県　　　  　　立　 　　 　　図　  　　　　書　 　　 　　館（つ　づ　き）</t>
  </si>
  <si>
    <t>ウ　　部　　　門　　　別　　　貸　　　出　　　利　　　用　　　冊　　　数</t>
  </si>
  <si>
    <t>無線・通信</t>
  </si>
  <si>
    <t>自動車整備</t>
  </si>
  <si>
    <t>電子計算機</t>
  </si>
  <si>
    <t>情報処理</t>
  </si>
  <si>
    <t>工業その他</t>
  </si>
  <si>
    <t>看護</t>
  </si>
  <si>
    <t>歯科衛生</t>
  </si>
  <si>
    <t>歯科技工</t>
  </si>
  <si>
    <t>柔道整復</t>
  </si>
  <si>
    <t>理学・作業療法</t>
  </si>
  <si>
    <r>
      <t>年</t>
    </r>
    <r>
      <rPr>
        <sz val="12"/>
        <rFont val="ＭＳ 明朝"/>
        <family val="1"/>
      </rPr>
      <t xml:space="preserve">  次  及  び
男    女    別</t>
    </r>
  </si>
  <si>
    <t>総　　数</t>
  </si>
  <si>
    <t>介護福祉</t>
  </si>
  <si>
    <t>教育社会福祉その他</t>
  </si>
  <si>
    <t>秘書</t>
  </si>
  <si>
    <t>商業その他</t>
  </si>
  <si>
    <t>区　　　分</t>
  </si>
  <si>
    <t>公　　　　　　立</t>
  </si>
  <si>
    <t>（単位：冊）</t>
  </si>
  <si>
    <t>　財 団 法 人</t>
  </si>
  <si>
    <t>　社 団 法 人</t>
  </si>
  <si>
    <t>　その他の法人</t>
  </si>
  <si>
    <t>　個　　　　人</t>
  </si>
  <si>
    <t>総　　　数</t>
  </si>
  <si>
    <t>昼 間</t>
  </si>
  <si>
    <t>複写申込件数</t>
  </si>
  <si>
    <t>閲 覧 室</t>
  </si>
  <si>
    <t>子どもの本のひろば</t>
  </si>
  <si>
    <t>自　　習　　コーナー</t>
  </si>
  <si>
    <t>ライブラリーサロン</t>
  </si>
  <si>
    <t>合　　　　　計</t>
  </si>
  <si>
    <t>閲　　　覧　　　室</t>
  </si>
  <si>
    <t>貸出人員</t>
  </si>
  <si>
    <t>貸出冊数</t>
  </si>
  <si>
    <t>新規登録者数</t>
  </si>
  <si>
    <t>年度及び月次</t>
  </si>
  <si>
    <t>年　　　　次</t>
  </si>
  <si>
    <t>専修学校等
進 入 学 者</t>
  </si>
  <si>
    <t>産　　　　業　　　　別</t>
  </si>
  <si>
    <t>准教授</t>
  </si>
  <si>
    <t>講師</t>
  </si>
  <si>
    <t>助教</t>
  </si>
  <si>
    <r>
      <t xml:space="preserve">年  </t>
    </r>
    <r>
      <rPr>
        <sz val="12"/>
        <rFont val="ＭＳ 明朝"/>
        <family val="1"/>
      </rPr>
      <t xml:space="preserve">  度</t>
    </r>
  </si>
  <si>
    <r>
      <t>年 度</t>
    </r>
    <r>
      <rPr>
        <sz val="12"/>
        <rFont val="ＭＳ 明朝"/>
        <family val="1"/>
      </rPr>
      <t xml:space="preserve"> 及 び　　設 置 者 別</t>
    </r>
  </si>
  <si>
    <t>学 校 数</t>
  </si>
  <si>
    <t>課 程 数</t>
  </si>
  <si>
    <t>注　ＰＴＡ関係は当該年度の５月１日現在</t>
  </si>
  <si>
    <t>公　  立</t>
  </si>
  <si>
    <t>私　　　　　　　　　　　　　　　立</t>
  </si>
  <si>
    <t>編物・手芸</t>
  </si>
  <si>
    <t>　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</si>
  <si>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</si>
  <si>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</si>
  <si>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</si>
  <si>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</si>
  <si>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</si>
  <si>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</si>
  <si>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</si>
  <si>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</si>
  <si>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</si>
  <si>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宝達志水町</t>
  </si>
  <si>
    <t>中能登町</t>
  </si>
  <si>
    <t>鳳珠郡</t>
  </si>
  <si>
    <t>朝夕刊セット</t>
  </si>
  <si>
    <t>朝刊のみ</t>
  </si>
  <si>
    <t>夕刊のみ</t>
  </si>
  <si>
    <t>１部当たり人口</t>
  </si>
  <si>
    <t>ブックスタートルーム</t>
  </si>
  <si>
    <t xml:space="preserve">      　５</t>
  </si>
  <si>
    <t>職　　名　　別</t>
  </si>
  <si>
    <t>総　　　　数</t>
  </si>
  <si>
    <t>総    数</t>
  </si>
  <si>
    <t>就 職 者</t>
  </si>
  <si>
    <t>左記以外</t>
  </si>
  <si>
    <t>１世帯当たり部数</t>
  </si>
  <si>
    <t>能登町</t>
  </si>
  <si>
    <t>諸                教</t>
  </si>
  <si>
    <t>注　　県所管の社寺・教会数（宗教法人）の内訳である。</t>
  </si>
  <si>
    <t>哲　学</t>
  </si>
  <si>
    <t>歴　史</t>
  </si>
  <si>
    <t>社会科学</t>
  </si>
  <si>
    <t>資料　当該学校</t>
  </si>
  <si>
    <t>ウ　　一　　　  般 　　 　課 　　 　程</t>
  </si>
  <si>
    <t>－</t>
  </si>
  <si>
    <t>－</t>
  </si>
  <si>
    <t>かほく市</t>
  </si>
  <si>
    <t>志賀町</t>
  </si>
  <si>
    <t>農・畜産学ほか</t>
  </si>
  <si>
    <t>看護学ほか</t>
  </si>
  <si>
    <t>初等教育ほか</t>
  </si>
  <si>
    <t>　２　学科区分は、文部科学省「学校基本調査報告書」学科系統分類表を参考にした</t>
  </si>
  <si>
    <t>（３）　学 部 ( 科 ) 別 入 学 志 願 者 、入 学 者 及 び 卒 業 者 数</t>
  </si>
  <si>
    <t>ア　　　大　　　　　　　　　　　　学</t>
  </si>
  <si>
    <t>区  分</t>
  </si>
  <si>
    <t>総　　　　数</t>
  </si>
  <si>
    <t>生　　　　　徒　　　　　数</t>
  </si>
  <si>
    <t>入　　学　　者　　数（春　期）</t>
  </si>
  <si>
    <t>合計</t>
  </si>
  <si>
    <t>看護</t>
  </si>
  <si>
    <t>総　数</t>
  </si>
  <si>
    <t>総　記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</si>
  <si>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</si>
  <si>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</si>
  <si>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</si>
  <si>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</si>
  <si>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</si>
  <si>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</si>
  <si>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</si>
  <si>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（単位：日、人、冊、件）</t>
  </si>
  <si>
    <t>年　度　及　び　   　　月　　      次</t>
  </si>
  <si>
    <t>開館日数</t>
  </si>
  <si>
    <t>利　　　用　　　者　　　数</t>
  </si>
  <si>
    <t>館　　　　　外　　　　　貸　　　　　出</t>
  </si>
  <si>
    <t>合　　　　　　　　　計</t>
  </si>
  <si>
    <t>鹿島郡</t>
  </si>
  <si>
    <t>衛生その他</t>
  </si>
  <si>
    <t>保育士養成</t>
  </si>
  <si>
    <t>私　　　　　　　立</t>
  </si>
  <si>
    <t>ファッション</t>
  </si>
  <si>
    <t>郷　土</t>
  </si>
  <si>
    <t>第　２　次　産　業</t>
  </si>
  <si>
    <t>第　３　次　産　業</t>
  </si>
  <si>
    <t>電気･ｶﾞｽ･水道業、運輸・通信業</t>
  </si>
  <si>
    <t>医療・福祉、教育</t>
  </si>
  <si>
    <t>そ　　　の　　　他</t>
  </si>
  <si>
    <t>注　　就職者＋就職進学者の内訳である。</t>
  </si>
  <si>
    <t>ア　　　教　　  　　員　　  　　数</t>
  </si>
  <si>
    <t>イ　　　職　  　　  員　    　　数</t>
  </si>
  <si>
    <t>スポーツ少年団</t>
  </si>
  <si>
    <t>演劇・映画</t>
  </si>
  <si>
    <t>自動車操縦</t>
  </si>
  <si>
    <t>合　　　　計</t>
  </si>
  <si>
    <t>大　　　　　　　　　　　　　学</t>
  </si>
  <si>
    <t>小　　計</t>
  </si>
  <si>
    <t>３　学　年</t>
  </si>
  <si>
    <t>学 生 の
健康管理</t>
  </si>
  <si>
    <t>本務者</t>
  </si>
  <si>
    <r>
      <t>年 度 及 び　　　　市</t>
    </r>
    <r>
      <rPr>
        <sz val="12"/>
        <rFont val="ＭＳ 明朝"/>
        <family val="1"/>
      </rPr>
      <t xml:space="preserve">  町  別</t>
    </r>
  </si>
  <si>
    <t>合　　　　　　計</t>
  </si>
  <si>
    <t>国立計</t>
  </si>
  <si>
    <t>公立計</t>
  </si>
  <si>
    <t>川北町</t>
  </si>
  <si>
    <t>私立計</t>
  </si>
  <si>
    <t>輪島市</t>
  </si>
  <si>
    <r>
      <t xml:space="preserve">年 </t>
    </r>
    <r>
      <rPr>
        <sz val="12"/>
        <rFont val="ＭＳ 明朝"/>
        <family val="1"/>
      </rPr>
      <t xml:space="preserve"> 度　　　　　及　び　　　　　市町別</t>
    </r>
  </si>
  <si>
    <t>園　　　数</t>
  </si>
  <si>
    <t>（単位：校、学級、人）</t>
  </si>
  <si>
    <t>２　　　　学　　　　年</t>
  </si>
  <si>
    <t>３　　　　学　　　　年</t>
  </si>
  <si>
    <t>４　　　　学　　　　年</t>
  </si>
  <si>
    <t>能美郡</t>
  </si>
  <si>
    <t>川北町</t>
  </si>
  <si>
    <t>河北郡</t>
  </si>
  <si>
    <t>津幡町</t>
  </si>
  <si>
    <t>（単位：学級、人）</t>
  </si>
  <si>
    <t>青少年対象学級</t>
  </si>
  <si>
    <t>女性対象学級</t>
  </si>
  <si>
    <t>成人対象学級</t>
  </si>
  <si>
    <t>高齢者対象学級</t>
  </si>
  <si>
    <t>その他対象学級</t>
  </si>
  <si>
    <t>項　　目</t>
  </si>
  <si>
    <t>学級生数</t>
  </si>
  <si>
    <t>図　書　館　数　（館）</t>
  </si>
  <si>
    <t>蔵　書　冊　数　（冊）</t>
  </si>
  <si>
    <t>資料　石川県教育委員会生涯学習課「石川県の生涯学習・社会教育」</t>
  </si>
  <si>
    <t>年　  度</t>
  </si>
  <si>
    <t>陸　上　競　技　場</t>
  </si>
  <si>
    <t>体　　　育　　　館</t>
  </si>
  <si>
    <t>かほく市</t>
  </si>
  <si>
    <t>プ　　　ー　　　ル</t>
  </si>
  <si>
    <t>白山市</t>
  </si>
  <si>
    <t>球　　　技　　　場</t>
  </si>
  <si>
    <t>野　　　球　　　場</t>
  </si>
  <si>
    <t>国立</t>
  </si>
  <si>
    <t>公立</t>
  </si>
  <si>
    <t>調理</t>
  </si>
  <si>
    <t>理容</t>
  </si>
  <si>
    <t>美容</t>
  </si>
  <si>
    <t>電気工学科</t>
  </si>
  <si>
    <t>電子情報工学科</t>
  </si>
  <si>
    <t>環境都市工学科</t>
  </si>
  <si>
    <t>建築学科</t>
  </si>
  <si>
    <t>国際コミュニケーション情報工学科</t>
  </si>
  <si>
    <t>総数</t>
  </si>
  <si>
    <t>本　 　務　 　者</t>
  </si>
  <si>
    <t>兼　 　務 　　者</t>
  </si>
  <si>
    <t>副　校　長</t>
  </si>
  <si>
    <t>教　　　　　　　　　　　　　員　　　　　　　　　　　　　数</t>
  </si>
  <si>
    <t>年 度 及 び　 　市 町 別</t>
  </si>
  <si>
    <t>学 校 数</t>
  </si>
  <si>
    <t>教　　　　　  　　　　員　　　  　　　　　　数</t>
  </si>
  <si>
    <t>（単位：人）</t>
  </si>
  <si>
    <t>（単位：校、学級、人）</t>
  </si>
  <si>
    <t>職　　員　　数　　　　　　　　（本　務　者）</t>
  </si>
  <si>
    <t>学　　校　　数</t>
  </si>
  <si>
    <t>学級数</t>
  </si>
  <si>
    <t>年度及び</t>
  </si>
  <si>
    <t>副　校　長</t>
  </si>
  <si>
    <t>主幹教諭</t>
  </si>
  <si>
    <t>指導教諭</t>
  </si>
  <si>
    <t>学　　校　　数</t>
  </si>
  <si>
    <r>
      <t>注１　</t>
    </r>
    <r>
      <rPr>
        <sz val="12"/>
        <rFont val="ＭＳ 明朝"/>
        <family val="1"/>
      </rPr>
      <t>学級数の計上方法には、一実施主体が複数箇所で行う場合１学級と数えている市町がある。</t>
    </r>
  </si>
  <si>
    <t>テレビ受信契約数</t>
  </si>
  <si>
    <t>大 学 等　　　進 学 者</t>
  </si>
  <si>
    <t>服飾・家政その他</t>
  </si>
  <si>
    <t>高 等</t>
  </si>
  <si>
    <t>専 門</t>
  </si>
  <si>
    <t>一 般</t>
  </si>
  <si>
    <t>死亡・不詳</t>
  </si>
  <si>
    <r>
      <t xml:space="preserve">年 </t>
    </r>
    <r>
      <rPr>
        <sz val="12"/>
        <rFont val="ＭＳ 明朝"/>
        <family val="1"/>
      </rPr>
      <t xml:space="preserve"> 次  及  び      男    女    別</t>
    </r>
  </si>
  <si>
    <t>（単位：人）</t>
  </si>
  <si>
    <t>設　　置　　　　者　　別　　　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</si>
  <si>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</si>
  <si>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</si>
  <si>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</si>
  <si>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</si>
  <si>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</si>
  <si>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</si>
  <si>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</si>
  <si>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注　その他には、別科、聴講生、研究生等を含む。</t>
  </si>
  <si>
    <t>（単位：人、学級）</t>
  </si>
  <si>
    <t>年　　度</t>
  </si>
  <si>
    <t>教　員　数</t>
  </si>
  <si>
    <t>職　員　数</t>
  </si>
  <si>
    <t>学　級　数</t>
  </si>
  <si>
    <t>幼稚部</t>
  </si>
  <si>
    <t>小学部</t>
  </si>
  <si>
    <t>中学部</t>
  </si>
  <si>
    <t>高等部</t>
  </si>
  <si>
    <t>(単位：人）</t>
  </si>
  <si>
    <t>総　　　　数</t>
  </si>
  <si>
    <t>幼　稚　部</t>
  </si>
  <si>
    <t>小　学　部</t>
  </si>
  <si>
    <t>中　学　部</t>
  </si>
  <si>
    <t>本　科</t>
  </si>
  <si>
    <t>専攻科</t>
  </si>
  <si>
    <t>別　科</t>
  </si>
  <si>
    <t>年　　度</t>
  </si>
  <si>
    <t>（単位：校、学科）</t>
  </si>
  <si>
    <t>設  置  者  別</t>
  </si>
  <si>
    <t>学校数</t>
  </si>
  <si>
    <t>高等課程</t>
  </si>
  <si>
    <t>専門課程</t>
  </si>
  <si>
    <t>一般課程</t>
  </si>
  <si>
    <t>その他</t>
  </si>
  <si>
    <t>国　　　　　立</t>
  </si>
  <si>
    <t>公　　　　　立</t>
  </si>
  <si>
    <t>私　　　　　立</t>
  </si>
  <si>
    <t>高 等</t>
  </si>
  <si>
    <t>専 門</t>
  </si>
  <si>
    <t>一 般</t>
  </si>
  <si>
    <t>デザイン</t>
  </si>
  <si>
    <t>外国語</t>
  </si>
  <si>
    <t>動物</t>
  </si>
  <si>
    <t>法律行政</t>
  </si>
  <si>
    <t>文化・教養その他</t>
  </si>
  <si>
    <t>副学長</t>
  </si>
  <si>
    <t>国　　　　　　立</t>
  </si>
  <si>
    <t>注１　専攻科を含む。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</si>
  <si>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</si>
  <si>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t>高等学校</t>
  </si>
  <si>
    <t>内灘町</t>
  </si>
  <si>
    <t>羽咋郡</t>
  </si>
  <si>
    <t>志賀町</t>
  </si>
  <si>
    <t>穴水町</t>
  </si>
  <si>
    <t>家政・食物学ほか</t>
  </si>
  <si>
    <t>美術・デザインほか</t>
  </si>
  <si>
    <t>入学志願者</t>
  </si>
  <si>
    <t>入　学　者</t>
  </si>
  <si>
    <t>卒　業　者</t>
  </si>
  <si>
    <t>　２　学科区分は、文部科学省「学校基本調査報告書」学科系統分類表を参考にした。</t>
  </si>
  <si>
    <t>園児・児童・生徒・学生数</t>
  </si>
  <si>
    <t>教　　　　　員　　　　　数</t>
  </si>
  <si>
    <t>５　　　　学　　　　年</t>
  </si>
  <si>
    <t>６　　　　学　　　　年</t>
  </si>
  <si>
    <r>
      <t>設 置</t>
    </r>
    <r>
      <rPr>
        <sz val="12"/>
        <rFont val="ＭＳ 明朝"/>
        <family val="1"/>
      </rPr>
      <t xml:space="preserve"> 者 名　　　　　　及 　　  び　　　　　性 　　　別　</t>
    </r>
  </si>
  <si>
    <t>教　　　　員　　　　数</t>
  </si>
  <si>
    <t>職　員　数</t>
  </si>
  <si>
    <t>職  員  数（本務者）</t>
  </si>
  <si>
    <t>本　　　　　　　務　　　　　　　者</t>
  </si>
  <si>
    <t>合　　　  　計</t>
  </si>
  <si>
    <t>保育士養成</t>
  </si>
  <si>
    <t>文化・教養その他</t>
  </si>
  <si>
    <t>土木・建築</t>
  </si>
  <si>
    <t>教    諭</t>
  </si>
  <si>
    <t>養護教諭</t>
  </si>
  <si>
    <t>（本　務　者）</t>
  </si>
  <si>
    <t>助教諭</t>
  </si>
  <si>
    <t>医療その他</t>
  </si>
  <si>
    <t>（単位：人）</t>
  </si>
  <si>
    <t>国　  立</t>
  </si>
  <si>
    <t>国    立</t>
  </si>
  <si>
    <t>性　　　別</t>
  </si>
  <si>
    <t>和洋裁</t>
  </si>
  <si>
    <t>准看護</t>
  </si>
  <si>
    <t>予備校</t>
  </si>
  <si>
    <t>総  　数</t>
  </si>
  <si>
    <t>附属病院</t>
  </si>
  <si>
    <t>短 期 大 学</t>
  </si>
  <si>
    <t>－</t>
  </si>
  <si>
    <t>本　校</t>
  </si>
  <si>
    <t>分　校</t>
  </si>
  <si>
    <t>金沢市</t>
  </si>
  <si>
    <t>小松市</t>
  </si>
  <si>
    <t>輪島市</t>
  </si>
  <si>
    <t>珠洲市</t>
  </si>
  <si>
    <t>加賀市</t>
  </si>
  <si>
    <t>羽咋市</t>
  </si>
  <si>
    <r>
      <t>年度及び　　　　市 町</t>
    </r>
    <r>
      <rPr>
        <sz val="12"/>
        <rFont val="ＭＳ 明朝"/>
        <family val="1"/>
      </rPr>
      <t xml:space="preserve"> 別</t>
    </r>
  </si>
  <si>
    <t>国立計</t>
  </si>
  <si>
    <t>公立計</t>
  </si>
  <si>
    <t>私立計</t>
  </si>
  <si>
    <t>白山市</t>
  </si>
  <si>
    <t>能美市</t>
  </si>
  <si>
    <t>宝達志水町</t>
  </si>
  <si>
    <t>中能登町</t>
  </si>
  <si>
    <t>鳳珠郡</t>
  </si>
  <si>
    <t>栄養教諭</t>
  </si>
  <si>
    <t>講　　　師</t>
  </si>
  <si>
    <r>
      <t>市 町</t>
    </r>
    <r>
      <rPr>
        <sz val="12"/>
        <rFont val="ＭＳ 明朝"/>
        <family val="1"/>
      </rPr>
      <t xml:space="preserve"> 別</t>
    </r>
  </si>
  <si>
    <t>男</t>
  </si>
  <si>
    <t>女</t>
  </si>
  <si>
    <t>-</t>
  </si>
  <si>
    <t>鹿島郡</t>
  </si>
  <si>
    <t>中能登町</t>
  </si>
  <si>
    <t>大　　学</t>
  </si>
  <si>
    <t>専修学校</t>
  </si>
  <si>
    <t>内灘町</t>
  </si>
  <si>
    <t>教　　　員　　　数</t>
  </si>
  <si>
    <t>職員数</t>
  </si>
  <si>
    <t>ア　　　部　 　　門　  　別　  　蔵　 　　書　  　数</t>
  </si>
  <si>
    <t>学級数</t>
  </si>
  <si>
    <r>
      <t>園　 児</t>
    </r>
    <r>
      <rPr>
        <sz val="12"/>
        <rFont val="ＭＳ 明朝"/>
        <family val="1"/>
      </rPr>
      <t xml:space="preserve"> 　数</t>
    </r>
  </si>
  <si>
    <r>
      <t>修 了</t>
    </r>
    <r>
      <rPr>
        <sz val="12"/>
        <rFont val="ＭＳ 明朝"/>
        <family val="1"/>
      </rPr>
      <t xml:space="preserve"> 者 数</t>
    </r>
  </si>
  <si>
    <t>就園率</t>
  </si>
  <si>
    <t>教　　　員　　　数</t>
  </si>
  <si>
    <r>
      <t>職　 員</t>
    </r>
    <r>
      <rPr>
        <sz val="12"/>
        <rFont val="ＭＳ 明朝"/>
        <family val="1"/>
      </rPr>
      <t xml:space="preserve"> 　数　　　　　（本 務 者）</t>
    </r>
  </si>
  <si>
    <t>学　校　数</t>
  </si>
  <si>
    <t>計</t>
  </si>
  <si>
    <t>男</t>
  </si>
  <si>
    <t>女</t>
  </si>
  <si>
    <t>本　務　者</t>
  </si>
  <si>
    <t>兼　務　者</t>
  </si>
  <si>
    <t>本　務　者</t>
  </si>
  <si>
    <t>兼　務　者</t>
  </si>
  <si>
    <t>計</t>
  </si>
  <si>
    <t>本園</t>
  </si>
  <si>
    <t>分園</t>
  </si>
  <si>
    <t>男</t>
  </si>
  <si>
    <t>女</t>
  </si>
  <si>
    <t>（単位:人）</t>
  </si>
  <si>
    <t>文・史・哲学ほか</t>
  </si>
  <si>
    <t>法・経済・社会学ほか</t>
  </si>
  <si>
    <t>理・数学ほか</t>
  </si>
  <si>
    <t>工・応用化学ほか</t>
  </si>
  <si>
    <t>農・林・水産学ほか</t>
  </si>
  <si>
    <t>医・薬・看護学ほか</t>
  </si>
  <si>
    <t>商船学</t>
  </si>
  <si>
    <t>短　　　期　　　大　　　学</t>
  </si>
  <si>
    <t>小　　計</t>
  </si>
  <si>
    <t>助  教  諭</t>
  </si>
  <si>
    <t>養護教諭　　　　　助 教 諭</t>
  </si>
  <si>
    <r>
      <t>家庭教育学級(内数</t>
    </r>
    <r>
      <rPr>
        <sz val="12"/>
        <rFont val="ＭＳ 明朝"/>
        <family val="1"/>
      </rPr>
      <t>)</t>
    </r>
  </si>
  <si>
    <t>施 設 名</t>
  </si>
  <si>
    <t>テニスコート</t>
  </si>
  <si>
    <t>ボウリング場</t>
  </si>
  <si>
    <t>発　　  　行　  　　部  　　　数</t>
  </si>
  <si>
    <t>普　　　及　　　度</t>
  </si>
  <si>
    <t>うち衛星放送契約数</t>
  </si>
  <si>
    <t>項　　目</t>
  </si>
  <si>
    <t>資料　石川県総務課</t>
  </si>
  <si>
    <t>珠洲市</t>
  </si>
  <si>
    <t>短期大学</t>
  </si>
  <si>
    <t>公立</t>
  </si>
  <si>
    <t>私立計</t>
  </si>
  <si>
    <t>金沢市</t>
  </si>
  <si>
    <t>工業高等　　　　専門学校</t>
  </si>
  <si>
    <t>七尾市</t>
  </si>
  <si>
    <t>小松市</t>
  </si>
  <si>
    <t>輪島市</t>
  </si>
  <si>
    <t>（単位：園、学級、人、％）</t>
  </si>
  <si>
    <r>
      <t>学級・学部   　　・学科・  　　　課</t>
    </r>
    <r>
      <rPr>
        <sz val="12"/>
        <rFont val="ＭＳ 明朝"/>
        <family val="1"/>
      </rPr>
      <t xml:space="preserve"> 程 数</t>
    </r>
  </si>
  <si>
    <t>資料　石川県統計情報室「学校基本調査」</t>
  </si>
  <si>
    <t>国立</t>
  </si>
  <si>
    <t>公立</t>
  </si>
  <si>
    <t>学校　　　　種別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</si>
  <si>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</si>
  <si>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</si>
  <si>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</si>
  <si>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</si>
  <si>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</si>
  <si>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</si>
  <si>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</si>
  <si>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</si>
  <si>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</si>
  <si>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</si>
  <si>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</si>
  <si>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</si>
  <si>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</si>
  <si>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</si>
  <si>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</si>
  <si>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</si>
  <si>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</si>
  <si>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</si>
  <si>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小学校</t>
  </si>
  <si>
    <t>中学校</t>
  </si>
  <si>
    <t>０</t>
  </si>
  <si>
    <r>
      <t>1</t>
    </r>
    <r>
      <rPr>
        <sz val="12"/>
        <rFont val="ＭＳ 明朝"/>
        <family val="1"/>
      </rPr>
      <t>,100以上</t>
    </r>
  </si>
  <si>
    <t>資料　石川県統計情報室「学校基本調査」、当該学校</t>
  </si>
  <si>
    <t>白山市</t>
  </si>
  <si>
    <t>計</t>
  </si>
  <si>
    <t>看護師</t>
  </si>
  <si>
    <t>総　　　　　数</t>
  </si>
  <si>
    <t>本　　　務　　　者</t>
  </si>
  <si>
    <t>兼　　　務　　　者</t>
  </si>
  <si>
    <t>学 科 別 志 願 者 数</t>
  </si>
  <si>
    <t>学 科 別 入 学 者 数</t>
  </si>
  <si>
    <t>校長</t>
  </si>
  <si>
    <t>教授</t>
  </si>
  <si>
    <t>准教授</t>
  </si>
  <si>
    <t>講師</t>
  </si>
  <si>
    <t>助教</t>
  </si>
  <si>
    <t>助手</t>
  </si>
  <si>
    <t>事務系</t>
  </si>
  <si>
    <t>その他</t>
  </si>
  <si>
    <t>機械工学科</t>
  </si>
  <si>
    <t>職 名 別</t>
  </si>
  <si>
    <t>総　　　　　数</t>
  </si>
  <si>
    <t>学長</t>
  </si>
  <si>
    <t>注　　教員数には兼務者を含む。</t>
  </si>
  <si>
    <t>教授</t>
  </si>
  <si>
    <t>－</t>
  </si>
  <si>
    <t>助手</t>
  </si>
  <si>
    <t>－</t>
  </si>
  <si>
    <t>－</t>
  </si>
  <si>
    <t>羽咋市</t>
  </si>
  <si>
    <t>注１　就園率とは、小学校１年生に対する修了者数の割合である。</t>
  </si>
  <si>
    <t>各種学校</t>
  </si>
  <si>
    <t>　２　国立計、公立計、私立計の就園率はそれぞれの幼稚園修了者が小学校１年生（全県）に占める割合である。</t>
  </si>
  <si>
    <t>能登町</t>
  </si>
  <si>
    <t>（１）　県　　　  　　立　 　　 　　図　  　　　　書　 　　 　　館</t>
  </si>
  <si>
    <t>中能登町</t>
  </si>
  <si>
    <t xml:space="preserve">… </t>
  </si>
  <si>
    <t>公立全日制計</t>
  </si>
  <si>
    <t>中能登町</t>
  </si>
  <si>
    <t>能登町</t>
  </si>
  <si>
    <t xml:space="preserve">  …</t>
  </si>
  <si>
    <t>兼務者</t>
  </si>
  <si>
    <t>幼 稚 園</t>
  </si>
  <si>
    <t>国立</t>
  </si>
  <si>
    <t>公立</t>
  </si>
  <si>
    <t>私立</t>
  </si>
  <si>
    <t>小 学 校</t>
  </si>
  <si>
    <t>国立計</t>
  </si>
  <si>
    <t>公立計</t>
  </si>
  <si>
    <t>七尾市</t>
  </si>
  <si>
    <t>加賀市</t>
  </si>
  <si>
    <t>中 学 校</t>
  </si>
  <si>
    <t>津幡町</t>
  </si>
  <si>
    <t>教　　諭</t>
  </si>
  <si>
    <t>公立定時制計</t>
  </si>
  <si>
    <t>金沢市</t>
  </si>
  <si>
    <t>その他
商業実務</t>
  </si>
  <si>
    <t>（単位：校、人）</t>
  </si>
  <si>
    <t>学　　部</t>
  </si>
  <si>
    <t>－</t>
  </si>
  <si>
    <t>学　 校 　種 　別　　　　　　　設　 置　 者　 別</t>
  </si>
  <si>
    <r>
      <t>年 度 及 び
市</t>
    </r>
    <r>
      <rPr>
        <sz val="12"/>
        <rFont val="ＭＳ 明朝"/>
        <family val="1"/>
      </rPr>
      <t xml:space="preserve">  町  別</t>
    </r>
  </si>
  <si>
    <t>地 域 青 年 団</t>
  </si>
  <si>
    <t>地 域 婦 人 会</t>
  </si>
  <si>
    <t>団 員 数</t>
  </si>
  <si>
    <t>会 員 数</t>
  </si>
  <si>
    <t>子 ど も 会</t>
  </si>
  <si>
    <t>海 洋 少 年 団</t>
  </si>
  <si>
    <t>ＰＴＡ</t>
  </si>
  <si>
    <t>公民館数</t>
  </si>
  <si>
    <t>団 体 数</t>
  </si>
  <si>
    <r>
      <t xml:space="preserve">年 度 及 び     市 </t>
    </r>
    <r>
      <rPr>
        <sz val="12"/>
        <rFont val="ＭＳ 明朝"/>
        <family val="1"/>
      </rPr>
      <t xml:space="preserve"> 町  別</t>
    </r>
  </si>
  <si>
    <t>国　　　立　　　計</t>
  </si>
  <si>
    <t>公　　　立　　　計</t>
  </si>
  <si>
    <t>私　　　立　　　計</t>
  </si>
  <si>
    <t>合　　　　　　　計</t>
  </si>
  <si>
    <t>准　　看　　護</t>
  </si>
  <si>
    <t>調　　　　　理</t>
  </si>
  <si>
    <t>和　　洋　　裁</t>
  </si>
  <si>
    <t>合　　　　　　　計</t>
  </si>
  <si>
    <t>国　　　立　　　計</t>
  </si>
  <si>
    <t>公　　　立　　　計</t>
  </si>
  <si>
    <t>私　　　立　　　計</t>
  </si>
  <si>
    <t>公　　　　　　立</t>
  </si>
  <si>
    <t>総　　　　　　数</t>
  </si>
  <si>
    <t>ア　　　設　置　者　別　生　徒　数 （各年度５月１日現在）</t>
  </si>
  <si>
    <t>（２）　　生　　　　　　　徒　　　　　　　数</t>
  </si>
  <si>
    <t>（２）　　生　　　　　徒　　　　　数 （つづき）</t>
  </si>
  <si>
    <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</si>
  <si>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入　　　　　学　　　　　状　　　　　況</t>
  </si>
  <si>
    <t>総　　　数</t>
  </si>
  <si>
    <t>兼　務　者</t>
  </si>
  <si>
    <t>大　　　　　　　　　　　　学</t>
  </si>
  <si>
    <t>短　　　　期　　　　大　　　　学</t>
  </si>
  <si>
    <t>国　　立</t>
  </si>
  <si>
    <t>公　　立</t>
  </si>
  <si>
    <t>私　　立</t>
  </si>
  <si>
    <t>事　　　務　　　系</t>
  </si>
  <si>
    <t>技　術　技　能　系</t>
  </si>
  <si>
    <t>医　　　療　　　系</t>
  </si>
  <si>
    <t>教　　　務　　　系</t>
  </si>
  <si>
    <t>そ　　　の　　　他</t>
  </si>
  <si>
    <t>総　　　　　　　数</t>
  </si>
  <si>
    <t>　再　　掲</t>
  </si>
  <si>
    <t>総　　　　　数</t>
  </si>
  <si>
    <t>　</t>
  </si>
  <si>
    <t>　</t>
  </si>
  <si>
    <t>野々市市</t>
  </si>
  <si>
    <t>私　　　　　　立</t>
  </si>
  <si>
    <t>　</t>
  </si>
  <si>
    <t>注　　児童、生徒数０の学校は休校中等の学校である。</t>
  </si>
  <si>
    <t>注　　学級数０の学校は休校中等の学校である。</t>
  </si>
  <si>
    <t>電気・電子</t>
  </si>
  <si>
    <t>情報</t>
  </si>
  <si>
    <t>ビジネス</t>
  </si>
  <si>
    <t>経理・簿記</t>
  </si>
  <si>
    <t>読書会等会議室利用</t>
  </si>
  <si>
    <t>　２　その他対象学級とは、対象が複数にまたがるものや、特定の人を対象とした学級である。</t>
  </si>
  <si>
    <t>－</t>
  </si>
  <si>
    <t>１１２　　幼　　　　　　稚　　　　　　園 （各年度５月１日現在）</t>
  </si>
  <si>
    <t>　３　国立の入学志願者数、入学者数は、平成２０年度の学域再編により指定上の分類が不可能なため、「人文科学及び社会科学」、「理学及び工学」として一括計上した。</t>
  </si>
  <si>
    <t>和洋裁</t>
  </si>
  <si>
    <t>（４）　特 別 支 援 学 校 （高等部）</t>
  </si>
  <si>
    <t>職　　員　　数（常　勤）</t>
  </si>
  <si>
    <t>資料　石川県教育委員会生涯学習課「石川県の生涯学習・社会教育」</t>
  </si>
  <si>
    <t>　　　</t>
  </si>
  <si>
    <t>　　</t>
  </si>
  <si>
    <t>資料　石川県教育委員会生涯学習課「石川県の生涯学習・社会教育」</t>
  </si>
  <si>
    <t>野々市市</t>
  </si>
  <si>
    <t>製菓・製パン</t>
  </si>
  <si>
    <t>スポーツ</t>
  </si>
  <si>
    <t>職 　　　 員　　　  数</t>
  </si>
  <si>
    <t>208 教育及び文化</t>
  </si>
  <si>
    <t>教育及び文化 209</t>
  </si>
  <si>
    <t>220 教育及び文化</t>
  </si>
  <si>
    <t>教育及び文化 223</t>
  </si>
  <si>
    <t>－</t>
  </si>
  <si>
    <t>注１　２２年１０月「子どもの本研究コーナー」開設。</t>
  </si>
  <si>
    <t xml:space="preserve">  ２　２３年度から「読書会等会議室利用」を利用者数に加えることにした。</t>
  </si>
  <si>
    <t>２５</t>
  </si>
  <si>
    <t>２５</t>
  </si>
  <si>
    <t>資料　（一社）日本新聞協会</t>
  </si>
  <si>
    <t xml:space="preserve"> </t>
  </si>
  <si>
    <t>工    学</t>
  </si>
  <si>
    <t>２６</t>
  </si>
  <si>
    <t>２６</t>
  </si>
  <si>
    <t>214  教育及び文化</t>
  </si>
  <si>
    <t>教育及び文化　215</t>
  </si>
  <si>
    <t>教育及び文化 221</t>
  </si>
  <si>
    <t>226 教育及び文化</t>
  </si>
  <si>
    <t>教育及び文化 227</t>
  </si>
  <si>
    <t>－</t>
  </si>
  <si>
    <t>－</t>
  </si>
  <si>
    <r>
      <t xml:space="preserve">（１）　　職  名  別  教  員  数 、職  員  数 </t>
    </r>
    <r>
      <rPr>
        <sz val="12"/>
        <rFont val="ＭＳ 明朝"/>
        <family val="1"/>
      </rPr>
      <t>（平成２７年５月１日現在）</t>
    </r>
  </si>
  <si>
    <r>
      <t xml:space="preserve">（１）　　職  名  別  教  員  数 、職  員  数 </t>
    </r>
    <r>
      <rPr>
        <sz val="12"/>
        <rFont val="ＭＳ 明朝"/>
        <family val="1"/>
      </rPr>
      <t>（平成２７年５月１日現在）（つづき）</t>
    </r>
  </si>
  <si>
    <t>（２）　　学　　　　　生　　　　　数 （平成２７年５月１日現在）</t>
  </si>
  <si>
    <t>２７</t>
  </si>
  <si>
    <t>２５ 年 度</t>
  </si>
  <si>
    <t>２６ 年 度</t>
  </si>
  <si>
    <t>２７ 年 度</t>
  </si>
  <si>
    <t>-</t>
  </si>
  <si>
    <t>総数</t>
  </si>
  <si>
    <t>商業</t>
  </si>
  <si>
    <t>旅行</t>
  </si>
  <si>
    <t>農業・林業</t>
  </si>
  <si>
    <t>大学等　　進学者</t>
  </si>
  <si>
    <t>専修学校
(専門課程)
進学者</t>
  </si>
  <si>
    <t>専門学校
（一般課程)
等入学者</t>
  </si>
  <si>
    <t>公共職業能力
開発施設等
入学者</t>
  </si>
  <si>
    <t>高等学校
等進学者</t>
  </si>
  <si>
    <t>専修学校
(高等課程)
進学者</t>
  </si>
  <si>
    <t>幼保連携型　認定こども園</t>
  </si>
  <si>
    <t>年  度　　　　　及　び　　　　　市町別</t>
  </si>
  <si>
    <t>園　 児 　数</t>
  </si>
  <si>
    <t>修 了 者 数</t>
  </si>
  <si>
    <t>職　 員 　数　　　　　（本 務 者）</t>
  </si>
  <si>
    <t>穴水町</t>
  </si>
  <si>
    <t>　２　国立計、公立計、私立計の就園率は、幼保連携型認定こども園修了者が小学校１年生（全県）に占める割合である。</t>
  </si>
  <si>
    <t>３１
以上</t>
  </si>
  <si>
    <t>１１３　　幼保連携型認定こども園 （各年度５月１日現在）</t>
  </si>
  <si>
    <t>１１５　　小　　　　　　　　　　学　　　　　　　　　　校</t>
  </si>
  <si>
    <t>１１５　　小　　　　　　学　　　　　　校　（つづき）</t>
  </si>
  <si>
    <t>１１６　　中　　　　　　学　　　　　　校 （つづき）</t>
  </si>
  <si>
    <t>１２２　　大　    学　、　短    　期　    大　    学</t>
  </si>
  <si>
    <t>１２２　　大　　学　・　短　　期　　大　　学 （つづき）</t>
  </si>
  <si>
    <t>左記のうち就職して　　いる者</t>
  </si>
  <si>
    <t>死亡・不詳の者</t>
  </si>
  <si>
    <t>左記以外　の者</t>
  </si>
  <si>
    <r>
      <rPr>
        <b/>
        <sz val="14"/>
        <color indexed="10"/>
        <rFont val="ＭＳ ゴシック"/>
        <family val="3"/>
      </rPr>
      <t>１２２</t>
    </r>
    <r>
      <rPr>
        <b/>
        <sz val="14"/>
        <rFont val="ＭＳ ゴシック"/>
        <family val="3"/>
      </rPr>
      <t>　　高 　等　 専　 門　 学　 校 （国 立 及 び 私 立）（平成</t>
    </r>
    <r>
      <rPr>
        <b/>
        <sz val="14"/>
        <color indexed="10"/>
        <rFont val="ＭＳ ゴシック"/>
        <family val="3"/>
      </rPr>
      <t>２８</t>
    </r>
    <r>
      <rPr>
        <b/>
        <sz val="14"/>
        <rFont val="ＭＳ ゴシック"/>
        <family val="3"/>
      </rPr>
      <t>年５月１日現在）</t>
    </r>
  </si>
  <si>
    <t>グローバル情報 学科</t>
  </si>
  <si>
    <t>206 教育及び文化</t>
  </si>
  <si>
    <t>教育及び文化 207</t>
  </si>
  <si>
    <t>１９　　　教　　　　　　育　　　　　　及　　　　　　び　　　　　　文　　　　　　化</t>
  </si>
  <si>
    <t>平成２４年度</t>
  </si>
  <si>
    <t>平成２４年度</t>
  </si>
  <si>
    <t>２５</t>
  </si>
  <si>
    <t>２６</t>
  </si>
  <si>
    <t>２７</t>
  </si>
  <si>
    <t>２８</t>
  </si>
  <si>
    <t>２８</t>
  </si>
  <si>
    <t>－</t>
  </si>
  <si>
    <t>-</t>
  </si>
  <si>
    <t>義務教育学校</t>
  </si>
  <si>
    <t xml:space="preserve">… </t>
  </si>
  <si>
    <t>－</t>
  </si>
  <si>
    <t>－</t>
  </si>
  <si>
    <t xml:space="preserve">… </t>
  </si>
  <si>
    <t>平成２６年度</t>
  </si>
  <si>
    <t>２７</t>
  </si>
  <si>
    <t>２８</t>
  </si>
  <si>
    <t>－</t>
  </si>
  <si>
    <t xml:space="preserve"> </t>
  </si>
  <si>
    <t>特別支援
学　　校</t>
  </si>
  <si>
    <t>－</t>
  </si>
  <si>
    <t>　</t>
  </si>
  <si>
    <t xml:space="preserve"> </t>
  </si>
  <si>
    <t>　</t>
  </si>
  <si>
    <t>１１４　　規　模　別　小　中　学　校　数</t>
  </si>
  <si>
    <t>総 数</t>
  </si>
  <si>
    <t>０</t>
  </si>
  <si>
    <t>１９　～　　２４</t>
  </si>
  <si>
    <t>２５　～　　３０</t>
  </si>
  <si>
    <t>１１４　　規　模　別　小　中　学　校　数 （つづき）</t>
  </si>
  <si>
    <t>１人　～    ４９</t>
  </si>
  <si>
    <t>５０ 　～　 ９９</t>
  </si>
  <si>
    <t>100　～　149</t>
  </si>
  <si>
    <t>150　
～
199</t>
  </si>
  <si>
    <t>200
～
249</t>
  </si>
  <si>
    <t>250　
～
299</t>
  </si>
  <si>
    <t>300　
～
399</t>
  </si>
  <si>
    <t>400　
～
499</t>
  </si>
  <si>
    <t>500　
～
599</t>
  </si>
  <si>
    <t>600　　　　～　　699</t>
  </si>
  <si>
    <t>700　～　799</t>
  </si>
  <si>
    <t>800　～　899</t>
  </si>
  <si>
    <t>900　～　999</t>
  </si>
  <si>
    <t>1,000～1,099</t>
  </si>
  <si>
    <t>１　　　　学　　　　年</t>
  </si>
  <si>
    <t>２８</t>
  </si>
  <si>
    <t>平成２４年度</t>
  </si>
  <si>
    <t>平成２４年度</t>
  </si>
  <si>
    <t>２８</t>
  </si>
  <si>
    <t>平成２４年度</t>
  </si>
  <si>
    <t>２８ 年 度</t>
  </si>
  <si>
    <t>資料　石川県税務課、石川県スポーツ振興課、石川県ボウリング連盟</t>
  </si>
  <si>
    <t>228 教育及び文化</t>
  </si>
  <si>
    <t>教育及び文化 229</t>
  </si>
  <si>
    <t>２５ 年 度</t>
  </si>
  <si>
    <t>２６ 年 度</t>
  </si>
  <si>
    <t>２７ 年 度</t>
  </si>
  <si>
    <t>２８年 度</t>
  </si>
  <si>
    <t>平成２４年度</t>
  </si>
  <si>
    <t>２５</t>
  </si>
  <si>
    <t>２６</t>
  </si>
  <si>
    <t>２７</t>
  </si>
  <si>
    <t>２８</t>
  </si>
  <si>
    <t>－</t>
  </si>
  <si>
    <t>　</t>
  </si>
  <si>
    <t xml:space="preserve"> </t>
  </si>
  <si>
    <t>河北郡</t>
  </si>
  <si>
    <t>－</t>
  </si>
  <si>
    <t>羽咋郡</t>
  </si>
  <si>
    <t>鹿島郡</t>
  </si>
  <si>
    <t xml:space="preserve"> </t>
  </si>
  <si>
    <t>210 教育及び文化</t>
  </si>
  <si>
    <t>教育及び文化 211</t>
  </si>
  <si>
    <t>１１６　　中　　　　　　　　　　学　　　　　　　　　　校　</t>
  </si>
  <si>
    <t>教　　　　　　　　　　　　　　員　　　　　　　　　　　　　　数</t>
  </si>
  <si>
    <t>合　　　計</t>
  </si>
  <si>
    <t>１　学　年</t>
  </si>
  <si>
    <t>２　学　年</t>
  </si>
  <si>
    <t>本　　　　　　　　　　　　務　　　　　　　　　　　　者</t>
  </si>
  <si>
    <t>本 校</t>
  </si>
  <si>
    <t>分 校</t>
  </si>
  <si>
    <t>合　　　　計</t>
  </si>
  <si>
    <t>校　　　長</t>
  </si>
  <si>
    <t>教　　　頭</t>
  </si>
  <si>
    <t>兼  務  者</t>
  </si>
  <si>
    <t>平成２４年度</t>
  </si>
  <si>
    <t>男</t>
  </si>
  <si>
    <t>２８</t>
  </si>
  <si>
    <t>－</t>
  </si>
  <si>
    <t>かほく市</t>
  </si>
  <si>
    <t>　</t>
  </si>
  <si>
    <t xml:space="preserve"> </t>
  </si>
  <si>
    <t>212 教育及び文化</t>
  </si>
  <si>
    <t>教育及び文化 213</t>
  </si>
  <si>
    <t>職　　員　　数</t>
  </si>
  <si>
    <t>校　　　長</t>
  </si>
  <si>
    <t>教　　　頭</t>
  </si>
  <si>
    <t>助　教　諭</t>
  </si>
  <si>
    <t>平成２４年度</t>
  </si>
  <si>
    <t>　</t>
  </si>
  <si>
    <t>１１７　　義　務　教　育　学　校 　</t>
  </si>
  <si>
    <t>（１）　市 町 別 学 校 数 、学 級 数 及 び 学 年 別 児 童 数 （各年度５月１日現在）</t>
  </si>
  <si>
    <t>（単位：校、学級、人）</t>
  </si>
  <si>
    <t>年度及び　　　　市 町 別</t>
  </si>
  <si>
    <t>学校数</t>
  </si>
  <si>
    <t>学級数</t>
  </si>
  <si>
    <t>合　　　　　　　　　計</t>
  </si>
  <si>
    <t>１　　　　学　　　　年</t>
  </si>
  <si>
    <t>５　　　　学　　　　年</t>
  </si>
  <si>
    <t>計</t>
  </si>
  <si>
    <t>本校</t>
  </si>
  <si>
    <t>分校</t>
  </si>
  <si>
    <t>平成２７年度</t>
  </si>
  <si>
    <t>２８</t>
  </si>
  <si>
    <t>つづき</t>
  </si>
  <si>
    <t>度及び　　　　市 町 別</t>
  </si>
  <si>
    <t>７　　　　学　　　　年</t>
  </si>
  <si>
    <t>８　　　　学　　　　年</t>
  </si>
  <si>
    <t>９　　　　学　　　　年</t>
  </si>
  <si>
    <t>２８</t>
  </si>
  <si>
    <t>（２）　市　町　別　教  員  数  及  び  職  員  数 （各年度５月１日現在）</t>
  </si>
  <si>
    <t>年度及び　　　市 町 別</t>
  </si>
  <si>
    <t>職　　員　　数</t>
  </si>
  <si>
    <t>合　　　　計</t>
  </si>
  <si>
    <t>校　　　長</t>
  </si>
  <si>
    <t>教　　　頭</t>
  </si>
  <si>
    <t>助　教　諭</t>
  </si>
  <si>
    <t>　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</si>
  <si>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</si>
  <si>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</si>
  <si>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</si>
  <si>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</si>
  <si>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</si>
  <si>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</si>
  <si>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</si>
  <si>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専 攻 科</t>
  </si>
  <si>
    <t>平成２４年度</t>
  </si>
  <si>
    <t>２８</t>
  </si>
  <si>
    <t>－</t>
  </si>
  <si>
    <t>かほく市</t>
  </si>
  <si>
    <t xml:space="preserve"> </t>
  </si>
  <si>
    <t>　</t>
  </si>
  <si>
    <t>216 教育及び文化</t>
  </si>
  <si>
    <t>教育及び文化 217</t>
  </si>
  <si>
    <t>ア　　専 　 　門　 　 課　　  程</t>
  </si>
  <si>
    <t>学　　　　　　　科</t>
  </si>
  <si>
    <t>平成２４年度</t>
  </si>
  <si>
    <t>２８</t>
  </si>
  <si>
    <t>218 教育及び文化</t>
  </si>
  <si>
    <t>　 教育及び文化　219</t>
  </si>
  <si>
    <t>イ　　高　　　  等 　　 　課 　　 　程</t>
  </si>
  <si>
    <t>（単位：校、課程、人）</t>
  </si>
  <si>
    <t>教 　　　 員　　　  数</t>
  </si>
  <si>
    <t>　</t>
  </si>
  <si>
    <t>学　　　　　　科</t>
  </si>
  <si>
    <t>生　　　　徒　　　　数</t>
  </si>
  <si>
    <t>入　学　者　数（春　期）</t>
  </si>
  <si>
    <t>　</t>
  </si>
  <si>
    <t>平成２４年度</t>
  </si>
  <si>
    <t>　　</t>
  </si>
  <si>
    <t>－</t>
  </si>
  <si>
    <t xml:space="preserve"> </t>
  </si>
  <si>
    <t>学　　　　　　科</t>
  </si>
  <si>
    <t>生　　　　徒　　　　数</t>
  </si>
  <si>
    <t>入　学　者　数（春　期）</t>
  </si>
  <si>
    <t>－</t>
  </si>
  <si>
    <t>　</t>
  </si>
  <si>
    <t>本務者</t>
  </si>
  <si>
    <t>224 教育及び文化</t>
  </si>
  <si>
    <t>教育及び文化 225</t>
  </si>
  <si>
    <t xml:space="preserve">（１）　中 　　　学 　　　校　 </t>
  </si>
  <si>
    <t xml:space="preserve">（３）　高 等 学 校 産 業 別 就 職 状 況 </t>
  </si>
  <si>
    <t xml:space="preserve"> </t>
  </si>
  <si>
    <t xml:space="preserve"> </t>
  </si>
  <si>
    <t>平成２４年</t>
  </si>
  <si>
    <t>２５年</t>
  </si>
  <si>
    <t>２６年</t>
  </si>
  <si>
    <t>２７年</t>
  </si>
  <si>
    <t>２８年</t>
  </si>
  <si>
    <t>平成 ２４ 年</t>
  </si>
  <si>
    <t>第　１　次　産　業</t>
  </si>
  <si>
    <t xml:space="preserve">  ２５</t>
  </si>
  <si>
    <t xml:space="preserve">  ２６</t>
  </si>
  <si>
    <t>漁業</t>
  </si>
  <si>
    <t xml:space="preserve">  ２７</t>
  </si>
  <si>
    <t xml:space="preserve">  ２８</t>
  </si>
  <si>
    <t>－</t>
  </si>
  <si>
    <t>鉱             業</t>
  </si>
  <si>
    <t xml:space="preserve">      男</t>
  </si>
  <si>
    <t>建     設     業</t>
  </si>
  <si>
    <t xml:space="preserve">      女</t>
  </si>
  <si>
    <t>製　   造　 　業</t>
  </si>
  <si>
    <t>卸売・小売業、飲食店</t>
  </si>
  <si>
    <t>金融・保険業、不動産業</t>
  </si>
  <si>
    <t>サ  ー  ビ  ス  業</t>
  </si>
  <si>
    <t xml:space="preserve"> </t>
  </si>
  <si>
    <t>公              務</t>
  </si>
  <si>
    <t>総    数</t>
  </si>
  <si>
    <t xml:space="preserve"> </t>
  </si>
  <si>
    <t>平成 ２４ 年</t>
  </si>
  <si>
    <t>r10,118</t>
  </si>
  <si>
    <t>r2,178</t>
  </si>
  <si>
    <t>r69</t>
  </si>
  <si>
    <t>r251</t>
  </si>
  <si>
    <t xml:space="preserve"> </t>
  </si>
  <si>
    <t xml:space="preserve">  ２８</t>
  </si>
  <si>
    <t xml:space="preserve">      男</t>
  </si>
  <si>
    <t>－</t>
  </si>
  <si>
    <t xml:space="preserve">      女</t>
  </si>
  <si>
    <t xml:space="preserve"> </t>
  </si>
  <si>
    <t xml:space="preserve">  平成 ２４ 年</t>
  </si>
  <si>
    <t>　　２５</t>
  </si>
  <si>
    <t>　　２６</t>
  </si>
  <si>
    <t>　　２７</t>
  </si>
  <si>
    <t>　　２８</t>
  </si>
  <si>
    <t xml:space="preserve">    男</t>
  </si>
  <si>
    <t xml:space="preserve">    女</t>
  </si>
  <si>
    <t>１１１　　学　校　種　別　設　置　者　別　学　校　数 （平成２８年５月１日現在）</t>
  </si>
  <si>
    <r>
      <t>（１）　学　　級　　数　　別　　小　　中　　学　　校　　数 （平成</t>
    </r>
    <r>
      <rPr>
        <sz val="12"/>
        <rFont val="ＭＳ 明朝"/>
        <family val="1"/>
      </rPr>
      <t>２８年５月１日現在）</t>
    </r>
  </si>
  <si>
    <r>
      <t>（２）　児 　童、 　生 　徒 　数 　別 　小 　中 　学 　校 　数 （平成</t>
    </r>
    <r>
      <rPr>
        <sz val="12"/>
        <rFont val="ＭＳ 明朝"/>
        <family val="1"/>
      </rPr>
      <t>２８年５月１日現在）</t>
    </r>
  </si>
  <si>
    <r>
      <t>（１）　市</t>
    </r>
    <r>
      <rPr>
        <sz val="12"/>
        <rFont val="ＭＳ 明朝"/>
        <family val="1"/>
      </rPr>
      <t xml:space="preserve"> 町 別 学 校 数 、学 級 数 及 び 学 年 別 児 童 数 （各年度５月１日現在）</t>
    </r>
  </si>
  <si>
    <r>
      <t>学 級</t>
    </r>
    <r>
      <rPr>
        <sz val="12"/>
        <rFont val="ＭＳ 明朝"/>
        <family val="1"/>
      </rPr>
      <t xml:space="preserve"> 数</t>
    </r>
  </si>
  <si>
    <t>１１８　　高　   　　　　等　　   　　　学　　　   　　校</t>
  </si>
  <si>
    <r>
      <t>（２）　市　町　別　教  員  数  及  び  職  員  数</t>
    </r>
    <r>
      <rPr>
        <sz val="12"/>
        <rFont val="ＭＳ 明朝"/>
        <family val="1"/>
      </rPr>
      <t xml:space="preserve"> （各年度５月１日現在）</t>
    </r>
  </si>
  <si>
    <r>
      <t>（１）　市 町</t>
    </r>
    <r>
      <rPr>
        <sz val="12"/>
        <rFont val="ＭＳ 明朝"/>
        <family val="1"/>
      </rPr>
      <t xml:space="preserve"> 別 学 校 数 及 び 教 職 員 数 （各年度５月１日現在）</t>
    </r>
  </si>
  <si>
    <r>
      <t>年度及び　　　市 町</t>
    </r>
    <r>
      <rPr>
        <sz val="12"/>
        <rFont val="ＭＳ 明朝"/>
        <family val="1"/>
      </rPr>
      <t xml:space="preserve"> 別</t>
    </r>
  </si>
  <si>
    <t>１１８　　高　　　　　　等　　　　　　学　　　　　　校　（つ　づ　き）</t>
  </si>
  <si>
    <r>
      <t>（２）　市　　町　　別　　、　　学　　年　　別　　生　　徒　　数</t>
    </r>
    <r>
      <rPr>
        <sz val="12"/>
        <rFont val="ＭＳ 明朝"/>
        <family val="1"/>
      </rPr>
      <t xml:space="preserve"> （各年度５月１日現在）</t>
    </r>
  </si>
  <si>
    <t>１１９　　特　別　支　援　学　校</t>
  </si>
  <si>
    <t>１２０　　専　　修　　学　　校 （つづき）</t>
  </si>
  <si>
    <r>
      <t>（２）　学 科 別 生 徒 数 及 び 入 学 者 数 （平成</t>
    </r>
    <r>
      <rPr>
        <sz val="12"/>
        <rFont val="ＭＳ 明朝"/>
        <family val="1"/>
      </rPr>
      <t>２８年５月１日現在）</t>
    </r>
  </si>
  <si>
    <t>１１９　　特　別　支　援　学　校 （つづき）</t>
  </si>
  <si>
    <t>１２０　　専　　修　　学　　校</t>
  </si>
  <si>
    <r>
      <t xml:space="preserve"> （１）　学 校 数 及 び 学 科 数 （平成</t>
    </r>
    <r>
      <rPr>
        <sz val="12"/>
        <rFont val="ＭＳ 明朝"/>
        <family val="1"/>
      </rPr>
      <t>２８年５月１日現在）</t>
    </r>
  </si>
  <si>
    <t>１２０　　専　修　学　校 （つづき）</t>
  </si>
  <si>
    <t>１２１　各　　　  　種　 　　 　学　  　　　校</t>
  </si>
  <si>
    <r>
      <t>（２）　学 科 別 生 徒 数 及 び 入 学 者 数 （平成</t>
    </r>
    <r>
      <rPr>
        <sz val="12"/>
        <rFont val="ＭＳ 明朝"/>
        <family val="1"/>
      </rPr>
      <t>２８年５月１日現在）（つづき）</t>
    </r>
  </si>
  <si>
    <r>
      <t>（１）　学 校 数、課 程 数 及 び 男 女 別 教 職 員 数</t>
    </r>
    <r>
      <rPr>
        <sz val="12"/>
        <rFont val="ＭＳ 明朝"/>
        <family val="1"/>
      </rPr>
      <t xml:space="preserve"> （各年度５月１日現在）</t>
    </r>
  </si>
  <si>
    <t>１２１　　各　　　 種　　　 学　　　 校 （つづき）</t>
  </si>
  <si>
    <t>１２１　　各　　　 種　　　 学　　　 校 （つづき）</t>
  </si>
  <si>
    <r>
      <t>イ　　　課　程　別　生　徒　数 （平成</t>
    </r>
    <r>
      <rPr>
        <sz val="12"/>
        <rFont val="ＭＳ 明朝"/>
        <family val="1"/>
      </rPr>
      <t>２８年５月１日現在）</t>
    </r>
  </si>
  <si>
    <t>１２０　　専　　修　　学　　校 （つづき）</t>
  </si>
  <si>
    <r>
      <t>（３）　教 員 数 及 び 職 員 数 （平成</t>
    </r>
    <r>
      <rPr>
        <sz val="12"/>
        <rFont val="ＭＳ 明朝"/>
        <family val="1"/>
      </rPr>
      <t>２８年５月１日現在）</t>
    </r>
  </si>
  <si>
    <t>１２２　　高 　等　 専　 門　 学　 校 （国 立 及 び 私 立）（平成２８年５月１日現在）</t>
  </si>
  <si>
    <t>１２３　　大　　学　・　短　　期　　大　　学 （つづき）</t>
  </si>
  <si>
    <t>（１）　　職  名  別  教  員  数 、職  員  数 （平成２８年５月１日現在）（つづき）</t>
  </si>
  <si>
    <t>設 置 者 名　　　　　　及 　　  び　　　　　性 　　　別　</t>
  </si>
  <si>
    <t>学  科  別  在  学  者  数</t>
  </si>
  <si>
    <t>１２３　　大　    学　、　短    　期　    大　    学</t>
  </si>
  <si>
    <t>（１）　　職  名  別  教  員  数 、職  員  数 （平成２８年５月１日現在）</t>
  </si>
  <si>
    <t>（２）　　学　　　　　生　　　　　数 （平成２８年５月１日現在）</t>
  </si>
  <si>
    <t>１２３　　大　　　　　学　　・　　短　　　　　期　　　　　大　　　　　学 （つづき）</t>
  </si>
  <si>
    <t>人 文 科 学</t>
  </si>
  <si>
    <t>社 会 科 学</t>
  </si>
  <si>
    <t>理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</si>
  <si>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</si>
  <si>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</si>
  <si>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</si>
  <si>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</si>
  <si>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</si>
  <si>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</si>
  <si>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</si>
  <si>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注１　入学志願者数、入学者数は、平成２８年度の募集によるもの、卒業者数は平成２８年３月のものである。</t>
  </si>
  <si>
    <t>（３）　学 部 ( 科 ) 別 入 学 志 願 者 、入 学 者 及 び 卒 業 者 数 （つづき）</t>
  </si>
  <si>
    <t>１２４　　卒　　　　業　　　　者</t>
  </si>
  <si>
    <t>１２４　　卒　　　業　　　者　（つづき）</t>
  </si>
  <si>
    <t>１２４　　卒　　　業　　　者 （つづき）</t>
  </si>
  <si>
    <r>
      <t>（２）　高 　</t>
    </r>
    <r>
      <rPr>
        <sz val="12"/>
        <rFont val="ＭＳ 明朝"/>
        <family val="1"/>
      </rPr>
      <t xml:space="preserve"> 等  　学　  校</t>
    </r>
  </si>
  <si>
    <r>
      <t>一時的な 仕事に就</t>
    </r>
    <r>
      <rPr>
        <sz val="12"/>
        <rFont val="ＭＳ 明朝"/>
        <family val="1"/>
      </rPr>
      <t xml:space="preserve"> いた者</t>
    </r>
  </si>
  <si>
    <t>１２４　　卒　　　業　　　者　（つづき）</t>
  </si>
  <si>
    <t>１２５　　図　　　　　　　　　　書　　　　　　　　　　館</t>
  </si>
  <si>
    <t>１２５　　図　　　　　　　　　　　書　　　　　　　　　　　館　（つづき）</t>
  </si>
  <si>
    <t>平成２８年４月</t>
  </si>
  <si>
    <t>平成２９年１月</t>
  </si>
  <si>
    <t>１２５　　図　　　　　　　　　　　書　　　　　　　　　　　館　（つ　づ　き）</t>
  </si>
  <si>
    <t>平成２８年４月</t>
  </si>
  <si>
    <t>１２５　　図　　　　書　　　　館 （つづき）</t>
  </si>
  <si>
    <t>１３０　　市　 町　 別 　各 　種 　学 　級 （各年度３月31日現在）</t>
  </si>
  <si>
    <r>
      <t>（２）　市 　 町　  立 　 図 　 書  　館</t>
    </r>
    <r>
      <rPr>
        <sz val="12"/>
        <rFont val="ＭＳ 明朝"/>
        <family val="1"/>
      </rPr>
      <t xml:space="preserve"> （各年度３月31日現在）</t>
    </r>
  </si>
  <si>
    <r>
      <t>職  　</t>
    </r>
    <r>
      <rPr>
        <sz val="12"/>
        <rFont val="ＭＳ 明朝"/>
        <family val="1"/>
      </rPr>
      <t xml:space="preserve"> 員　   数　（人）</t>
    </r>
  </si>
  <si>
    <t>１２６　　公 共 社 会 体 育 施 設 等 （各年度３月31日現在）</t>
  </si>
  <si>
    <r>
      <rPr>
        <sz val="12"/>
        <rFont val="ＭＳ 明朝"/>
        <family val="1"/>
      </rPr>
      <t>２８ 年 度</t>
    </r>
  </si>
  <si>
    <t>１２７　　新　聞　発　行　部　数　及　び　普　及　度 （10月度)</t>
  </si>
  <si>
    <r>
      <t xml:space="preserve">平 成 </t>
    </r>
    <r>
      <rPr>
        <sz val="12"/>
        <rFont val="ＭＳ 明朝"/>
        <family val="1"/>
      </rPr>
      <t>２８ 年</t>
    </r>
  </si>
  <si>
    <t>１２８　　テ　レ　ビ　受　信　契　約　数 （各年度３月31日現在）</t>
  </si>
  <si>
    <t>１２９　　社　寺 ・ 教　会　数（宗 教 法 人）（各年度３月31日現在）</t>
  </si>
  <si>
    <r>
      <rPr>
        <sz val="12"/>
        <rFont val="ＭＳ 明朝"/>
        <family val="1"/>
      </rPr>
      <t>２８ 年 度</t>
    </r>
  </si>
  <si>
    <t>１３１　　市町別公民館、青年団、婦人会及び各種団体 （各年度３月31日現在）</t>
  </si>
  <si>
    <r>
      <t>(公立・幼稚園、小学校、中学校</t>
    </r>
    <r>
      <rPr>
        <sz val="12"/>
        <rFont val="ＭＳ 明朝"/>
        <family val="1"/>
      </rPr>
      <t>)</t>
    </r>
  </si>
  <si>
    <r>
      <t>平成 ２４</t>
    </r>
    <r>
      <rPr>
        <sz val="12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</si>
</sst>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;\-#,##0.0"/>
    <numFmt numFmtId="179" formatCode="#,##0.0;[Red]\-#,##0.0"/>
    <numFmt numFmtId="180" formatCode="0.0_ "/>
    <numFmt numFmtId="181" formatCode="#,##0.0_ ;[Red]\-#,##0.0\ "/>
    <numFmt numFmtId="182" formatCode="* #,##0_ ;* \-#,##0_ ;* &quot;-&quot;_ ;@_ "/>
    <numFmt numFmtId="183" formatCode="\(#,##0\)"/>
    <numFmt numFmtId="184" formatCode="\(#,##0\);\-#,##0"/>
    <numFmt numFmtId="185" formatCode="#,##0_ "/>
    <numFmt numFmtId="186" formatCode="&quot;¥&quot;#,##0;&quot;¥&quot;\!\-#,##0"/>
    <numFmt numFmtId="187" formatCode="&quot;¥&quot;#,##0;[Red]&quot;¥&quot;\!\-#,##0"/>
    <numFmt numFmtId="188" formatCode="&quot;¥&quot;#,##0.00;&quot;¥&quot;\!\-#,##0.00"/>
    <numFmt numFmtId="189" formatCode="&quot;¥&quot;#,##0.00;[Red]&quot;¥&quot;\!\-#,##0.00"/>
    <numFmt numFmtId="190" formatCode="_ &quot;¥&quot;* #,##0_ ;_ &quot;¥&quot;* \!\-#,##0_ ;_ &quot;¥&quot;* &quot;-&quot;_ ;_ @_ "/>
    <numFmt numFmtId="191" formatCode="_ * #,##0_ ;_ * \!\-#,##0_ ;_ * &quot;-&quot;_ ;_ @_ "/>
    <numFmt numFmtId="192" formatCode="_ &quot;¥&quot;* #,##0.00_ ;_ &quot;¥&quot;* \!\-#,##0.00_ ;_ &quot;¥&quot;* &quot;-&quot;??_ ;_ @_ "/>
    <numFmt numFmtId="193" formatCode="_ * #,##0.00_ ;_ * \!\-#,##0.00_ ;_ * &quot;-&quot;??_ ;_ @_ "/>
    <numFmt numFmtId="194" formatCode="\!\$#,##0_);\!\(\!\$#,##0\!\)"/>
    <numFmt numFmtId="195" formatCode="\!\$#,##0_);[Red]\!\(\!\$#,##0\!\)"/>
    <numFmt numFmtId="196" formatCode="\!\$#,##0.00_);\!\(\!\$#,##0.00\!\)"/>
    <numFmt numFmtId="197" formatCode="\!\$#,##0.00_);[Red]\!\(\!\$#,##0.00\!\)"/>
    <numFmt numFmtId="198" formatCode="&quot;¥&quot;#,##0;&quot;¥&quot;&quot;¥&quot;\!\-#,##0"/>
    <numFmt numFmtId="199" formatCode="&quot;¥&quot;#,##0.00;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"/>
    <numFmt numFmtId="209" formatCode="#,##0_);[Red]\(#,##0\)"/>
    <numFmt numFmtId="210" formatCode="#,##0_ ;[Red]\-#,##0\ "/>
    <numFmt numFmtId="211" formatCode="\(\ * #,##0\)\ ;_ * \-#,##0_ ;\ * &quot;-&quot;\ ;_ @_ "/>
    <numFmt numFmtId="212" formatCode="* #,##0;* \-#,##0;* &quot;-&quot;;@"/>
    <numFmt numFmtId="213" formatCode="0;[Red]0"/>
    <numFmt numFmtId="214" formatCode="#,##0;[Red]#,##0"/>
    <numFmt numFmtId="215" formatCode="* #,##0.0_ ;* \-#,##0.0_ ;* &quot;-&quot;_ ;@_ "/>
    <numFmt numFmtId="216" formatCode="#,##0;&quot;△ &quot;#,##0"/>
    <numFmt numFmtId="217" formatCode="#,##0.0;&quot;△ &quot;#,##0.0"/>
    <numFmt numFmtId="218" formatCode="_ * #,##0.0_ ;_ * \-#,##0.0_ ;_ * &quot;-&quot;_ ;_ @_ "/>
    <numFmt numFmtId="219" formatCode="0_);[Red]\(0\)"/>
    <numFmt numFmtId="220" formatCode="0.0_);[Red]\(0.0\)"/>
    <numFmt numFmtId="221" formatCode="0;&quot;△ &quot;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  <numFmt numFmtId="228" formatCode="0&quot;＝&quot;\-"/>
    <numFmt numFmtId="229" formatCode="\-"/>
    <numFmt numFmtId="230" formatCode="#,##0;&quot;▲ &quot;#,##0"/>
    <numFmt numFmtId="231" formatCode="0.0;[Red]0.0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10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0" fillId="0" borderId="3" applyNumberFormat="0" applyFill="0" applyAlignment="0" applyProtection="0"/>
    <xf numFmtId="0" fontId="51" fillId="26" borderId="0" applyNumberFormat="0" applyBorder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54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8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9" fillId="29" borderId="0" applyNumberFormat="0" applyBorder="0" applyAlignment="0" applyProtection="0"/>
  </cellStyleXfs>
  <cellXfs count="1169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>
      <alignment vertical="center"/>
    </xf>
    <xf numFmtId="216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right" vertical="center"/>
    </xf>
    <xf numFmtId="38" fontId="12" fillId="0" borderId="0" xfId="49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3" applyFont="1" applyFill="1" applyBorder="1" applyAlignment="1" applyProtection="1">
      <alignment horizontal="left"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37" fontId="12" fillId="0" borderId="0" xfId="63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horizontal="right" vertical="center"/>
    </xf>
    <xf numFmtId="37" fontId="1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 applyBorder="1" applyAlignment="1" applyProtection="1">
      <alignment horizontal="right" vertical="center"/>
      <protection/>
    </xf>
    <xf numFmtId="38" fontId="12" fillId="0" borderId="0" xfId="49" applyFont="1" applyFill="1" applyAlignment="1">
      <alignment horizontal="right" vertical="center"/>
    </xf>
    <xf numFmtId="0" fontId="1" fillId="0" borderId="0" xfId="63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7" fontId="1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41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 applyAlignment="1" applyProtection="1">
      <alignment horizontal="left"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41" fontId="0" fillId="0" borderId="0" xfId="49" applyNumberFormat="1" applyFont="1" applyFill="1" applyAlignment="1">
      <alignment horizontal="right" vertical="center"/>
    </xf>
    <xf numFmtId="0" fontId="0" fillId="0" borderId="0" xfId="63" applyFont="1" applyFill="1" applyBorder="1" applyAlignment="1">
      <alignment horizontal="center" vertical="center"/>
      <protection/>
    </xf>
    <xf numFmtId="38" fontId="1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63" applyFont="1" applyFill="1" applyBorder="1" applyAlignment="1">
      <alignment horizontal="right" vertical="center"/>
      <protection/>
    </xf>
    <xf numFmtId="0" fontId="1" fillId="0" borderId="0" xfId="63" applyFont="1" applyFill="1" applyBorder="1" applyAlignment="1">
      <alignment horizontal="right"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0" fillId="0" borderId="0" xfId="63" applyFont="1" applyFill="1" applyBorder="1" applyAlignment="1">
      <alignment vertical="center"/>
      <protection/>
    </xf>
    <xf numFmtId="37" fontId="1" fillId="0" borderId="0" xfId="63" applyNumberFormat="1" applyFont="1" applyFill="1" applyAlignment="1" applyProtection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center"/>
    </xf>
    <xf numFmtId="212" fontId="0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vertical="top"/>
      <protection/>
    </xf>
    <xf numFmtId="0" fontId="0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0" fillId="0" borderId="0" xfId="65" applyFont="1" applyFill="1" applyAlignment="1">
      <alignment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12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" fillId="0" borderId="0" xfId="65" applyFont="1" applyFill="1" applyAlignment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216" fontId="12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63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216" fontId="1" fillId="0" borderId="0" xfId="63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216" fontId="12" fillId="0" borderId="11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 locked="0"/>
    </xf>
    <xf numFmtId="216" fontId="12" fillId="0" borderId="12" xfId="0" applyNumberFormat="1" applyFont="1" applyFill="1" applyBorder="1" applyAlignment="1" applyProtection="1">
      <alignment horizontal="right" vertical="center"/>
      <protection/>
    </xf>
    <xf numFmtId="216" fontId="12" fillId="0" borderId="0" xfId="63" applyNumberFormat="1" applyFont="1" applyFill="1" applyAlignment="1" applyProtection="1">
      <alignment horizontal="right"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12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12" fillId="0" borderId="13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 applyProtection="1">
      <alignment horizontal="right" vertical="center"/>
      <protection/>
    </xf>
    <xf numFmtId="41" fontId="1" fillId="0" borderId="0" xfId="49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221" fontId="12" fillId="0" borderId="0" xfId="0" applyNumberFormat="1" applyFont="1" applyFill="1" applyBorder="1" applyAlignment="1" applyProtection="1">
      <alignment horizontal="right" vertical="center"/>
      <protection/>
    </xf>
    <xf numFmtId="212" fontId="18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21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16" fontId="0" fillId="0" borderId="11" xfId="0" applyNumberFormat="1" applyFont="1" applyFill="1" applyBorder="1" applyAlignment="1" applyProtection="1">
      <alignment horizontal="right" vertical="center"/>
      <protection locked="0"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lef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2" fillId="0" borderId="22" xfId="49" applyFont="1" applyFill="1" applyBorder="1" applyAlignment="1" applyProtection="1">
      <alignment horizontal="right" vertical="center"/>
      <protection/>
    </xf>
    <xf numFmtId="38" fontId="1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2" fillId="0" borderId="22" xfId="49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8" fillId="0" borderId="16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12" fillId="0" borderId="24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horizontal="center" vertical="center"/>
      <protection/>
    </xf>
    <xf numFmtId="38" fontId="12" fillId="0" borderId="11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 horizontal="right" vertical="center"/>
      <protection/>
    </xf>
    <xf numFmtId="0" fontId="0" fillId="0" borderId="0" xfId="65" applyFont="1" applyFill="1" applyBorder="1" applyAlignment="1" applyProtection="1">
      <alignment horizontal="centerContinuous" vertical="center"/>
      <protection/>
    </xf>
    <xf numFmtId="0" fontId="21" fillId="0" borderId="0" xfId="65" applyFont="1" applyFill="1">
      <alignment/>
      <protection/>
    </xf>
    <xf numFmtId="0" fontId="0" fillId="0" borderId="0" xfId="65" applyFont="1" applyFill="1" applyBorder="1" applyAlignment="1" applyProtection="1">
      <alignment horizontal="right" vertical="center"/>
      <protection/>
    </xf>
    <xf numFmtId="0" fontId="0" fillId="0" borderId="16" xfId="65" applyFont="1" applyFill="1" applyBorder="1" applyAlignment="1" applyProtection="1">
      <alignment horizontal="center" vertical="center"/>
      <protection/>
    </xf>
    <xf numFmtId="0" fontId="0" fillId="0" borderId="18" xfId="65" applyFont="1" applyFill="1" applyBorder="1" applyAlignment="1" applyProtection="1">
      <alignment horizontal="center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17" xfId="65" applyFont="1" applyFill="1" applyBorder="1" applyAlignment="1" applyProtection="1">
      <alignment horizontal="center" vertical="center"/>
      <protection/>
    </xf>
    <xf numFmtId="0" fontId="12" fillId="0" borderId="0" xfId="65" applyFont="1" applyFill="1" applyBorder="1" applyAlignment="1">
      <alignment vertical="center"/>
      <protection/>
    </xf>
    <xf numFmtId="0" fontId="12" fillId="0" borderId="10" xfId="65" applyFont="1" applyFill="1" applyBorder="1" applyAlignment="1" applyProtection="1">
      <alignment horizontal="distributed" vertical="center"/>
      <protection/>
    </xf>
    <xf numFmtId="37" fontId="12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10" xfId="65" applyFont="1" applyFill="1" applyBorder="1" applyAlignment="1" applyProtection="1">
      <alignment horizontal="distributed" vertical="center"/>
      <protection/>
    </xf>
    <xf numFmtId="37" fontId="0" fillId="0" borderId="0" xfId="65" applyNumberFormat="1" applyFont="1" applyFill="1" applyAlignment="1" applyProtection="1">
      <alignment horizontal="right" vertical="center"/>
      <protection/>
    </xf>
    <xf numFmtId="37" fontId="11" fillId="0" borderId="0" xfId="65" applyNumberFormat="1" applyFont="1" applyFill="1" applyAlignment="1" applyProtection="1">
      <alignment horizontal="right" vertical="center"/>
      <protection/>
    </xf>
    <xf numFmtId="0" fontId="0" fillId="0" borderId="10" xfId="65" applyFont="1" applyFill="1" applyBorder="1" applyAlignment="1" applyProtection="1">
      <alignment horizontal="left" vertical="center"/>
      <protection/>
    </xf>
    <xf numFmtId="37" fontId="12" fillId="0" borderId="0" xfId="65" applyNumberFormat="1" applyFont="1" applyFill="1" applyAlignment="1" applyProtection="1">
      <alignment horizontal="right" vertical="center"/>
      <protection/>
    </xf>
    <xf numFmtId="0" fontId="0" fillId="0" borderId="17" xfId="65" applyFont="1" applyFill="1" applyBorder="1" applyAlignment="1">
      <alignment vertical="center"/>
      <protection/>
    </xf>
    <xf numFmtId="0" fontId="0" fillId="0" borderId="16" xfId="65" applyFont="1" applyFill="1" applyBorder="1" applyAlignment="1" applyProtection="1">
      <alignment horizontal="distributed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0" xfId="65" applyFont="1" applyFill="1" applyAlignment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12" fillId="0" borderId="0" xfId="65" applyFont="1" applyFill="1" applyBorder="1" applyAlignment="1" applyProtection="1">
      <alignment vertical="center"/>
      <protection/>
    </xf>
    <xf numFmtId="0" fontId="1" fillId="0" borderId="0" xfId="65" applyFont="1" applyFill="1" applyBorder="1" applyAlignment="1" applyProtection="1">
      <alignment vertical="center"/>
      <protection/>
    </xf>
    <xf numFmtId="0" fontId="1" fillId="0" borderId="10" xfId="65" applyFont="1" applyFill="1" applyBorder="1" applyAlignment="1" applyProtection="1">
      <alignment horizontal="distributed" vertical="center"/>
      <protection/>
    </xf>
    <xf numFmtId="0" fontId="1" fillId="0" borderId="0" xfId="65" applyFont="1" applyFill="1" applyBorder="1" applyAlignment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>
      <alignment/>
      <protection/>
    </xf>
    <xf numFmtId="38" fontId="25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25" xfId="49" applyFont="1" applyFill="1" applyBorder="1" applyAlignment="1">
      <alignment horizontal="right" vertical="center"/>
    </xf>
    <xf numFmtId="38" fontId="8" fillId="0" borderId="26" xfId="49" applyFont="1" applyFill="1" applyBorder="1" applyAlignment="1" applyProtection="1">
      <alignment horizontal="center" vertical="center"/>
      <protection/>
    </xf>
    <xf numFmtId="38" fontId="8" fillId="0" borderId="27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28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62" applyFont="1" applyFill="1">
      <alignment/>
      <protection/>
    </xf>
    <xf numFmtId="0" fontId="8" fillId="0" borderId="10" xfId="62" applyFont="1" applyFill="1" applyBorder="1" applyAlignment="1" applyProtection="1" quotePrefix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38" fontId="24" fillId="0" borderId="0" xfId="62" applyNumberFormat="1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38" fontId="24" fillId="0" borderId="0" xfId="49" applyFont="1" applyFill="1" applyAlignment="1">
      <alignment vertical="center"/>
    </xf>
    <xf numFmtId="0" fontId="24" fillId="0" borderId="0" xfId="62" applyFont="1" applyFill="1">
      <alignment/>
      <protection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horizontal="centerContinuous" vertical="center"/>
      <protection/>
    </xf>
    <xf numFmtId="38" fontId="8" fillId="0" borderId="29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 shrinkToFit="1"/>
    </xf>
    <xf numFmtId="38" fontId="8" fillId="0" borderId="21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 shrinkToFit="1"/>
    </xf>
    <xf numFmtId="38" fontId="8" fillId="0" borderId="23" xfId="49" applyFont="1" applyFill="1" applyBorder="1" applyAlignment="1" applyProtection="1">
      <alignment vertical="center"/>
      <protection/>
    </xf>
    <xf numFmtId="38" fontId="8" fillId="0" borderId="24" xfId="49" applyFont="1" applyFill="1" applyBorder="1" applyAlignment="1">
      <alignment horizontal="right" vertical="center"/>
    </xf>
    <xf numFmtId="38" fontId="8" fillId="0" borderId="22" xfId="49" applyFont="1" applyFill="1" applyBorder="1" applyAlignment="1">
      <alignment horizontal="right" vertical="center"/>
    </xf>
    <xf numFmtId="0" fontId="8" fillId="0" borderId="10" xfId="62" applyFont="1" applyFill="1" applyBorder="1" applyAlignment="1" applyProtection="1">
      <alignment horizontal="center" vertical="center"/>
      <protection/>
    </xf>
    <xf numFmtId="38" fontId="24" fillId="0" borderId="0" xfId="49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horizontal="center" vertical="center"/>
      <protection/>
    </xf>
    <xf numFmtId="38" fontId="8" fillId="0" borderId="10" xfId="49" applyFont="1" applyFill="1" applyBorder="1" applyAlignment="1" applyProtection="1" quotePrefix="1">
      <alignment horizontal="center" vertical="center"/>
      <protection/>
    </xf>
    <xf numFmtId="38" fontId="8" fillId="0" borderId="17" xfId="49" applyFont="1" applyFill="1" applyBorder="1" applyAlignment="1" applyProtection="1" quotePrefix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38" fontId="25" fillId="0" borderId="0" xfId="49" applyFont="1" applyFill="1" applyAlignment="1">
      <alignment vertical="center"/>
    </xf>
    <xf numFmtId="0" fontId="25" fillId="0" borderId="0" xfId="62" applyFont="1" applyFill="1">
      <alignment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23" fillId="0" borderId="0" xfId="62" applyNumberFormat="1" applyFont="1" applyFill="1">
      <alignment/>
      <protection/>
    </xf>
    <xf numFmtId="0" fontId="0" fillId="0" borderId="0" xfId="0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top" shrinkToFit="1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38" fontId="0" fillId="0" borderId="3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216" fontId="0" fillId="0" borderId="11" xfId="0" applyNumberFormat="1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38" fontId="8" fillId="0" borderId="34" xfId="49" applyFont="1" applyFill="1" applyBorder="1" applyAlignment="1">
      <alignment horizontal="center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1" fillId="0" borderId="1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14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221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30" xfId="49" applyFont="1" applyFill="1" applyBorder="1" applyAlignment="1" applyProtection="1">
      <alignment horizontal="center" vertical="center"/>
      <protection/>
    </xf>
    <xf numFmtId="221" fontId="12" fillId="0" borderId="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 textRotation="255" shrinkToFit="1"/>
      <protection/>
    </xf>
    <xf numFmtId="38" fontId="0" fillId="0" borderId="0" xfId="49" applyFont="1" applyFill="1" applyBorder="1" applyAlignment="1" applyProtection="1">
      <alignment vertical="distributed" textRotation="255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8" fillId="0" borderId="10" xfId="49" applyFont="1" applyFill="1" applyBorder="1" applyAlignment="1" applyProtection="1">
      <alignment vertical="center" wrapText="1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0" fontId="0" fillId="0" borderId="0" xfId="63" applyFont="1" applyFill="1" applyAlignment="1">
      <alignment horizontal="right"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23" fillId="0" borderId="0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24" fillId="0" borderId="0" xfId="62" applyFont="1" applyFill="1" applyBorder="1">
      <alignment/>
      <protection/>
    </xf>
    <xf numFmtId="214" fontId="0" fillId="0" borderId="0" xfId="0" applyNumberFormat="1" applyAlignment="1">
      <alignment horizontal="right" vertical="center"/>
    </xf>
    <xf numFmtId="214" fontId="0" fillId="0" borderId="0" xfId="49" applyNumberFormat="1" applyFont="1" applyFill="1" applyBorder="1" applyAlignment="1" applyProtection="1">
      <alignment horizontal="left" vertical="center"/>
      <protection/>
    </xf>
    <xf numFmtId="214" fontId="0" fillId="0" borderId="0" xfId="49" applyNumberFormat="1" applyFont="1" applyFill="1" applyBorder="1" applyAlignment="1" applyProtection="1">
      <alignment horizontal="distributed" vertical="center"/>
      <protection/>
    </xf>
    <xf numFmtId="214" fontId="0" fillId="0" borderId="17" xfId="0" applyNumberFormat="1" applyBorder="1" applyAlignment="1">
      <alignment horizontal="right" vertical="center"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>
      <alignment horizontal="right" vertical="center"/>
    </xf>
    <xf numFmtId="214" fontId="0" fillId="0" borderId="0" xfId="49" applyNumberFormat="1" applyFont="1" applyFill="1" applyAlignment="1">
      <alignment horizontal="right" vertical="center"/>
    </xf>
    <xf numFmtId="214" fontId="0" fillId="0" borderId="17" xfId="49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 applyProtection="1">
      <alignment vertical="center"/>
      <protection/>
    </xf>
    <xf numFmtId="0" fontId="14" fillId="0" borderId="0" xfId="65" applyFont="1" applyFill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vertical="center"/>
    </xf>
    <xf numFmtId="216" fontId="1" fillId="0" borderId="11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Alignment="1" applyProtection="1">
      <alignment horizontal="right" vertical="center"/>
      <protection/>
    </xf>
    <xf numFmtId="216" fontId="1" fillId="0" borderId="0" xfId="0" applyNumberFormat="1" applyFont="1" applyFill="1" applyBorder="1" applyAlignment="1" applyProtection="1">
      <alignment horizontal="right" vertical="center"/>
      <protection locked="0"/>
    </xf>
    <xf numFmtId="221" fontId="1" fillId="0" borderId="11" xfId="0" applyNumberFormat="1" applyFont="1" applyFill="1" applyBorder="1" applyAlignment="1" applyProtection="1">
      <alignment horizontal="right" vertical="center"/>
      <protection/>
    </xf>
    <xf numFmtId="211" fontId="1" fillId="0" borderId="0" xfId="0" applyNumberFormat="1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/>
    </xf>
    <xf numFmtId="216" fontId="1" fillId="0" borderId="11" xfId="0" applyNumberFormat="1" applyFont="1" applyFill="1" applyBorder="1" applyAlignment="1" applyProtection="1">
      <alignment horizontal="right" vertical="center"/>
      <protection locked="0"/>
    </xf>
    <xf numFmtId="211" fontId="1" fillId="0" borderId="0" xfId="0" applyNumberFormat="1" applyFont="1" applyFill="1" applyBorder="1" applyAlignment="1" applyProtection="1">
      <alignment horizontal="right" vertical="center"/>
      <protection locked="0"/>
    </xf>
    <xf numFmtId="38" fontId="11" fillId="0" borderId="11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8" fontId="12" fillId="0" borderId="0" xfId="49" applyFont="1" applyFill="1" applyAlignment="1" applyProtection="1">
      <alignment vertical="center"/>
      <protection locked="0"/>
    </xf>
    <xf numFmtId="38" fontId="12" fillId="0" borderId="0" xfId="49" applyFont="1" applyFill="1" applyAlignment="1" applyProtection="1">
      <alignment horizontal="right" vertical="center"/>
      <protection locked="0"/>
    </xf>
    <xf numFmtId="221" fontId="12" fillId="0" borderId="11" xfId="0" applyNumberFormat="1" applyFont="1" applyFill="1" applyBorder="1" applyAlignment="1" applyProtection="1">
      <alignment horizontal="right" vertical="center"/>
      <protection/>
    </xf>
    <xf numFmtId="214" fontId="12" fillId="0" borderId="0" xfId="0" applyNumberFormat="1" applyFont="1" applyFill="1" applyAlignment="1" applyProtection="1">
      <alignment horizontal="right" vertical="center"/>
      <protection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7" fontId="8" fillId="0" borderId="45" xfId="0" applyNumberFormat="1" applyFont="1" applyFill="1" applyBorder="1" applyAlignment="1" applyProtection="1">
      <alignment horizontal="center" vertical="center" wrapText="1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17" xfId="0" applyNumberFormat="1" applyFont="1" applyFill="1" applyBorder="1" applyAlignment="1" applyProtection="1">
      <alignment vertical="center"/>
      <protection/>
    </xf>
    <xf numFmtId="216" fontId="1" fillId="0" borderId="11" xfId="0" applyNumberFormat="1" applyFont="1" applyFill="1" applyBorder="1" applyAlignment="1" applyProtection="1">
      <alignment horizontal="right" vertical="center" shrinkToFit="1"/>
      <protection/>
    </xf>
    <xf numFmtId="216" fontId="1" fillId="0" borderId="0" xfId="0" applyNumberFormat="1" applyFont="1" applyFill="1" applyBorder="1" applyAlignment="1" applyProtection="1">
      <alignment horizontal="right" vertical="center" shrinkToFit="1"/>
      <protection/>
    </xf>
    <xf numFmtId="216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216" fontId="12" fillId="0" borderId="11" xfId="0" applyNumberFormat="1" applyFont="1" applyFill="1" applyBorder="1" applyAlignment="1" applyProtection="1">
      <alignment horizontal="right" vertical="center" shrinkToFit="1"/>
      <protection/>
    </xf>
    <xf numFmtId="216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3" xfId="0" applyFont="1" applyFill="1" applyBorder="1" applyAlignment="1">
      <alignment horizontal="left" vertical="center"/>
    </xf>
    <xf numFmtId="38" fontId="11" fillId="0" borderId="13" xfId="49" applyFont="1" applyFill="1" applyBorder="1" applyAlignment="1">
      <alignment horizontal="right" vertical="center"/>
    </xf>
    <xf numFmtId="0" fontId="0" fillId="0" borderId="13" xfId="63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 quotePrefix="1">
      <alignment horizontal="distributed" vertical="center"/>
      <protection/>
    </xf>
    <xf numFmtId="0" fontId="1" fillId="0" borderId="10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2" fillId="0" borderId="22" xfId="0" applyFont="1" applyFill="1" applyBorder="1" applyAlignment="1" applyProtection="1">
      <alignment horizontal="distributed" vertical="distributed"/>
      <protection/>
    </xf>
    <xf numFmtId="0" fontId="12" fillId="0" borderId="23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0" fontId="31" fillId="0" borderId="46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33" xfId="0" applyFont="1" applyFill="1" applyBorder="1" applyAlignment="1" applyProtection="1">
      <alignment horizontal="center" vertical="center"/>
      <protection/>
    </xf>
    <xf numFmtId="38" fontId="12" fillId="0" borderId="22" xfId="49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28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horizontal="center" vertical="center"/>
      <protection/>
    </xf>
    <xf numFmtId="176" fontId="0" fillId="0" borderId="0" xfId="58" applyFont="1" applyFill="1" applyAlignment="1" applyProtection="1">
      <alignment horizontal="center" vertical="center"/>
      <protection/>
    </xf>
    <xf numFmtId="176" fontId="0" fillId="0" borderId="0" xfId="58" applyFont="1" applyFill="1" applyAlignment="1" applyProtection="1">
      <alignment horizontal="center" vertical="center"/>
      <protection/>
    </xf>
    <xf numFmtId="176" fontId="0" fillId="0" borderId="10" xfId="58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20" fillId="0" borderId="46" xfId="0" applyFont="1" applyFill="1" applyBorder="1" applyAlignment="1">
      <alignment horizontal="center" vertical="distributed" textRotation="255"/>
    </xf>
    <xf numFmtId="0" fontId="20" fillId="0" borderId="20" xfId="0" applyFont="1" applyFill="1" applyBorder="1" applyAlignment="1">
      <alignment horizontal="center" vertical="distributed" textRotation="255"/>
    </xf>
    <xf numFmtId="0" fontId="20" fillId="0" borderId="21" xfId="0" applyFont="1" applyFill="1" applyBorder="1" applyAlignment="1">
      <alignment horizontal="center" vertical="distributed" textRotation="255"/>
    </xf>
    <xf numFmtId="38" fontId="0" fillId="0" borderId="46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21" xfId="49" applyFont="1" applyFill="1" applyBorder="1" applyAlignment="1">
      <alignment horizontal="center" vertical="distributed" textRotation="255"/>
    </xf>
    <xf numFmtId="38" fontId="0" fillId="0" borderId="46" xfId="49" applyFont="1" applyFill="1" applyBorder="1" applyAlignment="1">
      <alignment horizontal="center" vertical="distributed" textRotation="255" wrapText="1"/>
    </xf>
    <xf numFmtId="38" fontId="0" fillId="0" borderId="20" xfId="49" applyFont="1" applyFill="1" applyBorder="1" applyAlignment="1">
      <alignment horizontal="center" vertical="distributed" textRotation="255" wrapText="1"/>
    </xf>
    <xf numFmtId="38" fontId="0" fillId="0" borderId="21" xfId="49" applyFont="1" applyFill="1" applyBorder="1" applyAlignment="1">
      <alignment horizontal="center" vertical="distributed" textRotation="255" wrapText="1"/>
    </xf>
    <xf numFmtId="38" fontId="0" fillId="0" borderId="24" xfId="49" applyFont="1" applyFill="1" applyBorder="1" applyAlignment="1">
      <alignment horizontal="center" vertical="distributed" textRotation="255" wrapText="1"/>
    </xf>
    <xf numFmtId="38" fontId="0" fillId="0" borderId="11" xfId="49" applyFont="1" applyFill="1" applyBorder="1" applyAlignment="1">
      <alignment horizontal="center" vertical="distributed" textRotation="255" wrapText="1"/>
    </xf>
    <xf numFmtId="38" fontId="0" fillId="0" borderId="33" xfId="49" applyFont="1" applyFill="1" applyBorder="1" applyAlignment="1">
      <alignment horizontal="center" vertical="distributed" textRotation="255" wrapText="1"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19" fillId="0" borderId="33" xfId="65" applyFont="1" applyFill="1" applyBorder="1" applyAlignment="1">
      <alignment horizontal="center" vertical="center"/>
      <protection/>
    </xf>
    <xf numFmtId="0" fontId="19" fillId="0" borderId="16" xfId="65" applyFont="1" applyFill="1" applyBorder="1" applyAlignment="1">
      <alignment horizontal="center" vertical="center"/>
      <protection/>
    </xf>
    <xf numFmtId="0" fontId="0" fillId="0" borderId="41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37" xfId="65" applyFont="1" applyFill="1" applyBorder="1" applyAlignment="1" applyProtection="1">
      <alignment horizontal="center" vertical="center"/>
      <protection/>
    </xf>
    <xf numFmtId="0" fontId="0" fillId="0" borderId="37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 textRotation="255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8" fontId="24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19" xfId="49" applyFont="1" applyFill="1" applyBorder="1" applyAlignment="1">
      <alignment horizontal="center" vertical="center"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38" fontId="8" fillId="0" borderId="46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38" fontId="8" fillId="0" borderId="28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0" fontId="8" fillId="0" borderId="21" xfId="62" applyFont="1" applyFill="1" applyBorder="1" applyAlignment="1">
      <alignment horizontal="center" vertical="center" wrapText="1"/>
      <protection/>
    </xf>
    <xf numFmtId="38" fontId="8" fillId="0" borderId="41" xfId="49" applyFont="1" applyFill="1" applyBorder="1" applyAlignment="1" applyProtection="1">
      <alignment horizontal="center" vertical="center" wrapText="1"/>
      <protection/>
    </xf>
    <xf numFmtId="38" fontId="8" fillId="0" borderId="10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10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214" fontId="0" fillId="0" borderId="17" xfId="0" applyNumberFormat="1" applyBorder="1" applyAlignment="1">
      <alignment horizontal="right" vertical="center"/>
    </xf>
    <xf numFmtId="214" fontId="0" fillId="0" borderId="33" xfId="0" applyNumberFormat="1" applyBorder="1" applyAlignment="1">
      <alignment horizontal="right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214" fontId="0" fillId="0" borderId="0" xfId="0" applyNumberFormat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214" fontId="12" fillId="0" borderId="22" xfId="0" applyNumberFormat="1" applyFont="1" applyFill="1" applyBorder="1" applyAlignment="1" applyProtection="1">
      <alignment horizontal="right" vertical="center"/>
      <protection/>
    </xf>
    <xf numFmtId="214" fontId="12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63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Alignment="1">
      <alignment horizontal="right" vertical="center"/>
    </xf>
    <xf numFmtId="231" fontId="0" fillId="0" borderId="0" xfId="0" applyNumberFormat="1" applyFont="1" applyFill="1" applyAlignment="1">
      <alignment horizontal="right" vertical="center"/>
    </xf>
    <xf numFmtId="216" fontId="0" fillId="0" borderId="0" xfId="63" applyNumberFormat="1" applyFont="1" applyFill="1" applyAlignment="1" applyProtection="1">
      <alignment horizontal="right" vertical="center"/>
      <protection/>
    </xf>
    <xf numFmtId="212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216" fontId="12" fillId="0" borderId="11" xfId="0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 applyProtection="1">
      <alignment vertical="center"/>
      <protection/>
    </xf>
    <xf numFmtId="231" fontId="12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vertical="center"/>
    </xf>
    <xf numFmtId="231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0" xfId="63" applyFont="1" applyFill="1" applyBorder="1" applyAlignment="1" applyProtection="1">
      <alignment horizontal="distributed" vertical="center"/>
      <protection/>
    </xf>
    <xf numFmtId="23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63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214" fontId="12" fillId="0" borderId="0" xfId="63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214" fontId="11" fillId="0" borderId="0" xfId="63" applyNumberFormat="1" applyFont="1" applyFill="1" applyAlignment="1" applyProtection="1">
      <alignment horizontal="right" vertical="center"/>
      <protection/>
    </xf>
    <xf numFmtId="0" fontId="0" fillId="0" borderId="15" xfId="63" applyFont="1" applyFill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3" xfId="63" applyFont="1" applyFill="1" applyBorder="1" applyAlignment="1">
      <alignment horizontal="left" vertical="center"/>
      <protection/>
    </xf>
    <xf numFmtId="0" fontId="0" fillId="0" borderId="13" xfId="63" applyFont="1" applyFill="1" applyBorder="1" applyAlignment="1">
      <alignment vertical="center"/>
      <protection/>
    </xf>
    <xf numFmtId="0" fontId="0" fillId="0" borderId="13" xfId="63" applyFont="1" applyFill="1" applyBorder="1" applyAlignment="1">
      <alignment vertical="top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214" fontId="0" fillId="0" borderId="0" xfId="63" applyNumberFormat="1" applyFont="1" applyFill="1" applyAlignment="1" applyProtection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top"/>
    </xf>
    <xf numFmtId="216" fontId="0" fillId="0" borderId="0" xfId="0" applyNumberFormat="1" applyFont="1" applyFill="1" applyAlignment="1" applyProtection="1">
      <alignment vertical="center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0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17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217" fontId="12" fillId="0" borderId="0" xfId="63" applyNumberFormat="1" applyFont="1" applyFill="1" applyBorder="1" applyAlignment="1" applyProtection="1">
      <alignment horizontal="right" vertical="center"/>
      <protection/>
    </xf>
    <xf numFmtId="216" fontId="12" fillId="0" borderId="12" xfId="63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15" xfId="63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216" fontId="0" fillId="0" borderId="11" xfId="63" applyNumberFormat="1" applyFont="1" applyFill="1" applyBorder="1" applyAlignment="1" applyProtection="1">
      <alignment vertical="center"/>
      <protection/>
    </xf>
    <xf numFmtId="216" fontId="0" fillId="0" borderId="0" xfId="63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216" fontId="0" fillId="0" borderId="33" xfId="63" applyNumberFormat="1" applyFont="1" applyFill="1" applyBorder="1" applyAlignment="1" applyProtection="1">
      <alignment vertical="center"/>
      <protection/>
    </xf>
    <xf numFmtId="216" fontId="0" fillId="0" borderId="15" xfId="63" applyNumberFormat="1" applyFont="1" applyFill="1" applyBorder="1" applyAlignment="1" applyProtection="1">
      <alignment vertical="center"/>
      <protection/>
    </xf>
    <xf numFmtId="216" fontId="0" fillId="0" borderId="17" xfId="63" applyNumberFormat="1" applyFont="1" applyFill="1" applyBorder="1" applyAlignment="1" applyProtection="1">
      <alignment vertical="center"/>
      <protection/>
    </xf>
    <xf numFmtId="216" fontId="0" fillId="0" borderId="17" xfId="63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37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>
      <alignment vertical="center"/>
    </xf>
    <xf numFmtId="216" fontId="0" fillId="0" borderId="24" xfId="63" applyNumberFormat="1" applyFont="1" applyFill="1" applyBorder="1" applyAlignment="1" applyProtection="1">
      <alignment vertical="center"/>
      <protection/>
    </xf>
    <xf numFmtId="216" fontId="0" fillId="0" borderId="0" xfId="63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216" fontId="0" fillId="0" borderId="52" xfId="63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216" fontId="0" fillId="0" borderId="0" xfId="64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 locked="0"/>
    </xf>
    <xf numFmtId="38" fontId="0" fillId="0" borderId="0" xfId="49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21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13" xfId="63" applyNumberFormat="1" applyFont="1" applyFill="1" applyBorder="1" applyAlignment="1" applyProtection="1">
      <alignment horizontal="right" vertical="center"/>
      <protection/>
    </xf>
    <xf numFmtId="38" fontId="0" fillId="0" borderId="0" xfId="63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216" fontId="0" fillId="0" borderId="52" xfId="0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 applyProtection="1">
      <alignment horizontal="right" vertical="center"/>
      <protection locked="0"/>
    </xf>
    <xf numFmtId="216" fontId="0" fillId="0" borderId="33" xfId="0" applyNumberFormat="1" applyFont="1" applyFill="1" applyBorder="1" applyAlignment="1" applyProtection="1">
      <alignment horizontal="right" vertical="center"/>
      <protection/>
    </xf>
    <xf numFmtId="216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4" fontId="12" fillId="0" borderId="0" xfId="0" applyNumberFormat="1" applyFont="1" applyFill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214" fontId="12" fillId="0" borderId="11" xfId="49" applyNumberFormat="1" applyFont="1" applyFill="1" applyBorder="1" applyAlignment="1" applyProtection="1">
      <alignment horizontal="right" vertical="center"/>
      <protection/>
    </xf>
    <xf numFmtId="216" fontId="12" fillId="0" borderId="11" xfId="0" applyNumberFormat="1" applyFont="1" applyFill="1" applyBorder="1" applyAlignment="1" applyProtection="1">
      <alignment horizontal="right" vertical="center"/>
      <protection locked="0"/>
    </xf>
    <xf numFmtId="212" fontId="12" fillId="0" borderId="0" xfId="0" applyNumberFormat="1" applyFont="1" applyFill="1" applyBorder="1" applyAlignment="1" applyProtection="1">
      <alignment horizontal="right" vertical="center"/>
      <protection locked="0"/>
    </xf>
    <xf numFmtId="38" fontId="12" fillId="0" borderId="11" xfId="49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11" xfId="0" applyNumberFormat="1" applyFont="1" applyFill="1" applyBorder="1" applyAlignment="1" applyProtection="1">
      <alignment horizontal="right" vertical="center"/>
      <protection/>
    </xf>
    <xf numFmtId="213" fontId="12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52" xfId="49" applyFont="1" applyFill="1" applyBorder="1" applyAlignment="1" applyProtection="1">
      <alignment horizontal="right" vertical="center"/>
      <protection/>
    </xf>
    <xf numFmtId="221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37" fontId="0" fillId="0" borderId="0" xfId="63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horizontal="distributed" vertical="center"/>
    </xf>
    <xf numFmtId="216" fontId="0" fillId="0" borderId="33" xfId="0" applyNumberFormat="1" applyFont="1" applyFill="1" applyBorder="1" applyAlignment="1" applyProtection="1">
      <alignment horizontal="right" vertical="center"/>
      <protection locked="0"/>
    </xf>
    <xf numFmtId="212" fontId="1" fillId="0" borderId="15" xfId="0" applyNumberFormat="1" applyFont="1" applyFill="1" applyBorder="1" applyAlignment="1" applyProtection="1">
      <alignment horizontal="right" vertical="center"/>
      <protection locked="0"/>
    </xf>
    <xf numFmtId="21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216" fontId="0" fillId="0" borderId="69" xfId="0" applyNumberFormat="1" applyFont="1" applyFill="1" applyBorder="1" applyAlignment="1" applyProtection="1">
      <alignment horizontal="right" vertical="center"/>
      <protection/>
    </xf>
    <xf numFmtId="216" fontId="0" fillId="0" borderId="13" xfId="0" applyNumberFormat="1" applyFont="1" applyFill="1" applyBorder="1" applyAlignment="1" applyProtection="1">
      <alignment horizontal="right" vertical="center"/>
      <protection/>
    </xf>
    <xf numFmtId="216" fontId="0" fillId="0" borderId="13" xfId="0" applyNumberFormat="1" applyFont="1" applyFill="1" applyBorder="1" applyAlignment="1" applyProtection="1">
      <alignment horizontal="center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6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38" fontId="12" fillId="0" borderId="52" xfId="49" applyFont="1" applyFill="1" applyBorder="1" applyAlignment="1" applyProtection="1">
      <alignment horizontal="right" vertical="center"/>
      <protection/>
    </xf>
    <xf numFmtId="221" fontId="12" fillId="0" borderId="15" xfId="0" applyNumberFormat="1" applyFont="1" applyFill="1" applyBorder="1" applyAlignment="1" applyProtection="1">
      <alignment horizontal="right" vertical="center"/>
      <protection/>
    </xf>
    <xf numFmtId="221" fontId="12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/>
    </xf>
    <xf numFmtId="0" fontId="0" fillId="0" borderId="60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0" fillId="0" borderId="13" xfId="63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 locked="0"/>
    </xf>
    <xf numFmtId="21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12" fillId="0" borderId="35" xfId="0" applyFont="1" applyFill="1" applyBorder="1" applyAlignment="1" applyProtection="1" quotePrefix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214" fontId="0" fillId="0" borderId="22" xfId="0" applyNumberFormat="1" applyFont="1" applyFill="1" applyBorder="1" applyAlignment="1">
      <alignment vertical="center"/>
    </xf>
    <xf numFmtId="214" fontId="0" fillId="0" borderId="0" xfId="0" applyNumberFormat="1" applyFont="1" applyFill="1" applyBorder="1" applyAlignment="1">
      <alignment vertical="center"/>
    </xf>
    <xf numFmtId="214" fontId="12" fillId="0" borderId="7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37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221" fontId="0" fillId="0" borderId="11" xfId="0" applyNumberFormat="1" applyFont="1" applyFill="1" applyBorder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221" fontId="0" fillId="0" borderId="0" xfId="49" applyNumberFormat="1" applyFont="1" applyFill="1" applyAlignment="1">
      <alignment horizontal="right" vertical="center"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33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78" xfId="49" applyFont="1" applyFill="1" applyBorder="1" applyAlignment="1" applyProtection="1">
      <alignment vertical="center"/>
      <protection/>
    </xf>
    <xf numFmtId="221" fontId="0" fillId="0" borderId="33" xfId="0" applyNumberFormat="1" applyFont="1" applyFill="1" applyBorder="1" applyAlignment="1">
      <alignment horizontal="right" vertical="center"/>
    </xf>
    <xf numFmtId="221" fontId="0" fillId="0" borderId="17" xfId="0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221" fontId="1" fillId="0" borderId="24" xfId="0" applyNumberFormat="1" applyFont="1" applyFill="1" applyBorder="1" applyAlignment="1">
      <alignment horizontal="right" vertical="center"/>
    </xf>
    <xf numFmtId="221" fontId="1" fillId="0" borderId="22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12" fillId="0" borderId="33" xfId="49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>
      <alignment vertical="center"/>
    </xf>
    <xf numFmtId="38" fontId="12" fillId="0" borderId="17" xfId="49" applyFont="1" applyFill="1" applyBorder="1" applyAlignment="1" applyProtection="1">
      <alignment vertical="center"/>
      <protection/>
    </xf>
    <xf numFmtId="38" fontId="12" fillId="0" borderId="17" xfId="49" applyFont="1" applyFill="1" applyBorder="1" applyAlignment="1" applyProtection="1">
      <alignment vertical="center"/>
      <protection/>
    </xf>
    <xf numFmtId="221" fontId="12" fillId="0" borderId="17" xfId="49" applyNumberFormat="1" applyFont="1" applyFill="1" applyBorder="1" applyAlignment="1">
      <alignment horizontal="right" vertical="center"/>
    </xf>
    <xf numFmtId="38" fontId="12" fillId="0" borderId="15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37" xfId="49" applyFont="1" applyFill="1" applyBorder="1" applyAlignment="1" applyProtection="1">
      <alignment horizontal="center" vertical="center" textRotation="255"/>
      <protection/>
    </xf>
    <xf numFmtId="38" fontId="0" fillId="0" borderId="41" xfId="49" applyFont="1" applyFill="1" applyBorder="1" applyAlignment="1" applyProtection="1">
      <alignment horizontal="center" vertical="center" textRotation="255"/>
      <protection/>
    </xf>
    <xf numFmtId="38" fontId="0" fillId="0" borderId="38" xfId="49" applyFont="1" applyFill="1" applyBorder="1" applyAlignment="1" applyProtection="1">
      <alignment horizontal="center" vertical="center" textRotation="255"/>
      <protection/>
    </xf>
    <xf numFmtId="38" fontId="0" fillId="0" borderId="28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38" fontId="0" fillId="0" borderId="10" xfId="49" applyFont="1" applyFill="1" applyBorder="1" applyAlignment="1" applyProtection="1">
      <alignment horizontal="center" vertical="center" textRotation="255"/>
      <protection/>
    </xf>
    <xf numFmtId="38" fontId="0" fillId="0" borderId="11" xfId="49" applyFont="1" applyFill="1" applyBorder="1" applyAlignment="1" applyProtection="1">
      <alignment horizontal="center" vertical="center" textRotation="255"/>
      <protection/>
    </xf>
    <xf numFmtId="38" fontId="0" fillId="0" borderId="24" xfId="49" applyFont="1" applyFill="1" applyBorder="1" applyAlignment="1" applyProtection="1">
      <alignment horizontal="center" vertical="distributed" textRotation="255"/>
      <protection/>
    </xf>
    <xf numFmtId="38" fontId="0" fillId="0" borderId="23" xfId="49" applyFont="1" applyFill="1" applyBorder="1" applyAlignment="1" applyProtection="1">
      <alignment horizontal="center" vertical="distributed" textRotation="255"/>
      <protection/>
    </xf>
    <xf numFmtId="38" fontId="0" fillId="0" borderId="46" xfId="49" applyFont="1" applyFill="1" applyBorder="1" applyAlignment="1" applyProtection="1">
      <alignment horizontal="center" vertical="distributed" textRotation="255" wrapText="1"/>
      <protection/>
    </xf>
    <xf numFmtId="38" fontId="0" fillId="0" borderId="24" xfId="49" applyFont="1" applyFill="1" applyBorder="1" applyAlignment="1" applyProtection="1">
      <alignment horizontal="center" vertical="center" textRotation="255" shrinkToFit="1"/>
      <protection/>
    </xf>
    <xf numFmtId="38" fontId="0" fillId="0" borderId="11" xfId="49" applyFont="1" applyFill="1" applyBorder="1" applyAlignment="1" applyProtection="1">
      <alignment horizontal="center" vertical="distributed" textRotation="255"/>
      <protection/>
    </xf>
    <xf numFmtId="38" fontId="0" fillId="0" borderId="10" xfId="49" applyFont="1" applyFill="1" applyBorder="1" applyAlignment="1" applyProtection="1">
      <alignment horizontal="center" vertical="distributed" textRotation="255"/>
      <protection/>
    </xf>
    <xf numFmtId="38" fontId="0" fillId="0" borderId="20" xfId="49" applyFont="1" applyFill="1" applyBorder="1" applyAlignment="1" applyProtection="1">
      <alignment horizontal="center" vertical="distributed" textRotation="255" wrapText="1"/>
      <protection/>
    </xf>
    <xf numFmtId="38" fontId="0" fillId="0" borderId="11" xfId="49" applyFont="1" applyFill="1" applyBorder="1" applyAlignment="1" applyProtection="1">
      <alignment horizontal="center" vertical="center" textRotation="255" shrinkToFit="1"/>
      <protection/>
    </xf>
    <xf numFmtId="38" fontId="0" fillId="0" borderId="17" xfId="49" applyFont="1" applyFill="1" applyBorder="1" applyAlignment="1" applyProtection="1">
      <alignment horizontal="center" vertical="center" textRotation="255"/>
      <protection/>
    </xf>
    <xf numFmtId="38" fontId="0" fillId="0" borderId="16" xfId="49" applyFont="1" applyFill="1" applyBorder="1" applyAlignment="1" applyProtection="1">
      <alignment horizontal="center" vertical="center" textRotation="255"/>
      <protection/>
    </xf>
    <xf numFmtId="38" fontId="0" fillId="0" borderId="33" xfId="49" applyFont="1" applyFill="1" applyBorder="1" applyAlignment="1" applyProtection="1">
      <alignment horizontal="center" vertical="center" textRotation="255"/>
      <protection/>
    </xf>
    <xf numFmtId="38" fontId="0" fillId="0" borderId="33" xfId="49" applyFont="1" applyFill="1" applyBorder="1" applyAlignment="1" applyProtection="1">
      <alignment horizontal="center" vertical="distributed" textRotation="255"/>
      <protection/>
    </xf>
    <xf numFmtId="38" fontId="0" fillId="0" borderId="16" xfId="49" applyFont="1" applyFill="1" applyBorder="1" applyAlignment="1" applyProtection="1">
      <alignment horizontal="center" vertical="distributed" textRotation="255"/>
      <protection/>
    </xf>
    <xf numFmtId="38" fontId="0" fillId="0" borderId="21" xfId="49" applyFont="1" applyFill="1" applyBorder="1" applyAlignment="1" applyProtection="1">
      <alignment horizontal="center" vertical="distributed" textRotation="255" wrapText="1"/>
      <protection/>
    </xf>
    <xf numFmtId="38" fontId="0" fillId="0" borderId="33" xfId="49" applyFont="1" applyFill="1" applyBorder="1" applyAlignment="1" applyProtection="1">
      <alignment horizontal="center" vertical="center" textRotation="255" shrinkToFit="1"/>
      <protection/>
    </xf>
    <xf numFmtId="38" fontId="12" fillId="0" borderId="24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21" fontId="0" fillId="0" borderId="13" xfId="0" applyNumberFormat="1" applyFont="1" applyFill="1" applyBorder="1" applyAlignment="1" applyProtection="1">
      <alignment horizontal="right" vertical="center"/>
      <protection/>
    </xf>
    <xf numFmtId="221" fontId="0" fillId="0" borderId="13" xfId="0" applyNumberFormat="1" applyFont="1" applyFill="1" applyBorder="1" applyAlignment="1">
      <alignment vertical="center"/>
    </xf>
    <xf numFmtId="38" fontId="16" fillId="0" borderId="10" xfId="49" applyFont="1" applyFill="1" applyBorder="1" applyAlignment="1" applyProtection="1">
      <alignment vertical="center" wrapText="1"/>
      <protection/>
    </xf>
    <xf numFmtId="38" fontId="0" fillId="0" borderId="46" xfId="49" applyFont="1" applyFill="1" applyBorder="1" applyAlignment="1">
      <alignment horizontal="center" vertical="distributed" textRotation="255"/>
    </xf>
    <xf numFmtId="38" fontId="0" fillId="0" borderId="46" xfId="49" applyFont="1" applyFill="1" applyBorder="1" applyAlignment="1">
      <alignment horizontal="center" vertical="distributed" textRotation="255" wrapText="1"/>
    </xf>
    <xf numFmtId="38" fontId="0" fillId="0" borderId="24" xfId="49" applyFont="1" applyFill="1" applyBorder="1" applyAlignment="1">
      <alignment horizontal="center" vertical="distributed" textRotation="255" wrapText="1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 wrapText="1"/>
    </xf>
    <xf numFmtId="38" fontId="0" fillId="0" borderId="11" xfId="49" applyFont="1" applyFill="1" applyBorder="1" applyAlignment="1">
      <alignment horizontal="center" vertical="distributed" textRotation="255" wrapText="1"/>
    </xf>
    <xf numFmtId="38" fontId="12" fillId="0" borderId="22" xfId="49" applyFont="1" applyFill="1" applyBorder="1" applyAlignment="1" applyProtection="1">
      <alignment horizontal="right" vertical="center" shrinkToFit="1"/>
      <protection/>
    </xf>
    <xf numFmtId="38" fontId="0" fillId="0" borderId="21" xfId="49" applyFont="1" applyFill="1" applyBorder="1" applyAlignment="1">
      <alignment horizontal="center" vertical="distributed" textRotation="255"/>
    </xf>
    <xf numFmtId="38" fontId="0" fillId="0" borderId="21" xfId="49" applyFont="1" applyFill="1" applyBorder="1" applyAlignment="1">
      <alignment horizontal="center" vertical="distributed" textRotation="255" wrapText="1"/>
    </xf>
    <xf numFmtId="38" fontId="0" fillId="0" borderId="33" xfId="49" applyFont="1" applyFill="1" applyBorder="1" applyAlignment="1">
      <alignment horizontal="center" vertical="distributed" textRotation="255" wrapText="1"/>
    </xf>
    <xf numFmtId="38" fontId="12" fillId="0" borderId="24" xfId="49" applyFont="1" applyFill="1" applyBorder="1" applyAlignment="1" applyProtection="1">
      <alignment vertical="center" shrinkToFit="1"/>
      <protection/>
    </xf>
    <xf numFmtId="38" fontId="12" fillId="0" borderId="22" xfId="49" applyFont="1" applyFill="1" applyBorder="1" applyAlignment="1" applyProtection="1">
      <alignment vertical="center" shrinkToFit="1"/>
      <protection/>
    </xf>
    <xf numFmtId="38" fontId="12" fillId="0" borderId="0" xfId="49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38" fontId="1" fillId="0" borderId="0" xfId="49" applyFont="1" applyFill="1" applyAlignment="1" applyProtection="1">
      <alignment horizontal="right" vertical="center"/>
      <protection/>
    </xf>
    <xf numFmtId="214" fontId="0" fillId="0" borderId="33" xfId="0" applyNumberFormat="1" applyFont="1" applyBorder="1" applyAlignment="1">
      <alignment horizontal="right" vertical="center"/>
    </xf>
    <xf numFmtId="214" fontId="0" fillId="0" borderId="17" xfId="0" applyNumberFormat="1" applyFont="1" applyBorder="1" applyAlignment="1">
      <alignment horizontal="right" vertical="center"/>
    </xf>
    <xf numFmtId="214" fontId="0" fillId="0" borderId="17" xfId="0" applyNumberFormat="1" applyFont="1" applyBorder="1" applyAlignment="1">
      <alignment horizontal="right" vertical="center"/>
    </xf>
    <xf numFmtId="214" fontId="0" fillId="0" borderId="17" xfId="49" applyNumberFormat="1" applyFont="1" applyFill="1" applyBorder="1" applyAlignment="1">
      <alignment horizontal="right" vertical="center"/>
    </xf>
    <xf numFmtId="37" fontId="12" fillId="0" borderId="0" xfId="65" applyNumberFormat="1" applyFont="1" applyFill="1" applyAlignment="1" applyProtection="1">
      <alignment vertical="center" shrinkToFit="1"/>
      <protection/>
    </xf>
    <xf numFmtId="37" fontId="12" fillId="0" borderId="0" xfId="65" applyNumberFormat="1" applyFont="1" applyFill="1" applyBorder="1" applyAlignment="1" applyProtection="1">
      <alignment vertical="center" shrinkToFit="1"/>
      <protection/>
    </xf>
    <xf numFmtId="38" fontId="0" fillId="0" borderId="0" xfId="65" applyNumberFormat="1" applyFont="1" applyFill="1" applyAlignment="1">
      <alignment vertical="center"/>
      <protection/>
    </xf>
    <xf numFmtId="37" fontId="0" fillId="0" borderId="0" xfId="65" applyNumberFormat="1" applyFont="1" applyFill="1" applyAlignment="1" applyProtection="1">
      <alignment vertical="center"/>
      <protection/>
    </xf>
    <xf numFmtId="37" fontId="12" fillId="0" borderId="0" xfId="65" applyNumberFormat="1" applyFont="1" applyFill="1" applyAlignment="1" applyProtection="1">
      <alignment vertical="center"/>
      <protection/>
    </xf>
    <xf numFmtId="37" fontId="12" fillId="0" borderId="11" xfId="65" applyNumberFormat="1" applyFont="1" applyFill="1" applyBorder="1" applyAlignment="1" applyProtection="1">
      <alignment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37" fontId="0" fillId="0" borderId="11" xfId="65" applyNumberFormat="1" applyFont="1" applyFill="1" applyBorder="1" applyAlignment="1" applyProtection="1">
      <alignment vertical="center"/>
      <protection/>
    </xf>
    <xf numFmtId="37" fontId="0" fillId="0" borderId="52" xfId="65" applyNumberFormat="1" applyFont="1" applyFill="1" applyBorder="1" applyAlignment="1" applyProtection="1">
      <alignment vertical="center"/>
      <protection/>
    </xf>
    <xf numFmtId="37" fontId="0" fillId="0" borderId="15" xfId="65" applyNumberFormat="1" applyFont="1" applyFill="1" applyBorder="1" applyAlignment="1" applyProtection="1">
      <alignment vertical="center"/>
      <protection/>
    </xf>
    <xf numFmtId="37" fontId="0" fillId="0" borderId="15" xfId="65" applyNumberFormat="1" applyFont="1" applyFill="1" applyBorder="1" applyAlignment="1" applyProtection="1">
      <alignment horizontal="right" vertical="center"/>
      <protection/>
    </xf>
    <xf numFmtId="37" fontId="12" fillId="0" borderId="22" xfId="65" applyNumberFormat="1" applyFont="1" applyFill="1" applyBorder="1" applyAlignment="1" applyProtection="1">
      <alignment horizontal="right" vertical="center"/>
      <protection/>
    </xf>
    <xf numFmtId="37" fontId="1" fillId="0" borderId="0" xfId="65" applyNumberFormat="1" applyFont="1" applyFill="1" applyAlignment="1" applyProtection="1">
      <alignment horizontal="right" vertical="center"/>
      <protection/>
    </xf>
    <xf numFmtId="0" fontId="1" fillId="0" borderId="0" xfId="65" applyFont="1" applyFill="1" applyBorder="1" applyAlignment="1" applyProtection="1">
      <alignment horizontal="center" vertical="center"/>
      <protection/>
    </xf>
    <xf numFmtId="37" fontId="12" fillId="0" borderId="0" xfId="65" applyNumberFormat="1" applyFont="1" applyFill="1" applyBorder="1" applyAlignment="1" applyProtection="1">
      <alignment horizontal="right" vertical="center"/>
      <protection/>
    </xf>
    <xf numFmtId="37" fontId="0" fillId="0" borderId="0" xfId="65" applyNumberFormat="1" applyFont="1" applyFill="1" applyBorder="1" applyAlignment="1" applyProtection="1">
      <alignment horizontal="right" vertical="center"/>
      <protection/>
    </xf>
    <xf numFmtId="0" fontId="0" fillId="0" borderId="22" xfId="65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distributed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230" fontId="0" fillId="0" borderId="0" xfId="0" applyNumberFormat="1" applyFont="1" applyFill="1" applyAlignment="1" applyProtection="1">
      <alignment horizontal="right" vertical="center"/>
      <protection/>
    </xf>
    <xf numFmtId="230" fontId="0" fillId="0" borderId="0" xfId="0" applyNumberFormat="1" applyFont="1" applyFill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horizontal="right" vertical="center"/>
      <protection/>
    </xf>
    <xf numFmtId="230" fontId="0" fillId="0" borderId="0" xfId="0" applyNumberFormat="1" applyFont="1" applyFill="1" applyBorder="1" applyAlignment="1" applyProtection="1">
      <alignment horizontal="center" vertical="center"/>
      <protection/>
    </xf>
    <xf numFmtId="230" fontId="0" fillId="0" borderId="0" xfId="0" applyNumberFormat="1" applyFont="1" applyFill="1" applyBorder="1" applyAlignment="1" applyProtection="1">
      <alignment horizontal="right" vertical="center"/>
      <protection/>
    </xf>
    <xf numFmtId="230" fontId="0" fillId="0" borderId="33" xfId="0" applyNumberFormat="1" applyFont="1" applyFill="1" applyBorder="1" applyAlignment="1" applyProtection="1">
      <alignment vertical="center"/>
      <protection/>
    </xf>
    <xf numFmtId="23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right" vertical="center"/>
    </xf>
    <xf numFmtId="37" fontId="0" fillId="0" borderId="33" xfId="0" applyNumberFormat="1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vertical="center"/>
    </xf>
    <xf numFmtId="214" fontId="8" fillId="0" borderId="0" xfId="62" applyNumberFormat="1" applyFont="1">
      <alignment/>
      <protection/>
    </xf>
    <xf numFmtId="185" fontId="8" fillId="0" borderId="0" xfId="62" applyNumberFormat="1" applyFont="1" applyBorder="1" applyAlignment="1">
      <alignment horizontal="right"/>
      <protection/>
    </xf>
    <xf numFmtId="0" fontId="24" fillId="0" borderId="10" xfId="62" applyFont="1" applyFill="1" applyBorder="1" applyAlignment="1" applyProtection="1" quotePrefix="1">
      <alignment horizontal="center" vertical="center"/>
      <protection/>
    </xf>
    <xf numFmtId="214" fontId="24" fillId="0" borderId="0" xfId="62" applyNumberFormat="1" applyFont="1">
      <alignment/>
      <protection/>
    </xf>
    <xf numFmtId="214" fontId="12" fillId="0" borderId="0" xfId="62" applyNumberFormat="1" applyFont="1">
      <alignment/>
      <protection/>
    </xf>
    <xf numFmtId="0" fontId="0" fillId="0" borderId="1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14" fontId="24" fillId="0" borderId="0" xfId="62" applyNumberFormat="1" applyFont="1" applyAlignment="1">
      <alignment shrinkToFit="1"/>
      <protection/>
    </xf>
    <xf numFmtId="38" fontId="26" fillId="0" borderId="0" xfId="49" applyFont="1" applyFill="1" applyBorder="1" applyAlignment="1">
      <alignment vertical="center"/>
    </xf>
    <xf numFmtId="0" fontId="23" fillId="0" borderId="0" xfId="62" applyFont="1">
      <alignment/>
      <protection/>
    </xf>
    <xf numFmtId="214" fontId="8" fillId="0" borderId="0" xfId="49" applyNumberFormat="1" applyFont="1" applyBorder="1" applyAlignment="1">
      <alignment/>
    </xf>
    <xf numFmtId="214" fontId="8" fillId="0" borderId="0" xfId="49" applyNumberFormat="1" applyFont="1" applyFill="1" applyBorder="1" applyAlignment="1">
      <alignment vertical="center"/>
    </xf>
    <xf numFmtId="214" fontId="8" fillId="0" borderId="0" xfId="62" applyNumberFormat="1" applyFont="1" applyAlignment="1">
      <alignment horizontal="right"/>
      <protection/>
    </xf>
    <xf numFmtId="214" fontId="8" fillId="0" borderId="0" xfId="0" applyNumberFormat="1" applyFont="1" applyFill="1" applyBorder="1" applyAlignment="1">
      <alignment horizontal="right" vertical="top"/>
    </xf>
    <xf numFmtId="214" fontId="8" fillId="30" borderId="0" xfId="0" applyNumberFormat="1" applyFont="1" applyFill="1" applyBorder="1" applyAlignment="1">
      <alignment horizontal="right" vertical="top" wrapText="1"/>
    </xf>
    <xf numFmtId="214" fontId="8" fillId="30" borderId="0" xfId="0" applyNumberFormat="1" applyFont="1" applyFill="1" applyBorder="1" applyAlignment="1">
      <alignment horizontal="right" vertical="top"/>
    </xf>
    <xf numFmtId="214" fontId="8" fillId="30" borderId="0" xfId="49" applyNumberFormat="1" applyFont="1" applyFill="1" applyBorder="1" applyAlignment="1">
      <alignment vertical="center"/>
    </xf>
    <xf numFmtId="214" fontId="8" fillId="30" borderId="0" xfId="0" applyNumberFormat="1" applyFont="1" applyFill="1" applyBorder="1" applyAlignment="1">
      <alignment horizontal="right"/>
    </xf>
    <xf numFmtId="214" fontId="8" fillId="0" borderId="11" xfId="49" applyNumberFormat="1" applyFont="1" applyBorder="1" applyAlignment="1">
      <alignment/>
    </xf>
    <xf numFmtId="214" fontId="8" fillId="0" borderId="77" xfId="49" applyNumberFormat="1" applyFont="1" applyBorder="1" applyAlignment="1">
      <alignment/>
    </xf>
    <xf numFmtId="214" fontId="8" fillId="0" borderId="15" xfId="49" applyNumberFormat="1" applyFont="1" applyFill="1" applyBorder="1" applyAlignment="1">
      <alignment vertical="center"/>
    </xf>
    <xf numFmtId="214" fontId="8" fillId="0" borderId="17" xfId="49" applyNumberFormat="1" applyFont="1" applyFill="1" applyBorder="1" applyAlignment="1">
      <alignment vertical="center"/>
    </xf>
    <xf numFmtId="214" fontId="8" fillId="0" borderId="15" xfId="62" applyNumberFormat="1" applyFont="1" applyBorder="1">
      <alignment/>
      <protection/>
    </xf>
    <xf numFmtId="214" fontId="8" fillId="0" borderId="15" xfId="0" applyNumberFormat="1" applyFont="1" applyFill="1" applyBorder="1" applyAlignment="1">
      <alignment horizontal="right" vertical="top"/>
    </xf>
    <xf numFmtId="214" fontId="8" fillId="30" borderId="15" xfId="0" applyNumberFormat="1" applyFont="1" applyFill="1" applyBorder="1" applyAlignment="1">
      <alignment horizontal="right"/>
    </xf>
    <xf numFmtId="214" fontId="8" fillId="30" borderId="15" xfId="0" applyNumberFormat="1" applyFont="1" applyFill="1" applyBorder="1" applyAlignment="1">
      <alignment horizontal="right" vertical="top"/>
    </xf>
    <xf numFmtId="214" fontId="8" fillId="30" borderId="17" xfId="49" applyNumberFormat="1" applyFont="1" applyFill="1" applyBorder="1" applyAlignment="1">
      <alignment vertical="center"/>
    </xf>
    <xf numFmtId="214" fontId="8" fillId="0" borderId="0" xfId="62" applyNumberFormat="1" applyFont="1" applyFill="1">
      <alignment/>
      <protection/>
    </xf>
    <xf numFmtId="214" fontId="24" fillId="0" borderId="0" xfId="62" applyNumberFormat="1" applyFont="1" applyFill="1">
      <alignment/>
      <protection/>
    </xf>
    <xf numFmtId="214" fontId="8" fillId="0" borderId="0" xfId="0" applyNumberFormat="1" applyFont="1" applyBorder="1" applyAlignment="1">
      <alignment horizontal="right" vertical="top"/>
    </xf>
    <xf numFmtId="214" fontId="8" fillId="0" borderId="52" xfId="0" applyNumberFormat="1" applyFont="1" applyFill="1" applyBorder="1" applyAlignment="1">
      <alignment horizontal="right" vertical="top"/>
    </xf>
    <xf numFmtId="214" fontId="8" fillId="0" borderId="15" xfId="0" applyNumberFormat="1" applyFont="1" applyBorder="1" applyAlignment="1">
      <alignment horizontal="right" vertical="top"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216" fontId="0" fillId="0" borderId="2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>
      <alignment horizontal="right"/>
    </xf>
    <xf numFmtId="0" fontId="0" fillId="0" borderId="37" xfId="0" applyFont="1" applyFill="1" applyBorder="1" applyAlignment="1" applyProtection="1">
      <alignment horizontal="centerContinuous" vertical="center"/>
      <protection/>
    </xf>
    <xf numFmtId="216" fontId="0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 applyProtection="1">
      <alignment horizontal="distributed" vertical="center"/>
      <protection/>
    </xf>
    <xf numFmtId="216" fontId="0" fillId="0" borderId="77" xfId="0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9" fontId="0" fillId="0" borderId="32" xfId="0" applyNumberFormat="1" applyFont="1" applyFill="1" applyBorder="1" applyAlignment="1" applyProtection="1">
      <alignment vertical="center"/>
      <protection/>
    </xf>
    <xf numFmtId="39" fontId="0" fillId="0" borderId="32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216" fontId="12" fillId="0" borderId="0" xfId="0" applyNumberFormat="1" applyFont="1" applyFill="1" applyBorder="1" applyAlignment="1">
      <alignment horizontal="right" vertical="center"/>
    </xf>
    <xf numFmtId="216" fontId="12" fillId="0" borderId="0" xfId="49" applyNumberFormat="1" applyFont="1" applyFill="1" applyBorder="1" applyAlignment="1">
      <alignment horizontal="right" vertical="center"/>
    </xf>
    <xf numFmtId="216" fontId="12" fillId="0" borderId="0" xfId="49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216" fontId="0" fillId="0" borderId="0" xfId="49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216" fontId="0" fillId="0" borderId="15" xfId="49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「石川県統計書」h16" xfId="62"/>
    <cellStyle name="標準_１９８２２２Ｒ" xfId="63"/>
    <cellStyle name="標準_H16確報別表" xfId="64"/>
    <cellStyle name="標準_sb14_124(3)" xfId="65"/>
    <cellStyle name="Followed Hyperlink" xfId="66"/>
    <cellStyle name="未定義" xfId="67"/>
    <cellStyle name="良い" xfId="68"/>
  </cellStyles>
  <dxfs count="5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85875" y="216217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161925</xdr:rowOff>
    </xdr:from>
    <xdr:to>
      <xdr:col>2</xdr:col>
      <xdr:colOff>9525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85875" y="4448175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161925</xdr:rowOff>
    </xdr:from>
    <xdr:to>
      <xdr:col>2</xdr:col>
      <xdr:colOff>9525</xdr:colOff>
      <xdr:row>22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85875" y="5591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152400</xdr:rowOff>
    </xdr:from>
    <xdr:to>
      <xdr:col>2</xdr:col>
      <xdr:colOff>38100</xdr:colOff>
      <xdr:row>34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285875" y="9010650"/>
          <a:ext cx="1047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123825</xdr:rowOff>
    </xdr:from>
    <xdr:to>
      <xdr:col>1</xdr:col>
      <xdr:colOff>104775</xdr:colOff>
      <xdr:row>46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209675" y="12420600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123825</xdr:rowOff>
    </xdr:from>
    <xdr:to>
      <xdr:col>2</xdr:col>
      <xdr:colOff>0</xdr:colOff>
      <xdr:row>50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257300" y="13563600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114300</xdr:rowOff>
    </xdr:from>
    <xdr:to>
      <xdr:col>2</xdr:col>
      <xdr:colOff>38100</xdr:colOff>
      <xdr:row>30</xdr:row>
      <xdr:rowOff>190500</xdr:rowOff>
    </xdr:to>
    <xdr:sp>
      <xdr:nvSpPr>
        <xdr:cNvPr id="7" name="AutoShape 16"/>
        <xdr:cNvSpPr>
          <a:spLocks/>
        </xdr:cNvSpPr>
      </xdr:nvSpPr>
      <xdr:spPr>
        <a:xfrm>
          <a:off x="1238250" y="7829550"/>
          <a:ext cx="1524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42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238250" y="11239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76200</xdr:rowOff>
    </xdr:from>
    <xdr:to>
      <xdr:col>1</xdr:col>
      <xdr:colOff>114300</xdr:colOff>
      <xdr:row>53</xdr:row>
      <xdr:rowOff>257175</xdr:rowOff>
    </xdr:to>
    <xdr:sp>
      <xdr:nvSpPr>
        <xdr:cNvPr id="9" name="AutoShape 23"/>
        <xdr:cNvSpPr>
          <a:spLocks/>
        </xdr:cNvSpPr>
      </xdr:nvSpPr>
      <xdr:spPr>
        <a:xfrm>
          <a:off x="1238250" y="14706600"/>
          <a:ext cx="8572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142875</xdr:rowOff>
    </xdr:from>
    <xdr:to>
      <xdr:col>2</xdr:col>
      <xdr:colOff>0</xdr:colOff>
      <xdr:row>38</xdr:row>
      <xdr:rowOff>161925</xdr:rowOff>
    </xdr:to>
    <xdr:sp>
      <xdr:nvSpPr>
        <xdr:cNvPr id="10" name="AutoShape 24"/>
        <xdr:cNvSpPr>
          <a:spLocks/>
        </xdr:cNvSpPr>
      </xdr:nvSpPr>
      <xdr:spPr>
        <a:xfrm>
          <a:off x="1247775" y="10153650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161925</xdr:rowOff>
    </xdr:from>
    <xdr:to>
      <xdr:col>2</xdr:col>
      <xdr:colOff>9525</xdr:colOff>
      <xdr:row>14</xdr:row>
      <xdr:rowOff>219075</xdr:rowOff>
    </xdr:to>
    <xdr:sp>
      <xdr:nvSpPr>
        <xdr:cNvPr id="11" name="AutoShape 3"/>
        <xdr:cNvSpPr>
          <a:spLocks/>
        </xdr:cNvSpPr>
      </xdr:nvSpPr>
      <xdr:spPr>
        <a:xfrm>
          <a:off x="1285875" y="3305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161925</xdr:rowOff>
    </xdr:from>
    <xdr:to>
      <xdr:col>2</xdr:col>
      <xdr:colOff>9525</xdr:colOff>
      <xdr:row>26</xdr:row>
      <xdr:rowOff>219075</xdr:rowOff>
    </xdr:to>
    <xdr:sp>
      <xdr:nvSpPr>
        <xdr:cNvPr id="12" name="AutoShape 3"/>
        <xdr:cNvSpPr>
          <a:spLocks/>
        </xdr:cNvSpPr>
      </xdr:nvSpPr>
      <xdr:spPr>
        <a:xfrm>
          <a:off x="1285875" y="6734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48</xdr:row>
      <xdr:rowOff>85725</xdr:rowOff>
    </xdr:from>
    <xdr:to>
      <xdr:col>1</xdr:col>
      <xdr:colOff>209550</xdr:colOff>
      <xdr:row>50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828675" y="10296525"/>
          <a:ext cx="95250" cy="457200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85725</xdr:rowOff>
    </xdr:from>
    <xdr:to>
      <xdr:col>1</xdr:col>
      <xdr:colOff>171450</xdr:colOff>
      <xdr:row>46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9625" y="9458325"/>
          <a:ext cx="85725" cy="466725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37</xdr:row>
      <xdr:rowOff>95250</xdr:rowOff>
    </xdr:from>
    <xdr:to>
      <xdr:col>1</xdr:col>
      <xdr:colOff>142875</xdr:colOff>
      <xdr:row>52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9353550"/>
          <a:ext cx="295275" cy="3648075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114300</xdr:rowOff>
    </xdr:from>
    <xdr:to>
      <xdr:col>2</xdr:col>
      <xdr:colOff>9525</xdr:colOff>
      <xdr:row>15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90550" y="35623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9525</xdr:colOff>
      <xdr:row>18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590550" y="43053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2</xdr:col>
      <xdr:colOff>9525</xdr:colOff>
      <xdr:row>21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590550" y="50482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114300</xdr:colOff>
      <xdr:row>24</xdr:row>
      <xdr:rowOff>76200</xdr:rowOff>
    </xdr:from>
    <xdr:to>
      <xdr:col>47</xdr:col>
      <xdr:colOff>38100</xdr:colOff>
      <xdr:row>26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22193250" y="6000750"/>
          <a:ext cx="123825" cy="704850"/>
        </a:xfrm>
        <a:prstGeom prst="leftBrace">
          <a:avLst>
            <a:gd name="adj" fmla="val -40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0</xdr:rowOff>
    </xdr:from>
    <xdr:to>
      <xdr:col>42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413575" y="0"/>
          <a:ext cx="962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347150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57150</xdr:colOff>
      <xdr:row>33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342900" y="5667375"/>
          <a:ext cx="57150" cy="1333500"/>
        </a:xfrm>
        <a:prstGeom prst="leftBrace">
          <a:avLst>
            <a:gd name="adj" fmla="val -44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38100</xdr:rowOff>
    </xdr:from>
    <xdr:to>
      <xdr:col>1</xdr:col>
      <xdr:colOff>95250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2425" y="2057400"/>
          <a:ext cx="85725" cy="1362075"/>
        </a:xfrm>
        <a:prstGeom prst="leftBrace">
          <a:avLst>
            <a:gd name="adj" fmla="val -43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68</xdr:row>
      <xdr:rowOff>38100</xdr:rowOff>
    </xdr:from>
    <xdr:to>
      <xdr:col>1</xdr:col>
      <xdr:colOff>95250</xdr:colOff>
      <xdr:row>74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342900" y="13954125"/>
          <a:ext cx="95250" cy="1304925"/>
        </a:xfrm>
        <a:prstGeom prst="leftBrace">
          <a:avLst>
            <a:gd name="adj" fmla="val -42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85725</xdr:colOff>
      <xdr:row>25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81000" y="3895725"/>
          <a:ext cx="47625" cy="1323975"/>
        </a:xfrm>
        <a:prstGeom prst="leftBrace">
          <a:avLst>
            <a:gd name="adj" fmla="val -46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76200</xdr:rowOff>
    </xdr:from>
    <xdr:to>
      <xdr:col>1</xdr:col>
      <xdr:colOff>95250</xdr:colOff>
      <xdr:row>56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304800" y="10391775"/>
          <a:ext cx="133350" cy="1314450"/>
        </a:xfrm>
        <a:prstGeom prst="leftBrace">
          <a:avLst>
            <a:gd name="adj" fmla="val -40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66675</xdr:rowOff>
    </xdr:from>
    <xdr:to>
      <xdr:col>1</xdr:col>
      <xdr:colOff>104775</xdr:colOff>
      <xdr:row>65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90525" y="12182475"/>
          <a:ext cx="57150" cy="1295400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3</xdr:col>
      <xdr:colOff>0</xdr:colOff>
      <xdr:row>17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161925</xdr:rowOff>
    </xdr:to>
    <xdr:sp>
      <xdr:nvSpPr>
        <xdr:cNvPr id="9" name="Line 2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10" name="Line 3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11" name="Line 4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3</xdr:col>
      <xdr:colOff>0</xdr:colOff>
      <xdr:row>17</xdr:row>
      <xdr:rowOff>161925</xdr:rowOff>
    </xdr:to>
    <xdr:sp>
      <xdr:nvSpPr>
        <xdr:cNvPr id="12" name="Line 5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13" name="Line 6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14" name="Line 7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37</xdr:row>
      <xdr:rowOff>95250</xdr:rowOff>
    </xdr:from>
    <xdr:to>
      <xdr:col>1</xdr:col>
      <xdr:colOff>142875</xdr:colOff>
      <xdr:row>52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3850" y="7105650"/>
          <a:ext cx="657225" cy="2647950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114300</xdr:rowOff>
    </xdr:from>
    <xdr:to>
      <xdr:col>2</xdr:col>
      <xdr:colOff>9525</xdr:colOff>
      <xdr:row>15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942975" y="2705100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9525</xdr:colOff>
      <xdr:row>18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942975" y="3248025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2</xdr:col>
      <xdr:colOff>9525</xdr:colOff>
      <xdr:row>21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942975" y="3790950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114300</xdr:colOff>
      <xdr:row>24</xdr:row>
      <xdr:rowOff>76200</xdr:rowOff>
    </xdr:from>
    <xdr:to>
      <xdr:col>47</xdr:col>
      <xdr:colOff>38100</xdr:colOff>
      <xdr:row>26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38671500" y="4476750"/>
          <a:ext cx="762000" cy="628650"/>
        </a:xfrm>
        <a:prstGeom prst="leftBrace">
          <a:avLst>
            <a:gd name="adj" fmla="val -40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tabSelected="1" zoomScalePageLayoutView="0" workbookViewId="0" topLeftCell="A1">
      <selection activeCell="AG35" sqref="AG35"/>
    </sheetView>
  </sheetViews>
  <sheetFormatPr defaultColWidth="10.59765625" defaultRowHeight="22.5" customHeight="1"/>
  <cols>
    <col min="1" max="1" width="12.59765625" style="3" customWidth="1"/>
    <col min="2" max="2" width="1.59765625" style="3" customWidth="1"/>
    <col min="3" max="3" width="8.59765625" style="3" customWidth="1"/>
    <col min="4" max="13" width="12.09765625" style="3" customWidth="1"/>
    <col min="14" max="14" width="18.69921875" style="3" customWidth="1"/>
    <col min="15" max="15" width="2.59765625" style="3" customWidth="1"/>
    <col min="16" max="16" width="4.59765625" style="3" customWidth="1"/>
    <col min="17" max="17" width="7.09765625" style="3" customWidth="1"/>
    <col min="18" max="21" width="6.59765625" style="3" customWidth="1"/>
    <col min="22" max="27" width="8.09765625" style="3" customWidth="1"/>
    <col min="28" max="28" width="7.59765625" style="3" customWidth="1"/>
    <col min="29" max="39" width="6.59765625" style="3" customWidth="1"/>
    <col min="40" max="16384" width="10.59765625" style="3" customWidth="1"/>
  </cols>
  <sheetData>
    <row r="1" spans="1:39" s="8" customFormat="1" ht="22.5" customHeight="1">
      <c r="A1" s="1" t="s">
        <v>668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2" t="s">
        <v>669</v>
      </c>
    </row>
    <row r="2" spans="1:39" ht="22.5" customHeight="1">
      <c r="A2" s="425" t="s">
        <v>670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</row>
    <row r="3" spans="1:47" ht="22.5" customHeight="1">
      <c r="A3" s="426" t="s">
        <v>888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105"/>
      <c r="O3" s="426" t="s">
        <v>597</v>
      </c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169"/>
      <c r="AM3" s="169"/>
      <c r="AN3" s="26"/>
      <c r="AO3" s="26"/>
      <c r="AP3" s="26"/>
      <c r="AQ3" s="26"/>
      <c r="AR3" s="26"/>
      <c r="AS3" s="26"/>
      <c r="AT3" s="26"/>
      <c r="AU3" s="26"/>
    </row>
    <row r="4" spans="1:39" ht="22.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174" t="s">
        <v>452</v>
      </c>
      <c r="AL4" s="69"/>
      <c r="AM4" s="69"/>
    </row>
    <row r="5" spans="1:39" ht="22.5" customHeight="1">
      <c r="A5" s="442" t="s">
        <v>538</v>
      </c>
      <c r="B5" s="647"/>
      <c r="C5" s="648"/>
      <c r="D5" s="391"/>
      <c r="E5" s="604" t="s">
        <v>453</v>
      </c>
      <c r="F5" s="649" t="s">
        <v>343</v>
      </c>
      <c r="G5" s="649"/>
      <c r="H5" s="650"/>
      <c r="I5" s="649" t="s">
        <v>344</v>
      </c>
      <c r="J5" s="649"/>
      <c r="K5" s="649"/>
      <c r="L5" s="649"/>
      <c r="M5" s="649"/>
      <c r="N5" s="94"/>
      <c r="O5" s="442" t="s">
        <v>216</v>
      </c>
      <c r="P5" s="442"/>
      <c r="Q5" s="651"/>
      <c r="R5" s="435" t="s">
        <v>217</v>
      </c>
      <c r="S5" s="488"/>
      <c r="T5" s="438"/>
      <c r="U5" s="436" t="s">
        <v>403</v>
      </c>
      <c r="V5" s="437" t="s">
        <v>404</v>
      </c>
      <c r="W5" s="652"/>
      <c r="X5" s="653"/>
      <c r="Y5" s="652" t="s">
        <v>405</v>
      </c>
      <c r="Z5" s="652"/>
      <c r="AA5" s="653"/>
      <c r="AB5" s="654" t="s">
        <v>406</v>
      </c>
      <c r="AC5" s="439" t="s">
        <v>407</v>
      </c>
      <c r="AD5" s="497"/>
      <c r="AE5" s="497"/>
      <c r="AF5" s="497"/>
      <c r="AG5" s="497"/>
      <c r="AH5" s="498"/>
      <c r="AI5" s="440" t="s">
        <v>408</v>
      </c>
      <c r="AJ5" s="647"/>
      <c r="AK5" s="647"/>
      <c r="AL5" s="69"/>
      <c r="AM5" s="69"/>
    </row>
    <row r="6" spans="1:39" ht="22.5" customHeight="1">
      <c r="A6" s="655"/>
      <c r="B6" s="655"/>
      <c r="C6" s="656"/>
      <c r="D6" s="421" t="s">
        <v>409</v>
      </c>
      <c r="E6" s="657"/>
      <c r="F6" s="658" t="s">
        <v>410</v>
      </c>
      <c r="G6" s="658" t="s">
        <v>411</v>
      </c>
      <c r="H6" s="658" t="s">
        <v>412</v>
      </c>
      <c r="I6" s="658" t="s">
        <v>410</v>
      </c>
      <c r="J6" s="659" t="s">
        <v>413</v>
      </c>
      <c r="K6" s="660"/>
      <c r="L6" s="659" t="s">
        <v>414</v>
      </c>
      <c r="M6" s="659"/>
      <c r="N6" s="94"/>
      <c r="O6" s="661"/>
      <c r="P6" s="661"/>
      <c r="Q6" s="662"/>
      <c r="R6" s="663"/>
      <c r="S6" s="486"/>
      <c r="T6" s="487"/>
      <c r="U6" s="664"/>
      <c r="V6" s="665"/>
      <c r="W6" s="666"/>
      <c r="X6" s="667"/>
      <c r="Y6" s="666"/>
      <c r="Z6" s="666"/>
      <c r="AA6" s="667"/>
      <c r="AB6" s="668"/>
      <c r="AC6" s="441" t="s">
        <v>415</v>
      </c>
      <c r="AD6" s="491"/>
      <c r="AE6" s="492"/>
      <c r="AF6" s="441" t="s">
        <v>416</v>
      </c>
      <c r="AG6" s="491"/>
      <c r="AH6" s="492"/>
      <c r="AI6" s="669"/>
      <c r="AJ6" s="670"/>
      <c r="AK6" s="670"/>
      <c r="AL6" s="69"/>
      <c r="AM6" s="69"/>
    </row>
    <row r="7" spans="1:39" ht="22.5" customHeight="1">
      <c r="A7" s="670"/>
      <c r="B7" s="670"/>
      <c r="C7" s="671"/>
      <c r="D7" s="672"/>
      <c r="E7" s="673"/>
      <c r="F7" s="674"/>
      <c r="G7" s="674"/>
      <c r="H7" s="674"/>
      <c r="I7" s="674"/>
      <c r="J7" s="172" t="s">
        <v>411</v>
      </c>
      <c r="K7" s="172" t="s">
        <v>412</v>
      </c>
      <c r="L7" s="172" t="s">
        <v>411</v>
      </c>
      <c r="M7" s="171" t="s">
        <v>412</v>
      </c>
      <c r="N7" s="94"/>
      <c r="O7" s="675"/>
      <c r="P7" s="675"/>
      <c r="Q7" s="676"/>
      <c r="R7" s="173" t="s">
        <v>417</v>
      </c>
      <c r="S7" s="393" t="s">
        <v>418</v>
      </c>
      <c r="T7" s="393" t="s">
        <v>419</v>
      </c>
      <c r="U7" s="674"/>
      <c r="V7" s="172" t="s">
        <v>417</v>
      </c>
      <c r="W7" s="172" t="s">
        <v>420</v>
      </c>
      <c r="X7" s="173" t="s">
        <v>421</v>
      </c>
      <c r="Y7" s="172" t="s">
        <v>417</v>
      </c>
      <c r="Z7" s="172" t="s">
        <v>420</v>
      </c>
      <c r="AA7" s="394" t="s">
        <v>421</v>
      </c>
      <c r="AB7" s="490"/>
      <c r="AC7" s="172" t="s">
        <v>417</v>
      </c>
      <c r="AD7" s="172" t="s">
        <v>420</v>
      </c>
      <c r="AE7" s="173" t="s">
        <v>421</v>
      </c>
      <c r="AF7" s="172" t="s">
        <v>417</v>
      </c>
      <c r="AG7" s="172" t="s">
        <v>420</v>
      </c>
      <c r="AH7" s="171" t="s">
        <v>421</v>
      </c>
      <c r="AI7" s="173" t="s">
        <v>417</v>
      </c>
      <c r="AJ7" s="390" t="s">
        <v>420</v>
      </c>
      <c r="AK7" s="389" t="s">
        <v>421</v>
      </c>
      <c r="AL7" s="69"/>
      <c r="AM7" s="69"/>
    </row>
    <row r="8" spans="1:39" ht="22.5" customHeight="1">
      <c r="A8" s="106"/>
      <c r="B8" s="106"/>
      <c r="C8" s="107" t="s">
        <v>410</v>
      </c>
      <c r="D8" s="108">
        <f>SUM(D9:D11)</f>
        <v>61</v>
      </c>
      <c r="E8" s="677">
        <f>SUM(E9:E11)</f>
        <v>387</v>
      </c>
      <c r="F8" s="678">
        <f>SUM(F9:F11)</f>
        <v>7105</v>
      </c>
      <c r="G8" s="678">
        <f>SUM(G9:G11)</f>
        <v>3620</v>
      </c>
      <c r="H8" s="678">
        <f>SUM(H9:H11)</f>
        <v>3485</v>
      </c>
      <c r="I8" s="678">
        <f>SUM(J8:M8)</f>
        <v>791</v>
      </c>
      <c r="J8" s="678">
        <f>SUM(J9:J11)</f>
        <v>41</v>
      </c>
      <c r="K8" s="678">
        <f>SUM(K9:K11)</f>
        <v>652</v>
      </c>
      <c r="L8" s="678">
        <f>SUM(L9:L11)</f>
        <v>21</v>
      </c>
      <c r="M8" s="678">
        <f>SUM(M9:M11)</f>
        <v>77</v>
      </c>
      <c r="N8" s="94"/>
      <c r="O8" s="679" t="s">
        <v>672</v>
      </c>
      <c r="P8" s="680"/>
      <c r="Q8" s="681"/>
      <c r="R8" s="408">
        <v>73</v>
      </c>
      <c r="S8" s="682">
        <v>73</v>
      </c>
      <c r="T8" s="683" t="s">
        <v>156</v>
      </c>
      <c r="U8" s="682">
        <v>457</v>
      </c>
      <c r="V8" s="408">
        <v>8192</v>
      </c>
      <c r="W8" s="684">
        <v>4096</v>
      </c>
      <c r="X8" s="684">
        <v>4096</v>
      </c>
      <c r="Y8" s="408">
        <v>2647</v>
      </c>
      <c r="Z8" s="684">
        <v>1364</v>
      </c>
      <c r="AA8" s="684">
        <v>1283</v>
      </c>
      <c r="AB8" s="685">
        <v>26.6</v>
      </c>
      <c r="AC8" s="408">
        <v>711</v>
      </c>
      <c r="AD8" s="682">
        <v>50</v>
      </c>
      <c r="AE8" s="682">
        <v>661</v>
      </c>
      <c r="AF8" s="408">
        <v>93</v>
      </c>
      <c r="AG8" s="682">
        <v>20</v>
      </c>
      <c r="AH8" s="682">
        <v>73</v>
      </c>
      <c r="AI8" s="408">
        <v>119</v>
      </c>
      <c r="AJ8" s="682">
        <v>71</v>
      </c>
      <c r="AK8" s="682">
        <v>48</v>
      </c>
      <c r="AL8" s="69"/>
      <c r="AM8" s="69"/>
    </row>
    <row r="9" spans="1:39" ht="22.5" customHeight="1">
      <c r="A9" s="476" t="s">
        <v>520</v>
      </c>
      <c r="B9" s="420"/>
      <c r="C9" s="129" t="s">
        <v>521</v>
      </c>
      <c r="D9" s="686">
        <v>1</v>
      </c>
      <c r="E9" s="687">
        <v>5</v>
      </c>
      <c r="F9" s="683">
        <f>SUM(G9:H9)</f>
        <v>120</v>
      </c>
      <c r="G9" s="686">
        <v>62</v>
      </c>
      <c r="H9" s="686">
        <v>58</v>
      </c>
      <c r="I9" s="683">
        <f>SUM(J9:M9)</f>
        <v>11</v>
      </c>
      <c r="J9" s="686">
        <v>2</v>
      </c>
      <c r="K9" s="686">
        <v>5</v>
      </c>
      <c r="L9" s="686">
        <v>1</v>
      </c>
      <c r="M9" s="686">
        <v>3</v>
      </c>
      <c r="N9" s="94"/>
      <c r="O9" s="688" t="s">
        <v>673</v>
      </c>
      <c r="P9" s="688"/>
      <c r="Q9" s="689"/>
      <c r="R9" s="408">
        <v>73</v>
      </c>
      <c r="S9" s="682">
        <v>73</v>
      </c>
      <c r="T9" s="683" t="s">
        <v>156</v>
      </c>
      <c r="U9" s="682">
        <v>457</v>
      </c>
      <c r="V9" s="408">
        <v>8086</v>
      </c>
      <c r="W9" s="684">
        <v>4034</v>
      </c>
      <c r="X9" s="684">
        <v>4052</v>
      </c>
      <c r="Y9" s="408">
        <v>2744</v>
      </c>
      <c r="Z9" s="684">
        <v>1409</v>
      </c>
      <c r="AA9" s="684">
        <v>1335</v>
      </c>
      <c r="AB9" s="685">
        <v>26.9</v>
      </c>
      <c r="AC9" s="408">
        <v>708</v>
      </c>
      <c r="AD9" s="682">
        <v>50</v>
      </c>
      <c r="AE9" s="682">
        <v>658</v>
      </c>
      <c r="AF9" s="408">
        <v>106</v>
      </c>
      <c r="AG9" s="682">
        <v>18</v>
      </c>
      <c r="AH9" s="682">
        <v>88</v>
      </c>
      <c r="AI9" s="408">
        <v>119</v>
      </c>
      <c r="AJ9" s="682">
        <v>73</v>
      </c>
      <c r="AK9" s="682">
        <v>46</v>
      </c>
      <c r="AL9" s="69"/>
      <c r="AM9" s="69"/>
    </row>
    <row r="10" spans="1:39" ht="22.5" customHeight="1">
      <c r="A10" s="690"/>
      <c r="B10" s="691"/>
      <c r="C10" s="129" t="s">
        <v>522</v>
      </c>
      <c r="D10" s="686">
        <v>2</v>
      </c>
      <c r="E10" s="687">
        <v>6</v>
      </c>
      <c r="F10" s="683">
        <f>SUM(G10:H10)</f>
        <v>109</v>
      </c>
      <c r="G10" s="686">
        <v>56</v>
      </c>
      <c r="H10" s="686">
        <v>53</v>
      </c>
      <c r="I10" s="683">
        <f>SUM(J10:M10)</f>
        <v>16</v>
      </c>
      <c r="J10" s="683" t="s">
        <v>156</v>
      </c>
      <c r="K10" s="686">
        <v>16</v>
      </c>
      <c r="L10" s="686" t="s">
        <v>156</v>
      </c>
      <c r="M10" s="683" t="s">
        <v>156</v>
      </c>
      <c r="N10" s="94"/>
      <c r="O10" s="688" t="s">
        <v>674</v>
      </c>
      <c r="P10" s="688"/>
      <c r="Q10" s="689"/>
      <c r="R10" s="408">
        <v>68</v>
      </c>
      <c r="S10" s="682">
        <v>68</v>
      </c>
      <c r="T10" s="683" t="s">
        <v>156</v>
      </c>
      <c r="U10" s="682">
        <v>437</v>
      </c>
      <c r="V10" s="408">
        <v>7830</v>
      </c>
      <c r="W10" s="684">
        <v>3952</v>
      </c>
      <c r="X10" s="684">
        <v>3878</v>
      </c>
      <c r="Y10" s="408">
        <v>2761</v>
      </c>
      <c r="Z10" s="684">
        <v>1363</v>
      </c>
      <c r="AA10" s="684">
        <v>1398</v>
      </c>
      <c r="AB10" s="685">
        <v>26.6</v>
      </c>
      <c r="AC10" s="408">
        <v>688</v>
      </c>
      <c r="AD10" s="682">
        <v>48</v>
      </c>
      <c r="AE10" s="682">
        <v>640</v>
      </c>
      <c r="AF10" s="408">
        <v>98</v>
      </c>
      <c r="AG10" s="682">
        <v>15</v>
      </c>
      <c r="AH10" s="682">
        <v>83</v>
      </c>
      <c r="AI10" s="408">
        <v>112</v>
      </c>
      <c r="AJ10" s="682">
        <v>70</v>
      </c>
      <c r="AK10" s="682">
        <v>42</v>
      </c>
      <c r="AL10" s="69"/>
      <c r="AM10" s="69"/>
    </row>
    <row r="11" spans="1:39" ht="22.5" customHeight="1">
      <c r="A11" s="691"/>
      <c r="B11" s="692"/>
      <c r="C11" s="129" t="s">
        <v>523</v>
      </c>
      <c r="D11" s="686">
        <v>58</v>
      </c>
      <c r="E11" s="687">
        <v>376</v>
      </c>
      <c r="F11" s="683">
        <f>SUM(G11:H11)</f>
        <v>6876</v>
      </c>
      <c r="G11" s="686">
        <v>3502</v>
      </c>
      <c r="H11" s="686">
        <v>3374</v>
      </c>
      <c r="I11" s="683">
        <f>SUM(J11:M11)</f>
        <v>764</v>
      </c>
      <c r="J11" s="686">
        <v>39</v>
      </c>
      <c r="K11" s="686">
        <v>631</v>
      </c>
      <c r="L11" s="686">
        <v>20</v>
      </c>
      <c r="M11" s="686">
        <v>74</v>
      </c>
      <c r="N11" s="94"/>
      <c r="O11" s="688" t="s">
        <v>675</v>
      </c>
      <c r="P11" s="688"/>
      <c r="Q11" s="689"/>
      <c r="R11" s="408">
        <v>61</v>
      </c>
      <c r="S11" s="682">
        <v>61</v>
      </c>
      <c r="T11" s="683" t="s">
        <v>156</v>
      </c>
      <c r="U11" s="682">
        <v>400</v>
      </c>
      <c r="V11" s="408">
        <v>7347</v>
      </c>
      <c r="W11" s="684">
        <v>3771</v>
      </c>
      <c r="X11" s="684">
        <v>3576</v>
      </c>
      <c r="Y11" s="408">
        <v>2712</v>
      </c>
      <c r="Z11" s="684">
        <v>1332</v>
      </c>
      <c r="AA11" s="684">
        <v>1380</v>
      </c>
      <c r="AB11" s="685">
        <v>26.9</v>
      </c>
      <c r="AC11" s="408">
        <v>656</v>
      </c>
      <c r="AD11" s="682">
        <v>46</v>
      </c>
      <c r="AE11" s="682">
        <v>610</v>
      </c>
      <c r="AF11" s="408">
        <v>101</v>
      </c>
      <c r="AG11" s="682">
        <v>21</v>
      </c>
      <c r="AH11" s="682">
        <v>80</v>
      </c>
      <c r="AI11" s="408">
        <v>97</v>
      </c>
      <c r="AJ11" s="682">
        <v>62</v>
      </c>
      <c r="AK11" s="682">
        <v>35</v>
      </c>
      <c r="AL11" s="69"/>
      <c r="AM11" s="69"/>
    </row>
    <row r="12" spans="1:39" ht="22.5" customHeight="1">
      <c r="A12" s="692"/>
      <c r="B12" s="692"/>
      <c r="C12" s="107" t="s">
        <v>410</v>
      </c>
      <c r="D12" s="109">
        <f>SUM(D13:D15)</f>
        <v>66</v>
      </c>
      <c r="E12" s="109">
        <f>SUM(E13:E15)</f>
        <v>269</v>
      </c>
      <c r="F12" s="109">
        <f>SUM(F13:F15)</f>
        <v>8401</v>
      </c>
      <c r="G12" s="109">
        <f>SUM(G13:G15)</f>
        <v>4346</v>
      </c>
      <c r="H12" s="109">
        <f>SUM(H13:H15)</f>
        <v>4055</v>
      </c>
      <c r="I12" s="109">
        <f>SUM(J12:M12)</f>
        <v>1590</v>
      </c>
      <c r="J12" s="109">
        <f>SUM(J13:J15)</f>
        <v>50</v>
      </c>
      <c r="K12" s="109">
        <f>SUM(K13:K15)</f>
        <v>1474</v>
      </c>
      <c r="L12" s="109">
        <f>SUM(L13:L15)</f>
        <v>5</v>
      </c>
      <c r="M12" s="109">
        <f>SUM(M13:M15)</f>
        <v>61</v>
      </c>
      <c r="N12" s="94"/>
      <c r="O12" s="633" t="s">
        <v>677</v>
      </c>
      <c r="P12" s="633"/>
      <c r="Q12" s="693"/>
      <c r="R12" s="694">
        <v>61</v>
      </c>
      <c r="S12" s="695">
        <v>61</v>
      </c>
      <c r="T12" s="109" t="s">
        <v>156</v>
      </c>
      <c r="U12" s="695">
        <v>387</v>
      </c>
      <c r="V12" s="695">
        <v>7105</v>
      </c>
      <c r="W12" s="695">
        <v>3620</v>
      </c>
      <c r="X12" s="695">
        <v>3485</v>
      </c>
      <c r="Y12" s="695">
        <v>2509</v>
      </c>
      <c r="Z12" s="695">
        <v>1307</v>
      </c>
      <c r="AA12" s="695">
        <v>1202</v>
      </c>
      <c r="AB12" s="696">
        <v>25.759753593429156</v>
      </c>
      <c r="AC12" s="695">
        <v>693</v>
      </c>
      <c r="AD12" s="695">
        <v>41</v>
      </c>
      <c r="AE12" s="695">
        <v>652</v>
      </c>
      <c r="AF12" s="695">
        <v>98</v>
      </c>
      <c r="AG12" s="695">
        <v>21</v>
      </c>
      <c r="AH12" s="695">
        <v>77</v>
      </c>
      <c r="AI12" s="695">
        <v>107</v>
      </c>
      <c r="AJ12" s="695">
        <v>62</v>
      </c>
      <c r="AK12" s="695">
        <v>45</v>
      </c>
      <c r="AL12" s="697"/>
      <c r="AM12" s="69"/>
    </row>
    <row r="13" spans="1:39" ht="22.5" customHeight="1">
      <c r="A13" s="431" t="s">
        <v>649</v>
      </c>
      <c r="B13" s="420"/>
      <c r="C13" s="129" t="s">
        <v>521</v>
      </c>
      <c r="D13" s="686" t="s">
        <v>156</v>
      </c>
      <c r="E13" s="686" t="s">
        <v>156</v>
      </c>
      <c r="F13" s="683" t="s">
        <v>678</v>
      </c>
      <c r="G13" s="686" t="s">
        <v>156</v>
      </c>
      <c r="H13" s="686" t="s">
        <v>156</v>
      </c>
      <c r="I13" s="683" t="s">
        <v>156</v>
      </c>
      <c r="J13" s="683" t="s">
        <v>156</v>
      </c>
      <c r="K13" s="683" t="s">
        <v>156</v>
      </c>
      <c r="L13" s="683" t="s">
        <v>678</v>
      </c>
      <c r="M13" s="683" t="s">
        <v>678</v>
      </c>
      <c r="N13" s="94"/>
      <c r="O13" s="432" t="s">
        <v>525</v>
      </c>
      <c r="P13" s="432"/>
      <c r="Q13" s="433"/>
      <c r="R13" s="113">
        <v>1</v>
      </c>
      <c r="S13" s="114">
        <v>1</v>
      </c>
      <c r="T13" s="109" t="s">
        <v>156</v>
      </c>
      <c r="U13" s="114">
        <v>5</v>
      </c>
      <c r="V13" s="108">
        <v>120</v>
      </c>
      <c r="W13" s="114">
        <v>62</v>
      </c>
      <c r="X13" s="114">
        <v>58</v>
      </c>
      <c r="Y13" s="108">
        <v>48</v>
      </c>
      <c r="Z13" s="114">
        <v>28</v>
      </c>
      <c r="AA13" s="114">
        <v>20</v>
      </c>
      <c r="AB13" s="698">
        <v>0.4933703361085414</v>
      </c>
      <c r="AC13" s="108">
        <v>7</v>
      </c>
      <c r="AD13" s="114">
        <v>2</v>
      </c>
      <c r="AE13" s="114">
        <v>5</v>
      </c>
      <c r="AF13" s="108">
        <v>4</v>
      </c>
      <c r="AG13" s="114">
        <v>1</v>
      </c>
      <c r="AH13" s="114">
        <v>3</v>
      </c>
      <c r="AI13" s="108">
        <v>1</v>
      </c>
      <c r="AJ13" s="114">
        <v>1</v>
      </c>
      <c r="AK13" s="114" t="s">
        <v>156</v>
      </c>
      <c r="AL13" s="697"/>
      <c r="AM13" s="69"/>
    </row>
    <row r="14" spans="1:39" ht="22.5" customHeight="1">
      <c r="A14" s="431"/>
      <c r="B14" s="691"/>
      <c r="C14" s="129" t="s">
        <v>522</v>
      </c>
      <c r="D14" s="686">
        <v>1</v>
      </c>
      <c r="E14" s="686">
        <v>3</v>
      </c>
      <c r="F14" s="683">
        <v>82</v>
      </c>
      <c r="G14" s="686">
        <v>41</v>
      </c>
      <c r="H14" s="686">
        <v>41</v>
      </c>
      <c r="I14" s="683">
        <f>SUM(J14:M14)</f>
        <v>13</v>
      </c>
      <c r="J14" s="683" t="s">
        <v>156</v>
      </c>
      <c r="K14" s="683">
        <v>13</v>
      </c>
      <c r="L14" s="683" t="s">
        <v>678</v>
      </c>
      <c r="M14" s="683" t="s">
        <v>678</v>
      </c>
      <c r="N14" s="94"/>
      <c r="O14" s="432" t="s">
        <v>526</v>
      </c>
      <c r="P14" s="699"/>
      <c r="Q14" s="700"/>
      <c r="R14" s="115">
        <v>2</v>
      </c>
      <c r="S14" s="108">
        <v>2</v>
      </c>
      <c r="T14" s="109" t="s">
        <v>156</v>
      </c>
      <c r="U14" s="108">
        <v>6</v>
      </c>
      <c r="V14" s="108">
        <v>109</v>
      </c>
      <c r="W14" s="108">
        <v>56</v>
      </c>
      <c r="X14" s="108">
        <v>53</v>
      </c>
      <c r="Y14" s="108">
        <v>43</v>
      </c>
      <c r="Z14" s="108">
        <v>20</v>
      </c>
      <c r="AA14" s="108">
        <v>23</v>
      </c>
      <c r="AB14" s="698">
        <v>0.44197759276390175</v>
      </c>
      <c r="AC14" s="108">
        <v>16</v>
      </c>
      <c r="AD14" s="109" t="s">
        <v>156</v>
      </c>
      <c r="AE14" s="108">
        <v>16</v>
      </c>
      <c r="AF14" s="109" t="s">
        <v>156</v>
      </c>
      <c r="AG14" s="109" t="s">
        <v>156</v>
      </c>
      <c r="AH14" s="109" t="s">
        <v>156</v>
      </c>
      <c r="AI14" s="108">
        <v>3</v>
      </c>
      <c r="AJ14" s="109" t="s">
        <v>156</v>
      </c>
      <c r="AK14" s="108">
        <v>3</v>
      </c>
      <c r="AL14" s="697"/>
      <c r="AM14" s="69"/>
    </row>
    <row r="15" spans="1:39" ht="22.5" customHeight="1">
      <c r="A15" s="691"/>
      <c r="B15" s="692"/>
      <c r="C15" s="129" t="s">
        <v>523</v>
      </c>
      <c r="D15" s="686">
        <v>65</v>
      </c>
      <c r="E15" s="686">
        <v>266</v>
      </c>
      <c r="F15" s="683">
        <f>SUM(G15:H15)</f>
        <v>8319</v>
      </c>
      <c r="G15" s="686">
        <v>4305</v>
      </c>
      <c r="H15" s="686">
        <v>4014</v>
      </c>
      <c r="I15" s="683">
        <f>SUM(J15:M15)</f>
        <v>1577</v>
      </c>
      <c r="J15" s="686">
        <v>50</v>
      </c>
      <c r="K15" s="686">
        <v>1461</v>
      </c>
      <c r="L15" s="686">
        <v>5</v>
      </c>
      <c r="M15" s="686">
        <v>61</v>
      </c>
      <c r="N15" s="94"/>
      <c r="O15" s="95"/>
      <c r="P15" s="701" t="s">
        <v>481</v>
      </c>
      <c r="Q15" s="700"/>
      <c r="R15" s="119">
        <v>1</v>
      </c>
      <c r="S15" s="118">
        <v>1</v>
      </c>
      <c r="T15" s="683" t="s">
        <v>156</v>
      </c>
      <c r="U15" s="118">
        <v>3</v>
      </c>
      <c r="V15" s="120">
        <v>63</v>
      </c>
      <c r="W15" s="118">
        <v>36</v>
      </c>
      <c r="X15" s="118">
        <v>27</v>
      </c>
      <c r="Y15" s="120">
        <v>22</v>
      </c>
      <c r="Z15" s="118">
        <v>7</v>
      </c>
      <c r="AA15" s="118">
        <v>15</v>
      </c>
      <c r="AB15" s="702">
        <v>2.2155085599194364</v>
      </c>
      <c r="AC15" s="120">
        <v>11</v>
      </c>
      <c r="AD15" s="683" t="s">
        <v>156</v>
      </c>
      <c r="AE15" s="118">
        <v>11</v>
      </c>
      <c r="AF15" s="683" t="s">
        <v>156</v>
      </c>
      <c r="AG15" s="683" t="s">
        <v>156</v>
      </c>
      <c r="AH15" s="683" t="s">
        <v>156</v>
      </c>
      <c r="AI15" s="683" t="s">
        <v>156</v>
      </c>
      <c r="AJ15" s="683" t="s">
        <v>156</v>
      </c>
      <c r="AK15" s="683" t="s">
        <v>156</v>
      </c>
      <c r="AL15" s="697"/>
      <c r="AM15" s="69"/>
    </row>
    <row r="16" spans="1:39" ht="22.5" customHeight="1">
      <c r="A16" s="692"/>
      <c r="B16" s="692"/>
      <c r="C16" s="107" t="s">
        <v>410</v>
      </c>
      <c r="D16" s="109">
        <f>SUM(D17:D19)</f>
        <v>212</v>
      </c>
      <c r="E16" s="109">
        <f>SUM(E17:E19)</f>
        <v>2614</v>
      </c>
      <c r="F16" s="109">
        <f>SUM(F17:F19)</f>
        <v>60503</v>
      </c>
      <c r="G16" s="109">
        <f>SUM(G17:G19)</f>
        <v>30552</v>
      </c>
      <c r="H16" s="109">
        <f>SUM(H17:H19)</f>
        <v>29951</v>
      </c>
      <c r="I16" s="109">
        <f aca="true" t="shared" si="0" ref="I16:I33">SUM(J16:M16)</f>
        <v>4393</v>
      </c>
      <c r="J16" s="109">
        <f>SUM(J17:J19)</f>
        <v>1397</v>
      </c>
      <c r="K16" s="109">
        <f>SUM(K17:K19)</f>
        <v>2722</v>
      </c>
      <c r="L16" s="109">
        <f>SUM(L17:L19)</f>
        <v>135</v>
      </c>
      <c r="M16" s="109">
        <f>SUM(M17:M19)</f>
        <v>139</v>
      </c>
      <c r="N16" s="94"/>
      <c r="O16" s="95"/>
      <c r="P16" s="701" t="s">
        <v>530</v>
      </c>
      <c r="Q16" s="703"/>
      <c r="R16" s="119">
        <v>1</v>
      </c>
      <c r="S16" s="118">
        <v>1</v>
      </c>
      <c r="T16" s="683" t="s">
        <v>156</v>
      </c>
      <c r="U16" s="118">
        <v>3</v>
      </c>
      <c r="V16" s="120">
        <v>46</v>
      </c>
      <c r="W16" s="118">
        <v>20</v>
      </c>
      <c r="X16" s="118">
        <v>26</v>
      </c>
      <c r="Y16" s="120">
        <v>21</v>
      </c>
      <c r="Z16" s="118">
        <v>13</v>
      </c>
      <c r="AA16" s="118">
        <v>8</v>
      </c>
      <c r="AB16" s="702">
        <v>6.086956521739131</v>
      </c>
      <c r="AC16" s="120">
        <v>5</v>
      </c>
      <c r="AD16" s="683" t="s">
        <v>156</v>
      </c>
      <c r="AE16" s="118">
        <v>5</v>
      </c>
      <c r="AF16" s="683" t="s">
        <v>156</v>
      </c>
      <c r="AG16" s="683" t="s">
        <v>156</v>
      </c>
      <c r="AH16" s="683" t="s">
        <v>156</v>
      </c>
      <c r="AI16" s="683">
        <v>3</v>
      </c>
      <c r="AJ16" s="683" t="s">
        <v>156</v>
      </c>
      <c r="AK16" s="683">
        <v>3</v>
      </c>
      <c r="AL16" s="697"/>
      <c r="AM16" s="69"/>
    </row>
    <row r="17" spans="1:39" ht="22.5" customHeight="1">
      <c r="A17" s="476" t="s">
        <v>524</v>
      </c>
      <c r="B17" s="420"/>
      <c r="C17" s="129" t="s">
        <v>521</v>
      </c>
      <c r="D17" s="686">
        <v>1</v>
      </c>
      <c r="E17" s="686">
        <v>20</v>
      </c>
      <c r="F17" s="683">
        <f>SUM(G17:H17)</f>
        <v>663</v>
      </c>
      <c r="G17" s="686">
        <v>324</v>
      </c>
      <c r="H17" s="686">
        <v>339</v>
      </c>
      <c r="I17" s="683">
        <f t="shared" si="0"/>
        <v>32</v>
      </c>
      <c r="J17" s="686">
        <v>12</v>
      </c>
      <c r="K17" s="686">
        <v>16</v>
      </c>
      <c r="L17" s="686">
        <v>3</v>
      </c>
      <c r="M17" s="683">
        <v>1</v>
      </c>
      <c r="N17" s="94"/>
      <c r="O17" s="432" t="s">
        <v>446</v>
      </c>
      <c r="P17" s="699"/>
      <c r="Q17" s="704"/>
      <c r="R17" s="113">
        <v>58</v>
      </c>
      <c r="S17" s="108">
        <v>58</v>
      </c>
      <c r="T17" s="109" t="s">
        <v>156</v>
      </c>
      <c r="U17" s="108">
        <v>376</v>
      </c>
      <c r="V17" s="108">
        <v>6876</v>
      </c>
      <c r="W17" s="108">
        <v>3502</v>
      </c>
      <c r="X17" s="108">
        <v>3374</v>
      </c>
      <c r="Y17" s="108">
        <v>2418</v>
      </c>
      <c r="Z17" s="108">
        <v>1259</v>
      </c>
      <c r="AA17" s="108">
        <v>1159</v>
      </c>
      <c r="AB17" s="698">
        <v>24.853530681467777</v>
      </c>
      <c r="AC17" s="108">
        <v>670</v>
      </c>
      <c r="AD17" s="108">
        <v>39</v>
      </c>
      <c r="AE17" s="108">
        <v>631</v>
      </c>
      <c r="AF17" s="108">
        <v>94</v>
      </c>
      <c r="AG17" s="108">
        <v>20</v>
      </c>
      <c r="AH17" s="108">
        <v>74</v>
      </c>
      <c r="AI17" s="108">
        <v>103</v>
      </c>
      <c r="AJ17" s="108">
        <v>61</v>
      </c>
      <c r="AK17" s="108">
        <v>42</v>
      </c>
      <c r="AL17" s="118"/>
      <c r="AM17" s="69"/>
    </row>
    <row r="18" spans="1:39" ht="22.5" customHeight="1">
      <c r="A18" s="690"/>
      <c r="B18" s="691"/>
      <c r="C18" s="129" t="s">
        <v>522</v>
      </c>
      <c r="D18" s="686">
        <v>210</v>
      </c>
      <c r="E18" s="686">
        <v>2588</v>
      </c>
      <c r="F18" s="683">
        <f>SUM(G18:H18)</f>
        <v>59762</v>
      </c>
      <c r="G18" s="686">
        <v>30197</v>
      </c>
      <c r="H18" s="686">
        <v>29565</v>
      </c>
      <c r="I18" s="683">
        <f t="shared" si="0"/>
        <v>4341</v>
      </c>
      <c r="J18" s="686">
        <v>1381</v>
      </c>
      <c r="K18" s="686">
        <v>2699</v>
      </c>
      <c r="L18" s="686">
        <v>130</v>
      </c>
      <c r="M18" s="686">
        <v>131</v>
      </c>
      <c r="N18" s="94"/>
      <c r="O18" s="69"/>
      <c r="P18" s="701" t="s">
        <v>447</v>
      </c>
      <c r="Q18" s="704"/>
      <c r="R18" s="121">
        <v>35</v>
      </c>
      <c r="S18" s="118">
        <v>35</v>
      </c>
      <c r="T18" s="683" t="s">
        <v>156</v>
      </c>
      <c r="U18" s="118">
        <v>246</v>
      </c>
      <c r="V18" s="120">
        <v>4661</v>
      </c>
      <c r="W18" s="118">
        <v>2361</v>
      </c>
      <c r="X18" s="118">
        <v>2300</v>
      </c>
      <c r="Y18" s="120">
        <v>1659</v>
      </c>
      <c r="Z18" s="118">
        <v>865</v>
      </c>
      <c r="AA18" s="118">
        <v>794</v>
      </c>
      <c r="AB18" s="702">
        <v>41.340642910540744</v>
      </c>
      <c r="AC18" s="120">
        <v>439</v>
      </c>
      <c r="AD18" s="118">
        <v>25</v>
      </c>
      <c r="AE18" s="118">
        <v>414</v>
      </c>
      <c r="AF18" s="683">
        <v>59</v>
      </c>
      <c r="AG18" s="683">
        <v>10</v>
      </c>
      <c r="AH18" s="683">
        <v>49</v>
      </c>
      <c r="AI18" s="120">
        <v>65</v>
      </c>
      <c r="AJ18" s="683">
        <v>38</v>
      </c>
      <c r="AK18" s="118">
        <v>27</v>
      </c>
      <c r="AL18" s="697"/>
      <c r="AM18" s="69"/>
    </row>
    <row r="19" spans="1:39" ht="22.5" customHeight="1">
      <c r="A19" s="691"/>
      <c r="B19" s="692"/>
      <c r="C19" s="129" t="s">
        <v>523</v>
      </c>
      <c r="D19" s="686">
        <v>1</v>
      </c>
      <c r="E19" s="686">
        <v>6</v>
      </c>
      <c r="F19" s="683">
        <f>SUM(G19:H19)</f>
        <v>78</v>
      </c>
      <c r="G19" s="686">
        <v>31</v>
      </c>
      <c r="H19" s="686">
        <v>47</v>
      </c>
      <c r="I19" s="683">
        <f t="shared" si="0"/>
        <v>20</v>
      </c>
      <c r="J19" s="686">
        <v>4</v>
      </c>
      <c r="K19" s="686">
        <v>7</v>
      </c>
      <c r="L19" s="686">
        <v>2</v>
      </c>
      <c r="M19" s="686">
        <v>7</v>
      </c>
      <c r="N19" s="94"/>
      <c r="O19" s="95"/>
      <c r="P19" s="701" t="s">
        <v>449</v>
      </c>
      <c r="Q19" s="704"/>
      <c r="R19" s="121" t="s">
        <v>156</v>
      </c>
      <c r="S19" s="118" t="s">
        <v>156</v>
      </c>
      <c r="T19" s="683" t="s">
        <v>156</v>
      </c>
      <c r="U19" s="118" t="s">
        <v>156</v>
      </c>
      <c r="V19" s="120" t="s">
        <v>156</v>
      </c>
      <c r="W19" s="118" t="s">
        <v>156</v>
      </c>
      <c r="X19" s="118" t="s">
        <v>156</v>
      </c>
      <c r="Y19" s="120" t="s">
        <v>156</v>
      </c>
      <c r="Z19" s="118" t="s">
        <v>156</v>
      </c>
      <c r="AA19" s="118" t="s">
        <v>156</v>
      </c>
      <c r="AB19" s="702" t="s">
        <v>156</v>
      </c>
      <c r="AC19" s="120" t="s">
        <v>156</v>
      </c>
      <c r="AD19" s="118" t="s">
        <v>156</v>
      </c>
      <c r="AE19" s="118" t="s">
        <v>156</v>
      </c>
      <c r="AF19" s="120" t="s">
        <v>156</v>
      </c>
      <c r="AG19" s="683" t="s">
        <v>156</v>
      </c>
      <c r="AH19" s="683" t="s">
        <v>156</v>
      </c>
      <c r="AI19" s="120" t="s">
        <v>156</v>
      </c>
      <c r="AJ19" s="118" t="s">
        <v>156</v>
      </c>
      <c r="AK19" s="683" t="s">
        <v>156</v>
      </c>
      <c r="AL19" s="697"/>
      <c r="AM19" s="69"/>
    </row>
    <row r="20" spans="1:39" ht="22.5" customHeight="1">
      <c r="A20" s="692"/>
      <c r="B20" s="692"/>
      <c r="C20" s="107" t="s">
        <v>410</v>
      </c>
      <c r="D20" s="109">
        <f>SUM(D21:D23)</f>
        <v>91</v>
      </c>
      <c r="E20" s="109">
        <f>SUM(E21:E23)</f>
        <v>1107</v>
      </c>
      <c r="F20" s="109">
        <f>SUM(F21:F23)</f>
        <v>32309</v>
      </c>
      <c r="G20" s="109">
        <f>SUM(G21:G23)</f>
        <v>16583</v>
      </c>
      <c r="H20" s="109">
        <f>SUM(H21:H23)</f>
        <v>15726</v>
      </c>
      <c r="I20" s="109">
        <f t="shared" si="0"/>
        <v>2446</v>
      </c>
      <c r="J20" s="109">
        <f>SUM(J21:J23)</f>
        <v>1213</v>
      </c>
      <c r="K20" s="109">
        <f>SUM(K21:K23)</f>
        <v>1065</v>
      </c>
      <c r="L20" s="109">
        <f>SUM(L21:L23)</f>
        <v>101</v>
      </c>
      <c r="M20" s="109">
        <f>SUM(M21:M23)</f>
        <v>67</v>
      </c>
      <c r="N20" s="94"/>
      <c r="O20" s="95"/>
      <c r="P20" s="701" t="s">
        <v>450</v>
      </c>
      <c r="Q20" s="704"/>
      <c r="R20" s="121">
        <v>8</v>
      </c>
      <c r="S20" s="118">
        <v>8</v>
      </c>
      <c r="T20" s="683" t="s">
        <v>156</v>
      </c>
      <c r="U20" s="118">
        <v>44</v>
      </c>
      <c r="V20" s="120">
        <v>655</v>
      </c>
      <c r="W20" s="118">
        <v>322</v>
      </c>
      <c r="X20" s="118">
        <v>333</v>
      </c>
      <c r="Y20" s="120">
        <v>224</v>
      </c>
      <c r="Z20" s="118">
        <v>119</v>
      </c>
      <c r="AA20" s="118">
        <v>105</v>
      </c>
      <c r="AB20" s="702">
        <v>24.034334763948497</v>
      </c>
      <c r="AC20" s="120">
        <v>87</v>
      </c>
      <c r="AD20" s="118">
        <v>5</v>
      </c>
      <c r="AE20" s="118">
        <v>82</v>
      </c>
      <c r="AF20" s="120">
        <v>10</v>
      </c>
      <c r="AG20" s="683" t="s">
        <v>156</v>
      </c>
      <c r="AH20" s="118">
        <v>10</v>
      </c>
      <c r="AI20" s="120">
        <v>14</v>
      </c>
      <c r="AJ20" s="118">
        <v>11</v>
      </c>
      <c r="AK20" s="118">
        <v>3</v>
      </c>
      <c r="AL20" s="697"/>
      <c r="AM20" s="69"/>
    </row>
    <row r="21" spans="1:39" ht="22.5" customHeight="1">
      <c r="A21" s="476" t="s">
        <v>529</v>
      </c>
      <c r="B21" s="420"/>
      <c r="C21" s="129" t="s">
        <v>521</v>
      </c>
      <c r="D21" s="686">
        <v>1</v>
      </c>
      <c r="E21" s="686">
        <v>12</v>
      </c>
      <c r="F21" s="683">
        <f>SUM(G21:H21)</f>
        <v>474</v>
      </c>
      <c r="G21" s="686">
        <v>237</v>
      </c>
      <c r="H21" s="686">
        <v>237</v>
      </c>
      <c r="I21" s="683">
        <f t="shared" si="0"/>
        <v>29</v>
      </c>
      <c r="J21" s="686">
        <v>13</v>
      </c>
      <c r="K21" s="686">
        <v>10</v>
      </c>
      <c r="L21" s="686">
        <v>3</v>
      </c>
      <c r="M21" s="686">
        <v>3</v>
      </c>
      <c r="N21" s="94"/>
      <c r="O21" s="95"/>
      <c r="P21" s="701" t="s">
        <v>451</v>
      </c>
      <c r="Q21" s="704"/>
      <c r="R21" s="121" t="s">
        <v>156</v>
      </c>
      <c r="S21" s="118" t="s">
        <v>156</v>
      </c>
      <c r="T21" s="683" t="s">
        <v>156</v>
      </c>
      <c r="U21" s="118" t="s">
        <v>156</v>
      </c>
      <c r="V21" s="683" t="s">
        <v>156</v>
      </c>
      <c r="W21" s="683" t="s">
        <v>156</v>
      </c>
      <c r="X21" s="683" t="s">
        <v>156</v>
      </c>
      <c r="Y21" s="120" t="s">
        <v>156</v>
      </c>
      <c r="Z21" s="118" t="s">
        <v>156</v>
      </c>
      <c r="AA21" s="118" t="s">
        <v>156</v>
      </c>
      <c r="AB21" s="702" t="s">
        <v>156</v>
      </c>
      <c r="AC21" s="120" t="s">
        <v>156</v>
      </c>
      <c r="AD21" s="683" t="s">
        <v>156</v>
      </c>
      <c r="AE21" s="118" t="s">
        <v>156</v>
      </c>
      <c r="AF21" s="683" t="s">
        <v>156</v>
      </c>
      <c r="AG21" s="683" t="s">
        <v>156</v>
      </c>
      <c r="AH21" s="683" t="s">
        <v>156</v>
      </c>
      <c r="AI21" s="683" t="s">
        <v>156</v>
      </c>
      <c r="AJ21" s="683" t="s">
        <v>156</v>
      </c>
      <c r="AK21" s="683" t="s">
        <v>156</v>
      </c>
      <c r="AL21" s="697"/>
      <c r="AM21" s="69"/>
    </row>
    <row r="22" spans="1:39" ht="22.5" customHeight="1">
      <c r="A22" s="476"/>
      <c r="B22" s="691"/>
      <c r="C22" s="129" t="s">
        <v>522</v>
      </c>
      <c r="D22" s="686">
        <v>87</v>
      </c>
      <c r="E22" s="686">
        <v>1086</v>
      </c>
      <c r="F22" s="683">
        <f>SUM(G22:H22)</f>
        <v>31559</v>
      </c>
      <c r="G22" s="686">
        <v>16182</v>
      </c>
      <c r="H22" s="686">
        <v>15377</v>
      </c>
      <c r="I22" s="683">
        <f t="shared" si="0"/>
        <v>2366</v>
      </c>
      <c r="J22" s="686">
        <v>1185</v>
      </c>
      <c r="K22" s="686">
        <v>1049</v>
      </c>
      <c r="L22" s="686">
        <v>87</v>
      </c>
      <c r="M22" s="686">
        <v>45</v>
      </c>
      <c r="N22" s="94"/>
      <c r="O22" s="95"/>
      <c r="P22" s="701" t="s">
        <v>443</v>
      </c>
      <c r="Q22" s="704"/>
      <c r="R22" s="121">
        <v>1</v>
      </c>
      <c r="S22" s="118">
        <v>1</v>
      </c>
      <c r="T22" s="683" t="s">
        <v>156</v>
      </c>
      <c r="U22" s="118" t="s">
        <v>156</v>
      </c>
      <c r="V22" s="683" t="s">
        <v>156</v>
      </c>
      <c r="W22" s="683" t="s">
        <v>156</v>
      </c>
      <c r="X22" s="683" t="s">
        <v>156</v>
      </c>
      <c r="Y22" s="120" t="s">
        <v>156</v>
      </c>
      <c r="Z22" s="683" t="s">
        <v>156</v>
      </c>
      <c r="AA22" s="118" t="s">
        <v>156</v>
      </c>
      <c r="AB22" s="702" t="s">
        <v>156</v>
      </c>
      <c r="AC22" s="120">
        <v>1</v>
      </c>
      <c r="AD22" s="683" t="s">
        <v>156</v>
      </c>
      <c r="AE22" s="118">
        <v>1</v>
      </c>
      <c r="AF22" s="683" t="s">
        <v>156</v>
      </c>
      <c r="AG22" s="683" t="s">
        <v>156</v>
      </c>
      <c r="AH22" s="683" t="s">
        <v>156</v>
      </c>
      <c r="AI22" s="683" t="s">
        <v>156</v>
      </c>
      <c r="AJ22" s="683" t="s">
        <v>156</v>
      </c>
      <c r="AK22" s="683" t="s">
        <v>156</v>
      </c>
      <c r="AL22" s="697"/>
      <c r="AM22" s="69"/>
    </row>
    <row r="23" spans="1:39" ht="22.5" customHeight="1">
      <c r="A23" s="691"/>
      <c r="B23" s="692"/>
      <c r="C23" s="129" t="s">
        <v>523</v>
      </c>
      <c r="D23" s="686">
        <v>3</v>
      </c>
      <c r="E23" s="686">
        <v>9</v>
      </c>
      <c r="F23" s="683">
        <f>SUM(G23:H23)</f>
        <v>276</v>
      </c>
      <c r="G23" s="686">
        <v>164</v>
      </c>
      <c r="H23" s="686">
        <v>112</v>
      </c>
      <c r="I23" s="683">
        <f t="shared" si="0"/>
        <v>51</v>
      </c>
      <c r="J23" s="686">
        <v>15</v>
      </c>
      <c r="K23" s="686">
        <v>6</v>
      </c>
      <c r="L23" s="686">
        <v>11</v>
      </c>
      <c r="M23" s="686">
        <v>19</v>
      </c>
      <c r="N23" s="94"/>
      <c r="O23" s="95"/>
      <c r="P23" s="701" t="s">
        <v>528</v>
      </c>
      <c r="Q23" s="704"/>
      <c r="R23" s="121">
        <v>1</v>
      </c>
      <c r="S23" s="118">
        <v>1</v>
      </c>
      <c r="T23" s="683" t="s">
        <v>156</v>
      </c>
      <c r="U23" s="118">
        <v>4</v>
      </c>
      <c r="V23" s="120">
        <v>44</v>
      </c>
      <c r="W23" s="118">
        <v>28</v>
      </c>
      <c r="X23" s="118">
        <v>16</v>
      </c>
      <c r="Y23" s="120">
        <v>20</v>
      </c>
      <c r="Z23" s="118">
        <v>12</v>
      </c>
      <c r="AA23" s="118">
        <v>8</v>
      </c>
      <c r="AB23" s="702">
        <v>3.8834951456310676</v>
      </c>
      <c r="AC23" s="120">
        <v>6</v>
      </c>
      <c r="AD23" s="683">
        <v>1</v>
      </c>
      <c r="AE23" s="118">
        <v>5</v>
      </c>
      <c r="AF23" s="683" t="s">
        <v>156</v>
      </c>
      <c r="AG23" s="683" t="s">
        <v>156</v>
      </c>
      <c r="AH23" s="683" t="s">
        <v>156</v>
      </c>
      <c r="AI23" s="120" t="s">
        <v>156</v>
      </c>
      <c r="AJ23" s="118" t="s">
        <v>156</v>
      </c>
      <c r="AK23" s="683" t="s">
        <v>156</v>
      </c>
      <c r="AL23" s="697"/>
      <c r="AM23" s="69"/>
    </row>
    <row r="24" spans="1:39" ht="22.5" customHeight="1">
      <c r="A24" s="692"/>
      <c r="B24" s="692"/>
      <c r="C24" s="107" t="s">
        <v>410</v>
      </c>
      <c r="D24" s="109">
        <f>SUM(D25:D27)</f>
        <v>2</v>
      </c>
      <c r="E24" s="109">
        <f>SUM(E25:E27)</f>
        <v>14</v>
      </c>
      <c r="F24" s="109">
        <f>SUM(F25:F27)</f>
        <v>120</v>
      </c>
      <c r="G24" s="109">
        <f>SUM(G25:G27)</f>
        <v>56</v>
      </c>
      <c r="H24" s="109">
        <f>SUM(H25:H27)</f>
        <v>64</v>
      </c>
      <c r="I24" s="109">
        <f>SUM(J24:M24)</f>
        <v>35</v>
      </c>
      <c r="J24" s="109">
        <f>SUM(J25:J27)</f>
        <v>16</v>
      </c>
      <c r="K24" s="109">
        <f>SUM(K25:K27)</f>
        <v>14</v>
      </c>
      <c r="L24" s="109">
        <f>SUM(L25:L27)</f>
        <v>2</v>
      </c>
      <c r="M24" s="109">
        <f>SUM(M25:M27)</f>
        <v>3</v>
      </c>
      <c r="N24" s="94"/>
      <c r="O24" s="95"/>
      <c r="P24" s="701" t="s">
        <v>507</v>
      </c>
      <c r="Q24" s="704"/>
      <c r="R24" s="121" t="s">
        <v>156</v>
      </c>
      <c r="S24" s="118" t="s">
        <v>156</v>
      </c>
      <c r="T24" s="683" t="s">
        <v>156</v>
      </c>
      <c r="U24" s="118" t="s">
        <v>156</v>
      </c>
      <c r="V24" s="120" t="s">
        <v>156</v>
      </c>
      <c r="W24" s="118" t="s">
        <v>156</v>
      </c>
      <c r="X24" s="118" t="s">
        <v>156</v>
      </c>
      <c r="Y24" s="120" t="s">
        <v>156</v>
      </c>
      <c r="Z24" s="118" t="s">
        <v>156</v>
      </c>
      <c r="AA24" s="118" t="s">
        <v>156</v>
      </c>
      <c r="AB24" s="702" t="s">
        <v>679</v>
      </c>
      <c r="AC24" s="120" t="s">
        <v>156</v>
      </c>
      <c r="AD24" s="118" t="s">
        <v>156</v>
      </c>
      <c r="AE24" s="118" t="s">
        <v>156</v>
      </c>
      <c r="AF24" s="120" t="s">
        <v>156</v>
      </c>
      <c r="AG24" s="683" t="s">
        <v>156</v>
      </c>
      <c r="AH24" s="683" t="s">
        <v>156</v>
      </c>
      <c r="AI24" s="120" t="s">
        <v>156</v>
      </c>
      <c r="AJ24" s="683" t="s">
        <v>156</v>
      </c>
      <c r="AK24" s="118" t="s">
        <v>156</v>
      </c>
      <c r="AL24" s="697"/>
      <c r="AM24" s="69"/>
    </row>
    <row r="25" spans="1:39" ht="22.5" customHeight="1">
      <c r="A25" s="476" t="s">
        <v>680</v>
      </c>
      <c r="B25" s="420"/>
      <c r="C25" s="129" t="s">
        <v>521</v>
      </c>
      <c r="D25" s="686" t="s">
        <v>156</v>
      </c>
      <c r="E25" s="686" t="s">
        <v>156</v>
      </c>
      <c r="F25" s="683" t="s">
        <v>156</v>
      </c>
      <c r="G25" s="686" t="s">
        <v>156</v>
      </c>
      <c r="H25" s="686" t="s">
        <v>156</v>
      </c>
      <c r="I25" s="683" t="s">
        <v>156</v>
      </c>
      <c r="J25" s="686" t="s">
        <v>156</v>
      </c>
      <c r="K25" s="686" t="s">
        <v>156</v>
      </c>
      <c r="L25" s="686" t="s">
        <v>156</v>
      </c>
      <c r="M25" s="686" t="s">
        <v>156</v>
      </c>
      <c r="N25" s="94"/>
      <c r="O25" s="95"/>
      <c r="P25" s="701" t="s">
        <v>157</v>
      </c>
      <c r="Q25" s="704"/>
      <c r="R25" s="121">
        <v>2</v>
      </c>
      <c r="S25" s="118">
        <v>2</v>
      </c>
      <c r="T25" s="683" t="s">
        <v>156</v>
      </c>
      <c r="U25" s="118">
        <v>16</v>
      </c>
      <c r="V25" s="120">
        <v>291</v>
      </c>
      <c r="W25" s="118">
        <v>158</v>
      </c>
      <c r="X25" s="118">
        <v>133</v>
      </c>
      <c r="Y25" s="120">
        <v>89</v>
      </c>
      <c r="Z25" s="118">
        <v>49</v>
      </c>
      <c r="AA25" s="118">
        <v>40</v>
      </c>
      <c r="AB25" s="702">
        <v>30.47945205479452</v>
      </c>
      <c r="AC25" s="120">
        <v>23</v>
      </c>
      <c r="AD25" s="118">
        <v>2</v>
      </c>
      <c r="AE25" s="118">
        <v>21</v>
      </c>
      <c r="AF25" s="120">
        <v>4</v>
      </c>
      <c r="AG25" s="683" t="s">
        <v>156</v>
      </c>
      <c r="AH25" s="118">
        <v>4</v>
      </c>
      <c r="AI25" s="120">
        <v>8</v>
      </c>
      <c r="AJ25" s="118">
        <v>3</v>
      </c>
      <c r="AK25" s="118">
        <v>5</v>
      </c>
      <c r="AL25" s="697"/>
      <c r="AM25" s="69"/>
    </row>
    <row r="26" spans="1:39" ht="22.5" customHeight="1">
      <c r="A26" s="476"/>
      <c r="B26" s="691"/>
      <c r="C26" s="129" t="s">
        <v>522</v>
      </c>
      <c r="D26" s="686">
        <v>2</v>
      </c>
      <c r="E26" s="686">
        <v>14</v>
      </c>
      <c r="F26" s="683">
        <f>SUM(G26:H26)</f>
        <v>120</v>
      </c>
      <c r="G26" s="686">
        <v>56</v>
      </c>
      <c r="H26" s="686">
        <v>64</v>
      </c>
      <c r="I26" s="683">
        <f t="shared" si="0"/>
        <v>35</v>
      </c>
      <c r="J26" s="686">
        <v>16</v>
      </c>
      <c r="K26" s="686">
        <v>14</v>
      </c>
      <c r="L26" s="686">
        <v>2</v>
      </c>
      <c r="M26" s="686">
        <v>3</v>
      </c>
      <c r="N26" s="94"/>
      <c r="O26" s="95"/>
      <c r="P26" s="701" t="s">
        <v>481</v>
      </c>
      <c r="Q26" s="704"/>
      <c r="R26" s="121">
        <v>5</v>
      </c>
      <c r="S26" s="118">
        <v>5</v>
      </c>
      <c r="T26" s="683" t="s">
        <v>156</v>
      </c>
      <c r="U26" s="118">
        <v>38</v>
      </c>
      <c r="V26" s="120">
        <v>716</v>
      </c>
      <c r="W26" s="118">
        <v>361</v>
      </c>
      <c r="X26" s="118">
        <v>355</v>
      </c>
      <c r="Y26" s="120">
        <v>233</v>
      </c>
      <c r="Z26" s="118">
        <v>120</v>
      </c>
      <c r="AA26" s="118">
        <v>113</v>
      </c>
      <c r="AB26" s="702">
        <v>23.464249748237663</v>
      </c>
      <c r="AC26" s="120">
        <v>59</v>
      </c>
      <c r="AD26" s="118">
        <v>4</v>
      </c>
      <c r="AE26" s="118">
        <v>55</v>
      </c>
      <c r="AF26" s="120">
        <v>9</v>
      </c>
      <c r="AG26" s="118">
        <v>8</v>
      </c>
      <c r="AH26" s="118">
        <v>1</v>
      </c>
      <c r="AI26" s="120">
        <v>11</v>
      </c>
      <c r="AJ26" s="118">
        <v>6</v>
      </c>
      <c r="AK26" s="118">
        <v>5</v>
      </c>
      <c r="AL26" s="697"/>
      <c r="AM26" s="69"/>
    </row>
    <row r="27" spans="1:39" ht="22.5" customHeight="1">
      <c r="A27" s="691"/>
      <c r="B27" s="692"/>
      <c r="C27" s="129" t="s">
        <v>523</v>
      </c>
      <c r="D27" s="686" t="s">
        <v>156</v>
      </c>
      <c r="E27" s="686" t="s">
        <v>156</v>
      </c>
      <c r="F27" s="683" t="s">
        <v>156</v>
      </c>
      <c r="G27" s="686" t="s">
        <v>156</v>
      </c>
      <c r="H27" s="686" t="s">
        <v>156</v>
      </c>
      <c r="I27" s="683" t="s">
        <v>156</v>
      </c>
      <c r="J27" s="686" t="s">
        <v>156</v>
      </c>
      <c r="K27" s="686" t="s">
        <v>156</v>
      </c>
      <c r="L27" s="686" t="s">
        <v>156</v>
      </c>
      <c r="M27" s="686" t="s">
        <v>156</v>
      </c>
      <c r="N27" s="94"/>
      <c r="O27" s="95"/>
      <c r="P27" s="434" t="s">
        <v>606</v>
      </c>
      <c r="Q27" s="704"/>
      <c r="R27" s="121">
        <v>2</v>
      </c>
      <c r="S27" s="118">
        <v>2</v>
      </c>
      <c r="T27" s="683" t="s">
        <v>156</v>
      </c>
      <c r="U27" s="118">
        <v>13</v>
      </c>
      <c r="V27" s="120">
        <v>220</v>
      </c>
      <c r="W27" s="118">
        <v>124</v>
      </c>
      <c r="X27" s="118">
        <v>96</v>
      </c>
      <c r="Y27" s="120">
        <v>83</v>
      </c>
      <c r="Z27" s="118">
        <v>44</v>
      </c>
      <c r="AA27" s="118">
        <v>39</v>
      </c>
      <c r="AB27" s="702">
        <v>14.139693356047701</v>
      </c>
      <c r="AC27" s="120">
        <v>20</v>
      </c>
      <c r="AD27" s="118">
        <v>1</v>
      </c>
      <c r="AE27" s="118">
        <v>19</v>
      </c>
      <c r="AF27" s="120">
        <v>11</v>
      </c>
      <c r="AG27" s="118">
        <v>1</v>
      </c>
      <c r="AH27" s="118">
        <v>10</v>
      </c>
      <c r="AI27" s="120">
        <v>1</v>
      </c>
      <c r="AJ27" s="118">
        <v>1</v>
      </c>
      <c r="AK27" s="118" t="s">
        <v>156</v>
      </c>
      <c r="AL27" s="697"/>
      <c r="AM27" s="69"/>
    </row>
    <row r="28" spans="1:39" ht="22.5" customHeight="1">
      <c r="A28" s="691"/>
      <c r="B28" s="692"/>
      <c r="C28" s="112" t="s">
        <v>482</v>
      </c>
      <c r="D28" s="109">
        <f>SUM(D29:D31)</f>
        <v>56</v>
      </c>
      <c r="E28" s="705">
        <f>SUM(E29:E31)</f>
        <v>657</v>
      </c>
      <c r="F28" s="109">
        <f>SUM(F29:F31)</f>
        <v>32574</v>
      </c>
      <c r="G28" s="109">
        <f>SUM(G29:G31)</f>
        <v>16585</v>
      </c>
      <c r="H28" s="109">
        <f>SUM(H29:H31)</f>
        <v>15989</v>
      </c>
      <c r="I28" s="109">
        <f t="shared" si="0"/>
        <v>3096</v>
      </c>
      <c r="J28" s="109">
        <f>SUM(J29:J31)</f>
        <v>1678</v>
      </c>
      <c r="K28" s="109">
        <f>SUM(K29:K31)</f>
        <v>797</v>
      </c>
      <c r="L28" s="109">
        <f>SUM(L29:L31)</f>
        <v>326</v>
      </c>
      <c r="M28" s="109">
        <f>SUM(M29:M31)</f>
        <v>295</v>
      </c>
      <c r="N28" s="94"/>
      <c r="O28" s="95"/>
      <c r="P28" s="434" t="s">
        <v>530</v>
      </c>
      <c r="Q28" s="704"/>
      <c r="R28" s="121">
        <v>1</v>
      </c>
      <c r="S28" s="118">
        <v>1</v>
      </c>
      <c r="T28" s="683" t="s">
        <v>156</v>
      </c>
      <c r="U28" s="118">
        <v>6</v>
      </c>
      <c r="V28" s="120">
        <v>89</v>
      </c>
      <c r="W28" s="118">
        <v>51</v>
      </c>
      <c r="X28" s="118">
        <v>38</v>
      </c>
      <c r="Y28" s="120">
        <v>26</v>
      </c>
      <c r="Z28" s="118">
        <v>10</v>
      </c>
      <c r="AA28" s="118">
        <v>16</v>
      </c>
      <c r="AB28" s="702">
        <v>7.536231884057972</v>
      </c>
      <c r="AC28" s="120">
        <v>10</v>
      </c>
      <c r="AD28" s="683" t="s">
        <v>156</v>
      </c>
      <c r="AE28" s="118">
        <v>10</v>
      </c>
      <c r="AF28" s="120">
        <v>1</v>
      </c>
      <c r="AG28" s="118">
        <v>1</v>
      </c>
      <c r="AH28" s="118" t="s">
        <v>156</v>
      </c>
      <c r="AI28" s="120">
        <v>2</v>
      </c>
      <c r="AJ28" s="118" t="s">
        <v>156</v>
      </c>
      <c r="AK28" s="118">
        <v>2</v>
      </c>
      <c r="AL28" s="697"/>
      <c r="AM28" s="69"/>
    </row>
    <row r="29" spans="1:39" ht="22.5" customHeight="1">
      <c r="A29" s="706" t="s">
        <v>332</v>
      </c>
      <c r="B29" s="420"/>
      <c r="C29" s="129" t="s">
        <v>521</v>
      </c>
      <c r="D29" s="686">
        <v>1</v>
      </c>
      <c r="E29" s="707" t="s">
        <v>514</v>
      </c>
      <c r="F29" s="683">
        <f>SUM(G29:H29)</f>
        <v>377</v>
      </c>
      <c r="G29" s="686">
        <v>195</v>
      </c>
      <c r="H29" s="686">
        <v>182</v>
      </c>
      <c r="I29" s="683">
        <f t="shared" si="0"/>
        <v>35</v>
      </c>
      <c r="J29" s="686">
        <v>18</v>
      </c>
      <c r="K29" s="686">
        <v>6</v>
      </c>
      <c r="L29" s="686">
        <v>5</v>
      </c>
      <c r="M29" s="686">
        <v>6</v>
      </c>
      <c r="N29" s="94"/>
      <c r="O29" s="95"/>
      <c r="P29" s="434" t="s">
        <v>399</v>
      </c>
      <c r="Q29" s="704"/>
      <c r="R29" s="121">
        <v>1</v>
      </c>
      <c r="S29" s="118">
        <v>1</v>
      </c>
      <c r="T29" s="683" t="s">
        <v>156</v>
      </c>
      <c r="U29" s="118">
        <v>6</v>
      </c>
      <c r="V29" s="120">
        <v>98</v>
      </c>
      <c r="W29" s="118">
        <v>51</v>
      </c>
      <c r="X29" s="118">
        <v>47</v>
      </c>
      <c r="Y29" s="120">
        <v>50</v>
      </c>
      <c r="Z29" s="118">
        <v>25</v>
      </c>
      <c r="AA29" s="118">
        <v>25</v>
      </c>
      <c r="AB29" s="702">
        <v>19.76284584980237</v>
      </c>
      <c r="AC29" s="120">
        <v>17</v>
      </c>
      <c r="AD29" s="683" t="s">
        <v>156</v>
      </c>
      <c r="AE29" s="118">
        <v>17</v>
      </c>
      <c r="AF29" s="683" t="s">
        <v>156</v>
      </c>
      <c r="AG29" s="683" t="s">
        <v>156</v>
      </c>
      <c r="AH29" s="683" t="s">
        <v>156</v>
      </c>
      <c r="AI29" s="120">
        <v>2</v>
      </c>
      <c r="AJ29" s="118">
        <v>2</v>
      </c>
      <c r="AK29" s="683" t="s">
        <v>156</v>
      </c>
      <c r="AL29" s="697"/>
      <c r="AM29" s="69"/>
    </row>
    <row r="30" spans="1:39" ht="22.5" customHeight="1">
      <c r="A30" s="706"/>
      <c r="B30" s="420"/>
      <c r="C30" s="129" t="s">
        <v>445</v>
      </c>
      <c r="D30" s="686">
        <v>45</v>
      </c>
      <c r="E30" s="707">
        <v>657</v>
      </c>
      <c r="F30" s="683">
        <f>SUM(G30:H30)</f>
        <v>23791</v>
      </c>
      <c r="G30" s="686">
        <v>11818</v>
      </c>
      <c r="H30" s="686">
        <v>11973</v>
      </c>
      <c r="I30" s="683">
        <f t="shared" si="0"/>
        <v>2369</v>
      </c>
      <c r="J30" s="686">
        <v>1333</v>
      </c>
      <c r="K30" s="686">
        <v>679</v>
      </c>
      <c r="L30" s="686">
        <v>185</v>
      </c>
      <c r="M30" s="686">
        <v>172</v>
      </c>
      <c r="N30" s="94"/>
      <c r="O30" s="70"/>
      <c r="P30" s="434" t="s">
        <v>158</v>
      </c>
      <c r="Q30" s="704"/>
      <c r="R30" s="121">
        <v>1</v>
      </c>
      <c r="S30" s="118">
        <v>1</v>
      </c>
      <c r="T30" s="683" t="s">
        <v>156</v>
      </c>
      <c r="U30" s="118">
        <v>3</v>
      </c>
      <c r="V30" s="120">
        <v>102</v>
      </c>
      <c r="W30" s="118">
        <v>46</v>
      </c>
      <c r="X30" s="118">
        <v>56</v>
      </c>
      <c r="Y30" s="120">
        <v>34</v>
      </c>
      <c r="Z30" s="118">
        <v>15</v>
      </c>
      <c r="AA30" s="118">
        <v>19</v>
      </c>
      <c r="AB30" s="702">
        <v>22.516556291390728</v>
      </c>
      <c r="AC30" s="120">
        <v>7</v>
      </c>
      <c r="AD30" s="683" t="s">
        <v>156</v>
      </c>
      <c r="AE30" s="118">
        <v>7</v>
      </c>
      <c r="AF30" s="683" t="s">
        <v>156</v>
      </c>
      <c r="AG30" s="683" t="s">
        <v>156</v>
      </c>
      <c r="AH30" s="683" t="s">
        <v>156</v>
      </c>
      <c r="AI30" s="683" t="s">
        <v>156</v>
      </c>
      <c r="AJ30" s="683" t="s">
        <v>156</v>
      </c>
      <c r="AK30" s="683" t="s">
        <v>156</v>
      </c>
      <c r="AL30" s="697"/>
      <c r="AM30" s="69"/>
    </row>
    <row r="31" spans="1:39" ht="22.5" customHeight="1">
      <c r="A31" s="691"/>
      <c r="B31" s="692"/>
      <c r="C31" s="129" t="s">
        <v>523</v>
      </c>
      <c r="D31" s="686">
        <v>10</v>
      </c>
      <c r="E31" s="707" t="s">
        <v>514</v>
      </c>
      <c r="F31" s="683">
        <f>SUM(G31:H31)</f>
        <v>8406</v>
      </c>
      <c r="G31" s="686">
        <v>4572</v>
      </c>
      <c r="H31" s="686">
        <v>3834</v>
      </c>
      <c r="I31" s="683">
        <f t="shared" si="0"/>
        <v>692</v>
      </c>
      <c r="J31" s="686">
        <v>327</v>
      </c>
      <c r="K31" s="686">
        <v>112</v>
      </c>
      <c r="L31" s="686">
        <v>136</v>
      </c>
      <c r="M31" s="686">
        <v>117</v>
      </c>
      <c r="N31" s="94"/>
      <c r="O31" s="69"/>
      <c r="P31" s="708" t="s">
        <v>513</v>
      </c>
      <c r="Q31" s="709"/>
      <c r="R31" s="121">
        <v>1</v>
      </c>
      <c r="S31" s="118">
        <v>1</v>
      </c>
      <c r="T31" s="683" t="s">
        <v>156</v>
      </c>
      <c r="U31" s="118" t="s">
        <v>156</v>
      </c>
      <c r="V31" s="683" t="s">
        <v>156</v>
      </c>
      <c r="W31" s="683" t="s">
        <v>156</v>
      </c>
      <c r="X31" s="683" t="s">
        <v>156</v>
      </c>
      <c r="Y31" s="683" t="s">
        <v>156</v>
      </c>
      <c r="Z31" s="683" t="s">
        <v>156</v>
      </c>
      <c r="AA31" s="683" t="s">
        <v>156</v>
      </c>
      <c r="AB31" s="683" t="s">
        <v>156</v>
      </c>
      <c r="AC31" s="120">
        <v>1</v>
      </c>
      <c r="AD31" s="118">
        <v>1</v>
      </c>
      <c r="AE31" s="118" t="s">
        <v>156</v>
      </c>
      <c r="AF31" s="683" t="s">
        <v>156</v>
      </c>
      <c r="AG31" s="683" t="s">
        <v>156</v>
      </c>
      <c r="AH31" s="683" t="s">
        <v>156</v>
      </c>
      <c r="AI31" s="120" t="s">
        <v>156</v>
      </c>
      <c r="AJ31" s="683" t="s">
        <v>156</v>
      </c>
      <c r="AK31" s="118" t="s">
        <v>156</v>
      </c>
      <c r="AL31" s="697"/>
      <c r="AM31" s="69"/>
    </row>
    <row r="32" spans="1:39" ht="22.5" customHeight="1">
      <c r="A32" s="692"/>
      <c r="B32" s="692"/>
      <c r="C32" s="107" t="s">
        <v>410</v>
      </c>
      <c r="D32" s="108">
        <f>SUM(D33:D35)</f>
        <v>2</v>
      </c>
      <c r="E32" s="387" t="s">
        <v>514</v>
      </c>
      <c r="F32" s="108">
        <f>SUM(F33:F35)</f>
        <v>1596</v>
      </c>
      <c r="G32" s="108">
        <f>SUM(G33:G35)</f>
        <v>1290</v>
      </c>
      <c r="H32" s="108">
        <f>SUM(H33:H35)</f>
        <v>306</v>
      </c>
      <c r="I32" s="109">
        <f t="shared" si="0"/>
        <v>188</v>
      </c>
      <c r="J32" s="108">
        <f>SUM(J33:J35)</f>
        <v>113</v>
      </c>
      <c r="K32" s="108">
        <f>SUM(K33:K35)</f>
        <v>21</v>
      </c>
      <c r="L32" s="108">
        <f>SUM(L33:L35)</f>
        <v>41</v>
      </c>
      <c r="M32" s="108">
        <f>SUM(M33:M35)</f>
        <v>13</v>
      </c>
      <c r="N32" s="94"/>
      <c r="O32" s="710" t="s">
        <v>508</v>
      </c>
      <c r="P32" s="711"/>
      <c r="Q32" s="712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697"/>
      <c r="AM32" s="69"/>
    </row>
    <row r="33" spans="1:39" ht="22.5" customHeight="1">
      <c r="A33" s="706" t="s">
        <v>448</v>
      </c>
      <c r="B33" s="420"/>
      <c r="C33" s="129" t="s">
        <v>521</v>
      </c>
      <c r="D33" s="713">
        <v>1</v>
      </c>
      <c r="E33" s="714" t="s">
        <v>514</v>
      </c>
      <c r="F33" s="683">
        <f>SUM(G33:H33)</f>
        <v>1046</v>
      </c>
      <c r="G33" s="686">
        <v>791</v>
      </c>
      <c r="H33" s="686">
        <v>255</v>
      </c>
      <c r="I33" s="683">
        <f t="shared" si="0"/>
        <v>111</v>
      </c>
      <c r="J33" s="713">
        <v>65</v>
      </c>
      <c r="K33" s="713">
        <v>9</v>
      </c>
      <c r="L33" s="713">
        <v>27</v>
      </c>
      <c r="M33" s="683">
        <v>10</v>
      </c>
      <c r="N33" s="94"/>
      <c r="O33" s="715" t="s">
        <v>510</v>
      </c>
      <c r="P33" s="715"/>
      <c r="Q33" s="715"/>
      <c r="R33" s="716"/>
      <c r="S33" s="716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69"/>
      <c r="AE33" s="69"/>
      <c r="AF33" s="69"/>
      <c r="AG33" s="69"/>
      <c r="AH33" s="69"/>
      <c r="AI33" s="69"/>
      <c r="AJ33" s="69"/>
      <c r="AK33" s="69"/>
      <c r="AL33" s="697"/>
      <c r="AM33" s="69"/>
    </row>
    <row r="34" spans="1:39" ht="22.5" customHeight="1">
      <c r="A34" s="706"/>
      <c r="B34" s="420"/>
      <c r="C34" s="129" t="s">
        <v>522</v>
      </c>
      <c r="D34" s="686" t="s">
        <v>156</v>
      </c>
      <c r="E34" s="714" t="s">
        <v>681</v>
      </c>
      <c r="F34" s="683" t="s">
        <v>682</v>
      </c>
      <c r="G34" s="683" t="s">
        <v>682</v>
      </c>
      <c r="H34" s="683" t="s">
        <v>682</v>
      </c>
      <c r="I34" s="683" t="s">
        <v>682</v>
      </c>
      <c r="J34" s="683" t="s">
        <v>682</v>
      </c>
      <c r="K34" s="683" t="s">
        <v>682</v>
      </c>
      <c r="L34" s="683" t="s">
        <v>682</v>
      </c>
      <c r="M34" s="683" t="s">
        <v>682</v>
      </c>
      <c r="N34" s="94"/>
      <c r="O34" s="99" t="s">
        <v>454</v>
      </c>
      <c r="P34" s="145"/>
      <c r="Q34" s="145"/>
      <c r="R34" s="145"/>
      <c r="S34" s="16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716"/>
      <c r="AE34" s="716"/>
      <c r="AF34" s="716"/>
      <c r="AG34" s="716"/>
      <c r="AH34" s="716"/>
      <c r="AI34" s="716"/>
      <c r="AJ34" s="716"/>
      <c r="AK34" s="716"/>
      <c r="AL34" s="697"/>
      <c r="AM34" s="69"/>
    </row>
    <row r="35" spans="1:39" ht="23.25" customHeight="1">
      <c r="A35" s="717"/>
      <c r="B35" s="692"/>
      <c r="C35" s="129" t="s">
        <v>523</v>
      </c>
      <c r="D35" s="713">
        <v>1</v>
      </c>
      <c r="E35" s="714" t="s">
        <v>681</v>
      </c>
      <c r="F35" s="683">
        <f>SUM(G35:H35)</f>
        <v>550</v>
      </c>
      <c r="G35" s="713">
        <v>499</v>
      </c>
      <c r="H35" s="713">
        <v>51</v>
      </c>
      <c r="I35" s="683">
        <f>SUM(J35:M35)</f>
        <v>77</v>
      </c>
      <c r="J35" s="713">
        <v>48</v>
      </c>
      <c r="K35" s="713">
        <v>12</v>
      </c>
      <c r="L35" s="713">
        <v>14</v>
      </c>
      <c r="M35" s="713">
        <v>3</v>
      </c>
      <c r="N35" s="94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7"/>
      <c r="AM35" s="69"/>
    </row>
    <row r="36" spans="1:39" ht="22.5" customHeight="1">
      <c r="A36" s="692"/>
      <c r="B36" s="692"/>
      <c r="C36" s="107" t="s">
        <v>410</v>
      </c>
      <c r="D36" s="108">
        <f>SUM(D37:D39)</f>
        <v>5</v>
      </c>
      <c r="E36" s="387" t="s">
        <v>514</v>
      </c>
      <c r="F36" s="7">
        <f aca="true" t="shared" si="1" ref="F36:M36">SUM(F39)</f>
        <v>1635</v>
      </c>
      <c r="G36" s="7">
        <f t="shared" si="1"/>
        <v>195</v>
      </c>
      <c r="H36" s="7">
        <f t="shared" si="1"/>
        <v>1440</v>
      </c>
      <c r="I36" s="109">
        <f>SUM(J36:M36)</f>
        <v>296</v>
      </c>
      <c r="J36" s="7">
        <f t="shared" si="1"/>
        <v>59</v>
      </c>
      <c r="K36" s="7">
        <f t="shared" si="1"/>
        <v>40</v>
      </c>
      <c r="L36" s="7">
        <f t="shared" si="1"/>
        <v>108</v>
      </c>
      <c r="M36" s="7">
        <f t="shared" si="1"/>
        <v>89</v>
      </c>
      <c r="N36" s="94"/>
      <c r="O36" s="426" t="s">
        <v>657</v>
      </c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697"/>
      <c r="AM36" s="69"/>
    </row>
    <row r="37" spans="1:39" ht="22.5" customHeight="1" thickBot="1">
      <c r="A37" s="476" t="s">
        <v>444</v>
      </c>
      <c r="B37" s="420"/>
      <c r="C37" s="129" t="s">
        <v>521</v>
      </c>
      <c r="D37" s="683" t="s">
        <v>683</v>
      </c>
      <c r="E37" s="714" t="s">
        <v>684</v>
      </c>
      <c r="F37" s="683" t="s">
        <v>683</v>
      </c>
      <c r="G37" s="683" t="s">
        <v>683</v>
      </c>
      <c r="H37" s="683" t="s">
        <v>683</v>
      </c>
      <c r="I37" s="683" t="s">
        <v>683</v>
      </c>
      <c r="J37" s="683" t="s">
        <v>683</v>
      </c>
      <c r="K37" s="683" t="s">
        <v>683</v>
      </c>
      <c r="L37" s="683" t="s">
        <v>683</v>
      </c>
      <c r="M37" s="683" t="s">
        <v>683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174" t="s">
        <v>452</v>
      </c>
      <c r="AL37" s="718"/>
      <c r="AM37" s="98"/>
    </row>
    <row r="38" spans="1:39" ht="22.5" customHeight="1">
      <c r="A38" s="476"/>
      <c r="B38" s="691"/>
      <c r="C38" s="129" t="s">
        <v>522</v>
      </c>
      <c r="D38" s="683" t="s">
        <v>683</v>
      </c>
      <c r="E38" s="714" t="s">
        <v>684</v>
      </c>
      <c r="F38" s="683" t="s">
        <v>683</v>
      </c>
      <c r="G38" s="683" t="s">
        <v>683</v>
      </c>
      <c r="H38" s="683" t="s">
        <v>683</v>
      </c>
      <c r="I38" s="683" t="s">
        <v>683</v>
      </c>
      <c r="J38" s="683" t="s">
        <v>683</v>
      </c>
      <c r="K38" s="683" t="s">
        <v>683</v>
      </c>
      <c r="L38" s="683" t="s">
        <v>683</v>
      </c>
      <c r="M38" s="683" t="s">
        <v>683</v>
      </c>
      <c r="N38" s="94"/>
      <c r="O38" s="442" t="s">
        <v>650</v>
      </c>
      <c r="P38" s="719"/>
      <c r="Q38" s="720"/>
      <c r="R38" s="435" t="s">
        <v>217</v>
      </c>
      <c r="S38" s="721"/>
      <c r="T38" s="722"/>
      <c r="U38" s="436" t="s">
        <v>403</v>
      </c>
      <c r="V38" s="437" t="s">
        <v>651</v>
      </c>
      <c r="W38" s="721"/>
      <c r="X38" s="722"/>
      <c r="Y38" s="437" t="s">
        <v>652</v>
      </c>
      <c r="Z38" s="721"/>
      <c r="AA38" s="722"/>
      <c r="AB38" s="438" t="s">
        <v>406</v>
      </c>
      <c r="AC38" s="439" t="s">
        <v>407</v>
      </c>
      <c r="AD38" s="723"/>
      <c r="AE38" s="723"/>
      <c r="AF38" s="723"/>
      <c r="AG38" s="723"/>
      <c r="AH38" s="724"/>
      <c r="AI38" s="440" t="s">
        <v>653</v>
      </c>
      <c r="AJ38" s="719"/>
      <c r="AK38" s="719"/>
      <c r="AL38" s="725"/>
      <c r="AM38" s="69"/>
    </row>
    <row r="39" spans="1:39" ht="22.5" customHeight="1">
      <c r="A39" s="691"/>
      <c r="B39" s="692"/>
      <c r="C39" s="129" t="s">
        <v>523</v>
      </c>
      <c r="D39" s="713">
        <v>5</v>
      </c>
      <c r="E39" s="714" t="s">
        <v>514</v>
      </c>
      <c r="F39" s="683">
        <f>SUM(G39:H39)</f>
        <v>1635</v>
      </c>
      <c r="G39" s="713">
        <v>195</v>
      </c>
      <c r="H39" s="713">
        <v>1440</v>
      </c>
      <c r="I39" s="683">
        <f>SUM(J39:M39)</f>
        <v>296</v>
      </c>
      <c r="J39" s="713">
        <v>59</v>
      </c>
      <c r="K39" s="713">
        <v>40</v>
      </c>
      <c r="L39" s="726">
        <v>108</v>
      </c>
      <c r="M39" s="713">
        <v>89</v>
      </c>
      <c r="N39" s="94"/>
      <c r="O39" s="727"/>
      <c r="P39" s="727"/>
      <c r="Q39" s="728"/>
      <c r="R39" s="729"/>
      <c r="S39" s="730"/>
      <c r="T39" s="731"/>
      <c r="U39" s="732"/>
      <c r="V39" s="729"/>
      <c r="W39" s="730"/>
      <c r="X39" s="731"/>
      <c r="Y39" s="729"/>
      <c r="Z39" s="730"/>
      <c r="AA39" s="731"/>
      <c r="AB39" s="733"/>
      <c r="AC39" s="441" t="s">
        <v>415</v>
      </c>
      <c r="AD39" s="734"/>
      <c r="AE39" s="735"/>
      <c r="AF39" s="441" t="s">
        <v>416</v>
      </c>
      <c r="AG39" s="734"/>
      <c r="AH39" s="735"/>
      <c r="AI39" s="736"/>
      <c r="AJ39" s="737"/>
      <c r="AK39" s="737"/>
      <c r="AL39" s="169"/>
      <c r="AM39" s="169"/>
    </row>
    <row r="40" spans="1:39" ht="22.5" customHeight="1">
      <c r="A40" s="692"/>
      <c r="B40" s="692"/>
      <c r="C40" s="107" t="s">
        <v>410</v>
      </c>
      <c r="D40" s="108">
        <f>SUM(D41:D43)</f>
        <v>12</v>
      </c>
      <c r="E40" s="387" t="s">
        <v>514</v>
      </c>
      <c r="F40" s="108">
        <f>SUM(F41:F43)</f>
        <v>29967</v>
      </c>
      <c r="G40" s="7">
        <f aca="true" t="shared" si="2" ref="G40:M40">SUM(G41:G43)</f>
        <v>19383</v>
      </c>
      <c r="H40" s="7">
        <f t="shared" si="2"/>
        <v>10584</v>
      </c>
      <c r="I40" s="7">
        <f t="shared" si="2"/>
        <v>4431</v>
      </c>
      <c r="J40" s="108">
        <f>SUM(J41:J43)</f>
        <v>2132</v>
      </c>
      <c r="K40" s="7">
        <f t="shared" si="2"/>
        <v>519</v>
      </c>
      <c r="L40" s="7">
        <f t="shared" si="2"/>
        <v>1333</v>
      </c>
      <c r="M40" s="7">
        <f t="shared" si="2"/>
        <v>447</v>
      </c>
      <c r="N40" s="94"/>
      <c r="O40" s="737"/>
      <c r="P40" s="737"/>
      <c r="Q40" s="738"/>
      <c r="R40" s="173" t="s">
        <v>417</v>
      </c>
      <c r="S40" s="393" t="s">
        <v>418</v>
      </c>
      <c r="T40" s="393" t="s">
        <v>419</v>
      </c>
      <c r="U40" s="739"/>
      <c r="V40" s="172" t="s">
        <v>417</v>
      </c>
      <c r="W40" s="172" t="s">
        <v>420</v>
      </c>
      <c r="X40" s="173" t="s">
        <v>421</v>
      </c>
      <c r="Y40" s="172" t="s">
        <v>417</v>
      </c>
      <c r="Z40" s="172" t="s">
        <v>420</v>
      </c>
      <c r="AA40" s="394" t="s">
        <v>421</v>
      </c>
      <c r="AB40" s="731"/>
      <c r="AC40" s="172" t="s">
        <v>417</v>
      </c>
      <c r="AD40" s="172" t="s">
        <v>420</v>
      </c>
      <c r="AE40" s="173" t="s">
        <v>421</v>
      </c>
      <c r="AF40" s="172" t="s">
        <v>417</v>
      </c>
      <c r="AG40" s="172" t="s">
        <v>420</v>
      </c>
      <c r="AH40" s="171" t="s">
        <v>421</v>
      </c>
      <c r="AI40" s="173" t="s">
        <v>417</v>
      </c>
      <c r="AJ40" s="390" t="s">
        <v>420</v>
      </c>
      <c r="AK40" s="389" t="s">
        <v>421</v>
      </c>
      <c r="AL40" s="69"/>
      <c r="AM40" s="69"/>
    </row>
    <row r="41" spans="1:39" ht="22.5" customHeight="1">
      <c r="A41" s="476" t="s">
        <v>397</v>
      </c>
      <c r="B41" s="420"/>
      <c r="C41" s="129" t="s">
        <v>521</v>
      </c>
      <c r="D41" s="713">
        <v>2</v>
      </c>
      <c r="E41" s="714" t="s">
        <v>514</v>
      </c>
      <c r="F41" s="683">
        <f>SUM(G41:H41)</f>
        <v>11573</v>
      </c>
      <c r="G41" s="686">
        <v>7515</v>
      </c>
      <c r="H41" s="686">
        <v>4058</v>
      </c>
      <c r="I41" s="683">
        <f>SUM(J41:M41)</f>
        <v>1993</v>
      </c>
      <c r="J41" s="713">
        <v>1034</v>
      </c>
      <c r="K41" s="713">
        <v>174</v>
      </c>
      <c r="L41" s="726">
        <v>605</v>
      </c>
      <c r="M41" s="740">
        <v>180</v>
      </c>
      <c r="N41" s="94"/>
      <c r="O41" s="679" t="s">
        <v>685</v>
      </c>
      <c r="P41" s="741"/>
      <c r="Q41" s="742"/>
      <c r="R41" s="683" t="s">
        <v>156</v>
      </c>
      <c r="S41" s="683" t="s">
        <v>156</v>
      </c>
      <c r="T41" s="683" t="s">
        <v>156</v>
      </c>
      <c r="U41" s="683" t="s">
        <v>156</v>
      </c>
      <c r="V41" s="683" t="s">
        <v>156</v>
      </c>
      <c r="W41" s="683" t="s">
        <v>156</v>
      </c>
      <c r="X41" s="683" t="s">
        <v>156</v>
      </c>
      <c r="Y41" s="683" t="s">
        <v>156</v>
      </c>
      <c r="Z41" s="683" t="s">
        <v>156</v>
      </c>
      <c r="AA41" s="683" t="s">
        <v>156</v>
      </c>
      <c r="AB41" s="743" t="s">
        <v>156</v>
      </c>
      <c r="AC41" s="683" t="s">
        <v>156</v>
      </c>
      <c r="AD41" s="683" t="s">
        <v>156</v>
      </c>
      <c r="AE41" s="683" t="s">
        <v>156</v>
      </c>
      <c r="AF41" s="683" t="s">
        <v>156</v>
      </c>
      <c r="AG41" s="683" t="s">
        <v>156</v>
      </c>
      <c r="AH41" s="683" t="s">
        <v>156</v>
      </c>
      <c r="AI41" s="683" t="s">
        <v>156</v>
      </c>
      <c r="AJ41" s="683" t="s">
        <v>156</v>
      </c>
      <c r="AK41" s="683" t="s">
        <v>156</v>
      </c>
      <c r="AL41" s="69"/>
      <c r="AM41" s="69"/>
    </row>
    <row r="42" spans="1:39" ht="22.5" customHeight="1">
      <c r="A42" s="476"/>
      <c r="B42" s="692"/>
      <c r="C42" s="129" t="s">
        <v>522</v>
      </c>
      <c r="D42" s="713">
        <v>3</v>
      </c>
      <c r="E42" s="714" t="s">
        <v>514</v>
      </c>
      <c r="F42" s="683">
        <f>SUM(G42:H42)</f>
        <v>1714</v>
      </c>
      <c r="G42" s="686">
        <v>530</v>
      </c>
      <c r="H42" s="686">
        <v>1184</v>
      </c>
      <c r="I42" s="683">
        <f>SUM(J42:M42)</f>
        <v>585</v>
      </c>
      <c r="J42" s="713">
        <v>121</v>
      </c>
      <c r="K42" s="713">
        <v>62</v>
      </c>
      <c r="L42" s="726">
        <v>280</v>
      </c>
      <c r="M42" s="740">
        <v>122</v>
      </c>
      <c r="N42" s="69"/>
      <c r="O42" s="633" t="s">
        <v>686</v>
      </c>
      <c r="P42" s="744"/>
      <c r="Q42" s="733"/>
      <c r="R42" s="694">
        <v>47</v>
      </c>
      <c r="S42" s="695">
        <v>47</v>
      </c>
      <c r="T42" s="109" t="s">
        <v>156</v>
      </c>
      <c r="U42" s="695">
        <v>196</v>
      </c>
      <c r="V42" s="695">
        <v>5723</v>
      </c>
      <c r="W42" s="695">
        <v>2954</v>
      </c>
      <c r="X42" s="695">
        <v>2769</v>
      </c>
      <c r="Y42" s="109" t="s">
        <v>156</v>
      </c>
      <c r="Z42" s="109" t="s">
        <v>156</v>
      </c>
      <c r="AA42" s="109" t="s">
        <v>156</v>
      </c>
      <c r="AB42" s="745" t="s">
        <v>156</v>
      </c>
      <c r="AC42" s="695">
        <v>975</v>
      </c>
      <c r="AD42" s="695">
        <v>44</v>
      </c>
      <c r="AE42" s="695">
        <v>931</v>
      </c>
      <c r="AF42" s="695">
        <v>78</v>
      </c>
      <c r="AG42" s="695">
        <v>1</v>
      </c>
      <c r="AH42" s="695">
        <v>77</v>
      </c>
      <c r="AI42" s="695">
        <v>206</v>
      </c>
      <c r="AJ42" s="695">
        <v>25</v>
      </c>
      <c r="AK42" s="695">
        <v>181</v>
      </c>
      <c r="AL42" s="69"/>
      <c r="AM42" s="69"/>
    </row>
    <row r="43" spans="1:39" ht="22.5" customHeight="1">
      <c r="A43" s="692"/>
      <c r="B43" s="692"/>
      <c r="C43" s="129" t="s">
        <v>523</v>
      </c>
      <c r="D43" s="713">
        <v>7</v>
      </c>
      <c r="E43" s="714" t="s">
        <v>514</v>
      </c>
      <c r="F43" s="683">
        <f>SUM(G43:H43)</f>
        <v>16680</v>
      </c>
      <c r="G43" s="686">
        <v>11338</v>
      </c>
      <c r="H43" s="686">
        <v>5342</v>
      </c>
      <c r="I43" s="683">
        <f>SUM(J43:M43)</f>
        <v>1853</v>
      </c>
      <c r="J43" s="713">
        <v>977</v>
      </c>
      <c r="K43" s="713">
        <v>283</v>
      </c>
      <c r="L43" s="726">
        <v>448</v>
      </c>
      <c r="M43" s="740">
        <v>145</v>
      </c>
      <c r="N43" s="94"/>
      <c r="O43" s="633" t="s">
        <v>687</v>
      </c>
      <c r="P43" s="744"/>
      <c r="Q43" s="733"/>
      <c r="R43" s="694">
        <v>66</v>
      </c>
      <c r="S43" s="695">
        <v>66</v>
      </c>
      <c r="T43" s="109" t="s">
        <v>156</v>
      </c>
      <c r="U43" s="695">
        <f>SUM(U44,U45,U46)</f>
        <v>269</v>
      </c>
      <c r="V43" s="695">
        <f>SUM(V44,V45,V46)</f>
        <v>8401</v>
      </c>
      <c r="W43" s="695">
        <f>SUM(W44,W45,W46)</f>
        <v>4346</v>
      </c>
      <c r="X43" s="695">
        <f>SUM(X44,X45,X46)</f>
        <v>4055</v>
      </c>
      <c r="Y43" s="109">
        <v>1152</v>
      </c>
      <c r="Z43" s="109">
        <v>580</v>
      </c>
      <c r="AA43" s="109">
        <v>572</v>
      </c>
      <c r="AB43" s="745">
        <v>11.8</v>
      </c>
      <c r="AC43" s="776">
        <f aca="true" t="shared" si="3" ref="AC43:AK43">SUM(AC44,AC45,AC46)</f>
        <v>1524</v>
      </c>
      <c r="AD43" s="776">
        <f t="shared" si="3"/>
        <v>50</v>
      </c>
      <c r="AE43" s="776">
        <f t="shared" si="3"/>
        <v>1474</v>
      </c>
      <c r="AF43" s="695">
        <f t="shared" si="3"/>
        <v>66</v>
      </c>
      <c r="AG43" s="695">
        <f t="shared" si="3"/>
        <v>5</v>
      </c>
      <c r="AH43" s="695">
        <f t="shared" si="3"/>
        <v>61</v>
      </c>
      <c r="AI43" s="695">
        <f t="shared" si="3"/>
        <v>309</v>
      </c>
      <c r="AJ43" s="695">
        <f t="shared" si="3"/>
        <v>32</v>
      </c>
      <c r="AK43" s="695">
        <f t="shared" si="3"/>
        <v>277</v>
      </c>
      <c r="AL43" s="69"/>
      <c r="AM43" s="69"/>
    </row>
    <row r="44" spans="1:39" ht="22.5" customHeight="1">
      <c r="A44" s="69"/>
      <c r="B44" s="420"/>
      <c r="C44" s="107" t="s">
        <v>410</v>
      </c>
      <c r="D44" s="108">
        <f>SUM(D45:D47)</f>
        <v>37</v>
      </c>
      <c r="E44" s="387" t="s">
        <v>514</v>
      </c>
      <c r="F44" s="108">
        <f>SUM(F45:F47)</f>
        <v>4813</v>
      </c>
      <c r="G44" s="108">
        <f>SUM(G45:G47)</f>
        <v>1857</v>
      </c>
      <c r="H44" s="108">
        <f>SUM(H45:H47)</f>
        <v>2956</v>
      </c>
      <c r="I44" s="109">
        <f>SUM(J44:M44)</f>
        <v>1638</v>
      </c>
      <c r="J44" s="108">
        <f>SUM(J45:J47)</f>
        <v>152</v>
      </c>
      <c r="K44" s="108">
        <f>SUM(K45:K47)</f>
        <v>218</v>
      </c>
      <c r="L44" s="108">
        <f>SUM(L45:L47)</f>
        <v>714</v>
      </c>
      <c r="M44" s="108">
        <f>SUM(M45:M47)</f>
        <v>554</v>
      </c>
      <c r="N44" s="94"/>
      <c r="O44" s="432" t="s">
        <v>525</v>
      </c>
      <c r="P44" s="699"/>
      <c r="Q44" s="704"/>
      <c r="R44" s="109" t="s">
        <v>156</v>
      </c>
      <c r="S44" s="109" t="s">
        <v>156</v>
      </c>
      <c r="T44" s="109" t="s">
        <v>156</v>
      </c>
      <c r="U44" s="109" t="s">
        <v>156</v>
      </c>
      <c r="V44" s="109" t="s">
        <v>156</v>
      </c>
      <c r="W44" s="109" t="s">
        <v>156</v>
      </c>
      <c r="X44" s="109" t="s">
        <v>156</v>
      </c>
      <c r="Y44" s="109" t="s">
        <v>156</v>
      </c>
      <c r="Z44" s="109" t="s">
        <v>156</v>
      </c>
      <c r="AA44" s="109" t="s">
        <v>156</v>
      </c>
      <c r="AB44" s="745" t="s">
        <v>156</v>
      </c>
      <c r="AC44" s="109" t="s">
        <v>156</v>
      </c>
      <c r="AD44" s="109" t="s">
        <v>156</v>
      </c>
      <c r="AE44" s="109" t="s">
        <v>156</v>
      </c>
      <c r="AF44" s="109" t="s">
        <v>156</v>
      </c>
      <c r="AG44" s="109" t="s">
        <v>156</v>
      </c>
      <c r="AH44" s="109" t="s">
        <v>156</v>
      </c>
      <c r="AI44" s="109" t="s">
        <v>156</v>
      </c>
      <c r="AJ44" s="109" t="s">
        <v>156</v>
      </c>
      <c r="AK44" s="109" t="s">
        <v>156</v>
      </c>
      <c r="AL44" s="69"/>
      <c r="AM44" s="69"/>
    </row>
    <row r="45" spans="1:39" ht="22.5" customHeight="1">
      <c r="A45" s="476" t="s">
        <v>398</v>
      </c>
      <c r="B45" s="691"/>
      <c r="C45" s="129" t="s">
        <v>521</v>
      </c>
      <c r="D45" s="683" t="s">
        <v>156</v>
      </c>
      <c r="E45" s="714" t="s">
        <v>514</v>
      </c>
      <c r="F45" s="683" t="s">
        <v>156</v>
      </c>
      <c r="G45" s="683" t="s">
        <v>156</v>
      </c>
      <c r="H45" s="683" t="s">
        <v>156</v>
      </c>
      <c r="I45" s="683" t="s">
        <v>688</v>
      </c>
      <c r="J45" s="683" t="s">
        <v>156</v>
      </c>
      <c r="K45" s="683" t="s">
        <v>156</v>
      </c>
      <c r="L45" s="683" t="s">
        <v>156</v>
      </c>
      <c r="M45" s="683" t="s">
        <v>156</v>
      </c>
      <c r="N45" s="94"/>
      <c r="O45" s="432" t="s">
        <v>526</v>
      </c>
      <c r="P45" s="699"/>
      <c r="Q45" s="700"/>
      <c r="R45" s="746">
        <v>1</v>
      </c>
      <c r="S45" s="109">
        <v>1</v>
      </c>
      <c r="T45" s="109" t="s">
        <v>156</v>
      </c>
      <c r="U45" s="109">
        <v>3</v>
      </c>
      <c r="V45" s="109">
        <v>82</v>
      </c>
      <c r="W45" s="109">
        <v>41</v>
      </c>
      <c r="X45" s="109">
        <v>41</v>
      </c>
      <c r="Y45" s="109" t="s">
        <v>156</v>
      </c>
      <c r="Z45" s="109" t="s">
        <v>156</v>
      </c>
      <c r="AA45" s="109" t="s">
        <v>156</v>
      </c>
      <c r="AB45" s="745" t="s">
        <v>156</v>
      </c>
      <c r="AC45" s="109">
        <v>13</v>
      </c>
      <c r="AD45" s="109" t="s">
        <v>156</v>
      </c>
      <c r="AE45" s="109">
        <v>13</v>
      </c>
      <c r="AF45" s="109" t="s">
        <v>156</v>
      </c>
      <c r="AG45" s="109" t="s">
        <v>156</v>
      </c>
      <c r="AH45" s="109" t="s">
        <v>156</v>
      </c>
      <c r="AI45" s="109" t="s">
        <v>156</v>
      </c>
      <c r="AJ45" s="109" t="s">
        <v>156</v>
      </c>
      <c r="AK45" s="109" t="s">
        <v>156</v>
      </c>
      <c r="AL45" s="69"/>
      <c r="AM45" s="69"/>
    </row>
    <row r="46" spans="1:39" ht="22.5" customHeight="1">
      <c r="A46" s="476"/>
      <c r="B46" s="692"/>
      <c r="C46" s="129" t="s">
        <v>522</v>
      </c>
      <c r="D46" s="686">
        <v>3</v>
      </c>
      <c r="E46" s="714" t="s">
        <v>514</v>
      </c>
      <c r="F46" s="683">
        <f>SUM(G46:H46)</f>
        <v>551</v>
      </c>
      <c r="G46" s="686">
        <v>63</v>
      </c>
      <c r="H46" s="686">
        <v>488</v>
      </c>
      <c r="I46" s="683">
        <f>SUM(J46:M46)</f>
        <v>398</v>
      </c>
      <c r="J46" s="686">
        <v>4</v>
      </c>
      <c r="K46" s="686">
        <v>39</v>
      </c>
      <c r="L46" s="686">
        <v>181</v>
      </c>
      <c r="M46" s="686">
        <v>174</v>
      </c>
      <c r="N46" s="94"/>
      <c r="O46" s="432" t="s">
        <v>446</v>
      </c>
      <c r="P46" s="699"/>
      <c r="Q46" s="704"/>
      <c r="R46" s="113">
        <v>65</v>
      </c>
      <c r="S46" s="108">
        <v>65</v>
      </c>
      <c r="T46" s="109" t="s">
        <v>156</v>
      </c>
      <c r="U46" s="108">
        <v>266</v>
      </c>
      <c r="V46" s="108">
        <v>8319</v>
      </c>
      <c r="W46" s="108">
        <v>4305</v>
      </c>
      <c r="X46" s="108">
        <v>4014</v>
      </c>
      <c r="Y46" s="108">
        <v>1152</v>
      </c>
      <c r="Z46" s="108">
        <v>580</v>
      </c>
      <c r="AA46" s="108">
        <v>572</v>
      </c>
      <c r="AB46" s="745">
        <v>11.8</v>
      </c>
      <c r="AC46" s="414">
        <v>1511</v>
      </c>
      <c r="AD46" s="414">
        <v>50</v>
      </c>
      <c r="AE46" s="414">
        <v>1461</v>
      </c>
      <c r="AF46" s="108">
        <v>66</v>
      </c>
      <c r="AG46" s="108">
        <v>5</v>
      </c>
      <c r="AH46" s="108">
        <v>61</v>
      </c>
      <c r="AI46" s="108">
        <v>309</v>
      </c>
      <c r="AJ46" s="108">
        <v>32</v>
      </c>
      <c r="AK46" s="108">
        <v>277</v>
      </c>
      <c r="AL46" s="69"/>
      <c r="AM46" s="69"/>
    </row>
    <row r="47" spans="1:39" ht="22.5" customHeight="1">
      <c r="A47" s="420"/>
      <c r="B47" s="692"/>
      <c r="C47" s="129" t="s">
        <v>523</v>
      </c>
      <c r="D47" s="686">
        <v>34</v>
      </c>
      <c r="E47" s="714" t="s">
        <v>514</v>
      </c>
      <c r="F47" s="683">
        <f>SUM(G47:H47)</f>
        <v>4262</v>
      </c>
      <c r="G47" s="686">
        <v>1794</v>
      </c>
      <c r="H47" s="686">
        <v>2468</v>
      </c>
      <c r="I47" s="683">
        <f>SUM(J47:M47)</f>
        <v>1240</v>
      </c>
      <c r="J47" s="686">
        <v>148</v>
      </c>
      <c r="K47" s="686">
        <v>179</v>
      </c>
      <c r="L47" s="686">
        <v>533</v>
      </c>
      <c r="M47" s="686">
        <v>380</v>
      </c>
      <c r="N47" s="94"/>
      <c r="O47" s="69"/>
      <c r="P47" s="701" t="s">
        <v>447</v>
      </c>
      <c r="Q47" s="704"/>
      <c r="R47" s="121">
        <v>22</v>
      </c>
      <c r="S47" s="120">
        <v>22</v>
      </c>
      <c r="T47" s="683" t="s">
        <v>156</v>
      </c>
      <c r="U47" s="118">
        <v>82</v>
      </c>
      <c r="V47" s="120">
        <v>2879</v>
      </c>
      <c r="W47" s="118">
        <v>1496</v>
      </c>
      <c r="X47" s="118">
        <v>1383</v>
      </c>
      <c r="Y47" s="120">
        <v>229</v>
      </c>
      <c r="Z47" s="118">
        <v>124</v>
      </c>
      <c r="AA47" s="118">
        <v>105</v>
      </c>
      <c r="AB47" s="747">
        <v>5.7</v>
      </c>
      <c r="AC47" s="120">
        <v>563</v>
      </c>
      <c r="AD47" s="118">
        <v>20</v>
      </c>
      <c r="AE47" s="118">
        <v>543</v>
      </c>
      <c r="AF47" s="683">
        <v>24</v>
      </c>
      <c r="AG47" s="683">
        <v>4</v>
      </c>
      <c r="AH47" s="683">
        <v>20</v>
      </c>
      <c r="AI47" s="120">
        <v>87</v>
      </c>
      <c r="AJ47" s="683">
        <v>5</v>
      </c>
      <c r="AK47" s="118">
        <v>82</v>
      </c>
      <c r="AL47" s="69"/>
      <c r="AM47" s="69"/>
    </row>
    <row r="48" spans="1:40" ht="22.5" customHeight="1">
      <c r="A48" s="69"/>
      <c r="B48" s="420"/>
      <c r="C48" s="107" t="s">
        <v>410</v>
      </c>
      <c r="D48" s="108">
        <f>SUM(D49:D51)</f>
        <v>20</v>
      </c>
      <c r="E48" s="387" t="s">
        <v>514</v>
      </c>
      <c r="F48" s="108">
        <f>SUM(F49:F51)</f>
        <v>3307</v>
      </c>
      <c r="G48" s="108">
        <f>SUM(G49:G51)</f>
        <v>1928</v>
      </c>
      <c r="H48" s="108">
        <f>SUM(H49:H51)</f>
        <v>1379</v>
      </c>
      <c r="I48" s="109">
        <f>SUM(J48:M48)</f>
        <v>364</v>
      </c>
      <c r="J48" s="108">
        <f>SUM(J49:J51)</f>
        <v>246</v>
      </c>
      <c r="K48" s="108">
        <f>SUM(K49:K51)</f>
        <v>38</v>
      </c>
      <c r="L48" s="108">
        <f>SUM(L49:L51)</f>
        <v>60</v>
      </c>
      <c r="M48" s="108">
        <f>SUM(M49:M51)</f>
        <v>20</v>
      </c>
      <c r="N48" s="94"/>
      <c r="O48" s="95"/>
      <c r="P48" s="701" t="s">
        <v>449</v>
      </c>
      <c r="Q48" s="704"/>
      <c r="R48" s="121">
        <v>7</v>
      </c>
      <c r="S48" s="120">
        <v>7</v>
      </c>
      <c r="T48" s="683" t="s">
        <v>156</v>
      </c>
      <c r="U48" s="118">
        <v>22</v>
      </c>
      <c r="V48" s="120">
        <v>499</v>
      </c>
      <c r="W48" s="118">
        <v>265</v>
      </c>
      <c r="X48" s="118">
        <v>234</v>
      </c>
      <c r="Y48" s="120">
        <v>109</v>
      </c>
      <c r="Z48" s="118">
        <v>56</v>
      </c>
      <c r="AA48" s="118">
        <v>53</v>
      </c>
      <c r="AB48" s="747">
        <v>28.4</v>
      </c>
      <c r="AC48" s="120">
        <v>92</v>
      </c>
      <c r="AD48" s="118">
        <v>4</v>
      </c>
      <c r="AE48" s="118">
        <v>88</v>
      </c>
      <c r="AF48" s="120">
        <v>6</v>
      </c>
      <c r="AG48" s="683" t="s">
        <v>156</v>
      </c>
      <c r="AH48" s="683">
        <v>6</v>
      </c>
      <c r="AI48" s="120">
        <v>28</v>
      </c>
      <c r="AJ48" s="118">
        <v>2</v>
      </c>
      <c r="AK48" s="683">
        <v>26</v>
      </c>
      <c r="AL48" s="69"/>
      <c r="AM48" s="69"/>
      <c r="AN48" s="3" t="s">
        <v>689</v>
      </c>
    </row>
    <row r="49" spans="1:39" ht="26.25" customHeight="1">
      <c r="A49" s="476" t="s">
        <v>509</v>
      </c>
      <c r="B49" s="691"/>
      <c r="C49" s="129" t="s">
        <v>521</v>
      </c>
      <c r="D49" s="683" t="s">
        <v>156</v>
      </c>
      <c r="E49" s="714" t="s">
        <v>514</v>
      </c>
      <c r="F49" s="683" t="s">
        <v>156</v>
      </c>
      <c r="G49" s="683" t="s">
        <v>156</v>
      </c>
      <c r="H49" s="683" t="s">
        <v>156</v>
      </c>
      <c r="I49" s="683" t="s">
        <v>688</v>
      </c>
      <c r="J49" s="683" t="s">
        <v>688</v>
      </c>
      <c r="K49" s="683" t="s">
        <v>688</v>
      </c>
      <c r="L49" s="683" t="s">
        <v>688</v>
      </c>
      <c r="M49" s="683" t="s">
        <v>688</v>
      </c>
      <c r="N49" s="94"/>
      <c r="O49" s="95"/>
      <c r="P49" s="701" t="s">
        <v>450</v>
      </c>
      <c r="Q49" s="704"/>
      <c r="R49" s="121">
        <v>19</v>
      </c>
      <c r="S49" s="120">
        <v>19</v>
      </c>
      <c r="T49" s="683" t="s">
        <v>156</v>
      </c>
      <c r="U49" s="118">
        <v>88</v>
      </c>
      <c r="V49" s="120">
        <v>2722</v>
      </c>
      <c r="W49" s="118">
        <v>1388</v>
      </c>
      <c r="X49" s="118">
        <v>1334</v>
      </c>
      <c r="Y49" s="120">
        <v>513</v>
      </c>
      <c r="Z49" s="118">
        <v>241</v>
      </c>
      <c r="AA49" s="118">
        <v>272</v>
      </c>
      <c r="AB49" s="747">
        <v>55</v>
      </c>
      <c r="AC49" s="120">
        <v>493</v>
      </c>
      <c r="AD49" s="118">
        <v>15</v>
      </c>
      <c r="AE49" s="118">
        <v>478</v>
      </c>
      <c r="AF49" s="120">
        <v>7</v>
      </c>
      <c r="AG49" s="683">
        <v>1</v>
      </c>
      <c r="AH49" s="118">
        <v>6</v>
      </c>
      <c r="AI49" s="120">
        <v>115</v>
      </c>
      <c r="AJ49" s="118">
        <v>15</v>
      </c>
      <c r="AK49" s="118">
        <v>100</v>
      </c>
      <c r="AL49" s="69"/>
      <c r="AM49" s="69"/>
    </row>
    <row r="50" spans="1:39" ht="22.5" customHeight="1">
      <c r="A50" s="476"/>
      <c r="B50" s="692"/>
      <c r="C50" s="129" t="s">
        <v>522</v>
      </c>
      <c r="D50" s="683" t="s">
        <v>156</v>
      </c>
      <c r="E50" s="714" t="s">
        <v>514</v>
      </c>
      <c r="F50" s="683" t="s">
        <v>156</v>
      </c>
      <c r="G50" s="683" t="s">
        <v>156</v>
      </c>
      <c r="H50" s="683" t="s">
        <v>156</v>
      </c>
      <c r="I50" s="683" t="s">
        <v>688</v>
      </c>
      <c r="J50" s="683" t="s">
        <v>688</v>
      </c>
      <c r="K50" s="683" t="s">
        <v>688</v>
      </c>
      <c r="L50" s="683" t="s">
        <v>688</v>
      </c>
      <c r="M50" s="683" t="s">
        <v>688</v>
      </c>
      <c r="N50" s="69"/>
      <c r="O50" s="95"/>
      <c r="P50" s="701" t="s">
        <v>451</v>
      </c>
      <c r="Q50" s="704"/>
      <c r="R50" s="121">
        <v>2</v>
      </c>
      <c r="S50" s="120">
        <v>2</v>
      </c>
      <c r="T50" s="683" t="s">
        <v>156</v>
      </c>
      <c r="U50" s="118">
        <v>6</v>
      </c>
      <c r="V50" s="683">
        <v>174</v>
      </c>
      <c r="W50" s="683">
        <v>84</v>
      </c>
      <c r="X50" s="683">
        <v>90</v>
      </c>
      <c r="Y50" s="120">
        <v>36</v>
      </c>
      <c r="Z50" s="118">
        <v>15</v>
      </c>
      <c r="AA50" s="118">
        <v>21</v>
      </c>
      <c r="AB50" s="747">
        <v>25.4</v>
      </c>
      <c r="AC50" s="120">
        <v>26</v>
      </c>
      <c r="AD50" s="683">
        <v>1</v>
      </c>
      <c r="AE50" s="118">
        <v>25</v>
      </c>
      <c r="AF50" s="683">
        <v>7</v>
      </c>
      <c r="AG50" s="683" t="s">
        <v>156</v>
      </c>
      <c r="AH50" s="683">
        <v>7</v>
      </c>
      <c r="AI50" s="683">
        <v>8</v>
      </c>
      <c r="AJ50" s="683">
        <v>2</v>
      </c>
      <c r="AK50" s="683">
        <v>6</v>
      </c>
      <c r="AL50" s="69"/>
      <c r="AM50" s="69"/>
    </row>
    <row r="51" spans="1:39" ht="22.5" customHeight="1">
      <c r="A51" s="420"/>
      <c r="B51" s="692"/>
      <c r="C51" s="129" t="s">
        <v>523</v>
      </c>
      <c r="D51" s="686">
        <v>20</v>
      </c>
      <c r="E51" s="714" t="s">
        <v>514</v>
      </c>
      <c r="F51" s="683">
        <f>SUM(G51:H51)</f>
        <v>3307</v>
      </c>
      <c r="G51" s="686">
        <v>1928</v>
      </c>
      <c r="H51" s="686">
        <v>1379</v>
      </c>
      <c r="I51" s="683">
        <f>SUM(J51:M51)</f>
        <v>364</v>
      </c>
      <c r="J51" s="686">
        <v>246</v>
      </c>
      <c r="K51" s="686">
        <v>38</v>
      </c>
      <c r="L51" s="686">
        <v>60</v>
      </c>
      <c r="M51" s="686">
        <v>20</v>
      </c>
      <c r="N51" s="69"/>
      <c r="O51" s="95"/>
      <c r="P51" s="701" t="s">
        <v>528</v>
      </c>
      <c r="Q51" s="704"/>
      <c r="R51" s="121">
        <v>1</v>
      </c>
      <c r="S51" s="120">
        <v>1</v>
      </c>
      <c r="T51" s="683" t="s">
        <v>156</v>
      </c>
      <c r="U51" s="118">
        <v>9</v>
      </c>
      <c r="V51" s="120">
        <v>242</v>
      </c>
      <c r="W51" s="118">
        <v>122</v>
      </c>
      <c r="X51" s="118">
        <v>120</v>
      </c>
      <c r="Y51" s="120">
        <v>39</v>
      </c>
      <c r="Z51" s="118">
        <v>20</v>
      </c>
      <c r="AA51" s="118">
        <v>19</v>
      </c>
      <c r="AB51" s="747">
        <v>7.6</v>
      </c>
      <c r="AC51" s="120">
        <v>41</v>
      </c>
      <c r="AD51" s="683" t="s">
        <v>156</v>
      </c>
      <c r="AE51" s="118">
        <v>41</v>
      </c>
      <c r="AF51" s="683">
        <v>1</v>
      </c>
      <c r="AG51" s="683" t="s">
        <v>156</v>
      </c>
      <c r="AH51" s="683">
        <v>1</v>
      </c>
      <c r="AI51" s="120">
        <v>3</v>
      </c>
      <c r="AJ51" s="118">
        <v>1</v>
      </c>
      <c r="AK51" s="683">
        <v>2</v>
      </c>
      <c r="AL51" s="69"/>
      <c r="AM51" s="69"/>
    </row>
    <row r="52" spans="1:39" ht="22.5" customHeight="1">
      <c r="A52" s="69"/>
      <c r="B52" s="69"/>
      <c r="C52" s="107" t="s">
        <v>410</v>
      </c>
      <c r="D52" s="109">
        <f>SUM(D53:D54)</f>
        <v>13</v>
      </c>
      <c r="E52" s="109">
        <f>SUM(E53:E54)</f>
        <v>349</v>
      </c>
      <c r="F52" s="109">
        <f>SUM(F53:F54)</f>
        <v>1238</v>
      </c>
      <c r="G52" s="109">
        <f>SUM(G53:G54)</f>
        <v>810</v>
      </c>
      <c r="H52" s="109">
        <f>SUM(H53:H54)</f>
        <v>428</v>
      </c>
      <c r="I52" s="109">
        <f>SUM(J52:M52)</f>
        <v>810</v>
      </c>
      <c r="J52" s="109">
        <f>SUM(J53:J54)</f>
        <v>268</v>
      </c>
      <c r="K52" s="109">
        <f>SUM(K53:K54)</f>
        <v>502</v>
      </c>
      <c r="L52" s="109">
        <f>SUM(L53:L54)</f>
        <v>21</v>
      </c>
      <c r="M52" s="109">
        <f>SUM(M53:M54)</f>
        <v>19</v>
      </c>
      <c r="N52" s="69"/>
      <c r="O52" s="95"/>
      <c r="P52" s="701" t="s">
        <v>507</v>
      </c>
      <c r="Q52" s="704"/>
      <c r="R52" s="121">
        <v>2</v>
      </c>
      <c r="S52" s="120">
        <v>2</v>
      </c>
      <c r="T52" s="683" t="s">
        <v>156</v>
      </c>
      <c r="U52" s="118">
        <v>8</v>
      </c>
      <c r="V52" s="120">
        <v>160</v>
      </c>
      <c r="W52" s="118">
        <v>91</v>
      </c>
      <c r="X52" s="118">
        <v>69</v>
      </c>
      <c r="Y52" s="120">
        <v>35</v>
      </c>
      <c r="Z52" s="118">
        <v>19</v>
      </c>
      <c r="AA52" s="118">
        <v>16</v>
      </c>
      <c r="AB52" s="747">
        <v>26.9</v>
      </c>
      <c r="AC52" s="120">
        <v>20</v>
      </c>
      <c r="AD52" s="118">
        <v>1</v>
      </c>
      <c r="AE52" s="118">
        <v>19</v>
      </c>
      <c r="AF52" s="683" t="s">
        <v>156</v>
      </c>
      <c r="AG52" s="683" t="s">
        <v>156</v>
      </c>
      <c r="AH52" s="683" t="s">
        <v>156</v>
      </c>
      <c r="AI52" s="120">
        <v>7</v>
      </c>
      <c r="AJ52" s="683" t="s">
        <v>156</v>
      </c>
      <c r="AK52" s="118">
        <v>7</v>
      </c>
      <c r="AL52" s="697"/>
      <c r="AM52" s="69"/>
    </row>
    <row r="53" spans="1:39" ht="22.5" customHeight="1">
      <c r="A53" s="443" t="s">
        <v>690</v>
      </c>
      <c r="B53" s="69"/>
      <c r="C53" s="129" t="s">
        <v>455</v>
      </c>
      <c r="D53" s="687">
        <v>1</v>
      </c>
      <c r="E53" s="683">
        <v>9</v>
      </c>
      <c r="F53" s="683">
        <f>SUM(G53:H53)</f>
        <v>57</v>
      </c>
      <c r="G53" s="686">
        <v>34</v>
      </c>
      <c r="H53" s="686">
        <v>23</v>
      </c>
      <c r="I53" s="683">
        <f>SUM(J53:M53)</f>
        <v>35</v>
      </c>
      <c r="J53" s="683">
        <v>11</v>
      </c>
      <c r="K53" s="683">
        <v>19</v>
      </c>
      <c r="L53" s="683" t="s">
        <v>691</v>
      </c>
      <c r="M53" s="683">
        <v>5</v>
      </c>
      <c r="N53" s="94"/>
      <c r="O53" s="95"/>
      <c r="P53" s="701" t="s">
        <v>481</v>
      </c>
      <c r="Q53" s="704"/>
      <c r="R53" s="121">
        <v>4</v>
      </c>
      <c r="S53" s="120">
        <v>4</v>
      </c>
      <c r="T53" s="683" t="s">
        <v>156</v>
      </c>
      <c r="U53" s="118">
        <v>18</v>
      </c>
      <c r="V53" s="120">
        <v>633</v>
      </c>
      <c r="W53" s="118">
        <v>338</v>
      </c>
      <c r="X53" s="118">
        <v>295</v>
      </c>
      <c r="Y53" s="120">
        <v>29</v>
      </c>
      <c r="Z53" s="118">
        <v>18</v>
      </c>
      <c r="AA53" s="118">
        <v>11</v>
      </c>
      <c r="AB53" s="747">
        <v>2.9</v>
      </c>
      <c r="AC53" s="120">
        <v>97</v>
      </c>
      <c r="AD53" s="118">
        <v>2</v>
      </c>
      <c r="AE53" s="118">
        <v>95</v>
      </c>
      <c r="AF53" s="120">
        <v>9</v>
      </c>
      <c r="AG53" s="118" t="s">
        <v>156</v>
      </c>
      <c r="AH53" s="118">
        <v>9</v>
      </c>
      <c r="AI53" s="120">
        <v>27</v>
      </c>
      <c r="AJ53" s="118">
        <v>4</v>
      </c>
      <c r="AK53" s="118">
        <v>23</v>
      </c>
      <c r="AL53" s="697"/>
      <c r="AM53" s="69"/>
    </row>
    <row r="54" spans="1:39" ht="22.5" customHeight="1">
      <c r="A54" s="444"/>
      <c r="B54" s="692"/>
      <c r="C54" s="129" t="s">
        <v>456</v>
      </c>
      <c r="D54" s="687">
        <v>12</v>
      </c>
      <c r="E54" s="686">
        <v>340</v>
      </c>
      <c r="F54" s="748">
        <f>SUM(G54:H54)</f>
        <v>1181</v>
      </c>
      <c r="G54" s="748">
        <v>776</v>
      </c>
      <c r="H54" s="748">
        <v>405</v>
      </c>
      <c r="I54" s="748">
        <f>SUM(J54:M54)</f>
        <v>775</v>
      </c>
      <c r="J54" s="748">
        <v>257</v>
      </c>
      <c r="K54" s="748">
        <v>483</v>
      </c>
      <c r="L54" s="748">
        <v>21</v>
      </c>
      <c r="M54" s="748">
        <v>14</v>
      </c>
      <c r="N54" s="69"/>
      <c r="O54" s="95"/>
      <c r="P54" s="434" t="s">
        <v>606</v>
      </c>
      <c r="Q54" s="704"/>
      <c r="R54" s="121">
        <v>1</v>
      </c>
      <c r="S54" s="120">
        <v>1</v>
      </c>
      <c r="T54" s="683" t="s">
        <v>156</v>
      </c>
      <c r="U54" s="118">
        <v>4</v>
      </c>
      <c r="V54" s="120">
        <v>166</v>
      </c>
      <c r="W54" s="118">
        <v>90</v>
      </c>
      <c r="X54" s="118">
        <v>76</v>
      </c>
      <c r="Y54" s="120">
        <v>31</v>
      </c>
      <c r="Z54" s="118">
        <v>13</v>
      </c>
      <c r="AA54" s="118">
        <v>18</v>
      </c>
      <c r="AB54" s="747">
        <v>5.28</v>
      </c>
      <c r="AC54" s="120">
        <v>30</v>
      </c>
      <c r="AD54" s="118">
        <v>3</v>
      </c>
      <c r="AE54" s="118">
        <v>27</v>
      </c>
      <c r="AF54" s="120" t="s">
        <v>156</v>
      </c>
      <c r="AG54" s="118" t="s">
        <v>156</v>
      </c>
      <c r="AH54" s="118" t="s">
        <v>156</v>
      </c>
      <c r="AI54" s="120">
        <v>8</v>
      </c>
      <c r="AJ54" s="118" t="s">
        <v>156</v>
      </c>
      <c r="AK54" s="118">
        <v>8</v>
      </c>
      <c r="AL54" s="697"/>
      <c r="AM54" s="69"/>
    </row>
    <row r="55" spans="1:39" ht="22.5" customHeight="1">
      <c r="A55" s="749" t="s">
        <v>480</v>
      </c>
      <c r="B55" s="175"/>
      <c r="C55" s="175"/>
      <c r="D55" s="175"/>
      <c r="E55" s="175"/>
      <c r="F55" s="109"/>
      <c r="G55" s="109"/>
      <c r="H55" s="109"/>
      <c r="I55" s="109"/>
      <c r="J55" s="109"/>
      <c r="K55" s="109"/>
      <c r="L55" s="111" t="s">
        <v>692</v>
      </c>
      <c r="M55" s="116" t="s">
        <v>692</v>
      </c>
      <c r="N55" s="94"/>
      <c r="O55" s="95"/>
      <c r="P55" s="434" t="s">
        <v>530</v>
      </c>
      <c r="Q55" s="704"/>
      <c r="R55" s="121">
        <v>4</v>
      </c>
      <c r="S55" s="120">
        <v>4</v>
      </c>
      <c r="T55" s="683" t="s">
        <v>156</v>
      </c>
      <c r="U55" s="118">
        <v>19</v>
      </c>
      <c r="V55" s="120">
        <v>611</v>
      </c>
      <c r="W55" s="118">
        <v>312</v>
      </c>
      <c r="X55" s="118">
        <v>299</v>
      </c>
      <c r="Y55" s="120">
        <v>81</v>
      </c>
      <c r="Z55" s="118">
        <v>47</v>
      </c>
      <c r="AA55" s="118">
        <v>34</v>
      </c>
      <c r="AB55" s="747">
        <v>23.5</v>
      </c>
      <c r="AC55" s="120">
        <v>108</v>
      </c>
      <c r="AD55" s="683">
        <v>2</v>
      </c>
      <c r="AE55" s="118">
        <v>106</v>
      </c>
      <c r="AF55" s="120">
        <v>6</v>
      </c>
      <c r="AG55" s="118" t="s">
        <v>156</v>
      </c>
      <c r="AH55" s="118">
        <v>6</v>
      </c>
      <c r="AI55" s="120">
        <v>20</v>
      </c>
      <c r="AJ55" s="118">
        <v>2</v>
      </c>
      <c r="AK55" s="118">
        <v>18</v>
      </c>
      <c r="AL55" s="697"/>
      <c r="AM55" s="69"/>
    </row>
    <row r="56" spans="1:39" ht="22.5" customHeight="1">
      <c r="A56" s="420"/>
      <c r="B56" s="368"/>
      <c r="C56" s="420"/>
      <c r="D56" s="683"/>
      <c r="E56" s="683"/>
      <c r="F56" s="683"/>
      <c r="G56" s="683"/>
      <c r="H56" s="683"/>
      <c r="I56" s="683"/>
      <c r="J56" s="683"/>
      <c r="K56" s="683"/>
      <c r="L56" s="683"/>
      <c r="M56" s="683"/>
      <c r="N56" s="94"/>
      <c r="O56" s="95"/>
      <c r="P56" s="434" t="s">
        <v>399</v>
      </c>
      <c r="Q56" s="704"/>
      <c r="R56" s="121">
        <v>1</v>
      </c>
      <c r="S56" s="120">
        <v>1</v>
      </c>
      <c r="T56" s="683" t="s">
        <v>156</v>
      </c>
      <c r="U56" s="118">
        <v>4</v>
      </c>
      <c r="V56" s="120">
        <v>138</v>
      </c>
      <c r="W56" s="118">
        <v>69</v>
      </c>
      <c r="X56" s="118">
        <v>69</v>
      </c>
      <c r="Y56" s="120">
        <v>23</v>
      </c>
      <c r="Z56" s="118">
        <v>12</v>
      </c>
      <c r="AA56" s="118">
        <v>11</v>
      </c>
      <c r="AB56" s="747">
        <v>9.1</v>
      </c>
      <c r="AC56" s="120">
        <v>22</v>
      </c>
      <c r="AD56" s="683" t="s">
        <v>156</v>
      </c>
      <c r="AE56" s="118">
        <v>22</v>
      </c>
      <c r="AF56" s="683">
        <v>6</v>
      </c>
      <c r="AG56" s="118" t="s">
        <v>156</v>
      </c>
      <c r="AH56" s="683">
        <v>6</v>
      </c>
      <c r="AI56" s="120">
        <v>2</v>
      </c>
      <c r="AJ56" s="118" t="s">
        <v>156</v>
      </c>
      <c r="AK56" s="683">
        <v>2</v>
      </c>
      <c r="AL56" s="697"/>
      <c r="AM56" s="69"/>
    </row>
    <row r="57" spans="1:39" ht="22.5" customHeight="1">
      <c r="A57" s="70"/>
      <c r="B57" s="70"/>
      <c r="C57" s="420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94"/>
      <c r="O57" s="750"/>
      <c r="P57" s="708" t="s">
        <v>654</v>
      </c>
      <c r="Q57" s="709"/>
      <c r="R57" s="121">
        <v>2</v>
      </c>
      <c r="S57" s="120">
        <v>2</v>
      </c>
      <c r="T57" s="683" t="s">
        <v>156</v>
      </c>
      <c r="U57" s="118">
        <v>6</v>
      </c>
      <c r="V57" s="120">
        <v>95</v>
      </c>
      <c r="W57" s="118">
        <v>50</v>
      </c>
      <c r="X57" s="118">
        <v>45</v>
      </c>
      <c r="Y57" s="120">
        <v>27</v>
      </c>
      <c r="Z57" s="118">
        <v>15</v>
      </c>
      <c r="AA57" s="118">
        <v>12</v>
      </c>
      <c r="AB57" s="747">
        <v>65.9</v>
      </c>
      <c r="AC57" s="120">
        <v>19</v>
      </c>
      <c r="AD57" s="683">
        <v>2</v>
      </c>
      <c r="AE57" s="118">
        <v>17</v>
      </c>
      <c r="AF57" s="683" t="s">
        <v>156</v>
      </c>
      <c r="AG57" s="683" t="s">
        <v>156</v>
      </c>
      <c r="AH57" s="683" t="s">
        <v>156</v>
      </c>
      <c r="AI57" s="683">
        <v>4</v>
      </c>
      <c r="AJ57" s="683">
        <v>1</v>
      </c>
      <c r="AK57" s="683">
        <v>3</v>
      </c>
      <c r="AL57" s="118"/>
      <c r="AM57" s="69"/>
    </row>
    <row r="58" spans="1:39" ht="22.5" customHeight="1">
      <c r="A58" s="368"/>
      <c r="B58" s="169"/>
      <c r="C58" s="420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94"/>
      <c r="O58" s="710" t="s">
        <v>508</v>
      </c>
      <c r="P58" s="69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 t="s">
        <v>693</v>
      </c>
      <c r="AJ58" s="175"/>
      <c r="AK58" s="175"/>
      <c r="AL58" s="697"/>
      <c r="AM58" s="69"/>
    </row>
    <row r="59" spans="1:39" ht="22.5" customHeight="1">
      <c r="A59" s="94" t="s">
        <v>694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02"/>
      <c r="O59" s="715" t="s">
        <v>655</v>
      </c>
      <c r="P59" s="69"/>
      <c r="Q59" s="69"/>
      <c r="R59" s="69"/>
      <c r="S59" s="69"/>
      <c r="T59" s="69"/>
      <c r="U59" s="69"/>
      <c r="V59" s="69"/>
      <c r="W59" s="69"/>
      <c r="X59" s="716"/>
      <c r="Y59" s="716"/>
      <c r="Z59" s="716"/>
      <c r="AA59" s="716"/>
      <c r="AB59" s="716"/>
      <c r="AC59" s="716"/>
      <c r="AD59" s="69"/>
      <c r="AE59" s="69"/>
      <c r="AF59" s="69"/>
      <c r="AG59" s="69"/>
      <c r="AH59" s="69"/>
      <c r="AI59" s="69"/>
      <c r="AJ59" s="69"/>
      <c r="AK59" s="69"/>
      <c r="AL59" s="697"/>
      <c r="AM59" s="69"/>
    </row>
    <row r="60" spans="1:39" ht="22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94"/>
      <c r="O60" s="99" t="s">
        <v>454</v>
      </c>
      <c r="P60" s="69"/>
      <c r="Q60" s="69"/>
      <c r="R60" s="69"/>
      <c r="S60" s="69"/>
      <c r="T60" s="69"/>
      <c r="U60" s="69"/>
      <c r="V60" s="69"/>
      <c r="W60" s="69"/>
      <c r="X60" s="145"/>
      <c r="Y60" s="145"/>
      <c r="Z60" s="145"/>
      <c r="AA60" s="145"/>
      <c r="AB60" s="145"/>
      <c r="AC60" s="145"/>
      <c r="AD60" s="716"/>
      <c r="AE60" s="716"/>
      <c r="AF60" s="716"/>
      <c r="AG60" s="716"/>
      <c r="AH60" s="716"/>
      <c r="AI60" s="716"/>
      <c r="AJ60" s="716"/>
      <c r="AK60" s="716"/>
      <c r="AL60" s="697"/>
      <c r="AM60" s="69"/>
    </row>
    <row r="61" spans="1:39" ht="22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7"/>
      <c r="AM61" s="69"/>
    </row>
    <row r="62" spans="1:39" ht="22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426" t="s">
        <v>695</v>
      </c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</row>
    <row r="63" spans="1:39" ht="22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486" t="s">
        <v>889</v>
      </c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</row>
    <row r="64" spans="1:39" ht="22.5" customHeight="1" thickBo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145"/>
      <c r="Q64" s="145"/>
      <c r="R64" s="145"/>
      <c r="S64" s="69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697"/>
      <c r="AM64" s="69"/>
    </row>
    <row r="65" spans="1:39" ht="41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51" t="s">
        <v>457</v>
      </c>
      <c r="P65" s="752"/>
      <c r="Q65" s="753" t="s">
        <v>696</v>
      </c>
      <c r="R65" s="754" t="s">
        <v>697</v>
      </c>
      <c r="S65" s="755" t="s">
        <v>458</v>
      </c>
      <c r="T65" s="755" t="s">
        <v>459</v>
      </c>
      <c r="U65" s="755" t="s">
        <v>460</v>
      </c>
      <c r="V65" s="755" t="s">
        <v>461</v>
      </c>
      <c r="W65" s="755" t="s">
        <v>462</v>
      </c>
      <c r="X65" s="755" t="s">
        <v>463</v>
      </c>
      <c r="Y65" s="755" t="s">
        <v>464</v>
      </c>
      <c r="Z65" s="755" t="s">
        <v>465</v>
      </c>
      <c r="AA65" s="755" t="s">
        <v>466</v>
      </c>
      <c r="AB65" s="755" t="s">
        <v>467</v>
      </c>
      <c r="AC65" s="755" t="s">
        <v>468</v>
      </c>
      <c r="AD65" s="755" t="s">
        <v>469</v>
      </c>
      <c r="AE65" s="755" t="s">
        <v>470</v>
      </c>
      <c r="AF65" s="755" t="s">
        <v>471</v>
      </c>
      <c r="AG65" s="755" t="s">
        <v>472</v>
      </c>
      <c r="AH65" s="755" t="s">
        <v>473</v>
      </c>
      <c r="AI65" s="755" t="s">
        <v>474</v>
      </c>
      <c r="AJ65" s="755" t="s">
        <v>475</v>
      </c>
      <c r="AK65" s="404" t="s">
        <v>698</v>
      </c>
      <c r="AL65" s="404" t="s">
        <v>699</v>
      </c>
      <c r="AM65" s="395" t="s">
        <v>656</v>
      </c>
    </row>
    <row r="66" spans="1:39" ht="22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169" t="s">
        <v>476</v>
      </c>
      <c r="P66" s="421"/>
      <c r="Q66" s="756">
        <f>SUM(R66:AM66)</f>
        <v>212</v>
      </c>
      <c r="R66" s="683" t="s">
        <v>156</v>
      </c>
      <c r="S66" s="757">
        <v>2</v>
      </c>
      <c r="T66" s="683" t="s">
        <v>156</v>
      </c>
      <c r="U66" s="757">
        <v>5</v>
      </c>
      <c r="V66" s="757">
        <v>8</v>
      </c>
      <c r="W66" s="757">
        <v>12</v>
      </c>
      <c r="X66" s="757">
        <v>12</v>
      </c>
      <c r="Y66" s="757">
        <v>32</v>
      </c>
      <c r="Z66" s="757">
        <v>17</v>
      </c>
      <c r="AA66" s="757">
        <v>4</v>
      </c>
      <c r="AB66" s="757">
        <v>9</v>
      </c>
      <c r="AC66" s="757">
        <v>5</v>
      </c>
      <c r="AD66" s="757">
        <v>5</v>
      </c>
      <c r="AE66" s="757">
        <v>10</v>
      </c>
      <c r="AF66" s="757">
        <v>20</v>
      </c>
      <c r="AG66" s="757">
        <v>11</v>
      </c>
      <c r="AH66" s="757">
        <v>7</v>
      </c>
      <c r="AI66" s="757">
        <v>5</v>
      </c>
      <c r="AJ66" s="683">
        <v>8</v>
      </c>
      <c r="AK66" s="757">
        <v>27</v>
      </c>
      <c r="AL66" s="697">
        <v>12</v>
      </c>
      <c r="AM66" s="69">
        <v>1</v>
      </c>
    </row>
    <row r="67" spans="1:39" ht="22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58" t="s">
        <v>477</v>
      </c>
      <c r="P67" s="172"/>
      <c r="Q67" s="759">
        <f>SUM(R67:AM67)</f>
        <v>91</v>
      </c>
      <c r="R67" s="748">
        <v>1</v>
      </c>
      <c r="S67" s="760">
        <v>1</v>
      </c>
      <c r="T67" s="748">
        <v>1</v>
      </c>
      <c r="U67" s="761">
        <v>4</v>
      </c>
      <c r="V67" s="761">
        <v>6</v>
      </c>
      <c r="W67" s="762">
        <v>5</v>
      </c>
      <c r="X67" s="761">
        <v>4</v>
      </c>
      <c r="Y67" s="761">
        <v>3</v>
      </c>
      <c r="Z67" s="761">
        <v>7</v>
      </c>
      <c r="AA67" s="761">
        <v>6</v>
      </c>
      <c r="AB67" s="761">
        <v>3</v>
      </c>
      <c r="AC67" s="748">
        <v>4</v>
      </c>
      <c r="AD67" s="762">
        <v>4</v>
      </c>
      <c r="AE67" s="761">
        <v>2</v>
      </c>
      <c r="AF67" s="761">
        <v>3</v>
      </c>
      <c r="AG67" s="761">
        <v>4</v>
      </c>
      <c r="AH67" s="761">
        <v>7</v>
      </c>
      <c r="AI67" s="761">
        <v>6</v>
      </c>
      <c r="AJ67" s="762">
        <v>3</v>
      </c>
      <c r="AK67" s="761">
        <v>13</v>
      </c>
      <c r="AL67" s="763">
        <v>4</v>
      </c>
      <c r="AM67" s="764" t="s">
        <v>156</v>
      </c>
    </row>
    <row r="68" spans="1:39" ht="22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 t="s">
        <v>589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 t="s">
        <v>692</v>
      </c>
      <c r="AK68" s="69" t="s">
        <v>692</v>
      </c>
      <c r="AL68" s="697"/>
      <c r="AM68" s="69"/>
    </row>
    <row r="69" spans="1:39" ht="22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99" t="s">
        <v>454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7"/>
      <c r="AM69" s="69"/>
    </row>
    <row r="70" spans="1:39" ht="22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7"/>
      <c r="AM70" s="69"/>
    </row>
    <row r="71" spans="1:39" ht="22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426" t="s">
        <v>700</v>
      </c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317"/>
      <c r="AI71" s="317"/>
      <c r="AJ71" s="317"/>
      <c r="AK71" s="317"/>
      <c r="AL71" s="697"/>
      <c r="AM71" s="69"/>
    </row>
    <row r="72" spans="1:39" ht="22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486" t="s">
        <v>890</v>
      </c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95"/>
      <c r="AI72" s="95"/>
      <c r="AJ72" s="95"/>
      <c r="AK72" s="95"/>
      <c r="AL72" s="697"/>
      <c r="AM72" s="69"/>
    </row>
    <row r="73" spans="1:39" ht="22.5" customHeight="1" thickBo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65"/>
      <c r="Q73" s="765"/>
      <c r="R73" s="765"/>
      <c r="S73" s="765"/>
      <c r="T73" s="765"/>
      <c r="U73" s="765"/>
      <c r="V73" s="765"/>
      <c r="W73" s="765"/>
      <c r="X73" s="765"/>
      <c r="Y73" s="765"/>
      <c r="Z73" s="765"/>
      <c r="AA73" s="765"/>
      <c r="AB73" s="765"/>
      <c r="AC73" s="765"/>
      <c r="AD73" s="765"/>
      <c r="AE73" s="765"/>
      <c r="AF73" s="765"/>
      <c r="AG73" s="765"/>
      <c r="AH73" s="102"/>
      <c r="AI73" s="102"/>
      <c r="AJ73" s="102"/>
      <c r="AK73" s="102"/>
      <c r="AL73" s="69"/>
      <c r="AM73" s="69"/>
    </row>
    <row r="74" spans="1:39" ht="41.2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442" t="s">
        <v>457</v>
      </c>
      <c r="P74" s="651"/>
      <c r="Q74" s="424" t="s">
        <v>696</v>
      </c>
      <c r="R74" s="766" t="s">
        <v>478</v>
      </c>
      <c r="S74" s="405" t="s">
        <v>701</v>
      </c>
      <c r="T74" s="405" t="s">
        <v>702</v>
      </c>
      <c r="U74" s="405" t="s">
        <v>703</v>
      </c>
      <c r="V74" s="405" t="s">
        <v>704</v>
      </c>
      <c r="W74" s="405" t="s">
        <v>705</v>
      </c>
      <c r="X74" s="405" t="s">
        <v>706</v>
      </c>
      <c r="Y74" s="405" t="s">
        <v>707</v>
      </c>
      <c r="Z74" s="405" t="s">
        <v>708</v>
      </c>
      <c r="AA74" s="405" t="s">
        <v>709</v>
      </c>
      <c r="AB74" s="405" t="s">
        <v>710</v>
      </c>
      <c r="AC74" s="405" t="s">
        <v>711</v>
      </c>
      <c r="AD74" s="405" t="s">
        <v>712</v>
      </c>
      <c r="AE74" s="405" t="s">
        <v>713</v>
      </c>
      <c r="AF74" s="406" t="s">
        <v>714</v>
      </c>
      <c r="AG74" s="767" t="s">
        <v>479</v>
      </c>
      <c r="AH74" s="69"/>
      <c r="AI74" s="69"/>
      <c r="AJ74" s="69"/>
      <c r="AK74" s="69"/>
      <c r="AL74" s="716"/>
      <c r="AM74" s="716"/>
    </row>
    <row r="75" spans="1:39" ht="22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68" t="s">
        <v>476</v>
      </c>
      <c r="P75" s="769"/>
      <c r="Q75" s="770">
        <f>SUM(R75:AG75)</f>
        <v>212</v>
      </c>
      <c r="R75" s="771">
        <v>1</v>
      </c>
      <c r="S75" s="771">
        <v>29</v>
      </c>
      <c r="T75" s="771">
        <v>24</v>
      </c>
      <c r="U75" s="771">
        <v>24</v>
      </c>
      <c r="V75" s="771">
        <v>15</v>
      </c>
      <c r="W75" s="771">
        <v>17</v>
      </c>
      <c r="X75" s="771">
        <v>13</v>
      </c>
      <c r="Y75" s="771">
        <v>31</v>
      </c>
      <c r="Z75" s="771">
        <v>19</v>
      </c>
      <c r="AA75" s="771">
        <v>14</v>
      </c>
      <c r="AB75" s="771">
        <v>12</v>
      </c>
      <c r="AC75" s="771">
        <v>9</v>
      </c>
      <c r="AD75" s="771">
        <v>3</v>
      </c>
      <c r="AE75" s="686">
        <v>1</v>
      </c>
      <c r="AF75" s="683" t="s">
        <v>156</v>
      </c>
      <c r="AG75" s="683" t="s">
        <v>156</v>
      </c>
      <c r="AH75" s="772"/>
      <c r="AI75" s="772"/>
      <c r="AJ75" s="772"/>
      <c r="AK75" s="772"/>
      <c r="AL75" s="69"/>
      <c r="AM75" s="69"/>
    </row>
    <row r="76" spans="1:39" ht="22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73" t="s">
        <v>477</v>
      </c>
      <c r="P76" s="774"/>
      <c r="Q76" s="775">
        <f>SUM(R76:AG76)</f>
        <v>91</v>
      </c>
      <c r="R76" s="762">
        <v>2</v>
      </c>
      <c r="S76" s="761">
        <v>7</v>
      </c>
      <c r="T76" s="761">
        <v>9</v>
      </c>
      <c r="U76" s="761">
        <v>5</v>
      </c>
      <c r="V76" s="761">
        <v>6</v>
      </c>
      <c r="W76" s="761">
        <v>8</v>
      </c>
      <c r="X76" s="761">
        <v>4</v>
      </c>
      <c r="Y76" s="761">
        <v>9</v>
      </c>
      <c r="Z76" s="761">
        <v>15</v>
      </c>
      <c r="AA76" s="761">
        <v>10</v>
      </c>
      <c r="AB76" s="761">
        <v>10</v>
      </c>
      <c r="AC76" s="761">
        <v>2</v>
      </c>
      <c r="AD76" s="762">
        <v>4</v>
      </c>
      <c r="AE76" s="748" t="s">
        <v>156</v>
      </c>
      <c r="AF76" s="748" t="s">
        <v>156</v>
      </c>
      <c r="AG76" s="748" t="s">
        <v>156</v>
      </c>
      <c r="AH76" s="101"/>
      <c r="AI76" s="101"/>
      <c r="AJ76" s="101"/>
      <c r="AK76" s="101"/>
      <c r="AL76" s="69"/>
      <c r="AM76" s="69"/>
    </row>
    <row r="77" spans="1:39" ht="22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 t="s">
        <v>588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ht="22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99" t="s">
        <v>454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</sheetData>
  <sheetProtection/>
  <mergeCells count="89">
    <mergeCell ref="O62:AM62"/>
    <mergeCell ref="O63:AM63"/>
    <mergeCell ref="O65:P65"/>
    <mergeCell ref="O71:AG71"/>
    <mergeCell ref="O72:AG72"/>
    <mergeCell ref="O74:P74"/>
    <mergeCell ref="A53:A54"/>
    <mergeCell ref="P53:Q53"/>
    <mergeCell ref="P54:Q54"/>
    <mergeCell ref="P55:Q55"/>
    <mergeCell ref="P56:Q56"/>
    <mergeCell ref="P57:Q57"/>
    <mergeCell ref="P48:Q48"/>
    <mergeCell ref="A49:A50"/>
    <mergeCell ref="P49:Q49"/>
    <mergeCell ref="P50:Q50"/>
    <mergeCell ref="P51:Q51"/>
    <mergeCell ref="P52:Q52"/>
    <mergeCell ref="O43:Q43"/>
    <mergeCell ref="O44:Q44"/>
    <mergeCell ref="A45:A46"/>
    <mergeCell ref="O45:Q45"/>
    <mergeCell ref="O46:Q46"/>
    <mergeCell ref="P47:Q47"/>
    <mergeCell ref="AB38:AB40"/>
    <mergeCell ref="AC38:AH38"/>
    <mergeCell ref="AI38:AK39"/>
    <mergeCell ref="AC39:AE39"/>
    <mergeCell ref="AF39:AH39"/>
    <mergeCell ref="A41:A42"/>
    <mergeCell ref="O41:Q41"/>
    <mergeCell ref="O42:Q42"/>
    <mergeCell ref="A37:A38"/>
    <mergeCell ref="O38:Q40"/>
    <mergeCell ref="R38:T39"/>
    <mergeCell ref="U38:U40"/>
    <mergeCell ref="V38:X39"/>
    <mergeCell ref="Y38:AA39"/>
    <mergeCell ref="A29:A30"/>
    <mergeCell ref="P29:Q29"/>
    <mergeCell ref="P30:Q30"/>
    <mergeCell ref="P31:Q31"/>
    <mergeCell ref="A33:A34"/>
    <mergeCell ref="O36:AK36"/>
    <mergeCell ref="P24:Q24"/>
    <mergeCell ref="A25:A26"/>
    <mergeCell ref="P25:Q25"/>
    <mergeCell ref="P26:Q26"/>
    <mergeCell ref="P27:Q27"/>
    <mergeCell ref="P28:Q28"/>
    <mergeCell ref="P19:Q19"/>
    <mergeCell ref="P20:Q20"/>
    <mergeCell ref="A21:A22"/>
    <mergeCell ref="P21:Q21"/>
    <mergeCell ref="P22:Q22"/>
    <mergeCell ref="P23:Q23"/>
    <mergeCell ref="A13:A14"/>
    <mergeCell ref="O13:Q13"/>
    <mergeCell ref="O14:Q14"/>
    <mergeCell ref="P15:Q15"/>
    <mergeCell ref="P16:Q16"/>
    <mergeCell ref="A17:A18"/>
    <mergeCell ref="O17:Q17"/>
    <mergeCell ref="P18:Q18"/>
    <mergeCell ref="O8:Q8"/>
    <mergeCell ref="A9:A10"/>
    <mergeCell ref="O9:Q9"/>
    <mergeCell ref="O10:Q10"/>
    <mergeCell ref="O11:Q11"/>
    <mergeCell ref="O12:Q12"/>
    <mergeCell ref="AB5:AB7"/>
    <mergeCell ref="AC5:AH5"/>
    <mergeCell ref="AI5:AK6"/>
    <mergeCell ref="F6:F7"/>
    <mergeCell ref="G6:G7"/>
    <mergeCell ref="H6:H7"/>
    <mergeCell ref="I6:I7"/>
    <mergeCell ref="AC6:AE6"/>
    <mergeCell ref="AF6:AH6"/>
    <mergeCell ref="A2:AM2"/>
    <mergeCell ref="A3:M3"/>
    <mergeCell ref="O3:AK3"/>
    <mergeCell ref="A5:C7"/>
    <mergeCell ref="E5:E7"/>
    <mergeCell ref="O5:Q7"/>
    <mergeCell ref="R5:T6"/>
    <mergeCell ref="U5:U7"/>
    <mergeCell ref="V5:X6"/>
    <mergeCell ref="Y5:AA6"/>
  </mergeCells>
  <conditionalFormatting sqref="E28:E51">
    <cfRule type="cellIs" priority="43" dxfId="0" operator="equal" stopIfTrue="1">
      <formula>0</formula>
    </cfRule>
  </conditionalFormatting>
  <conditionalFormatting sqref="AK19 AH19 AH24 AK23 AJ24 AK29 AG25 AD22:AD23 Z22 E52:E54 AI16 AK16 AD28:AD30 AF29:AH29 V31:AB31 AF31:AH31 AJ31 D8:M11 D16:G20 T8:T31 F21:G23 H16:M23 F28:M54 D28:D33 D35:D54">
    <cfRule type="cellIs" priority="44" dxfId="58" operator="equal" stopIfTrue="1">
      <formula>0</formula>
    </cfRule>
  </conditionalFormatting>
  <conditionalFormatting sqref="D21:E23">
    <cfRule type="cellIs" priority="42" dxfId="58" operator="equal" stopIfTrue="1">
      <formula>0</formula>
    </cfRule>
  </conditionalFormatting>
  <conditionalFormatting sqref="AF14:AH16">
    <cfRule type="cellIs" priority="41" dxfId="58" operator="equal" stopIfTrue="1">
      <formula>0</formula>
    </cfRule>
  </conditionalFormatting>
  <conditionalFormatting sqref="AD14:AD16">
    <cfRule type="cellIs" priority="40" dxfId="58" operator="equal" stopIfTrue="1">
      <formula>0</formula>
    </cfRule>
  </conditionalFormatting>
  <conditionalFormatting sqref="AI15:AK15">
    <cfRule type="cellIs" priority="39" dxfId="58" operator="equal" stopIfTrue="1">
      <formula>0</formula>
    </cfRule>
  </conditionalFormatting>
  <conditionalFormatting sqref="AJ14">
    <cfRule type="cellIs" priority="38" dxfId="58" operator="equal" stopIfTrue="1">
      <formula>0</formula>
    </cfRule>
  </conditionalFormatting>
  <conditionalFormatting sqref="AJ16">
    <cfRule type="cellIs" priority="37" dxfId="58" operator="equal" stopIfTrue="1">
      <formula>0</formula>
    </cfRule>
  </conditionalFormatting>
  <conditionalFormatting sqref="AF18:AH18">
    <cfRule type="cellIs" priority="36" dxfId="58" operator="equal" stopIfTrue="1">
      <formula>0</formula>
    </cfRule>
  </conditionalFormatting>
  <conditionalFormatting sqref="AD21">
    <cfRule type="cellIs" priority="35" dxfId="58" operator="equal" stopIfTrue="1">
      <formula>0</formula>
    </cfRule>
  </conditionalFormatting>
  <conditionalFormatting sqref="AF21:AK21">
    <cfRule type="cellIs" priority="34" dxfId="58" operator="equal" stopIfTrue="1">
      <formula>0</formula>
    </cfRule>
  </conditionalFormatting>
  <conditionalFormatting sqref="AG19:AG20">
    <cfRule type="cellIs" priority="33" dxfId="58" operator="equal" stopIfTrue="1">
      <formula>0</formula>
    </cfRule>
  </conditionalFormatting>
  <conditionalFormatting sqref="AJ18">
    <cfRule type="cellIs" priority="32" dxfId="58" operator="equal" stopIfTrue="1">
      <formula>0</formula>
    </cfRule>
  </conditionalFormatting>
  <conditionalFormatting sqref="V21:X21">
    <cfRule type="cellIs" priority="31" dxfId="58" operator="equal" stopIfTrue="1">
      <formula>0</formula>
    </cfRule>
  </conditionalFormatting>
  <conditionalFormatting sqref="AG24">
    <cfRule type="cellIs" priority="30" dxfId="58" operator="equal" stopIfTrue="1">
      <formula>0</formula>
    </cfRule>
  </conditionalFormatting>
  <conditionalFormatting sqref="V22:X22">
    <cfRule type="cellIs" priority="29" dxfId="58" operator="equal" stopIfTrue="1">
      <formula>0</formula>
    </cfRule>
  </conditionalFormatting>
  <conditionalFormatting sqref="AF22:AK22">
    <cfRule type="cellIs" priority="28" dxfId="58" operator="equal" stopIfTrue="1">
      <formula>0</formula>
    </cfRule>
  </conditionalFormatting>
  <conditionalFormatting sqref="AF23:AH23">
    <cfRule type="cellIs" priority="27" dxfId="58" operator="equal" stopIfTrue="1">
      <formula>0</formula>
    </cfRule>
  </conditionalFormatting>
  <conditionalFormatting sqref="AF30:AK30">
    <cfRule type="cellIs" priority="26" dxfId="58" operator="equal" stopIfTrue="1">
      <formula>0</formula>
    </cfRule>
  </conditionalFormatting>
  <conditionalFormatting sqref="F13:G15 D12:G12 H12:M15">
    <cfRule type="cellIs" priority="25" dxfId="58" operator="equal" stopIfTrue="1">
      <formula>0</formula>
    </cfRule>
  </conditionalFormatting>
  <conditionalFormatting sqref="D13:E15">
    <cfRule type="cellIs" priority="24" dxfId="58" operator="equal" stopIfTrue="1">
      <formula>0</formula>
    </cfRule>
  </conditionalFormatting>
  <conditionalFormatting sqref="AF47:AG48 AE48 AM52:AM53 AK48 AH48 AH52 AK51 AJ52 AK56 AF75:AG76 R67 T66:T67 AC67 AE76 AD55:AD57 AF56 T41:T42 AD51 T46:T57 AB46 AH56 R44:AK44">
    <cfRule type="cellIs" priority="23" dxfId="58" operator="equal" stopIfTrue="1">
      <formula>0</formula>
    </cfRule>
  </conditionalFormatting>
  <conditionalFormatting sqref="U41:AK41 R41:S41">
    <cfRule type="cellIs" priority="13" dxfId="58" operator="equal" stopIfTrue="1">
      <formula>0</formula>
    </cfRule>
  </conditionalFormatting>
  <conditionalFormatting sqref="AF47:AH47">
    <cfRule type="cellIs" priority="22" dxfId="58" operator="equal" stopIfTrue="1">
      <formula>0</formula>
    </cfRule>
  </conditionalFormatting>
  <conditionalFormatting sqref="AD50">
    <cfRule type="cellIs" priority="21" dxfId="58" operator="equal" stopIfTrue="1">
      <formula>0</formula>
    </cfRule>
  </conditionalFormatting>
  <conditionalFormatting sqref="AF50:AK50">
    <cfRule type="cellIs" priority="20" dxfId="58" operator="equal" stopIfTrue="1">
      <formula>0</formula>
    </cfRule>
  </conditionalFormatting>
  <conditionalFormatting sqref="AG48:AG49">
    <cfRule type="cellIs" priority="19" dxfId="58" operator="equal" stopIfTrue="1">
      <formula>0</formula>
    </cfRule>
  </conditionalFormatting>
  <conditionalFormatting sqref="AJ47">
    <cfRule type="cellIs" priority="18" dxfId="58" operator="equal" stopIfTrue="1">
      <formula>0</formula>
    </cfRule>
  </conditionalFormatting>
  <conditionalFormatting sqref="V50:X50">
    <cfRule type="cellIs" priority="17" dxfId="58" operator="equal" stopIfTrue="1">
      <formula>0</formula>
    </cfRule>
  </conditionalFormatting>
  <conditionalFormatting sqref="AG52">
    <cfRule type="cellIs" priority="16" dxfId="58" operator="equal" stopIfTrue="1">
      <formula>0</formula>
    </cfRule>
  </conditionalFormatting>
  <conditionalFormatting sqref="AF51:AH51">
    <cfRule type="cellIs" priority="15" dxfId="58" operator="equal" stopIfTrue="1">
      <formula>0</formula>
    </cfRule>
  </conditionalFormatting>
  <conditionalFormatting sqref="AF57:AK57">
    <cfRule type="cellIs" priority="14" dxfId="58" operator="equal" stopIfTrue="1">
      <formula>0</formula>
    </cfRule>
  </conditionalFormatting>
  <conditionalFormatting sqref="AB42">
    <cfRule type="cellIs" priority="12" dxfId="58" operator="equal" stopIfTrue="1">
      <formula>0</formula>
    </cfRule>
  </conditionalFormatting>
  <conditionalFormatting sqref="R45:AK45">
    <cfRule type="cellIs" priority="11" dxfId="58" operator="equal" stopIfTrue="1">
      <formula>0</formula>
    </cfRule>
  </conditionalFormatting>
  <conditionalFormatting sqref="AF52">
    <cfRule type="cellIs" priority="10" dxfId="58" operator="equal" stopIfTrue="1">
      <formula>0</formula>
    </cfRule>
  </conditionalFormatting>
  <conditionalFormatting sqref="Y42:AA42">
    <cfRule type="cellIs" priority="9" dxfId="58" operator="equal" stopIfTrue="1">
      <formula>0</formula>
    </cfRule>
  </conditionalFormatting>
  <conditionalFormatting sqref="F25:G27 D24:M24 H26:M26 H25 L25:M25 H27 L27:M27">
    <cfRule type="cellIs" priority="8" dxfId="58" operator="equal" stopIfTrue="1">
      <formula>0</formula>
    </cfRule>
  </conditionalFormatting>
  <conditionalFormatting sqref="D25:E27">
    <cfRule type="cellIs" priority="7" dxfId="58" operator="equal" stopIfTrue="1">
      <formula>0</formula>
    </cfRule>
  </conditionalFormatting>
  <conditionalFormatting sqref="I27:K27">
    <cfRule type="cellIs" priority="5" dxfId="58" operator="equal" stopIfTrue="1">
      <formula>0</formula>
    </cfRule>
  </conditionalFormatting>
  <conditionalFormatting sqref="I25:K25">
    <cfRule type="cellIs" priority="6" dxfId="58" operator="equal" stopIfTrue="1">
      <formula>0</formula>
    </cfRule>
  </conditionalFormatting>
  <conditionalFormatting sqref="T43">
    <cfRule type="cellIs" priority="4" dxfId="58" operator="equal" stopIfTrue="1">
      <formula>0</formula>
    </cfRule>
  </conditionalFormatting>
  <conditionalFormatting sqref="AB43">
    <cfRule type="cellIs" priority="3" dxfId="58" operator="equal" stopIfTrue="1">
      <formula>0</formula>
    </cfRule>
  </conditionalFormatting>
  <conditionalFormatting sqref="Y43:AA43">
    <cfRule type="cellIs" priority="2" dxfId="58" operator="equal" stopIfTrue="1">
      <formula>0</formula>
    </cfRule>
  </conditionalFormatting>
  <conditionalFormatting sqref="D34">
    <cfRule type="cellIs" priority="1" dxfId="58" operator="equal" stopIfTrue="1">
      <formula>0</formula>
    </cfRule>
  </conditionalFormatting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6" r:id="rId2"/>
  <colBreaks count="1" manualBreakCount="1">
    <brk id="3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SheetLayoutView="75" zoomScalePageLayoutView="0" workbookViewId="0" topLeftCell="A1">
      <selection activeCell="K55" sqref="K55"/>
    </sheetView>
  </sheetViews>
  <sheetFormatPr defaultColWidth="10.59765625" defaultRowHeight="15"/>
  <cols>
    <col min="1" max="1" width="3.09765625" style="3" customWidth="1"/>
    <col min="2" max="2" width="16.59765625" style="3" customWidth="1"/>
    <col min="3" max="11" width="10.59765625" style="3" customWidth="1"/>
    <col min="12" max="12" width="11.5" style="3" customWidth="1"/>
    <col min="13" max="13" width="11.59765625" style="3" customWidth="1"/>
    <col min="14" max="14" width="3.59765625" style="3" customWidth="1"/>
    <col min="15" max="19" width="13.59765625" style="3" customWidth="1"/>
    <col min="20" max="16384" width="10.59765625" style="3" customWidth="1"/>
  </cols>
  <sheetData>
    <row r="1" spans="1:23" s="8" customFormat="1" ht="19.5" customHeight="1">
      <c r="A1" s="1" t="s">
        <v>839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2" t="s">
        <v>840</v>
      </c>
    </row>
    <row r="2" spans="1:23" s="8" customFormat="1" ht="19.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2"/>
      <c r="U2" s="93"/>
      <c r="V2" s="93"/>
      <c r="W2" s="93"/>
    </row>
    <row r="3" spans="1:23" ht="19.5" customHeight="1">
      <c r="A3" s="426" t="s">
        <v>935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716"/>
      <c r="M3" s="87"/>
      <c r="N3" s="426" t="s">
        <v>936</v>
      </c>
      <c r="O3" s="426"/>
      <c r="P3" s="426"/>
      <c r="Q3" s="426"/>
      <c r="R3" s="426"/>
      <c r="S3" s="426"/>
      <c r="T3" s="426"/>
      <c r="U3" s="426"/>
      <c r="V3" s="426"/>
      <c r="W3" s="605"/>
    </row>
    <row r="4" spans="1:23" ht="19.5" customHeight="1">
      <c r="A4" s="486" t="s">
        <v>841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16"/>
      <c r="M4" s="98"/>
      <c r="N4" s="486" t="s">
        <v>842</v>
      </c>
      <c r="O4" s="486"/>
      <c r="P4" s="486"/>
      <c r="Q4" s="486"/>
      <c r="R4" s="486"/>
      <c r="S4" s="486"/>
      <c r="T4" s="486"/>
      <c r="U4" s="486"/>
      <c r="V4" s="486"/>
      <c r="W4" s="793"/>
    </row>
    <row r="5" spans="1:23" ht="18" customHeight="1" thickBot="1">
      <c r="A5" s="69"/>
      <c r="B5" s="98"/>
      <c r="C5" s="98"/>
      <c r="D5" s="98"/>
      <c r="E5" s="98"/>
      <c r="F5" s="98"/>
      <c r="G5" s="98"/>
      <c r="H5" s="98"/>
      <c r="I5" s="98"/>
      <c r="J5" s="98"/>
      <c r="K5" s="101" t="s">
        <v>263</v>
      </c>
      <c r="L5" s="101"/>
      <c r="M5" s="98"/>
      <c r="N5" s="69"/>
      <c r="O5" s="69"/>
      <c r="P5" s="98"/>
      <c r="Q5" s="98"/>
      <c r="R5" s="98"/>
      <c r="S5" s="98"/>
      <c r="T5" s="98"/>
      <c r="U5" s="98"/>
      <c r="V5" s="69"/>
      <c r="W5" s="102" t="s">
        <v>263</v>
      </c>
    </row>
    <row r="6" spans="1:23" ht="15" customHeight="1">
      <c r="A6" s="647" t="s">
        <v>82</v>
      </c>
      <c r="B6" s="648"/>
      <c r="C6" s="654" t="s">
        <v>83</v>
      </c>
      <c r="D6" s="392" t="s">
        <v>843</v>
      </c>
      <c r="E6" s="1068"/>
      <c r="F6" s="1068"/>
      <c r="G6" s="391" t="s">
        <v>844</v>
      </c>
      <c r="H6" s="601" t="s">
        <v>663</v>
      </c>
      <c r="I6" s="654" t="s">
        <v>144</v>
      </c>
      <c r="J6" s="604" t="s">
        <v>665</v>
      </c>
      <c r="K6" s="440" t="s">
        <v>664</v>
      </c>
      <c r="L6" s="102"/>
      <c r="M6" s="94"/>
      <c r="N6" s="499" t="s">
        <v>110</v>
      </c>
      <c r="O6" s="499"/>
      <c r="P6" s="777"/>
      <c r="Q6" s="423" t="s">
        <v>845</v>
      </c>
      <c r="R6" s="423" t="s">
        <v>846</v>
      </c>
      <c r="S6" s="423" t="s">
        <v>847</v>
      </c>
      <c r="T6" s="423" t="s">
        <v>848</v>
      </c>
      <c r="U6" s="423" t="s">
        <v>849</v>
      </c>
      <c r="V6" s="423" t="s">
        <v>411</v>
      </c>
      <c r="W6" s="422" t="s">
        <v>412</v>
      </c>
    </row>
    <row r="7" spans="1:23" ht="15" customHeight="1">
      <c r="A7" s="655"/>
      <c r="B7" s="656"/>
      <c r="C7" s="664"/>
      <c r="D7" s="596" t="s">
        <v>647</v>
      </c>
      <c r="E7" s="597" t="s">
        <v>648</v>
      </c>
      <c r="F7" s="597" t="s">
        <v>645</v>
      </c>
      <c r="G7" s="600" t="s">
        <v>646</v>
      </c>
      <c r="H7" s="602"/>
      <c r="I7" s="664"/>
      <c r="J7" s="657"/>
      <c r="K7" s="1069"/>
      <c r="L7" s="418"/>
      <c r="M7" s="94"/>
      <c r="N7" s="607" t="s">
        <v>417</v>
      </c>
      <c r="O7" s="607"/>
      <c r="P7" s="608"/>
      <c r="Q7" s="63">
        <v>2180</v>
      </c>
      <c r="R7" s="63">
        <v>2198</v>
      </c>
      <c r="S7" s="65">
        <v>2215</v>
      </c>
      <c r="T7" s="65">
        <v>2208</v>
      </c>
      <c r="U7" s="65">
        <v>2252</v>
      </c>
      <c r="V7" s="65">
        <v>1400</v>
      </c>
      <c r="W7" s="65">
        <v>852</v>
      </c>
    </row>
    <row r="8" spans="1:23" ht="15" customHeight="1">
      <c r="A8" s="670"/>
      <c r="B8" s="671"/>
      <c r="C8" s="674"/>
      <c r="D8" s="673"/>
      <c r="E8" s="598"/>
      <c r="F8" s="599"/>
      <c r="G8" s="598"/>
      <c r="H8" s="603"/>
      <c r="I8" s="674"/>
      <c r="J8" s="673"/>
      <c r="K8" s="669"/>
      <c r="L8" s="418"/>
      <c r="M8" s="94"/>
      <c r="N8" s="69"/>
      <c r="O8" s="98"/>
      <c r="P8" s="1070"/>
      <c r="Q8" s="101"/>
      <c r="R8" s="101"/>
      <c r="S8" s="101"/>
      <c r="T8" s="101"/>
      <c r="U8" s="101"/>
      <c r="V8" s="101"/>
      <c r="W8" s="101"/>
    </row>
    <row r="9" spans="1:23" ht="15" customHeight="1">
      <c r="A9" s="679" t="s">
        <v>850</v>
      </c>
      <c r="B9" s="681"/>
      <c r="C9" s="848">
        <v>11301</v>
      </c>
      <c r="D9" s="848">
        <v>11173</v>
      </c>
      <c r="E9" s="831">
        <v>9</v>
      </c>
      <c r="F9" s="831">
        <v>6</v>
      </c>
      <c r="G9" s="848">
        <v>2</v>
      </c>
      <c r="H9" s="831" t="s">
        <v>156</v>
      </c>
      <c r="I9" s="848">
        <v>24</v>
      </c>
      <c r="J9" s="848">
        <v>85</v>
      </c>
      <c r="K9" s="831">
        <v>2</v>
      </c>
      <c r="L9" s="848"/>
      <c r="M9" s="69"/>
      <c r="N9" s="476" t="s">
        <v>851</v>
      </c>
      <c r="O9" s="474"/>
      <c r="P9" s="1071"/>
      <c r="Q9" s="848">
        <v>20</v>
      </c>
      <c r="R9" s="848">
        <v>24</v>
      </c>
      <c r="S9" s="831">
        <v>10</v>
      </c>
      <c r="T9" s="848">
        <v>23</v>
      </c>
      <c r="U9" s="848">
        <v>24</v>
      </c>
      <c r="V9" s="848">
        <v>20</v>
      </c>
      <c r="W9" s="848">
        <v>4</v>
      </c>
    </row>
    <row r="10" spans="1:23" ht="15" customHeight="1">
      <c r="A10" s="688" t="s">
        <v>852</v>
      </c>
      <c r="B10" s="689"/>
      <c r="C10" s="848">
        <v>11055</v>
      </c>
      <c r="D10" s="848">
        <v>10967</v>
      </c>
      <c r="E10" s="831">
        <v>2</v>
      </c>
      <c r="F10" s="831">
        <v>4</v>
      </c>
      <c r="G10" s="848">
        <v>4</v>
      </c>
      <c r="H10" s="831" t="s">
        <v>156</v>
      </c>
      <c r="I10" s="848">
        <v>22</v>
      </c>
      <c r="J10" s="848">
        <v>53</v>
      </c>
      <c r="K10" s="831">
        <v>3</v>
      </c>
      <c r="L10" s="848"/>
      <c r="M10" s="69"/>
      <c r="N10" s="69"/>
      <c r="O10" s="476" t="s">
        <v>642</v>
      </c>
      <c r="P10" s="1071"/>
      <c r="Q10" s="831">
        <v>12</v>
      </c>
      <c r="R10" s="831">
        <v>14</v>
      </c>
      <c r="S10" s="833">
        <v>5</v>
      </c>
      <c r="T10" s="833">
        <v>14</v>
      </c>
      <c r="U10" s="833">
        <v>16</v>
      </c>
      <c r="V10" s="831">
        <v>12</v>
      </c>
      <c r="W10" s="831">
        <v>4</v>
      </c>
    </row>
    <row r="11" spans="1:23" ht="15" customHeight="1">
      <c r="A11" s="688" t="s">
        <v>853</v>
      </c>
      <c r="B11" s="689"/>
      <c r="C11" s="848">
        <v>11393</v>
      </c>
      <c r="D11" s="848">
        <v>11278</v>
      </c>
      <c r="E11" s="831">
        <v>7</v>
      </c>
      <c r="F11" s="831">
        <v>6</v>
      </c>
      <c r="G11" s="848">
        <v>2</v>
      </c>
      <c r="H11" s="831" t="s">
        <v>156</v>
      </c>
      <c r="I11" s="848">
        <v>31</v>
      </c>
      <c r="J11" s="848">
        <v>69</v>
      </c>
      <c r="K11" s="831" t="s">
        <v>156</v>
      </c>
      <c r="L11" s="831"/>
      <c r="M11" s="69"/>
      <c r="N11" s="69"/>
      <c r="O11" s="476" t="s">
        <v>854</v>
      </c>
      <c r="P11" s="704"/>
      <c r="Q11" s="69">
        <v>8</v>
      </c>
      <c r="R11" s="69">
        <v>10</v>
      </c>
      <c r="S11" s="69">
        <v>5</v>
      </c>
      <c r="T11" s="69">
        <v>9</v>
      </c>
      <c r="U11" s="833">
        <v>8</v>
      </c>
      <c r="V11" s="831">
        <v>8</v>
      </c>
      <c r="W11" s="831" t="s">
        <v>836</v>
      </c>
    </row>
    <row r="12" spans="1:23" ht="15" customHeight="1">
      <c r="A12" s="688" t="s">
        <v>855</v>
      </c>
      <c r="B12" s="689"/>
      <c r="C12" s="848">
        <v>11121</v>
      </c>
      <c r="D12" s="848">
        <v>11030</v>
      </c>
      <c r="E12" s="831">
        <v>4</v>
      </c>
      <c r="F12" s="831">
        <v>3</v>
      </c>
      <c r="G12" s="831" t="s">
        <v>156</v>
      </c>
      <c r="H12" s="831" t="s">
        <v>156</v>
      </c>
      <c r="I12" s="848">
        <v>24</v>
      </c>
      <c r="J12" s="848">
        <v>60</v>
      </c>
      <c r="K12" s="831" t="s">
        <v>156</v>
      </c>
      <c r="L12" s="831"/>
      <c r="M12" s="69"/>
      <c r="N12" s="69"/>
      <c r="O12" s="169"/>
      <c r="P12" s="183"/>
      <c r="Q12" s="101"/>
      <c r="R12" s="101"/>
      <c r="S12" s="101"/>
      <c r="T12" s="101"/>
      <c r="U12" s="69"/>
      <c r="V12" s="69"/>
      <c r="W12" s="69"/>
    </row>
    <row r="13" spans="1:23" ht="15" customHeight="1">
      <c r="A13" s="633" t="s">
        <v>856</v>
      </c>
      <c r="B13" s="693"/>
      <c r="C13" s="64">
        <f>SUM(C15:C16)</f>
        <v>11188</v>
      </c>
      <c r="D13" s="64">
        <f aca="true" t="shared" si="0" ref="D13:J13">SUM(D15:D16)</f>
        <v>11117</v>
      </c>
      <c r="E13" s="64">
        <f t="shared" si="0"/>
        <v>3</v>
      </c>
      <c r="F13" s="64">
        <f t="shared" si="0"/>
        <v>3</v>
      </c>
      <c r="G13" s="168" t="s">
        <v>857</v>
      </c>
      <c r="H13" s="382">
        <v>2</v>
      </c>
      <c r="I13" s="64">
        <f t="shared" si="0"/>
        <v>16</v>
      </c>
      <c r="J13" s="64">
        <f t="shared" si="0"/>
        <v>49</v>
      </c>
      <c r="K13" s="168" t="s">
        <v>857</v>
      </c>
      <c r="L13" s="89"/>
      <c r="M13" s="89"/>
      <c r="N13" s="690" t="s">
        <v>192</v>
      </c>
      <c r="O13" s="699"/>
      <c r="P13" s="704"/>
      <c r="Q13" s="848">
        <v>1182</v>
      </c>
      <c r="R13" s="848">
        <v>1111</v>
      </c>
      <c r="S13" s="831">
        <v>1173</v>
      </c>
      <c r="T13" s="848">
        <v>1171</v>
      </c>
      <c r="U13" s="152">
        <v>1217</v>
      </c>
      <c r="V13" s="152">
        <v>879</v>
      </c>
      <c r="W13" s="152">
        <v>338</v>
      </c>
    </row>
    <row r="14" spans="1:23" ht="15" customHeight="1">
      <c r="A14" s="486"/>
      <c r="B14" s="487"/>
      <c r="C14" s="383"/>
      <c r="D14" s="383"/>
      <c r="E14" s="383"/>
      <c r="F14" s="383"/>
      <c r="G14" s="383"/>
      <c r="H14" s="382"/>
      <c r="I14" s="383"/>
      <c r="J14" s="383"/>
      <c r="K14" s="383"/>
      <c r="L14" s="102"/>
      <c r="M14" s="94"/>
      <c r="N14" s="69"/>
      <c r="O14" s="476" t="s">
        <v>858</v>
      </c>
      <c r="P14" s="704"/>
      <c r="Q14" s="160">
        <v>4</v>
      </c>
      <c r="R14" s="831">
        <v>3</v>
      </c>
      <c r="S14" s="831">
        <v>3</v>
      </c>
      <c r="T14" s="831">
        <v>1</v>
      </c>
      <c r="U14" s="331">
        <v>5</v>
      </c>
      <c r="V14" s="331">
        <v>3</v>
      </c>
      <c r="W14" s="349">
        <v>2</v>
      </c>
    </row>
    <row r="15" spans="1:23" ht="15" customHeight="1">
      <c r="A15" s="486" t="s">
        <v>859</v>
      </c>
      <c r="B15" s="487"/>
      <c r="C15" s="848">
        <v>5686</v>
      </c>
      <c r="D15" s="831">
        <v>5643</v>
      </c>
      <c r="E15" s="831">
        <v>3</v>
      </c>
      <c r="F15" s="831">
        <v>2</v>
      </c>
      <c r="G15" s="831" t="s">
        <v>156</v>
      </c>
      <c r="H15" s="831">
        <v>2</v>
      </c>
      <c r="I15" s="831">
        <v>11</v>
      </c>
      <c r="J15" s="831">
        <v>27</v>
      </c>
      <c r="K15" s="831" t="s">
        <v>857</v>
      </c>
      <c r="L15" s="831"/>
      <c r="M15" s="94"/>
      <c r="N15" s="69"/>
      <c r="O15" s="476" t="s">
        <v>860</v>
      </c>
      <c r="P15" s="704"/>
      <c r="Q15" s="831">
        <v>159</v>
      </c>
      <c r="R15" s="831">
        <v>199</v>
      </c>
      <c r="S15" s="833">
        <v>257</v>
      </c>
      <c r="T15" s="833">
        <v>212</v>
      </c>
      <c r="U15" s="349">
        <v>265</v>
      </c>
      <c r="V15" s="349">
        <v>229</v>
      </c>
      <c r="W15" s="349">
        <v>36</v>
      </c>
    </row>
    <row r="16" spans="1:23" ht="15" customHeight="1">
      <c r="A16" s="489" t="s">
        <v>861</v>
      </c>
      <c r="B16" s="490"/>
      <c r="C16" s="1072">
        <v>5502</v>
      </c>
      <c r="D16" s="1073">
        <v>5474</v>
      </c>
      <c r="E16" s="1073" t="s">
        <v>156</v>
      </c>
      <c r="F16" s="1073">
        <v>1</v>
      </c>
      <c r="G16" s="1073" t="s">
        <v>156</v>
      </c>
      <c r="H16" s="1073" t="s">
        <v>156</v>
      </c>
      <c r="I16" s="1073">
        <v>5</v>
      </c>
      <c r="J16" s="1073">
        <v>22</v>
      </c>
      <c r="K16" s="1073" t="s">
        <v>156</v>
      </c>
      <c r="L16" s="833"/>
      <c r="M16" s="94"/>
      <c r="N16" s="69"/>
      <c r="O16" s="476" t="s">
        <v>862</v>
      </c>
      <c r="P16" s="704"/>
      <c r="Q16" s="831">
        <v>1019</v>
      </c>
      <c r="R16" s="831">
        <v>909</v>
      </c>
      <c r="S16" s="833">
        <v>913</v>
      </c>
      <c r="T16" s="833">
        <v>958</v>
      </c>
      <c r="U16" s="152">
        <v>947</v>
      </c>
      <c r="V16" s="349">
        <v>647</v>
      </c>
      <c r="W16" s="349">
        <v>300</v>
      </c>
    </row>
    <row r="17" spans="1:23" ht="15" customHeight="1">
      <c r="A17" s="99" t="s">
        <v>454</v>
      </c>
      <c r="B17" s="69"/>
      <c r="C17" s="69"/>
      <c r="D17" s="69"/>
      <c r="E17" s="69"/>
      <c r="F17" s="69"/>
      <c r="G17" s="69"/>
      <c r="H17" s="69"/>
      <c r="I17" s="69"/>
      <c r="J17" s="69"/>
      <c r="K17" s="69" t="s">
        <v>837</v>
      </c>
      <c r="L17" s="94"/>
      <c r="M17" s="69"/>
      <c r="N17" s="69"/>
      <c r="O17" s="169"/>
      <c r="P17" s="183"/>
      <c r="Q17" s="101"/>
      <c r="R17" s="101"/>
      <c r="S17" s="101"/>
      <c r="T17" s="101"/>
      <c r="U17" s="152"/>
      <c r="V17" s="349"/>
      <c r="W17" s="349"/>
    </row>
    <row r="18" spans="1:23" ht="1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0" t="s">
        <v>193</v>
      </c>
      <c r="O18" s="699"/>
      <c r="P18" s="704"/>
      <c r="Q18" s="848">
        <v>973</v>
      </c>
      <c r="R18" s="848">
        <v>1058</v>
      </c>
      <c r="S18" s="831">
        <v>1026</v>
      </c>
      <c r="T18" s="848">
        <v>1005</v>
      </c>
      <c r="U18" s="152">
        <v>993</v>
      </c>
      <c r="V18" s="152">
        <v>489</v>
      </c>
      <c r="W18" s="152">
        <v>504</v>
      </c>
    </row>
    <row r="19" spans="1:23" ht="1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06" t="s">
        <v>194</v>
      </c>
      <c r="P19" s="704"/>
      <c r="Q19" s="831">
        <v>149</v>
      </c>
      <c r="R19" s="831">
        <v>169</v>
      </c>
      <c r="S19" s="833">
        <v>129</v>
      </c>
      <c r="T19" s="833">
        <v>127</v>
      </c>
      <c r="U19" s="331">
        <v>124</v>
      </c>
      <c r="V19" s="331">
        <v>100</v>
      </c>
      <c r="W19" s="331">
        <v>24</v>
      </c>
    </row>
    <row r="20" spans="1:23" ht="1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476" t="s">
        <v>863</v>
      </c>
      <c r="P20" s="704"/>
      <c r="Q20" s="831">
        <v>372</v>
      </c>
      <c r="R20" s="831">
        <v>409</v>
      </c>
      <c r="S20" s="833">
        <v>392</v>
      </c>
      <c r="T20" s="833">
        <v>413</v>
      </c>
      <c r="U20" s="152">
        <v>384</v>
      </c>
      <c r="V20" s="349">
        <v>134</v>
      </c>
      <c r="W20" s="349">
        <v>250</v>
      </c>
    </row>
    <row r="21" spans="1:23" ht="1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6" t="s">
        <v>864</v>
      </c>
      <c r="P21" s="704"/>
      <c r="Q21" s="831">
        <v>30</v>
      </c>
      <c r="R21" s="831">
        <v>25</v>
      </c>
      <c r="S21" s="833">
        <v>16</v>
      </c>
      <c r="T21" s="833">
        <v>20</v>
      </c>
      <c r="U21" s="152">
        <v>29</v>
      </c>
      <c r="V21" s="349">
        <v>12</v>
      </c>
      <c r="W21" s="349">
        <v>17</v>
      </c>
    </row>
    <row r="22" spans="1:23" ht="1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8"/>
      <c r="M22" s="69"/>
      <c r="N22" s="69"/>
      <c r="O22" s="476" t="s">
        <v>865</v>
      </c>
      <c r="P22" s="704"/>
      <c r="Q22" s="831">
        <v>157</v>
      </c>
      <c r="R22" s="831">
        <v>185</v>
      </c>
      <c r="S22" s="833">
        <v>218</v>
      </c>
      <c r="T22" s="833">
        <v>197</v>
      </c>
      <c r="U22" s="152">
        <v>200</v>
      </c>
      <c r="V22" s="349">
        <v>102</v>
      </c>
      <c r="W22" s="349">
        <v>98</v>
      </c>
    </row>
    <row r="23" spans="1:23" ht="19.5" customHeight="1">
      <c r="A23" s="426" t="s">
        <v>937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744"/>
      <c r="M23" s="9" t="s">
        <v>866</v>
      </c>
      <c r="N23" s="69"/>
      <c r="O23" s="476" t="s">
        <v>195</v>
      </c>
      <c r="P23" s="704"/>
      <c r="Q23" s="831">
        <v>150</v>
      </c>
      <c r="R23" s="831">
        <v>136</v>
      </c>
      <c r="S23" s="833">
        <v>118</v>
      </c>
      <c r="T23" s="833">
        <v>116</v>
      </c>
      <c r="U23" s="152">
        <v>110</v>
      </c>
      <c r="V23" s="349">
        <v>22</v>
      </c>
      <c r="W23" s="349">
        <v>88</v>
      </c>
    </row>
    <row r="24" spans="1:23" ht="19.5" customHeight="1">
      <c r="A24" s="486" t="s">
        <v>938</v>
      </c>
      <c r="B24" s="793"/>
      <c r="C24" s="793"/>
      <c r="D24" s="793"/>
      <c r="E24" s="793"/>
      <c r="F24" s="793"/>
      <c r="G24" s="793"/>
      <c r="H24" s="793"/>
      <c r="I24" s="793"/>
      <c r="J24" s="793"/>
      <c r="K24" s="793"/>
      <c r="L24" s="744"/>
      <c r="M24" s="102" t="s">
        <v>866</v>
      </c>
      <c r="N24" s="69"/>
      <c r="O24" s="476" t="s">
        <v>867</v>
      </c>
      <c r="P24" s="704"/>
      <c r="Q24" s="831">
        <v>115</v>
      </c>
      <c r="R24" s="831">
        <v>134</v>
      </c>
      <c r="S24" s="833">
        <v>153</v>
      </c>
      <c r="T24" s="833">
        <v>132</v>
      </c>
      <c r="U24" s="152">
        <v>146</v>
      </c>
      <c r="V24" s="349">
        <v>119</v>
      </c>
      <c r="W24" s="349">
        <v>27</v>
      </c>
    </row>
    <row r="25" spans="1:23" ht="18" customHeight="1" thickBot="1">
      <c r="A25" s="69"/>
      <c r="B25" s="98"/>
      <c r="C25" s="98"/>
      <c r="D25" s="98"/>
      <c r="E25" s="98"/>
      <c r="F25" s="98"/>
      <c r="G25" s="98"/>
      <c r="H25" s="98"/>
      <c r="I25" s="98"/>
      <c r="J25" s="98"/>
      <c r="K25" s="1074" t="s">
        <v>263</v>
      </c>
      <c r="L25" s="1074"/>
      <c r="M25" s="69"/>
      <c r="N25" s="69"/>
      <c r="O25" s="235"/>
      <c r="P25" s="236"/>
      <c r="Q25" s="831"/>
      <c r="R25" s="831"/>
      <c r="S25" s="831"/>
      <c r="T25" s="831"/>
      <c r="U25" s="152"/>
      <c r="V25" s="349"/>
      <c r="W25" s="349"/>
    </row>
    <row r="26" spans="1:23" ht="15" customHeight="1">
      <c r="A26" s="647" t="s">
        <v>82</v>
      </c>
      <c r="B26" s="648"/>
      <c r="C26" s="654" t="s">
        <v>868</v>
      </c>
      <c r="D26" s="392" t="s">
        <v>869</v>
      </c>
      <c r="E26" s="1068"/>
      <c r="F26" s="1068"/>
      <c r="G26" s="391" t="s">
        <v>866</v>
      </c>
      <c r="H26" s="601" t="s">
        <v>663</v>
      </c>
      <c r="I26" s="604" t="s">
        <v>144</v>
      </c>
      <c r="J26" s="604" t="s">
        <v>939</v>
      </c>
      <c r="K26" s="604" t="s">
        <v>665</v>
      </c>
      <c r="L26" s="440" t="s">
        <v>664</v>
      </c>
      <c r="M26" s="94"/>
      <c r="N26" s="475" t="s">
        <v>196</v>
      </c>
      <c r="O26" s="1075"/>
      <c r="P26" s="865"/>
      <c r="Q26" s="831">
        <v>5</v>
      </c>
      <c r="R26" s="831">
        <v>5</v>
      </c>
      <c r="S26" s="833">
        <v>6</v>
      </c>
      <c r="T26" s="833">
        <v>9</v>
      </c>
      <c r="U26" s="349">
        <v>18</v>
      </c>
      <c r="V26" s="349">
        <v>12</v>
      </c>
      <c r="W26" s="349">
        <v>6</v>
      </c>
    </row>
    <row r="27" spans="1:23" ht="15" customHeight="1">
      <c r="A27" s="655"/>
      <c r="B27" s="656"/>
      <c r="C27" s="664"/>
      <c r="D27" s="596" t="s">
        <v>643</v>
      </c>
      <c r="E27" s="597" t="s">
        <v>644</v>
      </c>
      <c r="F27" s="597" t="s">
        <v>645</v>
      </c>
      <c r="G27" s="600" t="s">
        <v>646</v>
      </c>
      <c r="H27" s="602"/>
      <c r="I27" s="657"/>
      <c r="J27" s="657"/>
      <c r="K27" s="657"/>
      <c r="L27" s="1069"/>
      <c r="M27" s="69"/>
      <c r="N27" s="169" t="s">
        <v>197</v>
      </c>
      <c r="O27" s="69"/>
      <c r="P27" s="94"/>
      <c r="Q27" s="749"/>
      <c r="R27" s="749"/>
      <c r="S27" s="1076"/>
      <c r="T27" s="1076"/>
      <c r="U27" s="1076"/>
      <c r="V27" s="1076"/>
      <c r="W27" s="749"/>
    </row>
    <row r="28" spans="1:23" ht="15" customHeight="1">
      <c r="A28" s="670"/>
      <c r="B28" s="671"/>
      <c r="C28" s="674"/>
      <c r="D28" s="673"/>
      <c r="E28" s="598"/>
      <c r="F28" s="599"/>
      <c r="G28" s="598"/>
      <c r="H28" s="603"/>
      <c r="I28" s="673"/>
      <c r="J28" s="673"/>
      <c r="K28" s="673"/>
      <c r="L28" s="669"/>
      <c r="M28" s="94"/>
      <c r="N28" s="99" t="s">
        <v>454</v>
      </c>
      <c r="O28" s="69"/>
      <c r="P28" s="94"/>
      <c r="Q28" s="95"/>
      <c r="R28" s="95"/>
      <c r="S28" s="95"/>
      <c r="T28" s="95"/>
      <c r="U28" s="95"/>
      <c r="V28" s="95"/>
      <c r="W28" s="69"/>
    </row>
    <row r="29" spans="1:23" ht="15" customHeight="1">
      <c r="A29" s="679" t="s">
        <v>870</v>
      </c>
      <c r="B29" s="681"/>
      <c r="C29" s="1077" t="s">
        <v>871</v>
      </c>
      <c r="D29" s="1077">
        <v>5418</v>
      </c>
      <c r="E29" s="1077">
        <v>1490</v>
      </c>
      <c r="F29" s="1077">
        <v>597</v>
      </c>
      <c r="G29" s="1077">
        <v>115</v>
      </c>
      <c r="H29" s="1077">
        <v>2</v>
      </c>
      <c r="I29" s="1077" t="s">
        <v>872</v>
      </c>
      <c r="J29" s="1077" t="s">
        <v>873</v>
      </c>
      <c r="K29" s="1077" t="s">
        <v>874</v>
      </c>
      <c r="L29" s="1077" t="s">
        <v>156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5" customHeight="1">
      <c r="A30" s="688" t="s">
        <v>852</v>
      </c>
      <c r="B30" s="689"/>
      <c r="C30" s="1077">
        <v>10529</v>
      </c>
      <c r="D30" s="1077">
        <v>5670</v>
      </c>
      <c r="E30" s="1077">
        <v>1549</v>
      </c>
      <c r="F30" s="1077">
        <v>696</v>
      </c>
      <c r="G30" s="1077">
        <v>105</v>
      </c>
      <c r="H30" s="1077">
        <v>4</v>
      </c>
      <c r="I30" s="1077">
        <v>2194</v>
      </c>
      <c r="J30" s="1077">
        <v>65</v>
      </c>
      <c r="K30" s="1077">
        <v>248</v>
      </c>
      <c r="L30" s="1077">
        <v>2</v>
      </c>
      <c r="M30" s="69"/>
      <c r="N30" s="317" t="s">
        <v>875</v>
      </c>
      <c r="O30" s="317" t="s">
        <v>875</v>
      </c>
      <c r="P30" s="317" t="s">
        <v>875</v>
      </c>
      <c r="Q30" s="317" t="s">
        <v>875</v>
      </c>
      <c r="R30" s="317" t="s">
        <v>875</v>
      </c>
      <c r="S30" s="317" t="s">
        <v>875</v>
      </c>
      <c r="T30" s="317" t="s">
        <v>875</v>
      </c>
      <c r="U30" s="69"/>
      <c r="V30" s="69"/>
      <c r="W30" s="69"/>
    </row>
    <row r="31" spans="1:23" ht="15" customHeight="1">
      <c r="A31" s="688" t="s">
        <v>853</v>
      </c>
      <c r="B31" s="689"/>
      <c r="C31" s="1078">
        <v>10093</v>
      </c>
      <c r="D31" s="1077">
        <v>5464</v>
      </c>
      <c r="E31" s="1077">
        <v>1438</v>
      </c>
      <c r="F31" s="1077">
        <v>450</v>
      </c>
      <c r="G31" s="1077">
        <v>100</v>
      </c>
      <c r="H31" s="1077">
        <v>2</v>
      </c>
      <c r="I31" s="1077">
        <v>2213</v>
      </c>
      <c r="J31" s="1077">
        <v>46</v>
      </c>
      <c r="K31" s="1077">
        <v>381</v>
      </c>
      <c r="L31" s="1077">
        <v>1</v>
      </c>
      <c r="M31" s="94"/>
      <c r="N31" s="317" t="s">
        <v>875</v>
      </c>
      <c r="O31" s="317" t="s">
        <v>875</v>
      </c>
      <c r="P31" s="317" t="s">
        <v>875</v>
      </c>
      <c r="Q31" s="317" t="s">
        <v>875</v>
      </c>
      <c r="R31" s="317" t="s">
        <v>875</v>
      </c>
      <c r="S31" s="317" t="s">
        <v>875</v>
      </c>
      <c r="T31" s="317" t="s">
        <v>875</v>
      </c>
      <c r="U31" s="69"/>
      <c r="V31" s="69"/>
      <c r="W31" s="69"/>
    </row>
    <row r="32" spans="1:23" ht="15" customHeight="1">
      <c r="A32" s="688" t="s">
        <v>855</v>
      </c>
      <c r="B32" s="689"/>
      <c r="C32" s="1078">
        <v>10314</v>
      </c>
      <c r="D32" s="1077">
        <v>5603</v>
      </c>
      <c r="E32" s="1077">
        <v>1512</v>
      </c>
      <c r="F32" s="1077">
        <v>336</v>
      </c>
      <c r="G32" s="1077">
        <v>81</v>
      </c>
      <c r="H32" s="1077">
        <v>2</v>
      </c>
      <c r="I32" s="1077">
        <v>2206</v>
      </c>
      <c r="J32" s="1077">
        <v>70</v>
      </c>
      <c r="K32" s="1077">
        <v>505</v>
      </c>
      <c r="L32" s="1077">
        <v>1</v>
      </c>
      <c r="M32" s="94"/>
      <c r="N32" s="317" t="s">
        <v>875</v>
      </c>
      <c r="O32" s="317" t="s">
        <v>875</v>
      </c>
      <c r="P32" s="317" t="s">
        <v>875</v>
      </c>
      <c r="Q32" s="317" t="s">
        <v>875</v>
      </c>
      <c r="R32" s="317" t="s">
        <v>875</v>
      </c>
      <c r="S32" s="317" t="s">
        <v>875</v>
      </c>
      <c r="T32" s="317" t="s">
        <v>875</v>
      </c>
      <c r="U32" s="69"/>
      <c r="V32" s="69"/>
      <c r="W32" s="69"/>
    </row>
    <row r="33" spans="1:23" ht="15" customHeight="1">
      <c r="A33" s="633" t="s">
        <v>876</v>
      </c>
      <c r="B33" s="693"/>
      <c r="C33" s="1079">
        <f>SUM(C35:C36)</f>
        <v>10203</v>
      </c>
      <c r="D33" s="1079">
        <f aca="true" t="shared" si="1" ref="D33:K33">SUM(D35:D36)</f>
        <v>5578</v>
      </c>
      <c r="E33" s="1079">
        <f t="shared" si="1"/>
        <v>1404</v>
      </c>
      <c r="F33" s="1079">
        <f t="shared" si="1"/>
        <v>323</v>
      </c>
      <c r="G33" s="1079">
        <f t="shared" si="1"/>
        <v>96</v>
      </c>
      <c r="H33" s="1079">
        <f t="shared" si="1"/>
        <v>1</v>
      </c>
      <c r="I33" s="1079">
        <f t="shared" si="1"/>
        <v>2251</v>
      </c>
      <c r="J33" s="1079">
        <f t="shared" si="1"/>
        <v>62</v>
      </c>
      <c r="K33" s="1079">
        <f t="shared" si="1"/>
        <v>489</v>
      </c>
      <c r="L33" s="1080" t="s">
        <v>156</v>
      </c>
      <c r="M33" s="94"/>
      <c r="N33" s="317" t="s">
        <v>875</v>
      </c>
      <c r="O33" s="317" t="s">
        <v>875</v>
      </c>
      <c r="P33" s="317" t="s">
        <v>875</v>
      </c>
      <c r="Q33" s="317" t="s">
        <v>875</v>
      </c>
      <c r="R33" s="317" t="s">
        <v>875</v>
      </c>
      <c r="S33" s="317" t="s">
        <v>875</v>
      </c>
      <c r="T33" s="317" t="s">
        <v>875</v>
      </c>
      <c r="U33" s="69"/>
      <c r="V33" s="69"/>
      <c r="W33" s="69"/>
    </row>
    <row r="34" spans="1:23" ht="15" customHeight="1">
      <c r="A34" s="486"/>
      <c r="B34" s="487"/>
      <c r="C34" s="1081"/>
      <c r="D34" s="1081"/>
      <c r="E34" s="1081"/>
      <c r="F34" s="1081"/>
      <c r="G34" s="1081"/>
      <c r="H34" s="1081"/>
      <c r="I34" s="1081"/>
      <c r="J34" s="1081"/>
      <c r="K34" s="1081"/>
      <c r="L34" s="1077"/>
      <c r="M34" s="94"/>
      <c r="N34" s="317" t="s">
        <v>875</v>
      </c>
      <c r="O34" s="317" t="s">
        <v>875</v>
      </c>
      <c r="P34" s="317" t="s">
        <v>875</v>
      </c>
      <c r="Q34" s="317" t="s">
        <v>875</v>
      </c>
      <c r="R34" s="317" t="s">
        <v>875</v>
      </c>
      <c r="S34" s="317" t="s">
        <v>875</v>
      </c>
      <c r="T34" s="317" t="s">
        <v>875</v>
      </c>
      <c r="U34" s="69"/>
      <c r="V34" s="69"/>
      <c r="W34" s="69"/>
    </row>
    <row r="35" spans="1:23" ht="15" customHeight="1">
      <c r="A35" s="486" t="s">
        <v>877</v>
      </c>
      <c r="B35" s="487"/>
      <c r="C35" s="1078">
        <v>5148</v>
      </c>
      <c r="D35" s="1082">
        <v>2606</v>
      </c>
      <c r="E35" s="1077">
        <v>537</v>
      </c>
      <c r="F35" s="1077">
        <v>201</v>
      </c>
      <c r="G35" s="1082">
        <v>89</v>
      </c>
      <c r="H35" s="1082" t="s">
        <v>878</v>
      </c>
      <c r="I35" s="1082">
        <v>1400</v>
      </c>
      <c r="J35" s="1082">
        <v>27</v>
      </c>
      <c r="K35" s="1082">
        <v>288</v>
      </c>
      <c r="L35" s="1077" t="s">
        <v>156</v>
      </c>
      <c r="M35" s="94"/>
      <c r="N35" s="317" t="s">
        <v>875</v>
      </c>
      <c r="O35" s="317" t="s">
        <v>875</v>
      </c>
      <c r="P35" s="317" t="s">
        <v>875</v>
      </c>
      <c r="Q35" s="317" t="s">
        <v>875</v>
      </c>
      <c r="R35" s="317" t="s">
        <v>875</v>
      </c>
      <c r="S35" s="317" t="s">
        <v>875</v>
      </c>
      <c r="T35" s="317" t="s">
        <v>875</v>
      </c>
      <c r="U35" s="69"/>
      <c r="V35" s="69"/>
      <c r="W35" s="69"/>
    </row>
    <row r="36" spans="1:23" ht="15" customHeight="1">
      <c r="A36" s="489" t="s">
        <v>879</v>
      </c>
      <c r="B36" s="490"/>
      <c r="C36" s="1083">
        <v>5055</v>
      </c>
      <c r="D36" s="1084">
        <v>2972</v>
      </c>
      <c r="E36" s="1084">
        <v>867</v>
      </c>
      <c r="F36" s="1084">
        <v>122</v>
      </c>
      <c r="G36" s="1084">
        <v>7</v>
      </c>
      <c r="H36" s="1084">
        <v>1</v>
      </c>
      <c r="I36" s="1084">
        <v>851</v>
      </c>
      <c r="J36" s="1084">
        <v>35</v>
      </c>
      <c r="K36" s="1084">
        <v>201</v>
      </c>
      <c r="L36" s="1084" t="s">
        <v>878</v>
      </c>
      <c r="M36" s="848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5" customHeight="1">
      <c r="A37" s="99" t="s">
        <v>454</v>
      </c>
      <c r="B37" s="69"/>
      <c r="C37" s="69"/>
      <c r="D37" s="69"/>
      <c r="E37" s="69"/>
      <c r="F37" s="69"/>
      <c r="G37" s="69"/>
      <c r="H37" s="69"/>
      <c r="I37" s="69"/>
      <c r="J37" s="69" t="s">
        <v>880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9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16"/>
      <c r="M38" s="94"/>
      <c r="N38" s="426" t="s">
        <v>940</v>
      </c>
      <c r="O38" s="426"/>
      <c r="P38" s="426"/>
      <c r="Q38" s="426"/>
      <c r="R38" s="426"/>
      <c r="S38" s="426"/>
      <c r="T38" s="426"/>
      <c r="U38" s="426"/>
      <c r="V38" s="69"/>
      <c r="W38" s="69"/>
    </row>
    <row r="39" spans="1:23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2"/>
      <c r="M39" s="69"/>
      <c r="N39" s="486" t="s">
        <v>600</v>
      </c>
      <c r="O39" s="486"/>
      <c r="P39" s="486"/>
      <c r="Q39" s="486"/>
      <c r="R39" s="486"/>
      <c r="S39" s="486"/>
      <c r="T39" s="486"/>
      <c r="U39" s="486"/>
      <c r="V39" s="69"/>
      <c r="W39" s="69"/>
    </row>
    <row r="40" spans="1:23" ht="15" customHeight="1" thickBo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102"/>
      <c r="M40" s="94"/>
      <c r="N40" s="69"/>
      <c r="O40" s="69"/>
      <c r="P40" s="102"/>
      <c r="Q40" s="102"/>
      <c r="R40" s="102"/>
      <c r="S40" s="102"/>
      <c r="T40" s="102"/>
      <c r="U40" s="102" t="s">
        <v>263</v>
      </c>
      <c r="V40" s="69"/>
      <c r="W40" s="69"/>
    </row>
    <row r="41" spans="1:23" ht="1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5"/>
      <c r="M41" s="848"/>
      <c r="N41" s="442" t="s">
        <v>281</v>
      </c>
      <c r="O41" s="651"/>
      <c r="P41" s="654" t="s">
        <v>83</v>
      </c>
      <c r="Q41" s="604" t="s">
        <v>275</v>
      </c>
      <c r="R41" s="604" t="s">
        <v>109</v>
      </c>
      <c r="S41" s="654" t="s">
        <v>144</v>
      </c>
      <c r="T41" s="654" t="s">
        <v>145</v>
      </c>
      <c r="U41" s="594" t="s">
        <v>280</v>
      </c>
      <c r="V41" s="69"/>
      <c r="W41" s="69"/>
    </row>
    <row r="42" spans="1:23" ht="1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101"/>
      <c r="M42" s="848"/>
      <c r="N42" s="675"/>
      <c r="O42" s="676"/>
      <c r="P42" s="1085"/>
      <c r="Q42" s="1086"/>
      <c r="R42" s="1086"/>
      <c r="S42" s="1085"/>
      <c r="T42" s="1085"/>
      <c r="U42" s="595"/>
      <c r="V42" s="69"/>
      <c r="W42" s="69"/>
    </row>
    <row r="43" spans="1:23" ht="1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831"/>
      <c r="M43" s="848"/>
      <c r="N43" s="689" t="s">
        <v>881</v>
      </c>
      <c r="O43" s="689"/>
      <c r="P43" s="1087">
        <v>144</v>
      </c>
      <c r="Q43" s="1087">
        <v>4</v>
      </c>
      <c r="R43" s="1088">
        <v>2</v>
      </c>
      <c r="S43" s="1087">
        <v>32</v>
      </c>
      <c r="T43" s="1087">
        <v>106</v>
      </c>
      <c r="U43" s="831" t="s">
        <v>156</v>
      </c>
      <c r="V43" s="69"/>
      <c r="W43" s="69"/>
    </row>
    <row r="44" spans="1:23" ht="1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831"/>
      <c r="M44" s="848"/>
      <c r="N44" s="689" t="s">
        <v>882</v>
      </c>
      <c r="O44" s="689"/>
      <c r="P44" s="1087">
        <v>187</v>
      </c>
      <c r="Q44" s="1087">
        <v>7</v>
      </c>
      <c r="R44" s="1088">
        <v>3</v>
      </c>
      <c r="S44" s="1087">
        <v>49</v>
      </c>
      <c r="T44" s="1087">
        <v>127</v>
      </c>
      <c r="U44" s="831">
        <v>1</v>
      </c>
      <c r="V44" s="69"/>
      <c r="W44" s="69"/>
    </row>
    <row r="45" spans="1:23" ht="1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833"/>
      <c r="M45" s="848"/>
      <c r="N45" s="689" t="s">
        <v>883</v>
      </c>
      <c r="O45" s="689"/>
      <c r="P45" s="1087">
        <v>113</v>
      </c>
      <c r="Q45" s="1087">
        <v>2</v>
      </c>
      <c r="R45" s="831">
        <v>2</v>
      </c>
      <c r="S45" s="1087">
        <v>27</v>
      </c>
      <c r="T45" s="1087">
        <v>82</v>
      </c>
      <c r="U45" s="831" t="s">
        <v>156</v>
      </c>
      <c r="V45" s="69"/>
      <c r="W45" s="69"/>
    </row>
    <row r="46" spans="1:23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831"/>
      <c r="M46" s="848"/>
      <c r="N46" s="689" t="s">
        <v>884</v>
      </c>
      <c r="O46" s="689"/>
      <c r="P46" s="69">
        <v>171</v>
      </c>
      <c r="Q46" s="69">
        <v>7</v>
      </c>
      <c r="R46" s="174">
        <v>3</v>
      </c>
      <c r="S46" s="69">
        <v>28</v>
      </c>
      <c r="T46" s="69">
        <v>133</v>
      </c>
      <c r="U46" s="174" t="s">
        <v>156</v>
      </c>
      <c r="V46" s="69"/>
      <c r="W46" s="69"/>
    </row>
    <row r="47" spans="1:23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1"/>
      <c r="M47" s="848"/>
      <c r="N47" s="693" t="s">
        <v>885</v>
      </c>
      <c r="O47" s="693"/>
      <c r="P47" s="6">
        <v>176</v>
      </c>
      <c r="Q47" s="6">
        <v>6</v>
      </c>
      <c r="R47" s="1089" t="s">
        <v>156</v>
      </c>
      <c r="S47" s="6">
        <v>46</v>
      </c>
      <c r="T47" s="6">
        <v>124</v>
      </c>
      <c r="U47" s="1089" t="s">
        <v>156</v>
      </c>
      <c r="V47" s="69"/>
      <c r="W47" s="69"/>
    </row>
    <row r="48" spans="1:23" ht="1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831"/>
      <c r="M48" s="848"/>
      <c r="N48" s="1090"/>
      <c r="O48" s="1090"/>
      <c r="P48" s="69"/>
      <c r="Q48" s="69"/>
      <c r="R48" s="69" t="s">
        <v>587</v>
      </c>
      <c r="S48" s="69"/>
      <c r="T48" s="69"/>
      <c r="U48" s="69"/>
      <c r="V48" s="69"/>
      <c r="W48" s="69"/>
    </row>
    <row r="49" spans="1:23" ht="1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833"/>
      <c r="M49" s="848"/>
      <c r="N49" s="486" t="s">
        <v>886</v>
      </c>
      <c r="O49" s="487"/>
      <c r="P49" s="1091">
        <v>124</v>
      </c>
      <c r="Q49" s="831">
        <v>4</v>
      </c>
      <c r="R49" s="831" t="s">
        <v>156</v>
      </c>
      <c r="S49" s="833">
        <v>33</v>
      </c>
      <c r="T49" s="833">
        <v>87</v>
      </c>
      <c r="U49" s="831" t="s">
        <v>156</v>
      </c>
      <c r="V49" s="69"/>
      <c r="W49" s="69"/>
    </row>
    <row r="50" spans="1:23" ht="1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831"/>
      <c r="M50" s="848"/>
      <c r="N50" s="489" t="s">
        <v>887</v>
      </c>
      <c r="O50" s="490"/>
      <c r="P50" s="1092">
        <v>52</v>
      </c>
      <c r="Q50" s="1073">
        <v>2</v>
      </c>
      <c r="R50" s="1073" t="s">
        <v>156</v>
      </c>
      <c r="S50" s="1073">
        <v>13</v>
      </c>
      <c r="T50" s="1073">
        <v>37</v>
      </c>
      <c r="U50" s="1073" t="s">
        <v>156</v>
      </c>
      <c r="V50" s="69"/>
      <c r="W50" s="69"/>
    </row>
    <row r="51" spans="1:23" ht="1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848"/>
      <c r="M51" s="94"/>
      <c r="N51" s="99" t="s">
        <v>454</v>
      </c>
      <c r="O51" s="94"/>
      <c r="P51" s="94"/>
      <c r="Q51" s="94"/>
      <c r="R51" s="94"/>
      <c r="S51" s="94"/>
      <c r="T51" s="94"/>
      <c r="U51" s="69"/>
      <c r="V51" s="69"/>
      <c r="W51" s="69"/>
    </row>
    <row r="52" spans="1:23" ht="1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848"/>
      <c r="M52" s="94"/>
      <c r="N52" s="69"/>
      <c r="O52" s="94"/>
      <c r="P52" s="69"/>
      <c r="Q52" s="69"/>
      <c r="R52" s="69"/>
      <c r="S52" s="69"/>
      <c r="T52" s="69"/>
      <c r="U52" s="69"/>
      <c r="V52" s="69"/>
      <c r="W52" s="69"/>
    </row>
    <row r="53" spans="12:13" ht="15" customHeight="1">
      <c r="L53" s="54"/>
      <c r="M53" s="4"/>
    </row>
    <row r="54" spans="12:13" ht="15" customHeight="1">
      <c r="L54" s="54"/>
      <c r="M54" s="4"/>
    </row>
    <row r="55" spans="12:13" ht="15" customHeight="1">
      <c r="L55" s="54"/>
      <c r="M55" s="4"/>
    </row>
    <row r="56" spans="12:13" ht="15" customHeight="1">
      <c r="L56" s="54"/>
      <c r="M56" s="4"/>
    </row>
    <row r="57" spans="12:13" ht="15" customHeight="1">
      <c r="L57" s="54"/>
      <c r="M57" s="4"/>
    </row>
    <row r="58" spans="12:13" ht="15" customHeight="1">
      <c r="L58" s="54"/>
      <c r="M58" s="4"/>
    </row>
    <row r="59" spans="12:13" ht="15" customHeight="1">
      <c r="L59" s="54"/>
      <c r="M59" s="4"/>
    </row>
    <row r="60" spans="12:13" ht="15" customHeight="1">
      <c r="L60" s="54"/>
      <c r="M60" s="4"/>
    </row>
    <row r="61" ht="15" customHeight="1">
      <c r="L61" s="54"/>
    </row>
    <row r="62" ht="15" customHeight="1"/>
    <row r="63" ht="15" customHeight="1"/>
  </sheetData>
  <sheetProtection/>
  <mergeCells count="78">
    <mergeCell ref="A3:K3"/>
    <mergeCell ref="N3:W3"/>
    <mergeCell ref="A4:K4"/>
    <mergeCell ref="N4:W4"/>
    <mergeCell ref="A6:B8"/>
    <mergeCell ref="C6:C8"/>
    <mergeCell ref="H6:H8"/>
    <mergeCell ref="I6:I8"/>
    <mergeCell ref="J6:J8"/>
    <mergeCell ref="K6:K8"/>
    <mergeCell ref="N6:P6"/>
    <mergeCell ref="D7:D8"/>
    <mergeCell ref="E7:E8"/>
    <mergeCell ref="F7:F8"/>
    <mergeCell ref="G7:G8"/>
    <mergeCell ref="N7:P7"/>
    <mergeCell ref="A9:B9"/>
    <mergeCell ref="N9:P9"/>
    <mergeCell ref="A10:B10"/>
    <mergeCell ref="O10:P10"/>
    <mergeCell ref="A11:B11"/>
    <mergeCell ref="O11:P11"/>
    <mergeCell ref="A12:B12"/>
    <mergeCell ref="A13:B13"/>
    <mergeCell ref="N13:P13"/>
    <mergeCell ref="A14:B14"/>
    <mergeCell ref="O14:P14"/>
    <mergeCell ref="A15:B15"/>
    <mergeCell ref="O15:P15"/>
    <mergeCell ref="A16:B16"/>
    <mergeCell ref="O16:P16"/>
    <mergeCell ref="N18:P18"/>
    <mergeCell ref="O19:P19"/>
    <mergeCell ref="O20:P20"/>
    <mergeCell ref="O21:P21"/>
    <mergeCell ref="O22:P22"/>
    <mergeCell ref="A23:L23"/>
    <mergeCell ref="O23:P23"/>
    <mergeCell ref="A24:L24"/>
    <mergeCell ref="O24:P24"/>
    <mergeCell ref="K25:L25"/>
    <mergeCell ref="A26:B28"/>
    <mergeCell ref="C26:C28"/>
    <mergeCell ref="H26:H28"/>
    <mergeCell ref="I26:I28"/>
    <mergeCell ref="J26:J28"/>
    <mergeCell ref="K26:K28"/>
    <mergeCell ref="L26:L28"/>
    <mergeCell ref="N26:P26"/>
    <mergeCell ref="D27:D28"/>
    <mergeCell ref="E27:E28"/>
    <mergeCell ref="F27:F28"/>
    <mergeCell ref="G27:G28"/>
    <mergeCell ref="A29:B29"/>
    <mergeCell ref="A30:B30"/>
    <mergeCell ref="A31:B31"/>
    <mergeCell ref="A32:B32"/>
    <mergeCell ref="A33:B33"/>
    <mergeCell ref="A34:B34"/>
    <mergeCell ref="A35:B35"/>
    <mergeCell ref="A36:B36"/>
    <mergeCell ref="N38:U38"/>
    <mergeCell ref="N39:U39"/>
    <mergeCell ref="N41:O42"/>
    <mergeCell ref="P41:P42"/>
    <mergeCell ref="Q41:Q42"/>
    <mergeCell ref="R41:R42"/>
    <mergeCell ref="S41:S42"/>
    <mergeCell ref="T41:T42"/>
    <mergeCell ref="N48:O48"/>
    <mergeCell ref="N49:O49"/>
    <mergeCell ref="N50:O50"/>
    <mergeCell ref="U41:U42"/>
    <mergeCell ref="N43:O43"/>
    <mergeCell ref="N44:O44"/>
    <mergeCell ref="N45:O45"/>
    <mergeCell ref="N46:O46"/>
    <mergeCell ref="N47:O47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1">
      <selection activeCell="O78" sqref="O78"/>
    </sheetView>
  </sheetViews>
  <sheetFormatPr defaultColWidth="8.796875" defaultRowHeight="15"/>
  <cols>
    <col min="1" max="1" width="15.3984375" style="240" customWidth="1"/>
    <col min="2" max="2" width="13.59765625" style="240" customWidth="1"/>
    <col min="3" max="3" width="9.59765625" style="240" customWidth="1"/>
    <col min="4" max="4" width="12" style="240" bestFit="1" customWidth="1"/>
    <col min="5" max="5" width="10.69921875" style="240" bestFit="1" customWidth="1"/>
    <col min="6" max="6" width="12" style="240" bestFit="1" customWidth="1"/>
    <col min="7" max="8" width="10.69921875" style="240" bestFit="1" customWidth="1"/>
    <col min="9" max="10" width="10.59765625" style="240" customWidth="1"/>
    <col min="11" max="11" width="10.69921875" style="240" bestFit="1" customWidth="1"/>
    <col min="12" max="12" width="12" style="240" bestFit="1" customWidth="1"/>
    <col min="13" max="13" width="10.5" style="240" bestFit="1" customWidth="1"/>
    <col min="14" max="14" width="12" style="240" bestFit="1" customWidth="1"/>
    <col min="15" max="15" width="11.5" style="240" bestFit="1" customWidth="1"/>
    <col min="16" max="16" width="10.19921875" style="240" bestFit="1" customWidth="1"/>
    <col min="17" max="17" width="9.19921875" style="240" bestFit="1" customWidth="1"/>
    <col min="18" max="18" width="10.09765625" style="240" bestFit="1" customWidth="1"/>
    <col min="19" max="19" width="9.19921875" style="240" bestFit="1" customWidth="1"/>
    <col min="20" max="20" width="12.59765625" style="240" customWidth="1"/>
    <col min="21" max="16384" width="9" style="240" customWidth="1"/>
  </cols>
  <sheetData>
    <row r="1" spans="1:20" ht="14.25" customHeight="1">
      <c r="A1" s="71" t="s">
        <v>627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10"/>
      <c r="R1" s="310"/>
      <c r="S1" s="310"/>
      <c r="T1" s="72" t="s">
        <v>628</v>
      </c>
    </row>
    <row r="2" spans="1:19" ht="13.5">
      <c r="A2" s="609" t="s">
        <v>941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366"/>
      <c r="O2" s="241"/>
      <c r="P2" s="241"/>
      <c r="Q2" s="241"/>
      <c r="R2" s="241"/>
      <c r="S2" s="92"/>
    </row>
    <row r="3" spans="1:19" ht="13.5">
      <c r="A3" s="610" t="s">
        <v>512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277"/>
      <c r="O3" s="242"/>
      <c r="P3" s="242"/>
      <c r="Q3" s="242"/>
      <c r="R3" s="242"/>
      <c r="S3" s="92"/>
    </row>
    <row r="4" spans="1:19" ht="13.5">
      <c r="A4" s="610" t="s">
        <v>402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277"/>
      <c r="O4" s="242"/>
      <c r="P4" s="242"/>
      <c r="Q4" s="242"/>
      <c r="R4" s="242"/>
      <c r="S4" s="92"/>
    </row>
    <row r="5" spans="1:19" ht="14.25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43" t="s">
        <v>90</v>
      </c>
      <c r="O5" s="250"/>
      <c r="P5" s="92"/>
      <c r="Q5" s="92"/>
      <c r="R5" s="92"/>
      <c r="S5" s="92"/>
    </row>
    <row r="6" spans="1:19" ht="13.5">
      <c r="A6" s="244" t="s">
        <v>237</v>
      </c>
      <c r="B6" s="245" t="s">
        <v>171</v>
      </c>
      <c r="C6" s="245" t="s">
        <v>172</v>
      </c>
      <c r="D6" s="245" t="s">
        <v>150</v>
      </c>
      <c r="E6" s="245" t="s">
        <v>151</v>
      </c>
      <c r="F6" s="245" t="s">
        <v>152</v>
      </c>
      <c r="G6" s="245" t="s">
        <v>173</v>
      </c>
      <c r="H6" s="246" t="s">
        <v>174</v>
      </c>
      <c r="I6" s="246" t="s">
        <v>175</v>
      </c>
      <c r="J6" s="245" t="s">
        <v>176</v>
      </c>
      <c r="K6" s="245" t="s">
        <v>177</v>
      </c>
      <c r="L6" s="245" t="s">
        <v>178</v>
      </c>
      <c r="M6" s="247" t="s">
        <v>496</v>
      </c>
      <c r="N6" s="354"/>
      <c r="O6" s="248"/>
      <c r="P6" s="248"/>
      <c r="Q6" s="248"/>
      <c r="R6" s="92"/>
      <c r="S6" s="92"/>
    </row>
    <row r="7" spans="1:19" s="251" customFormat="1" ht="13.5">
      <c r="A7" s="252" t="s">
        <v>717</v>
      </c>
      <c r="B7" s="1093">
        <v>791374</v>
      </c>
      <c r="C7" s="249">
        <v>69140</v>
      </c>
      <c r="D7" s="249">
        <v>40869</v>
      </c>
      <c r="E7" s="249">
        <v>95117</v>
      </c>
      <c r="F7" s="249">
        <v>145141</v>
      </c>
      <c r="G7" s="249">
        <v>58321</v>
      </c>
      <c r="H7" s="249">
        <v>49350</v>
      </c>
      <c r="I7" s="249">
        <v>44348</v>
      </c>
      <c r="J7" s="249">
        <v>97220</v>
      </c>
      <c r="K7" s="249">
        <v>11876</v>
      </c>
      <c r="L7" s="249">
        <v>179992</v>
      </c>
      <c r="M7" s="250" t="s">
        <v>394</v>
      </c>
      <c r="N7" s="355"/>
      <c r="O7" s="250"/>
      <c r="P7" s="249"/>
      <c r="Q7" s="249"/>
      <c r="R7" s="92"/>
      <c r="S7" s="92"/>
    </row>
    <row r="8" spans="1:19" s="251" customFormat="1" ht="13.5">
      <c r="A8" s="252" t="s">
        <v>618</v>
      </c>
      <c r="B8" s="1093">
        <v>791061</v>
      </c>
      <c r="C8" s="249">
        <v>70213</v>
      </c>
      <c r="D8" s="249">
        <v>40865</v>
      </c>
      <c r="E8" s="249">
        <v>95082</v>
      </c>
      <c r="F8" s="249">
        <v>145346</v>
      </c>
      <c r="G8" s="249">
        <v>58864</v>
      </c>
      <c r="H8" s="249">
        <v>50035</v>
      </c>
      <c r="I8" s="249">
        <v>44781</v>
      </c>
      <c r="J8" s="249">
        <v>98568</v>
      </c>
      <c r="K8" s="249">
        <v>12121</v>
      </c>
      <c r="L8" s="249">
        <v>175186</v>
      </c>
      <c r="M8" s="250" t="s">
        <v>394</v>
      </c>
      <c r="N8" s="355"/>
      <c r="O8" s="250"/>
      <c r="P8" s="249"/>
      <c r="Q8" s="249"/>
      <c r="R8" s="92"/>
      <c r="S8" s="92"/>
    </row>
    <row r="9" spans="1:19" s="251" customFormat="1" ht="13.5">
      <c r="A9" s="252" t="s">
        <v>623</v>
      </c>
      <c r="B9" s="1093">
        <v>801658</v>
      </c>
      <c r="C9" s="249">
        <v>68620</v>
      </c>
      <c r="D9" s="249">
        <v>41535</v>
      </c>
      <c r="E9" s="249">
        <v>94413</v>
      </c>
      <c r="F9" s="249">
        <v>148276</v>
      </c>
      <c r="G9" s="249">
        <v>60200</v>
      </c>
      <c r="H9" s="249">
        <v>51361</v>
      </c>
      <c r="I9" s="249">
        <v>45612</v>
      </c>
      <c r="J9" s="249">
        <v>100823</v>
      </c>
      <c r="K9" s="249">
        <v>12390</v>
      </c>
      <c r="L9" s="249">
        <v>178428</v>
      </c>
      <c r="M9" s="250" t="s">
        <v>394</v>
      </c>
      <c r="N9" s="355"/>
      <c r="O9" s="250"/>
      <c r="P9" s="249"/>
      <c r="Q9" s="249"/>
      <c r="R9" s="92"/>
      <c r="S9" s="92"/>
    </row>
    <row r="10" spans="1:19" s="251" customFormat="1" ht="13.5">
      <c r="A10" s="252" t="s">
        <v>634</v>
      </c>
      <c r="B10" s="1094">
        <v>816683</v>
      </c>
      <c r="C10" s="1094">
        <v>68984</v>
      </c>
      <c r="D10" s="1094">
        <v>42250</v>
      </c>
      <c r="E10" s="1094">
        <v>96390</v>
      </c>
      <c r="F10" s="1094">
        <v>151894</v>
      </c>
      <c r="G10" s="1094">
        <v>61517</v>
      </c>
      <c r="H10" s="1094">
        <v>52549</v>
      </c>
      <c r="I10" s="1094">
        <v>46416</v>
      </c>
      <c r="J10" s="1094">
        <v>103227</v>
      </c>
      <c r="K10" s="1094">
        <v>12269</v>
      </c>
      <c r="L10" s="1094">
        <v>181187</v>
      </c>
      <c r="M10" s="1095" t="s">
        <v>638</v>
      </c>
      <c r="N10" s="355"/>
      <c r="O10" s="250"/>
      <c r="P10" s="253"/>
      <c r="Q10" s="253"/>
      <c r="R10" s="92"/>
      <c r="S10" s="92"/>
    </row>
    <row r="11" spans="1:19" s="257" customFormat="1" ht="14.25">
      <c r="A11" s="1096" t="s">
        <v>716</v>
      </c>
      <c r="B11" s="1097">
        <f>SUM(C11:L11)</f>
        <v>833486</v>
      </c>
      <c r="C11" s="1098">
        <v>70022</v>
      </c>
      <c r="D11" s="1098">
        <v>43028</v>
      </c>
      <c r="E11" s="1098">
        <v>98166</v>
      </c>
      <c r="F11" s="1098">
        <v>155968</v>
      </c>
      <c r="G11" s="1098">
        <v>62908</v>
      </c>
      <c r="H11" s="1098">
        <v>53810</v>
      </c>
      <c r="I11" s="1098">
        <v>47358</v>
      </c>
      <c r="J11" s="1098">
        <v>105737</v>
      </c>
      <c r="K11" s="1098">
        <v>12496</v>
      </c>
      <c r="L11" s="1098">
        <v>183993</v>
      </c>
      <c r="M11" s="1095" t="s">
        <v>638</v>
      </c>
      <c r="N11" s="356"/>
      <c r="O11" s="311"/>
      <c r="P11" s="254"/>
      <c r="Q11" s="255"/>
      <c r="R11" s="256"/>
      <c r="S11" s="256"/>
    </row>
    <row r="12" spans="1:19" ht="13.5">
      <c r="A12" s="258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49"/>
      <c r="O12" s="92"/>
      <c r="P12" s="92"/>
      <c r="Q12" s="92"/>
      <c r="R12" s="92"/>
      <c r="S12" s="92"/>
    </row>
    <row r="13" spans="1:19" ht="6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92"/>
      <c r="P13" s="92"/>
      <c r="Q13" s="92"/>
      <c r="R13" s="92"/>
      <c r="S13" s="92"/>
    </row>
    <row r="14" spans="1:19" ht="6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1:19" ht="6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20" ht="13.5">
      <c r="A16" s="609" t="s">
        <v>942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</row>
    <row r="17" spans="1:20" ht="13.5">
      <c r="A17" s="610" t="s">
        <v>44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</row>
    <row r="18" spans="1:20" ht="13.5">
      <c r="A18" s="610" t="s">
        <v>45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</row>
    <row r="19" spans="1:20" ht="14.25" thickBot="1">
      <c r="A19" s="92"/>
      <c r="B19" s="259"/>
      <c r="C19" s="259"/>
      <c r="D19" s="259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243" t="s">
        <v>180</v>
      </c>
    </row>
    <row r="20" spans="1:20" ht="14.25" customHeight="1">
      <c r="A20" s="625" t="s">
        <v>181</v>
      </c>
      <c r="B20" s="611" t="s">
        <v>182</v>
      </c>
      <c r="C20" s="617" t="s">
        <v>183</v>
      </c>
      <c r="D20" s="618"/>
      <c r="E20" s="618"/>
      <c r="F20" s="618"/>
      <c r="G20" s="618"/>
      <c r="H20" s="618"/>
      <c r="I20" s="618"/>
      <c r="J20" s="619"/>
      <c r="K20" s="617" t="s">
        <v>184</v>
      </c>
      <c r="L20" s="618"/>
      <c r="M20" s="618"/>
      <c r="N20" s="618"/>
      <c r="O20" s="618"/>
      <c r="P20" s="618"/>
      <c r="Q20" s="618"/>
      <c r="R20" s="618"/>
      <c r="S20" s="619"/>
      <c r="T20" s="620" t="s">
        <v>97</v>
      </c>
    </row>
    <row r="21" spans="1:20" ht="23.25" customHeight="1">
      <c r="A21" s="626"/>
      <c r="B21" s="612"/>
      <c r="C21" s="614" t="s">
        <v>417</v>
      </c>
      <c r="D21" s="614" t="s">
        <v>98</v>
      </c>
      <c r="E21" s="615" t="s">
        <v>99</v>
      </c>
      <c r="F21" s="615" t="s">
        <v>139</v>
      </c>
      <c r="G21" s="615" t="s">
        <v>100</v>
      </c>
      <c r="H21" s="615" t="s">
        <v>101</v>
      </c>
      <c r="I21" s="615" t="s">
        <v>39</v>
      </c>
      <c r="J21" s="615" t="s">
        <v>594</v>
      </c>
      <c r="K21" s="621" t="s">
        <v>102</v>
      </c>
      <c r="L21" s="622"/>
      <c r="M21" s="623"/>
      <c r="N21" s="621" t="s">
        <v>103</v>
      </c>
      <c r="O21" s="622"/>
      <c r="P21" s="623"/>
      <c r="Q21" s="621" t="s">
        <v>99</v>
      </c>
      <c r="R21" s="622"/>
      <c r="S21" s="623"/>
      <c r="T21" s="1099"/>
    </row>
    <row r="22" spans="1:20" ht="20.25" customHeight="1">
      <c r="A22" s="627"/>
      <c r="B22" s="613"/>
      <c r="C22" s="613"/>
      <c r="D22" s="613"/>
      <c r="E22" s="624"/>
      <c r="F22" s="624"/>
      <c r="G22" s="616"/>
      <c r="H22" s="616"/>
      <c r="I22" s="616"/>
      <c r="J22" s="616"/>
      <c r="K22" s="261" t="s">
        <v>104</v>
      </c>
      <c r="L22" s="262" t="s">
        <v>105</v>
      </c>
      <c r="M22" s="263" t="s">
        <v>106</v>
      </c>
      <c r="N22" s="264" t="s">
        <v>104</v>
      </c>
      <c r="O22" s="264" t="s">
        <v>105</v>
      </c>
      <c r="P22" s="265" t="s">
        <v>106</v>
      </c>
      <c r="Q22" s="264" t="s">
        <v>104</v>
      </c>
      <c r="R22" s="264" t="s">
        <v>105</v>
      </c>
      <c r="S22" s="265" t="s">
        <v>106</v>
      </c>
      <c r="T22" s="1100"/>
    </row>
    <row r="23" spans="1:20" ht="13.5">
      <c r="A23" s="266"/>
      <c r="B23" s="267" t="s">
        <v>584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</row>
    <row r="24" spans="1:20" s="251" customFormat="1" ht="13.5">
      <c r="A24" s="269" t="s">
        <v>718</v>
      </c>
      <c r="B24" s="1093">
        <v>299</v>
      </c>
      <c r="C24" s="249">
        <v>241758</v>
      </c>
      <c r="D24" s="249">
        <v>112309</v>
      </c>
      <c r="E24" s="249">
        <v>26324</v>
      </c>
      <c r="F24" s="250">
        <v>7205</v>
      </c>
      <c r="G24" s="249">
        <v>57060</v>
      </c>
      <c r="H24" s="250">
        <v>32722</v>
      </c>
      <c r="I24" s="250">
        <v>602</v>
      </c>
      <c r="J24" s="250">
        <v>5536</v>
      </c>
      <c r="K24" s="249">
        <v>36452</v>
      </c>
      <c r="L24" s="249">
        <v>138309</v>
      </c>
      <c r="M24" s="249">
        <v>1821</v>
      </c>
      <c r="N24" s="249">
        <v>29606</v>
      </c>
      <c r="O24" s="249">
        <v>102152</v>
      </c>
      <c r="P24" s="249">
        <v>1527</v>
      </c>
      <c r="Q24" s="249">
        <v>6846</v>
      </c>
      <c r="R24" s="249">
        <v>36157</v>
      </c>
      <c r="S24" s="249">
        <v>294</v>
      </c>
      <c r="T24" s="249">
        <v>5492</v>
      </c>
    </row>
    <row r="25" spans="1:20" s="251" customFormat="1" ht="13.5">
      <c r="A25" s="252" t="s">
        <v>618</v>
      </c>
      <c r="B25" s="1093">
        <v>324</v>
      </c>
      <c r="C25" s="249">
        <v>243859</v>
      </c>
      <c r="D25" s="249">
        <v>112993</v>
      </c>
      <c r="E25" s="249">
        <v>28233</v>
      </c>
      <c r="F25" s="249">
        <v>7877</v>
      </c>
      <c r="G25" s="249">
        <v>55212</v>
      </c>
      <c r="H25" s="249">
        <v>32806</v>
      </c>
      <c r="I25" s="250">
        <v>1285</v>
      </c>
      <c r="J25" s="250">
        <v>5453</v>
      </c>
      <c r="K25" s="249">
        <v>38784</v>
      </c>
      <c r="L25" s="249">
        <v>148760</v>
      </c>
      <c r="M25" s="249">
        <v>1888</v>
      </c>
      <c r="N25" s="249">
        <v>29121</v>
      </c>
      <c r="O25" s="249">
        <v>101062</v>
      </c>
      <c r="P25" s="249">
        <v>1576</v>
      </c>
      <c r="Q25" s="249">
        <v>9663</v>
      </c>
      <c r="R25" s="249">
        <v>47698</v>
      </c>
      <c r="S25" s="249">
        <v>312</v>
      </c>
      <c r="T25" s="249">
        <v>5519</v>
      </c>
    </row>
    <row r="26" spans="1:20" s="251" customFormat="1" ht="13.5">
      <c r="A26" s="252" t="s">
        <v>623</v>
      </c>
      <c r="B26" s="1093">
        <v>315</v>
      </c>
      <c r="C26" s="249">
        <v>246635</v>
      </c>
      <c r="D26" s="249">
        <v>121964</v>
      </c>
      <c r="E26" s="249">
        <v>27317</v>
      </c>
      <c r="F26" s="249">
        <v>6394</v>
      </c>
      <c r="G26" s="249">
        <v>54496</v>
      </c>
      <c r="H26" s="249">
        <v>30119</v>
      </c>
      <c r="I26" s="250">
        <v>1390</v>
      </c>
      <c r="J26" s="250">
        <v>4955</v>
      </c>
      <c r="K26" s="249">
        <v>36560</v>
      </c>
      <c r="L26" s="249">
        <v>144477</v>
      </c>
      <c r="M26" s="249">
        <v>1696</v>
      </c>
      <c r="N26" s="249">
        <v>28028</v>
      </c>
      <c r="O26" s="249">
        <v>101345</v>
      </c>
      <c r="P26" s="249">
        <v>1424</v>
      </c>
      <c r="Q26" s="249">
        <v>8532</v>
      </c>
      <c r="R26" s="249">
        <v>43132</v>
      </c>
      <c r="S26" s="249">
        <v>272</v>
      </c>
      <c r="T26" s="249">
        <v>5457</v>
      </c>
    </row>
    <row r="27" spans="1:20" s="251" customFormat="1" ht="13.5">
      <c r="A27" s="252" t="s">
        <v>634</v>
      </c>
      <c r="B27" s="1094">
        <v>314</v>
      </c>
      <c r="C27" s="1094">
        <v>237153</v>
      </c>
      <c r="D27" s="1094">
        <v>121965</v>
      </c>
      <c r="E27" s="1094">
        <v>25866</v>
      </c>
      <c r="F27" s="1094">
        <v>5920</v>
      </c>
      <c r="G27" s="1094">
        <v>47534</v>
      </c>
      <c r="H27" s="1094">
        <v>28196</v>
      </c>
      <c r="I27" s="1094">
        <v>1953</v>
      </c>
      <c r="J27" s="1094">
        <v>5719</v>
      </c>
      <c r="K27" s="1094">
        <v>35614</v>
      </c>
      <c r="L27" s="1094">
        <v>140090</v>
      </c>
      <c r="M27" s="1094">
        <v>1613</v>
      </c>
      <c r="N27" s="1094">
        <v>27516</v>
      </c>
      <c r="O27" s="1094">
        <v>98679</v>
      </c>
      <c r="P27" s="1094">
        <v>1332</v>
      </c>
      <c r="Q27" s="1094">
        <v>8098</v>
      </c>
      <c r="R27" s="1094">
        <v>41411</v>
      </c>
      <c r="S27" s="1094">
        <v>281</v>
      </c>
      <c r="T27" s="1094">
        <v>5450</v>
      </c>
    </row>
    <row r="28" spans="1:20" s="257" customFormat="1" ht="13.5">
      <c r="A28" s="1096" t="s">
        <v>719</v>
      </c>
      <c r="B28" s="1097">
        <f>SUM(B30:B41)</f>
        <v>315</v>
      </c>
      <c r="C28" s="1101">
        <f>SUM(C30:C41)</f>
        <v>235212</v>
      </c>
      <c r="D28" s="1097">
        <f aca="true" t="shared" si="0" ref="D28:J28">SUM(D30:D41)</f>
        <v>116614</v>
      </c>
      <c r="E28" s="1097">
        <f t="shared" si="0"/>
        <v>26452</v>
      </c>
      <c r="F28" s="1097">
        <f t="shared" si="0"/>
        <v>5373</v>
      </c>
      <c r="G28" s="1097">
        <f t="shared" si="0"/>
        <v>49063</v>
      </c>
      <c r="H28" s="1097">
        <f t="shared" si="0"/>
        <v>30130</v>
      </c>
      <c r="I28" s="1097">
        <f t="shared" si="0"/>
        <v>1785</v>
      </c>
      <c r="J28" s="1097">
        <f t="shared" si="0"/>
        <v>5795</v>
      </c>
      <c r="K28" s="1097">
        <f>SUM(N28,Q28)</f>
        <v>34205</v>
      </c>
      <c r="L28" s="1097">
        <f>SUM(O28,R28)</f>
        <v>133494</v>
      </c>
      <c r="M28" s="1097">
        <f aca="true" t="shared" si="1" ref="M28:S28">SUM(M30:M41)</f>
        <v>1518</v>
      </c>
      <c r="N28" s="1097">
        <f t="shared" si="1"/>
        <v>26950</v>
      </c>
      <c r="O28" s="1097">
        <f t="shared" si="1"/>
        <v>96051</v>
      </c>
      <c r="P28" s="1097">
        <f t="shared" si="1"/>
        <v>1302</v>
      </c>
      <c r="Q28" s="1097">
        <f>SUM(Q30:Q41)</f>
        <v>7255</v>
      </c>
      <c r="R28" s="1097">
        <f t="shared" si="1"/>
        <v>37443</v>
      </c>
      <c r="S28" s="1097">
        <f t="shared" si="1"/>
        <v>216</v>
      </c>
      <c r="T28" s="1097">
        <f>SUM(T30:T41)</f>
        <v>5010</v>
      </c>
    </row>
    <row r="29" spans="1:20" ht="13.5">
      <c r="A29" s="271"/>
      <c r="B29" s="1093"/>
      <c r="C29" s="1102"/>
      <c r="D29" s="249"/>
      <c r="E29" s="249"/>
      <c r="F29" s="249"/>
      <c r="G29" s="1103"/>
      <c r="H29" s="249"/>
      <c r="I29" s="1103"/>
      <c r="J29" s="1103"/>
      <c r="K29" s="249"/>
      <c r="L29" s="249"/>
      <c r="M29" s="249"/>
      <c r="N29" s="249"/>
      <c r="O29" s="249"/>
      <c r="P29" s="249"/>
      <c r="Q29" s="249"/>
      <c r="R29" s="249"/>
      <c r="S29" s="249"/>
      <c r="T29" s="249"/>
    </row>
    <row r="30" spans="1:20" ht="13.5">
      <c r="A30" s="271" t="s">
        <v>943</v>
      </c>
      <c r="B30" s="1104">
        <v>20</v>
      </c>
      <c r="C30" s="1105">
        <f>SUM(D30:J30)</f>
        <v>13877</v>
      </c>
      <c r="D30" s="1105">
        <v>7109</v>
      </c>
      <c r="E30" s="1105">
        <v>1623</v>
      </c>
      <c r="F30" s="1105">
        <v>307</v>
      </c>
      <c r="G30" s="1105">
        <v>2896</v>
      </c>
      <c r="H30" s="1105">
        <v>1475</v>
      </c>
      <c r="I30" s="1106">
        <v>122</v>
      </c>
      <c r="J30" s="1106">
        <v>345</v>
      </c>
      <c r="K30" s="1105">
        <f>N30+Q30</f>
        <v>2235</v>
      </c>
      <c r="L30" s="1105">
        <f>SUM(O30,R30)</f>
        <v>8942</v>
      </c>
      <c r="M30" s="1107">
        <f>P30+S30</f>
        <v>110</v>
      </c>
      <c r="N30" s="1108">
        <v>1797</v>
      </c>
      <c r="O30" s="1109">
        <v>6519</v>
      </c>
      <c r="P30" s="1108">
        <v>97</v>
      </c>
      <c r="Q30" s="1109">
        <v>438</v>
      </c>
      <c r="R30" s="1109">
        <v>2423</v>
      </c>
      <c r="S30" s="1107">
        <v>13</v>
      </c>
      <c r="T30" s="1110">
        <v>315</v>
      </c>
    </row>
    <row r="31" spans="1:20" ht="13.5">
      <c r="A31" s="272" t="s">
        <v>140</v>
      </c>
      <c r="B31" s="1104">
        <v>27</v>
      </c>
      <c r="C31" s="1105">
        <f aca="true" t="shared" si="2" ref="C31:C41">SUM(D31:J31)</f>
        <v>18993</v>
      </c>
      <c r="D31" s="1105">
        <v>9536</v>
      </c>
      <c r="E31" s="1105">
        <v>2253</v>
      </c>
      <c r="F31" s="1105">
        <v>470</v>
      </c>
      <c r="G31" s="1105">
        <v>3765</v>
      </c>
      <c r="H31" s="1105">
        <v>2405</v>
      </c>
      <c r="I31" s="1106">
        <v>191</v>
      </c>
      <c r="J31" s="1106">
        <v>373</v>
      </c>
      <c r="K31" s="1105">
        <f aca="true" t="shared" si="3" ref="K31:K41">N31+Q31</f>
        <v>2923</v>
      </c>
      <c r="L31" s="1105">
        <f aca="true" t="shared" si="4" ref="L31:L41">SUM(O31,R31)</f>
        <v>11479</v>
      </c>
      <c r="M31" s="1107">
        <f aca="true" t="shared" si="5" ref="M31:M41">P31+S31</f>
        <v>150</v>
      </c>
      <c r="N31" s="1108">
        <v>2279</v>
      </c>
      <c r="O31" s="1109">
        <v>8215</v>
      </c>
      <c r="P31" s="1108">
        <v>130</v>
      </c>
      <c r="Q31" s="1109">
        <v>644</v>
      </c>
      <c r="R31" s="1109">
        <v>3264</v>
      </c>
      <c r="S31" s="1107">
        <v>20</v>
      </c>
      <c r="T31" s="1110">
        <v>407</v>
      </c>
    </row>
    <row r="32" spans="1:20" ht="13.5">
      <c r="A32" s="272" t="s">
        <v>47</v>
      </c>
      <c r="B32" s="1104">
        <v>29</v>
      </c>
      <c r="C32" s="1105">
        <f t="shared" si="2"/>
        <v>21140</v>
      </c>
      <c r="D32" s="1105">
        <v>10979</v>
      </c>
      <c r="E32" s="1105">
        <v>2670</v>
      </c>
      <c r="F32" s="1105">
        <v>501</v>
      </c>
      <c r="G32" s="1105">
        <v>3869</v>
      </c>
      <c r="H32" s="1105">
        <v>2451</v>
      </c>
      <c r="I32" s="1106">
        <v>182</v>
      </c>
      <c r="J32" s="1106">
        <v>488</v>
      </c>
      <c r="K32" s="1105">
        <f t="shared" si="3"/>
        <v>3074</v>
      </c>
      <c r="L32" s="1105">
        <f t="shared" si="4"/>
        <v>11725</v>
      </c>
      <c r="M32" s="1107">
        <f t="shared" si="5"/>
        <v>145</v>
      </c>
      <c r="N32" s="1108">
        <v>2389</v>
      </c>
      <c r="O32" s="1109">
        <v>8285</v>
      </c>
      <c r="P32" s="1108">
        <v>125</v>
      </c>
      <c r="Q32" s="1109">
        <v>685</v>
      </c>
      <c r="R32" s="1109">
        <v>3440</v>
      </c>
      <c r="S32" s="1107">
        <v>20</v>
      </c>
      <c r="T32" s="1110">
        <v>498</v>
      </c>
    </row>
    <row r="33" spans="1:20" ht="13.5">
      <c r="A33" s="272" t="s">
        <v>48</v>
      </c>
      <c r="B33" s="1104">
        <v>29</v>
      </c>
      <c r="C33" s="1105">
        <f t="shared" si="2"/>
        <v>22654</v>
      </c>
      <c r="D33" s="1105">
        <v>11166</v>
      </c>
      <c r="E33" s="1105">
        <v>2747</v>
      </c>
      <c r="F33" s="1105">
        <v>570</v>
      </c>
      <c r="G33" s="1105">
        <v>4379</v>
      </c>
      <c r="H33" s="1105">
        <v>2866</v>
      </c>
      <c r="I33" s="1106">
        <v>218</v>
      </c>
      <c r="J33" s="1106">
        <v>708</v>
      </c>
      <c r="K33" s="1105">
        <f t="shared" si="3"/>
        <v>3105</v>
      </c>
      <c r="L33" s="1105">
        <f t="shared" si="4"/>
        <v>11566</v>
      </c>
      <c r="M33" s="1107">
        <f t="shared" si="5"/>
        <v>185</v>
      </c>
      <c r="N33" s="1108">
        <v>2363</v>
      </c>
      <c r="O33" s="1109">
        <v>7989</v>
      </c>
      <c r="P33" s="1108">
        <v>147</v>
      </c>
      <c r="Q33" s="1109">
        <v>742</v>
      </c>
      <c r="R33" s="1109">
        <v>3577</v>
      </c>
      <c r="S33" s="1107">
        <v>38</v>
      </c>
      <c r="T33" s="1110">
        <v>499</v>
      </c>
    </row>
    <row r="34" spans="1:20" ht="13.5">
      <c r="A34" s="272" t="s">
        <v>49</v>
      </c>
      <c r="B34" s="1104">
        <v>30</v>
      </c>
      <c r="C34" s="1105">
        <f t="shared" si="2"/>
        <v>25446</v>
      </c>
      <c r="D34" s="1105">
        <v>12346</v>
      </c>
      <c r="E34" s="1105">
        <v>3145</v>
      </c>
      <c r="F34" s="1105">
        <v>542</v>
      </c>
      <c r="G34" s="1105">
        <v>5355</v>
      </c>
      <c r="H34" s="1105">
        <v>3192</v>
      </c>
      <c r="I34" s="1106">
        <v>174</v>
      </c>
      <c r="J34" s="1106">
        <v>692</v>
      </c>
      <c r="K34" s="1105">
        <f t="shared" si="3"/>
        <v>3167</v>
      </c>
      <c r="L34" s="1105">
        <f t="shared" si="4"/>
        <v>12124</v>
      </c>
      <c r="M34" s="1107">
        <f t="shared" si="5"/>
        <v>176</v>
      </c>
      <c r="N34" s="1108">
        <v>2474</v>
      </c>
      <c r="O34" s="1109">
        <v>8540</v>
      </c>
      <c r="P34" s="1108">
        <v>147</v>
      </c>
      <c r="Q34" s="1109">
        <v>693</v>
      </c>
      <c r="R34" s="1109">
        <v>3584</v>
      </c>
      <c r="S34" s="1107">
        <v>29</v>
      </c>
      <c r="T34" s="1110">
        <v>485</v>
      </c>
    </row>
    <row r="35" spans="1:20" ht="13.5">
      <c r="A35" s="272" t="s">
        <v>50</v>
      </c>
      <c r="B35" s="1104">
        <v>18</v>
      </c>
      <c r="C35" s="1105">
        <f t="shared" si="2"/>
        <v>14262</v>
      </c>
      <c r="D35" s="1105">
        <v>6457</v>
      </c>
      <c r="E35" s="1105">
        <v>1693</v>
      </c>
      <c r="F35" s="1105">
        <v>286</v>
      </c>
      <c r="G35" s="1105">
        <v>2910</v>
      </c>
      <c r="H35" s="1105">
        <v>2301</v>
      </c>
      <c r="I35" s="1106">
        <v>143</v>
      </c>
      <c r="J35" s="1106">
        <v>472</v>
      </c>
      <c r="K35" s="1105">
        <f t="shared" si="3"/>
        <v>2059</v>
      </c>
      <c r="L35" s="1105">
        <f t="shared" si="4"/>
        <v>8585</v>
      </c>
      <c r="M35" s="1107">
        <f t="shared" si="5"/>
        <v>83</v>
      </c>
      <c r="N35" s="1108">
        <v>1635</v>
      </c>
      <c r="O35" s="1109">
        <v>6082</v>
      </c>
      <c r="P35" s="1108">
        <v>75</v>
      </c>
      <c r="Q35" s="1109">
        <v>424</v>
      </c>
      <c r="R35" s="1109">
        <v>2503</v>
      </c>
      <c r="S35" s="1107">
        <v>8</v>
      </c>
      <c r="T35" s="1110">
        <v>327</v>
      </c>
    </row>
    <row r="36" spans="1:20" ht="13.5">
      <c r="A36" s="272" t="s">
        <v>51</v>
      </c>
      <c r="B36" s="1104">
        <v>29</v>
      </c>
      <c r="C36" s="1105">
        <f t="shared" si="2"/>
        <v>21392</v>
      </c>
      <c r="D36" s="1105">
        <v>10436</v>
      </c>
      <c r="E36" s="1105">
        <v>2393</v>
      </c>
      <c r="F36" s="1105">
        <v>476</v>
      </c>
      <c r="G36" s="1105">
        <v>3977</v>
      </c>
      <c r="H36" s="1105">
        <v>3224</v>
      </c>
      <c r="I36" s="1094">
        <v>194</v>
      </c>
      <c r="J36" s="1094">
        <v>692</v>
      </c>
      <c r="K36" s="1105">
        <f t="shared" si="3"/>
        <v>3058</v>
      </c>
      <c r="L36" s="1105">
        <f t="shared" si="4"/>
        <v>11843</v>
      </c>
      <c r="M36" s="1107">
        <f t="shared" si="5"/>
        <v>129</v>
      </c>
      <c r="N36" s="1111">
        <v>2402</v>
      </c>
      <c r="O36" s="1109">
        <v>8154</v>
      </c>
      <c r="P36" s="1109">
        <v>107</v>
      </c>
      <c r="Q36" s="1109">
        <v>656</v>
      </c>
      <c r="R36" s="1109">
        <v>3689</v>
      </c>
      <c r="S36" s="1107">
        <v>22</v>
      </c>
      <c r="T36" s="1110">
        <v>473</v>
      </c>
    </row>
    <row r="37" spans="1:20" ht="13.5">
      <c r="A37" s="272" t="s">
        <v>52</v>
      </c>
      <c r="B37" s="1104">
        <v>26</v>
      </c>
      <c r="C37" s="1105">
        <f t="shared" si="2"/>
        <v>19402</v>
      </c>
      <c r="D37" s="1105">
        <v>9364</v>
      </c>
      <c r="E37" s="1105">
        <v>1991</v>
      </c>
      <c r="F37" s="1105">
        <v>454</v>
      </c>
      <c r="G37" s="1105">
        <v>4088</v>
      </c>
      <c r="H37" s="1105">
        <v>2509</v>
      </c>
      <c r="I37" s="1094">
        <v>120</v>
      </c>
      <c r="J37" s="1094">
        <v>876</v>
      </c>
      <c r="K37" s="1105">
        <f t="shared" si="3"/>
        <v>2861</v>
      </c>
      <c r="L37" s="1105">
        <f t="shared" si="4"/>
        <v>10974</v>
      </c>
      <c r="M37" s="1107">
        <f t="shared" si="5"/>
        <v>115</v>
      </c>
      <c r="N37" s="1111">
        <v>2263</v>
      </c>
      <c r="O37" s="1109">
        <v>8041</v>
      </c>
      <c r="P37" s="1109">
        <v>99</v>
      </c>
      <c r="Q37" s="1109">
        <v>598</v>
      </c>
      <c r="R37" s="1109">
        <v>2933</v>
      </c>
      <c r="S37" s="1107">
        <v>16</v>
      </c>
      <c r="T37" s="1110">
        <v>380</v>
      </c>
    </row>
    <row r="38" spans="1:20" ht="13.5">
      <c r="A38" s="272" t="s">
        <v>53</v>
      </c>
      <c r="B38" s="1104">
        <v>26</v>
      </c>
      <c r="C38" s="1105">
        <f t="shared" si="2"/>
        <v>19941</v>
      </c>
      <c r="D38" s="1105">
        <v>9972</v>
      </c>
      <c r="E38" s="1105">
        <v>2015</v>
      </c>
      <c r="F38" s="1105">
        <v>522</v>
      </c>
      <c r="G38" s="1105">
        <v>4893</v>
      </c>
      <c r="H38" s="1105">
        <v>2141</v>
      </c>
      <c r="I38" s="1094">
        <v>125</v>
      </c>
      <c r="J38" s="1094">
        <v>273</v>
      </c>
      <c r="K38" s="1105">
        <f t="shared" si="3"/>
        <v>3013</v>
      </c>
      <c r="L38" s="1105">
        <f t="shared" si="4"/>
        <v>12250</v>
      </c>
      <c r="M38" s="1107">
        <f t="shared" si="5"/>
        <v>148</v>
      </c>
      <c r="N38" s="1111">
        <v>2371</v>
      </c>
      <c r="O38" s="1109">
        <v>9155</v>
      </c>
      <c r="P38" s="1109">
        <v>124</v>
      </c>
      <c r="Q38" s="1109">
        <v>642</v>
      </c>
      <c r="R38" s="1109">
        <v>3095</v>
      </c>
      <c r="S38" s="1107">
        <v>24</v>
      </c>
      <c r="T38" s="1110">
        <v>469</v>
      </c>
    </row>
    <row r="39" spans="1:20" ht="13.5">
      <c r="A39" s="272" t="s">
        <v>944</v>
      </c>
      <c r="B39" s="1104">
        <v>26</v>
      </c>
      <c r="C39" s="1105">
        <f t="shared" si="2"/>
        <v>18170</v>
      </c>
      <c r="D39" s="1105">
        <v>9339</v>
      </c>
      <c r="E39" s="1105">
        <v>1946</v>
      </c>
      <c r="F39" s="1105">
        <v>456</v>
      </c>
      <c r="G39" s="1105">
        <v>4390</v>
      </c>
      <c r="H39" s="1105">
        <v>1718</v>
      </c>
      <c r="I39" s="1094">
        <v>114</v>
      </c>
      <c r="J39" s="1094">
        <v>207</v>
      </c>
      <c r="K39" s="1105">
        <f t="shared" si="3"/>
        <v>2979</v>
      </c>
      <c r="L39" s="1105">
        <f t="shared" si="4"/>
        <v>11941</v>
      </c>
      <c r="M39" s="1107">
        <f t="shared" si="5"/>
        <v>93</v>
      </c>
      <c r="N39" s="1111">
        <v>2348</v>
      </c>
      <c r="O39" s="1109">
        <v>8714</v>
      </c>
      <c r="P39" s="1109">
        <v>87</v>
      </c>
      <c r="Q39" s="1109">
        <v>631</v>
      </c>
      <c r="R39" s="1109">
        <v>3227</v>
      </c>
      <c r="S39" s="1107">
        <v>6</v>
      </c>
      <c r="T39" s="1110">
        <v>376</v>
      </c>
    </row>
    <row r="40" spans="1:20" ht="13.5">
      <c r="A40" s="272" t="s">
        <v>54</v>
      </c>
      <c r="B40" s="1112">
        <v>26</v>
      </c>
      <c r="C40" s="1105">
        <f t="shared" si="2"/>
        <v>19585</v>
      </c>
      <c r="D40" s="1105">
        <v>9578</v>
      </c>
      <c r="E40" s="1105">
        <v>1857</v>
      </c>
      <c r="F40" s="1105">
        <v>384</v>
      </c>
      <c r="G40" s="1105">
        <v>4471</v>
      </c>
      <c r="H40" s="1105">
        <v>2986</v>
      </c>
      <c r="I40" s="1094">
        <v>120</v>
      </c>
      <c r="J40" s="1094">
        <v>189</v>
      </c>
      <c r="K40" s="1105">
        <f t="shared" si="3"/>
        <v>2880</v>
      </c>
      <c r="L40" s="1105">
        <f t="shared" si="4"/>
        <v>11001</v>
      </c>
      <c r="M40" s="1107">
        <f t="shared" si="5"/>
        <v>85</v>
      </c>
      <c r="N40" s="1111">
        <v>2283</v>
      </c>
      <c r="O40" s="1109">
        <v>7880</v>
      </c>
      <c r="P40" s="1109">
        <v>73</v>
      </c>
      <c r="Q40" s="1109">
        <v>597</v>
      </c>
      <c r="R40" s="1109">
        <v>3121</v>
      </c>
      <c r="S40" s="1107">
        <v>12</v>
      </c>
      <c r="T40" s="1110">
        <v>382</v>
      </c>
    </row>
    <row r="41" spans="1:20" ht="13.5">
      <c r="A41" s="273" t="s">
        <v>55</v>
      </c>
      <c r="B41" s="1113">
        <v>29</v>
      </c>
      <c r="C41" s="1114">
        <f t="shared" si="2"/>
        <v>20350</v>
      </c>
      <c r="D41" s="1115">
        <v>10332</v>
      </c>
      <c r="E41" s="1115">
        <v>2119</v>
      </c>
      <c r="F41" s="1115">
        <v>405</v>
      </c>
      <c r="G41" s="1114">
        <v>4070</v>
      </c>
      <c r="H41" s="1114">
        <v>2862</v>
      </c>
      <c r="I41" s="1116">
        <v>82</v>
      </c>
      <c r="J41" s="1116">
        <v>480</v>
      </c>
      <c r="K41" s="1114">
        <f t="shared" si="3"/>
        <v>2851</v>
      </c>
      <c r="L41" s="1114">
        <f t="shared" si="4"/>
        <v>11064</v>
      </c>
      <c r="M41" s="1117">
        <f t="shared" si="5"/>
        <v>99</v>
      </c>
      <c r="N41" s="1118">
        <v>2346</v>
      </c>
      <c r="O41" s="1119">
        <v>8477</v>
      </c>
      <c r="P41" s="1119">
        <v>91</v>
      </c>
      <c r="Q41" s="1119">
        <v>505</v>
      </c>
      <c r="R41" s="1119">
        <v>2587</v>
      </c>
      <c r="S41" s="1117">
        <v>8</v>
      </c>
      <c r="T41" s="1120">
        <v>399</v>
      </c>
    </row>
    <row r="42" spans="1:19" ht="14.25" customHeight="1">
      <c r="A42" s="92" t="s">
        <v>615</v>
      </c>
      <c r="C42" s="249"/>
      <c r="D42" s="92"/>
      <c r="E42" s="92"/>
      <c r="F42" s="92"/>
      <c r="G42" s="92"/>
      <c r="H42" s="92" t="s">
        <v>583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251"/>
    </row>
    <row r="43" spans="1:19" ht="14.25" customHeight="1">
      <c r="A43" s="92" t="s">
        <v>616</v>
      </c>
      <c r="C43" s="24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251"/>
    </row>
    <row r="44" spans="1:19" ht="14.25" customHeight="1">
      <c r="A44" s="92" t="s">
        <v>179</v>
      </c>
      <c r="C44" s="249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251"/>
    </row>
    <row r="45" spans="2:19" ht="14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19" ht="20.2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1:19" ht="13.5">
      <c r="A47" s="609" t="s">
        <v>945</v>
      </c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366"/>
      <c r="P47" s="241"/>
      <c r="Q47" s="241"/>
      <c r="R47" s="241"/>
      <c r="S47" s="92"/>
    </row>
    <row r="48" spans="1:19" ht="13.5">
      <c r="A48" s="610" t="s">
        <v>70</v>
      </c>
      <c r="B48" s="610"/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277"/>
      <c r="P48" s="242"/>
      <c r="Q48" s="242"/>
      <c r="R48" s="242"/>
      <c r="S48" s="92"/>
    </row>
    <row r="49" spans="1:19" ht="13.5">
      <c r="A49" s="610" t="s">
        <v>71</v>
      </c>
      <c r="B49" s="610"/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277"/>
      <c r="P49" s="242"/>
      <c r="Q49" s="242"/>
      <c r="R49" s="242"/>
      <c r="S49" s="92"/>
    </row>
    <row r="50" spans="1:19" ht="14.25" thickBot="1">
      <c r="A50" s="92"/>
      <c r="B50" s="259"/>
      <c r="C50" s="259"/>
      <c r="D50" s="259"/>
      <c r="E50" s="92"/>
      <c r="F50" s="92"/>
      <c r="G50" s="92"/>
      <c r="H50" s="92"/>
      <c r="I50" s="92"/>
      <c r="J50" s="92"/>
      <c r="K50" s="92"/>
      <c r="L50" s="92"/>
      <c r="M50" s="92"/>
      <c r="N50" s="243" t="s">
        <v>90</v>
      </c>
      <c r="P50" s="250"/>
      <c r="Q50" s="92"/>
      <c r="R50" s="92"/>
      <c r="S50" s="92"/>
    </row>
    <row r="51" spans="1:19" ht="13.5">
      <c r="A51" s="244" t="s">
        <v>107</v>
      </c>
      <c r="B51" s="247" t="s">
        <v>171</v>
      </c>
      <c r="C51" s="247" t="s">
        <v>172</v>
      </c>
      <c r="D51" s="247" t="s">
        <v>150</v>
      </c>
      <c r="E51" s="247" t="s">
        <v>151</v>
      </c>
      <c r="F51" s="247" t="s">
        <v>152</v>
      </c>
      <c r="G51" s="245" t="s">
        <v>173</v>
      </c>
      <c r="H51" s="260" t="s">
        <v>174</v>
      </c>
      <c r="I51" s="312" t="s">
        <v>175</v>
      </c>
      <c r="J51" s="247" t="s">
        <v>176</v>
      </c>
      <c r="K51" s="247" t="s">
        <v>177</v>
      </c>
      <c r="L51" s="247" t="s">
        <v>178</v>
      </c>
      <c r="M51" s="247" t="s">
        <v>191</v>
      </c>
      <c r="N51" s="247" t="s">
        <v>496</v>
      </c>
      <c r="O51" s="354"/>
      <c r="P51" s="248"/>
      <c r="Q51" s="248"/>
      <c r="R51" s="92"/>
      <c r="S51" s="92"/>
    </row>
    <row r="52" spans="1:19" s="251" customFormat="1" ht="13.5">
      <c r="A52" s="269" t="s">
        <v>718</v>
      </c>
      <c r="B52" s="1093">
        <v>138309</v>
      </c>
      <c r="C52" s="92">
        <v>5975</v>
      </c>
      <c r="D52" s="92">
        <v>5696</v>
      </c>
      <c r="E52" s="92">
        <v>10599</v>
      </c>
      <c r="F52" s="92">
        <v>14669</v>
      </c>
      <c r="G52" s="92">
        <v>10277</v>
      </c>
      <c r="H52" s="92">
        <v>9432</v>
      </c>
      <c r="I52" s="92">
        <v>3875</v>
      </c>
      <c r="J52" s="92">
        <v>30449</v>
      </c>
      <c r="K52" s="92">
        <v>1842</v>
      </c>
      <c r="L52" s="92">
        <v>38465</v>
      </c>
      <c r="M52" s="92">
        <v>3015</v>
      </c>
      <c r="N52" s="310">
        <v>4015</v>
      </c>
      <c r="P52" s="250"/>
      <c r="Q52" s="249"/>
      <c r="R52" s="92"/>
      <c r="S52" s="92"/>
    </row>
    <row r="53" spans="1:19" s="251" customFormat="1" ht="13.5">
      <c r="A53" s="252" t="s">
        <v>618</v>
      </c>
      <c r="B53" s="1093">
        <v>148760</v>
      </c>
      <c r="C53" s="92">
        <v>6764</v>
      </c>
      <c r="D53" s="92">
        <v>6272</v>
      </c>
      <c r="E53" s="92">
        <v>11098</v>
      </c>
      <c r="F53" s="92">
        <v>15684</v>
      </c>
      <c r="G53" s="92">
        <v>10671</v>
      </c>
      <c r="H53" s="92">
        <v>9617</v>
      </c>
      <c r="I53" s="92">
        <v>4328</v>
      </c>
      <c r="J53" s="92">
        <v>33341</v>
      </c>
      <c r="K53" s="92">
        <v>1872</v>
      </c>
      <c r="L53" s="92">
        <v>41213</v>
      </c>
      <c r="M53" s="92">
        <v>3189</v>
      </c>
      <c r="N53" s="92">
        <v>4711</v>
      </c>
      <c r="P53" s="250"/>
      <c r="Q53" s="249"/>
      <c r="R53" s="92"/>
      <c r="S53" s="92"/>
    </row>
    <row r="54" spans="1:19" s="251" customFormat="1" ht="13.5">
      <c r="A54" s="252" t="s">
        <v>623</v>
      </c>
      <c r="B54" s="1093">
        <v>144477</v>
      </c>
      <c r="C54" s="92">
        <v>6582</v>
      </c>
      <c r="D54" s="92">
        <v>5910</v>
      </c>
      <c r="E54" s="92">
        <v>10853</v>
      </c>
      <c r="F54" s="92">
        <v>16091</v>
      </c>
      <c r="G54" s="92">
        <v>10691</v>
      </c>
      <c r="H54" s="92">
        <v>9269</v>
      </c>
      <c r="I54" s="92">
        <v>4320</v>
      </c>
      <c r="J54" s="92">
        <v>31900</v>
      </c>
      <c r="K54" s="92">
        <v>1940</v>
      </c>
      <c r="L54" s="92">
        <v>40559</v>
      </c>
      <c r="M54" s="92">
        <v>3691</v>
      </c>
      <c r="N54" s="92">
        <v>2671</v>
      </c>
      <c r="P54" s="250"/>
      <c r="Q54" s="249"/>
      <c r="R54" s="92"/>
      <c r="S54" s="92"/>
    </row>
    <row r="55" spans="1:19" s="251" customFormat="1" ht="13.5">
      <c r="A55" s="252" t="s">
        <v>634</v>
      </c>
      <c r="B55" s="1094">
        <v>140090</v>
      </c>
      <c r="C55" s="1094">
        <v>6520</v>
      </c>
      <c r="D55" s="1094">
        <v>5896</v>
      </c>
      <c r="E55" s="1094">
        <v>11399</v>
      </c>
      <c r="F55" s="1094">
        <v>15912</v>
      </c>
      <c r="G55" s="1094">
        <v>10567</v>
      </c>
      <c r="H55" s="1094">
        <v>8653</v>
      </c>
      <c r="I55" s="1094">
        <v>4240</v>
      </c>
      <c r="J55" s="1094">
        <v>31738</v>
      </c>
      <c r="K55" s="1094">
        <v>2167</v>
      </c>
      <c r="L55" s="1121">
        <v>37457</v>
      </c>
      <c r="M55" s="1094">
        <v>4264</v>
      </c>
      <c r="N55" s="1121">
        <v>1277</v>
      </c>
      <c r="P55" s="250"/>
      <c r="Q55" s="253"/>
      <c r="R55" s="92"/>
      <c r="S55" s="92"/>
    </row>
    <row r="56" spans="1:19" s="276" customFormat="1" ht="13.5">
      <c r="A56" s="1096" t="s">
        <v>719</v>
      </c>
      <c r="B56" s="1097">
        <f>SUM(B58:B69)</f>
        <v>133494</v>
      </c>
      <c r="C56" s="1097">
        <f>SUM(C58:C69)</f>
        <v>6395</v>
      </c>
      <c r="D56" s="1097">
        <f aca="true" t="shared" si="6" ref="D56:M56">SUM(D58:D69)</f>
        <v>6011</v>
      </c>
      <c r="E56" s="1097">
        <f t="shared" si="6"/>
        <v>10470</v>
      </c>
      <c r="F56" s="1097">
        <f t="shared" si="6"/>
        <v>15740</v>
      </c>
      <c r="G56" s="1097">
        <f t="shared" si="6"/>
        <v>10673</v>
      </c>
      <c r="H56" s="1097">
        <f t="shared" si="6"/>
        <v>8258</v>
      </c>
      <c r="I56" s="1097">
        <f t="shared" si="6"/>
        <v>3981</v>
      </c>
      <c r="J56" s="1097">
        <f t="shared" si="6"/>
        <v>30118</v>
      </c>
      <c r="K56" s="1097">
        <f t="shared" si="6"/>
        <v>2154</v>
      </c>
      <c r="L56" s="1122">
        <f>SUM(L58:L69)</f>
        <v>34302</v>
      </c>
      <c r="M56" s="1097">
        <f t="shared" si="6"/>
        <v>3376</v>
      </c>
      <c r="N56" s="1122">
        <f>SUM(N58:N69)</f>
        <v>2016</v>
      </c>
      <c r="P56" s="270"/>
      <c r="Q56" s="274"/>
      <c r="R56" s="275"/>
      <c r="S56" s="275"/>
    </row>
    <row r="57" spans="1:19" ht="13.5">
      <c r="A57" s="271"/>
      <c r="B57" s="1105"/>
      <c r="C57" s="1105"/>
      <c r="D57" s="1105"/>
      <c r="E57" s="1105"/>
      <c r="F57" s="1105"/>
      <c r="G57" s="1105"/>
      <c r="H57" s="1105"/>
      <c r="I57" s="1105"/>
      <c r="J57" s="1105"/>
      <c r="K57" s="1105"/>
      <c r="L57" s="1105"/>
      <c r="M57" s="1105"/>
      <c r="N57" s="1105"/>
      <c r="P57" s="249"/>
      <c r="Q57" s="249"/>
      <c r="R57" s="92"/>
      <c r="S57" s="92"/>
    </row>
    <row r="58" spans="1:19" ht="13.5">
      <c r="A58" s="271" t="s">
        <v>946</v>
      </c>
      <c r="B58" s="1107">
        <f aca="true" t="shared" si="7" ref="B58:B69">SUM(C58:N58)</f>
        <v>8942</v>
      </c>
      <c r="C58" s="1107">
        <v>459</v>
      </c>
      <c r="D58" s="1107">
        <v>422</v>
      </c>
      <c r="E58" s="1107">
        <v>661</v>
      </c>
      <c r="F58" s="1107">
        <v>920</v>
      </c>
      <c r="G58" s="1107">
        <v>766</v>
      </c>
      <c r="H58" s="1107">
        <v>582</v>
      </c>
      <c r="I58" s="1107">
        <v>261</v>
      </c>
      <c r="J58" s="1107">
        <v>1833</v>
      </c>
      <c r="K58" s="1107">
        <v>151</v>
      </c>
      <c r="L58" s="1107">
        <v>2526</v>
      </c>
      <c r="M58" s="1107">
        <v>250</v>
      </c>
      <c r="N58" s="1123">
        <v>111</v>
      </c>
      <c r="P58" s="249"/>
      <c r="Q58" s="249"/>
      <c r="R58" s="92"/>
      <c r="S58" s="92"/>
    </row>
    <row r="59" spans="1:19" ht="13.5">
      <c r="A59" s="272" t="s">
        <v>140</v>
      </c>
      <c r="B59" s="1107">
        <f t="shared" si="7"/>
        <v>11479</v>
      </c>
      <c r="C59" s="1107">
        <v>576</v>
      </c>
      <c r="D59" s="1107">
        <v>471</v>
      </c>
      <c r="E59" s="1107">
        <v>957</v>
      </c>
      <c r="F59" s="1107">
        <v>1278</v>
      </c>
      <c r="G59" s="1107">
        <v>934</v>
      </c>
      <c r="H59" s="1107">
        <v>618</v>
      </c>
      <c r="I59" s="1107">
        <v>347</v>
      </c>
      <c r="J59" s="1107">
        <v>2645</v>
      </c>
      <c r="K59" s="1107">
        <v>220</v>
      </c>
      <c r="L59" s="1107">
        <v>3018</v>
      </c>
      <c r="M59" s="1107">
        <v>271</v>
      </c>
      <c r="N59" s="1123">
        <v>144</v>
      </c>
      <c r="P59" s="249"/>
      <c r="Q59" s="249"/>
      <c r="R59" s="92"/>
      <c r="S59" s="92"/>
    </row>
    <row r="60" spans="1:19" ht="13.5">
      <c r="A60" s="272" t="s">
        <v>47</v>
      </c>
      <c r="B60" s="1107">
        <f t="shared" si="7"/>
        <v>11725</v>
      </c>
      <c r="C60" s="1107">
        <v>617</v>
      </c>
      <c r="D60" s="1107">
        <v>565</v>
      </c>
      <c r="E60" s="1107">
        <v>899</v>
      </c>
      <c r="F60" s="1107">
        <v>1396</v>
      </c>
      <c r="G60" s="1107">
        <v>980</v>
      </c>
      <c r="H60" s="1107">
        <v>741</v>
      </c>
      <c r="I60" s="1107">
        <v>339</v>
      </c>
      <c r="J60" s="1107">
        <v>2775</v>
      </c>
      <c r="K60" s="1107">
        <v>234</v>
      </c>
      <c r="L60" s="1107">
        <v>2740</v>
      </c>
      <c r="M60" s="1107">
        <v>304</v>
      </c>
      <c r="N60" s="1123">
        <v>135</v>
      </c>
      <c r="P60" s="249"/>
      <c r="Q60" s="249"/>
      <c r="R60" s="92"/>
      <c r="S60" s="92"/>
    </row>
    <row r="61" spans="1:19" ht="13.5">
      <c r="A61" s="272" t="s">
        <v>48</v>
      </c>
      <c r="B61" s="1107">
        <f t="shared" si="7"/>
        <v>11566</v>
      </c>
      <c r="C61" s="1107">
        <v>580</v>
      </c>
      <c r="D61" s="1107">
        <v>447</v>
      </c>
      <c r="E61" s="1107">
        <v>910</v>
      </c>
      <c r="F61" s="1107">
        <v>1345</v>
      </c>
      <c r="G61" s="1107">
        <v>959</v>
      </c>
      <c r="H61" s="1107">
        <v>696</v>
      </c>
      <c r="I61" s="1107">
        <v>332</v>
      </c>
      <c r="J61" s="1107">
        <v>2616</v>
      </c>
      <c r="K61" s="1107">
        <v>165</v>
      </c>
      <c r="L61" s="1107">
        <v>3058</v>
      </c>
      <c r="M61" s="1107">
        <v>292</v>
      </c>
      <c r="N61" s="1123">
        <v>166</v>
      </c>
      <c r="P61" s="249"/>
      <c r="Q61" s="249"/>
      <c r="R61" s="92"/>
      <c r="S61" s="92"/>
    </row>
    <row r="62" spans="1:19" ht="13.5">
      <c r="A62" s="272" t="s">
        <v>49</v>
      </c>
      <c r="B62" s="1107">
        <f t="shared" si="7"/>
        <v>12124</v>
      </c>
      <c r="C62" s="1107">
        <v>543</v>
      </c>
      <c r="D62" s="1107">
        <v>507</v>
      </c>
      <c r="E62" s="1107">
        <v>999</v>
      </c>
      <c r="F62" s="1107">
        <v>1372</v>
      </c>
      <c r="G62" s="1107">
        <v>1002</v>
      </c>
      <c r="H62" s="1107">
        <v>743</v>
      </c>
      <c r="I62" s="1107">
        <v>378</v>
      </c>
      <c r="J62" s="1107">
        <v>2716</v>
      </c>
      <c r="K62" s="1107">
        <v>191</v>
      </c>
      <c r="L62" s="1107">
        <v>3180</v>
      </c>
      <c r="M62" s="1107">
        <v>332</v>
      </c>
      <c r="N62" s="1123">
        <v>161</v>
      </c>
      <c r="P62" s="249"/>
      <c r="Q62" s="249"/>
      <c r="R62" s="92"/>
      <c r="S62" s="92"/>
    </row>
    <row r="63" spans="1:19" ht="13.5">
      <c r="A63" s="272" t="s">
        <v>50</v>
      </c>
      <c r="B63" s="1107">
        <f t="shared" si="7"/>
        <v>8585</v>
      </c>
      <c r="C63" s="1107">
        <v>384</v>
      </c>
      <c r="D63" s="1107">
        <v>373</v>
      </c>
      <c r="E63" s="1107">
        <v>633</v>
      </c>
      <c r="F63" s="1107">
        <v>946</v>
      </c>
      <c r="G63" s="1107">
        <v>674</v>
      </c>
      <c r="H63" s="1107">
        <v>513</v>
      </c>
      <c r="I63" s="1107">
        <v>242</v>
      </c>
      <c r="J63" s="1107">
        <v>1896</v>
      </c>
      <c r="K63" s="1107">
        <v>110</v>
      </c>
      <c r="L63" s="1107">
        <v>2477</v>
      </c>
      <c r="M63" s="1107">
        <v>206</v>
      </c>
      <c r="N63" s="1123">
        <v>131</v>
      </c>
      <c r="P63" s="249"/>
      <c r="Q63" s="249"/>
      <c r="R63" s="92"/>
      <c r="S63" s="92"/>
    </row>
    <row r="64" spans="1:19" ht="13.5">
      <c r="A64" s="272" t="s">
        <v>51</v>
      </c>
      <c r="B64" s="1107">
        <f t="shared" si="7"/>
        <v>11843</v>
      </c>
      <c r="C64" s="1107">
        <v>503</v>
      </c>
      <c r="D64" s="1107">
        <v>512</v>
      </c>
      <c r="E64" s="1107">
        <v>881</v>
      </c>
      <c r="F64" s="1107">
        <v>1451</v>
      </c>
      <c r="G64" s="1107">
        <v>952</v>
      </c>
      <c r="H64" s="1107">
        <v>673</v>
      </c>
      <c r="I64" s="1107">
        <v>383</v>
      </c>
      <c r="J64" s="1107">
        <v>2707</v>
      </c>
      <c r="K64" s="1107">
        <v>178</v>
      </c>
      <c r="L64" s="1107">
        <v>3096</v>
      </c>
      <c r="M64" s="1107">
        <v>349</v>
      </c>
      <c r="N64" s="1123">
        <v>158</v>
      </c>
      <c r="P64" s="249"/>
      <c r="Q64" s="249"/>
      <c r="R64" s="92"/>
      <c r="S64" s="92"/>
    </row>
    <row r="65" spans="1:19" ht="13.5">
      <c r="A65" s="272" t="s">
        <v>52</v>
      </c>
      <c r="B65" s="1107">
        <f t="shared" si="7"/>
        <v>10974</v>
      </c>
      <c r="C65" s="1107">
        <v>524</v>
      </c>
      <c r="D65" s="1107">
        <v>517</v>
      </c>
      <c r="E65" s="1107">
        <v>885</v>
      </c>
      <c r="F65" s="1107">
        <v>1396</v>
      </c>
      <c r="G65" s="1107">
        <v>813</v>
      </c>
      <c r="H65" s="1107">
        <v>663</v>
      </c>
      <c r="I65" s="1107">
        <v>340</v>
      </c>
      <c r="J65" s="1107">
        <v>2549</v>
      </c>
      <c r="K65" s="1107">
        <v>178</v>
      </c>
      <c r="L65" s="1107">
        <v>2682</v>
      </c>
      <c r="M65" s="1107">
        <v>268</v>
      </c>
      <c r="N65" s="1123">
        <v>159</v>
      </c>
      <c r="P65" s="249"/>
      <c r="Q65" s="249"/>
      <c r="R65" s="92"/>
      <c r="S65" s="92"/>
    </row>
    <row r="66" spans="1:19" ht="13.5">
      <c r="A66" s="272" t="s">
        <v>53</v>
      </c>
      <c r="B66" s="1107">
        <f t="shared" si="7"/>
        <v>12250</v>
      </c>
      <c r="C66" s="1107">
        <v>585</v>
      </c>
      <c r="D66" s="1107">
        <v>631</v>
      </c>
      <c r="E66" s="1107">
        <v>925</v>
      </c>
      <c r="F66" s="1107">
        <v>1419</v>
      </c>
      <c r="G66" s="1107">
        <v>960</v>
      </c>
      <c r="H66" s="1107">
        <v>707</v>
      </c>
      <c r="I66" s="1107">
        <v>344</v>
      </c>
      <c r="J66" s="1107">
        <v>2654</v>
      </c>
      <c r="K66" s="1107">
        <v>188</v>
      </c>
      <c r="L66" s="1107">
        <v>3247</v>
      </c>
      <c r="M66" s="1107">
        <v>327</v>
      </c>
      <c r="N66" s="1123">
        <v>263</v>
      </c>
      <c r="P66" s="249"/>
      <c r="Q66" s="249"/>
      <c r="R66" s="92"/>
      <c r="S66" s="92"/>
    </row>
    <row r="67" spans="1:19" ht="13.5">
      <c r="A67" s="272" t="s">
        <v>944</v>
      </c>
      <c r="B67" s="1107">
        <f t="shared" si="7"/>
        <v>11941</v>
      </c>
      <c r="C67" s="1107">
        <v>486</v>
      </c>
      <c r="D67" s="1107">
        <v>521</v>
      </c>
      <c r="E67" s="1107">
        <v>865</v>
      </c>
      <c r="F67" s="1107">
        <v>1505</v>
      </c>
      <c r="G67" s="1107">
        <v>921</v>
      </c>
      <c r="H67" s="1107">
        <v>883</v>
      </c>
      <c r="I67" s="1107">
        <v>377</v>
      </c>
      <c r="J67" s="1107">
        <v>2819</v>
      </c>
      <c r="K67" s="1107">
        <v>209</v>
      </c>
      <c r="L67" s="1107">
        <v>2872</v>
      </c>
      <c r="M67" s="1107">
        <v>267</v>
      </c>
      <c r="N67" s="1123">
        <v>216</v>
      </c>
      <c r="P67" s="249"/>
      <c r="Q67" s="249"/>
      <c r="R67" s="92"/>
      <c r="S67" s="92"/>
    </row>
    <row r="68" spans="1:19" ht="13.5">
      <c r="A68" s="272" t="s">
        <v>54</v>
      </c>
      <c r="B68" s="1107">
        <f t="shared" si="7"/>
        <v>11001</v>
      </c>
      <c r="C68" s="1107">
        <v>512</v>
      </c>
      <c r="D68" s="1107">
        <v>500</v>
      </c>
      <c r="E68" s="1107">
        <v>918</v>
      </c>
      <c r="F68" s="1107">
        <v>1375</v>
      </c>
      <c r="G68" s="1107">
        <v>848</v>
      </c>
      <c r="H68" s="1107">
        <v>705</v>
      </c>
      <c r="I68" s="1107">
        <v>282</v>
      </c>
      <c r="J68" s="1107">
        <v>2581</v>
      </c>
      <c r="K68" s="1107">
        <v>170</v>
      </c>
      <c r="L68" s="1107">
        <v>2628</v>
      </c>
      <c r="M68" s="1107">
        <v>284</v>
      </c>
      <c r="N68" s="1123">
        <v>198</v>
      </c>
      <c r="P68" s="249"/>
      <c r="Q68" s="249"/>
      <c r="R68" s="92"/>
      <c r="S68" s="92"/>
    </row>
    <row r="69" spans="1:19" ht="13.5">
      <c r="A69" s="273" t="s">
        <v>55</v>
      </c>
      <c r="B69" s="1124">
        <f t="shared" si="7"/>
        <v>11064</v>
      </c>
      <c r="C69" s="1117">
        <v>626</v>
      </c>
      <c r="D69" s="1117">
        <v>545</v>
      </c>
      <c r="E69" s="1117">
        <v>937</v>
      </c>
      <c r="F69" s="1117">
        <v>1337</v>
      </c>
      <c r="G69" s="1117">
        <v>864</v>
      </c>
      <c r="H69" s="1117">
        <v>734</v>
      </c>
      <c r="I69" s="1117">
        <v>356</v>
      </c>
      <c r="J69" s="1117">
        <v>2327</v>
      </c>
      <c r="K69" s="1117">
        <v>160</v>
      </c>
      <c r="L69" s="1117">
        <v>2778</v>
      </c>
      <c r="M69" s="1117">
        <v>226</v>
      </c>
      <c r="N69" s="1125">
        <v>174</v>
      </c>
      <c r="P69" s="249"/>
      <c r="Q69" s="249"/>
      <c r="R69" s="92"/>
      <c r="S69" s="92"/>
    </row>
    <row r="70" spans="1:19" ht="13.5">
      <c r="A70" s="92" t="s">
        <v>179</v>
      </c>
      <c r="B70" s="92"/>
      <c r="C70" s="92"/>
      <c r="D70" s="92"/>
      <c r="E70" s="92"/>
      <c r="F70" s="92"/>
      <c r="G70" s="92"/>
      <c r="H70" s="92" t="s">
        <v>583</v>
      </c>
      <c r="I70" s="92"/>
      <c r="J70" s="92"/>
      <c r="K70" s="92"/>
      <c r="L70" s="92"/>
      <c r="M70" s="92"/>
      <c r="N70" s="92" t="s">
        <v>583</v>
      </c>
      <c r="P70" s="92"/>
      <c r="Q70" s="92"/>
      <c r="R70" s="92"/>
      <c r="S70" s="92"/>
    </row>
    <row r="71" spans="2:19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3" ht="13.5">
      <c r="B73" s="278"/>
    </row>
  </sheetData>
  <sheetProtection/>
  <mergeCells count="25">
    <mergeCell ref="T20:T22"/>
    <mergeCell ref="K21:M21"/>
    <mergeCell ref="A47:N47"/>
    <mergeCell ref="F21:F22"/>
    <mergeCell ref="N21:P21"/>
    <mergeCell ref="A20:A22"/>
    <mergeCell ref="E21:E22"/>
    <mergeCell ref="Q21:S21"/>
    <mergeCell ref="K20:S20"/>
    <mergeCell ref="D21:D22"/>
    <mergeCell ref="A49:N49"/>
    <mergeCell ref="B20:B22"/>
    <mergeCell ref="C21:C22"/>
    <mergeCell ref="G21:G22"/>
    <mergeCell ref="H21:H22"/>
    <mergeCell ref="I21:I22"/>
    <mergeCell ref="C20:J20"/>
    <mergeCell ref="J21:J22"/>
    <mergeCell ref="A48:N48"/>
    <mergeCell ref="A2:M2"/>
    <mergeCell ref="A3:M3"/>
    <mergeCell ref="A4:M4"/>
    <mergeCell ref="A16:T16"/>
    <mergeCell ref="A17:T17"/>
    <mergeCell ref="A18:T18"/>
  </mergeCells>
  <printOptions/>
  <pageMargins left="1.141732283464567" right="0.7874015748031497" top="0.4330708661417323" bottom="0.2362204724409449" header="0.1968503937007874" footer="0.1968503937007874"/>
  <pageSetup fitToHeight="1" fitToWidth="1" horizontalDpi="600" verticalDpi="6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H79" sqref="H79"/>
    </sheetView>
  </sheetViews>
  <sheetFormatPr defaultColWidth="10.59765625" defaultRowHeight="15"/>
  <cols>
    <col min="1" max="1" width="10.59765625" style="3" customWidth="1"/>
    <col min="2" max="2" width="7.59765625" style="3" customWidth="1"/>
    <col min="3" max="3" width="12.59765625" style="3" customWidth="1"/>
    <col min="4" max="8" width="16.59765625" style="3" customWidth="1"/>
    <col min="9" max="9" width="7.09765625" style="3" customWidth="1"/>
    <col min="10" max="10" width="2.59765625" style="3" customWidth="1"/>
    <col min="11" max="11" width="12.09765625" style="3" customWidth="1"/>
    <col min="12" max="21" width="10.09765625" style="3" customWidth="1"/>
    <col min="22" max="23" width="12" style="3" customWidth="1"/>
    <col min="24" max="16384" width="10.59765625" style="3" customWidth="1"/>
  </cols>
  <sheetData>
    <row r="1" spans="1:23" s="8" customFormat="1" ht="19.5" customHeight="1">
      <c r="A1" s="1" t="s">
        <v>723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93"/>
      <c r="W1" s="2" t="s">
        <v>724</v>
      </c>
    </row>
    <row r="2" spans="1:23" ht="19.5" customHeight="1">
      <c r="A2" s="450" t="s">
        <v>947</v>
      </c>
      <c r="B2" s="450"/>
      <c r="C2" s="450"/>
      <c r="D2" s="450"/>
      <c r="E2" s="450"/>
      <c r="F2" s="450"/>
      <c r="G2" s="450"/>
      <c r="H2" s="450"/>
      <c r="I2" s="94"/>
      <c r="J2" s="426" t="s">
        <v>948</v>
      </c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</row>
    <row r="3" spans="1:23" ht="19.5" customHeight="1">
      <c r="A3" s="486" t="s">
        <v>949</v>
      </c>
      <c r="B3" s="486"/>
      <c r="C3" s="486"/>
      <c r="D3" s="486"/>
      <c r="E3" s="486"/>
      <c r="F3" s="486"/>
      <c r="G3" s="486"/>
      <c r="H3" s="486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8" customHeight="1" thickBot="1">
      <c r="A4" s="69"/>
      <c r="B4" s="69"/>
      <c r="C4" s="69"/>
      <c r="D4" s="69"/>
      <c r="E4" s="69"/>
      <c r="F4" s="69"/>
      <c r="G4" s="69"/>
      <c r="H4" s="69"/>
      <c r="I4" s="94"/>
      <c r="J4" s="69"/>
      <c r="K4" s="98"/>
      <c r="L4" s="98"/>
      <c r="M4" s="98"/>
      <c r="N4" s="98"/>
      <c r="O4" s="98"/>
      <c r="P4" s="98"/>
      <c r="Q4" s="98"/>
      <c r="R4" s="98"/>
      <c r="S4" s="98"/>
      <c r="T4" s="98"/>
      <c r="U4" s="101"/>
      <c r="V4" s="98"/>
      <c r="W4" s="101" t="s">
        <v>226</v>
      </c>
    </row>
    <row r="5" spans="1:23" ht="15" customHeight="1">
      <c r="A5" s="391"/>
      <c r="B5" s="391"/>
      <c r="C5" s="1126" t="s">
        <v>309</v>
      </c>
      <c r="D5" s="654" t="s">
        <v>720</v>
      </c>
      <c r="E5" s="654" t="s">
        <v>725</v>
      </c>
      <c r="F5" s="654" t="s">
        <v>726</v>
      </c>
      <c r="G5" s="654" t="s">
        <v>727</v>
      </c>
      <c r="H5" s="1127" t="s">
        <v>728</v>
      </c>
      <c r="I5" s="94"/>
      <c r="J5" s="442" t="s">
        <v>549</v>
      </c>
      <c r="K5" s="648"/>
      <c r="L5" s="439" t="s">
        <v>227</v>
      </c>
      <c r="M5" s="498"/>
      <c r="N5" s="439" t="s">
        <v>228</v>
      </c>
      <c r="O5" s="498"/>
      <c r="P5" s="439" t="s">
        <v>434</v>
      </c>
      <c r="Q5" s="498"/>
      <c r="R5" s="439" t="s">
        <v>229</v>
      </c>
      <c r="S5" s="498"/>
      <c r="T5" s="439" t="s">
        <v>230</v>
      </c>
      <c r="U5" s="497"/>
      <c r="V5" s="439" t="s">
        <v>231</v>
      </c>
      <c r="W5" s="497"/>
    </row>
    <row r="6" spans="1:23" ht="15" customHeight="1">
      <c r="A6" s="1128" t="s">
        <v>232</v>
      </c>
      <c r="B6" s="1128"/>
      <c r="C6" s="672"/>
      <c r="D6" s="1085"/>
      <c r="E6" s="1085"/>
      <c r="F6" s="1085"/>
      <c r="G6" s="1085"/>
      <c r="H6" s="1129"/>
      <c r="I6" s="94"/>
      <c r="J6" s="670"/>
      <c r="K6" s="671"/>
      <c r="L6" s="172" t="s">
        <v>267</v>
      </c>
      <c r="M6" s="172" t="s">
        <v>233</v>
      </c>
      <c r="N6" s="172" t="s">
        <v>267</v>
      </c>
      <c r="O6" s="172" t="s">
        <v>233</v>
      </c>
      <c r="P6" s="172" t="s">
        <v>267</v>
      </c>
      <c r="Q6" s="172" t="s">
        <v>233</v>
      </c>
      <c r="R6" s="172" t="s">
        <v>267</v>
      </c>
      <c r="S6" s="172" t="s">
        <v>233</v>
      </c>
      <c r="T6" s="172" t="s">
        <v>267</v>
      </c>
      <c r="U6" s="394" t="s">
        <v>233</v>
      </c>
      <c r="V6" s="172" t="s">
        <v>267</v>
      </c>
      <c r="W6" s="171" t="s">
        <v>233</v>
      </c>
    </row>
    <row r="7" spans="1:23" ht="15" customHeight="1">
      <c r="A7" s="1130" t="s">
        <v>234</v>
      </c>
      <c r="B7" s="1130"/>
      <c r="C7" s="1131"/>
      <c r="D7" s="1132">
        <v>46</v>
      </c>
      <c r="E7" s="70">
        <v>42</v>
      </c>
      <c r="F7" s="70">
        <v>42</v>
      </c>
      <c r="G7" s="70">
        <v>41</v>
      </c>
      <c r="H7" s="70">
        <v>41</v>
      </c>
      <c r="I7" s="69"/>
      <c r="J7" s="679" t="s">
        <v>729</v>
      </c>
      <c r="K7" s="680"/>
      <c r="L7" s="1133">
        <v>117</v>
      </c>
      <c r="M7" s="1134">
        <v>8133</v>
      </c>
      <c r="N7" s="1134">
        <v>31</v>
      </c>
      <c r="O7" s="1134">
        <v>2081</v>
      </c>
      <c r="P7" s="1134">
        <v>89</v>
      </c>
      <c r="Q7" s="1134">
        <v>13334</v>
      </c>
      <c r="R7" s="1134">
        <v>338</v>
      </c>
      <c r="S7" s="1134">
        <v>38439</v>
      </c>
      <c r="T7" s="1134">
        <v>26</v>
      </c>
      <c r="U7" s="1134">
        <v>5068</v>
      </c>
      <c r="V7" s="833">
        <v>155</v>
      </c>
      <c r="W7" s="833">
        <v>75424</v>
      </c>
    </row>
    <row r="8" spans="1:23" ht="15" customHeight="1">
      <c r="A8" s="476" t="s">
        <v>235</v>
      </c>
      <c r="B8" s="476"/>
      <c r="C8" s="477"/>
      <c r="D8" s="408">
        <v>4655503</v>
      </c>
      <c r="E8" s="334">
        <v>4776803</v>
      </c>
      <c r="F8" s="334">
        <v>4783244</v>
      </c>
      <c r="G8" s="334">
        <v>4834072</v>
      </c>
      <c r="H8" s="334">
        <v>4884978</v>
      </c>
      <c r="I8" s="69"/>
      <c r="J8" s="688" t="s">
        <v>730</v>
      </c>
      <c r="K8" s="689"/>
      <c r="L8" s="1133">
        <v>104</v>
      </c>
      <c r="M8" s="1134">
        <v>6592</v>
      </c>
      <c r="N8" s="1134">
        <v>22</v>
      </c>
      <c r="O8" s="1134">
        <v>1119</v>
      </c>
      <c r="P8" s="1134">
        <v>80</v>
      </c>
      <c r="Q8" s="1134">
        <v>16195</v>
      </c>
      <c r="R8" s="1134">
        <v>341</v>
      </c>
      <c r="S8" s="1134">
        <v>36557</v>
      </c>
      <c r="T8" s="1134">
        <v>22</v>
      </c>
      <c r="U8" s="1134">
        <v>2550</v>
      </c>
      <c r="V8" s="833">
        <v>140</v>
      </c>
      <c r="W8" s="833">
        <v>67808</v>
      </c>
    </row>
    <row r="9" spans="1:23" ht="15" customHeight="1">
      <c r="A9" s="476" t="s">
        <v>950</v>
      </c>
      <c r="B9" s="476"/>
      <c r="C9" s="477"/>
      <c r="D9" s="408">
        <v>161</v>
      </c>
      <c r="E9" s="938">
        <v>166</v>
      </c>
      <c r="F9" s="938">
        <v>167</v>
      </c>
      <c r="G9" s="938">
        <v>174</v>
      </c>
      <c r="H9" s="938">
        <v>160</v>
      </c>
      <c r="I9" s="69"/>
      <c r="J9" s="688" t="s">
        <v>731</v>
      </c>
      <c r="K9" s="688"/>
      <c r="L9" s="307">
        <v>100</v>
      </c>
      <c r="M9" s="308">
        <v>6471</v>
      </c>
      <c r="N9" s="308">
        <v>21</v>
      </c>
      <c r="O9" s="308">
        <v>975</v>
      </c>
      <c r="P9" s="308">
        <v>68</v>
      </c>
      <c r="Q9" s="308">
        <v>12133</v>
      </c>
      <c r="R9" s="308">
        <v>258</v>
      </c>
      <c r="S9" s="308">
        <v>36172</v>
      </c>
      <c r="T9" s="308">
        <v>23</v>
      </c>
      <c r="U9" s="308">
        <v>2466</v>
      </c>
      <c r="V9" s="308">
        <v>164</v>
      </c>
      <c r="W9" s="308">
        <v>60685</v>
      </c>
    </row>
    <row r="10" spans="1:23" ht="15" customHeight="1">
      <c r="A10" s="914" t="s">
        <v>236</v>
      </c>
      <c r="B10" s="914"/>
      <c r="C10" s="914"/>
      <c r="D10" s="749"/>
      <c r="E10" s="749"/>
      <c r="F10" s="749"/>
      <c r="G10" s="749"/>
      <c r="H10" s="95"/>
      <c r="I10" s="69"/>
      <c r="J10" s="688" t="s">
        <v>732</v>
      </c>
      <c r="K10" s="688"/>
      <c r="L10" s="307">
        <v>85</v>
      </c>
      <c r="M10" s="308">
        <v>75132</v>
      </c>
      <c r="N10" s="308">
        <v>13</v>
      </c>
      <c r="O10" s="308">
        <v>9140</v>
      </c>
      <c r="P10" s="308">
        <v>29</v>
      </c>
      <c r="Q10" s="308">
        <v>30175</v>
      </c>
      <c r="R10" s="308">
        <v>190</v>
      </c>
      <c r="S10" s="308">
        <v>94026</v>
      </c>
      <c r="T10" s="308">
        <v>17</v>
      </c>
      <c r="U10" s="308">
        <v>44324</v>
      </c>
      <c r="V10" s="308">
        <v>141</v>
      </c>
      <c r="W10" s="308">
        <v>64198</v>
      </c>
    </row>
    <row r="11" spans="1:23" ht="15" customHeight="1">
      <c r="A11" s="69"/>
      <c r="B11" s="69"/>
      <c r="C11" s="69"/>
      <c r="D11" s="69"/>
      <c r="E11" s="69"/>
      <c r="F11" s="69"/>
      <c r="G11" s="69"/>
      <c r="H11" s="69"/>
      <c r="I11" s="69"/>
      <c r="J11" s="633" t="s">
        <v>733</v>
      </c>
      <c r="K11" s="633"/>
      <c r="L11" s="115">
        <f>SUM(L13:L25,L28,L32,L36,L39)</f>
        <v>97</v>
      </c>
      <c r="M11" s="90">
        <f>SUM(M13:M25,M28,M32,M36,M39)</f>
        <v>77295</v>
      </c>
      <c r="N11" s="90">
        <f aca="true" t="shared" si="0" ref="N11:W11">SUM(N13:N25,N28,N32,N36,N39)</f>
        <v>22</v>
      </c>
      <c r="O11" s="90">
        <f t="shared" si="0"/>
        <v>3153</v>
      </c>
      <c r="P11" s="90">
        <f t="shared" si="0"/>
        <v>27</v>
      </c>
      <c r="Q11" s="90">
        <f t="shared" si="0"/>
        <v>9172</v>
      </c>
      <c r="R11" s="90">
        <f>SUM(R13:R25,R28,R32,R36,R39)</f>
        <v>188</v>
      </c>
      <c r="S11" s="90">
        <f>SUM(S13:S25,S28,S32,S36,S39)</f>
        <v>71796</v>
      </c>
      <c r="T11" s="90">
        <f t="shared" si="0"/>
        <v>18</v>
      </c>
      <c r="U11" s="90">
        <f t="shared" si="0"/>
        <v>28244</v>
      </c>
      <c r="V11" s="90">
        <f t="shared" si="0"/>
        <v>244</v>
      </c>
      <c r="W11" s="90">
        <f t="shared" si="0"/>
        <v>78697</v>
      </c>
    </row>
    <row r="12" spans="1:23" ht="15" customHeight="1">
      <c r="A12" s="69"/>
      <c r="B12" s="69"/>
      <c r="C12" s="69"/>
      <c r="D12" s="69"/>
      <c r="E12" s="69"/>
      <c r="F12" s="69"/>
      <c r="G12" s="69"/>
      <c r="H12" s="69"/>
      <c r="I12" s="69"/>
      <c r="J12" s="70"/>
      <c r="K12" s="70"/>
      <c r="L12" s="115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4" ht="15" customHeight="1">
      <c r="A13" s="94"/>
      <c r="B13" s="94"/>
      <c r="C13" s="94"/>
      <c r="D13" s="94"/>
      <c r="E13" s="94"/>
      <c r="F13" s="94"/>
      <c r="G13" s="94"/>
      <c r="H13" s="94"/>
      <c r="I13" s="69"/>
      <c r="J13" s="432" t="s">
        <v>374</v>
      </c>
      <c r="K13" s="463"/>
      <c r="L13" s="115">
        <v>4</v>
      </c>
      <c r="M13" s="1135">
        <v>231</v>
      </c>
      <c r="N13" s="1135" t="s">
        <v>734</v>
      </c>
      <c r="O13" s="1135" t="s">
        <v>734</v>
      </c>
      <c r="P13" s="1135">
        <v>3</v>
      </c>
      <c r="Q13" s="1135">
        <v>584</v>
      </c>
      <c r="R13" s="1135">
        <v>26</v>
      </c>
      <c r="S13" s="1135">
        <v>28200</v>
      </c>
      <c r="T13" s="1135">
        <v>3</v>
      </c>
      <c r="U13" s="1135">
        <v>18068</v>
      </c>
      <c r="V13" s="1135">
        <v>28</v>
      </c>
      <c r="W13" s="1135">
        <v>9239</v>
      </c>
      <c r="X13" s="12"/>
    </row>
    <row r="14" spans="1:24" ht="15" customHeight="1">
      <c r="A14" s="94"/>
      <c r="B14" s="94"/>
      <c r="C14" s="94"/>
      <c r="D14" s="94"/>
      <c r="E14" s="94"/>
      <c r="F14" s="94"/>
      <c r="G14" s="94"/>
      <c r="H14" s="94"/>
      <c r="I14" s="69"/>
      <c r="J14" s="432" t="s">
        <v>527</v>
      </c>
      <c r="K14" s="432"/>
      <c r="L14" s="115" t="s">
        <v>734</v>
      </c>
      <c r="M14" s="1135" t="s">
        <v>734</v>
      </c>
      <c r="N14" s="1135" t="s">
        <v>734</v>
      </c>
      <c r="O14" s="1135" t="s">
        <v>734</v>
      </c>
      <c r="P14" s="1135" t="s">
        <v>734</v>
      </c>
      <c r="Q14" s="1135" t="s">
        <v>734</v>
      </c>
      <c r="R14" s="1135" t="s">
        <v>734</v>
      </c>
      <c r="S14" s="1135" t="s">
        <v>734</v>
      </c>
      <c r="T14" s="1135" t="s">
        <v>734</v>
      </c>
      <c r="U14" s="1135" t="s">
        <v>734</v>
      </c>
      <c r="V14" s="1135" t="s">
        <v>734</v>
      </c>
      <c r="W14" s="1135" t="s">
        <v>734</v>
      </c>
      <c r="X14" s="12"/>
    </row>
    <row r="15" spans="1:24" ht="15" customHeight="1">
      <c r="A15" s="426" t="s">
        <v>951</v>
      </c>
      <c r="B15" s="426"/>
      <c r="C15" s="426"/>
      <c r="D15" s="426"/>
      <c r="E15" s="426"/>
      <c r="F15" s="426"/>
      <c r="G15" s="426"/>
      <c r="H15" s="426"/>
      <c r="I15" s="69"/>
      <c r="J15" s="432" t="s">
        <v>375</v>
      </c>
      <c r="K15" s="432"/>
      <c r="L15" s="115">
        <v>14</v>
      </c>
      <c r="M15" s="1135">
        <v>5555</v>
      </c>
      <c r="N15" s="108">
        <v>11</v>
      </c>
      <c r="O15" s="108">
        <v>1264</v>
      </c>
      <c r="P15" s="1135">
        <v>1</v>
      </c>
      <c r="Q15" s="1135">
        <v>320</v>
      </c>
      <c r="R15" s="108">
        <v>4</v>
      </c>
      <c r="S15" s="108">
        <v>752</v>
      </c>
      <c r="T15" s="1135">
        <v>2</v>
      </c>
      <c r="U15" s="1135">
        <v>1010</v>
      </c>
      <c r="V15" s="1135">
        <v>94</v>
      </c>
      <c r="W15" s="1135">
        <v>11095</v>
      </c>
      <c r="X15" s="12"/>
    </row>
    <row r="16" spans="1:24" ht="15" customHeight="1" thickBot="1">
      <c r="A16" s="94"/>
      <c r="B16" s="94"/>
      <c r="C16" s="94"/>
      <c r="D16" s="94"/>
      <c r="E16" s="94"/>
      <c r="F16" s="94"/>
      <c r="G16" s="94"/>
      <c r="H16" s="94"/>
      <c r="I16" s="69"/>
      <c r="J16" s="432" t="s">
        <v>376</v>
      </c>
      <c r="K16" s="432"/>
      <c r="L16" s="115">
        <v>1</v>
      </c>
      <c r="M16" s="1135">
        <v>203</v>
      </c>
      <c r="N16" s="108">
        <v>1</v>
      </c>
      <c r="O16" s="108">
        <v>130</v>
      </c>
      <c r="P16" s="1135">
        <v>1</v>
      </c>
      <c r="Q16" s="1135">
        <v>191</v>
      </c>
      <c r="R16" s="108">
        <v>2</v>
      </c>
      <c r="S16" s="108">
        <v>240</v>
      </c>
      <c r="T16" s="1135" t="s">
        <v>734</v>
      </c>
      <c r="U16" s="1135" t="s">
        <v>734</v>
      </c>
      <c r="V16" s="1135">
        <v>1</v>
      </c>
      <c r="W16" s="1135">
        <v>23325</v>
      </c>
      <c r="X16" s="12"/>
    </row>
    <row r="17" spans="1:24" ht="15" customHeight="1">
      <c r="A17" s="1136"/>
      <c r="B17" s="1136"/>
      <c r="C17" s="1126" t="s">
        <v>237</v>
      </c>
      <c r="D17" s="1127" t="s">
        <v>720</v>
      </c>
      <c r="E17" s="1127" t="s">
        <v>635</v>
      </c>
      <c r="F17" s="1127" t="s">
        <v>636</v>
      </c>
      <c r="G17" s="1127" t="s">
        <v>637</v>
      </c>
      <c r="H17" s="1127" t="s">
        <v>952</v>
      </c>
      <c r="I17" s="69"/>
      <c r="J17" s="432" t="s">
        <v>377</v>
      </c>
      <c r="K17" s="432"/>
      <c r="L17" s="115">
        <v>2</v>
      </c>
      <c r="M17" s="1135">
        <v>913</v>
      </c>
      <c r="N17" s="1135" t="s">
        <v>734</v>
      </c>
      <c r="O17" s="1135" t="s">
        <v>734</v>
      </c>
      <c r="P17" s="1135">
        <v>1</v>
      </c>
      <c r="Q17" s="1135">
        <v>130</v>
      </c>
      <c r="R17" s="1135">
        <v>4</v>
      </c>
      <c r="S17" s="1135">
        <v>542</v>
      </c>
      <c r="T17" s="1135" t="s">
        <v>734</v>
      </c>
      <c r="U17" s="1135" t="s">
        <v>734</v>
      </c>
      <c r="V17" s="1135" t="s">
        <v>734</v>
      </c>
      <c r="W17" s="1135" t="s">
        <v>734</v>
      </c>
      <c r="X17" s="12"/>
    </row>
    <row r="18" spans="1:24" ht="15" customHeight="1">
      <c r="A18" s="1128" t="s">
        <v>435</v>
      </c>
      <c r="B18" s="1128"/>
      <c r="C18" s="672"/>
      <c r="D18" s="1129"/>
      <c r="E18" s="1129"/>
      <c r="F18" s="1129"/>
      <c r="G18" s="1129"/>
      <c r="H18" s="1129"/>
      <c r="I18" s="69"/>
      <c r="J18" s="432" t="s">
        <v>378</v>
      </c>
      <c r="K18" s="432"/>
      <c r="L18" s="115" t="s">
        <v>734</v>
      </c>
      <c r="M18" s="1135" t="s">
        <v>734</v>
      </c>
      <c r="N18" s="1135" t="s">
        <v>734</v>
      </c>
      <c r="O18" s="1135" t="s">
        <v>734</v>
      </c>
      <c r="P18" s="1135">
        <v>5</v>
      </c>
      <c r="Q18" s="1135">
        <v>421</v>
      </c>
      <c r="R18" s="1135">
        <v>9</v>
      </c>
      <c r="S18" s="1135">
        <v>931</v>
      </c>
      <c r="T18" s="1135" t="s">
        <v>734</v>
      </c>
      <c r="U18" s="1135" t="s">
        <v>734</v>
      </c>
      <c r="V18" s="1135">
        <v>3</v>
      </c>
      <c r="W18" s="1135">
        <v>116</v>
      </c>
      <c r="X18" s="12"/>
    </row>
    <row r="19" spans="1:24" ht="15" customHeight="1">
      <c r="A19" s="1130" t="s">
        <v>238</v>
      </c>
      <c r="B19" s="1130"/>
      <c r="C19" s="1131"/>
      <c r="D19" s="914">
        <v>17</v>
      </c>
      <c r="E19" s="70">
        <v>16</v>
      </c>
      <c r="F19" s="70">
        <v>16</v>
      </c>
      <c r="G19" s="70">
        <v>16</v>
      </c>
      <c r="H19" s="70">
        <v>16</v>
      </c>
      <c r="I19" s="69"/>
      <c r="J19" s="432" t="s">
        <v>379</v>
      </c>
      <c r="K19" s="432"/>
      <c r="L19" s="115">
        <v>3</v>
      </c>
      <c r="M19" s="1135">
        <v>1006</v>
      </c>
      <c r="N19" s="108">
        <v>3</v>
      </c>
      <c r="O19" s="108">
        <v>1177</v>
      </c>
      <c r="P19" s="1135" t="s">
        <v>734</v>
      </c>
      <c r="Q19" s="1135" t="s">
        <v>734</v>
      </c>
      <c r="R19" s="108">
        <v>16</v>
      </c>
      <c r="S19" s="108">
        <v>7392</v>
      </c>
      <c r="T19" s="1135">
        <v>2</v>
      </c>
      <c r="U19" s="1135">
        <v>1526</v>
      </c>
      <c r="V19" s="1135">
        <v>2</v>
      </c>
      <c r="W19" s="1135">
        <v>262</v>
      </c>
      <c r="X19" s="12"/>
    </row>
    <row r="20" spans="1:24" ht="15" customHeight="1">
      <c r="A20" s="476" t="s">
        <v>239</v>
      </c>
      <c r="B20" s="476"/>
      <c r="C20" s="477"/>
      <c r="D20" s="95">
        <v>145</v>
      </c>
      <c r="E20" s="70">
        <v>148</v>
      </c>
      <c r="F20" s="70">
        <v>140</v>
      </c>
      <c r="G20" s="70">
        <v>140</v>
      </c>
      <c r="H20" s="70">
        <v>139</v>
      </c>
      <c r="I20" s="69"/>
      <c r="J20" s="432" t="s">
        <v>240</v>
      </c>
      <c r="K20" s="632"/>
      <c r="L20" s="115">
        <v>3</v>
      </c>
      <c r="M20" s="1135">
        <v>327</v>
      </c>
      <c r="N20" s="1135" t="s">
        <v>734</v>
      </c>
      <c r="O20" s="1135" t="s">
        <v>734</v>
      </c>
      <c r="P20" s="1135" t="s">
        <v>734</v>
      </c>
      <c r="Q20" s="1135" t="s">
        <v>734</v>
      </c>
      <c r="R20" s="1135">
        <v>9</v>
      </c>
      <c r="S20" s="1135">
        <v>2658</v>
      </c>
      <c r="T20" s="1135" t="s">
        <v>734</v>
      </c>
      <c r="U20" s="1135" t="s">
        <v>734</v>
      </c>
      <c r="V20" s="1135">
        <v>27</v>
      </c>
      <c r="W20" s="1135">
        <v>1774</v>
      </c>
      <c r="X20" s="12"/>
    </row>
    <row r="21" spans="1:24" ht="15" customHeight="1">
      <c r="A21" s="476" t="s">
        <v>241</v>
      </c>
      <c r="B21" s="476"/>
      <c r="C21" s="477"/>
      <c r="D21" s="95">
        <v>62</v>
      </c>
      <c r="E21" s="70">
        <v>61</v>
      </c>
      <c r="F21" s="70">
        <v>62</v>
      </c>
      <c r="G21" s="70">
        <v>62</v>
      </c>
      <c r="H21" s="70">
        <v>60</v>
      </c>
      <c r="I21" s="69"/>
      <c r="J21" s="432" t="s">
        <v>242</v>
      </c>
      <c r="K21" s="463"/>
      <c r="L21" s="115">
        <v>5</v>
      </c>
      <c r="M21" s="108">
        <v>592</v>
      </c>
      <c r="N21" s="1135" t="s">
        <v>734</v>
      </c>
      <c r="O21" s="1135" t="s">
        <v>734</v>
      </c>
      <c r="P21" s="1135" t="s">
        <v>734</v>
      </c>
      <c r="Q21" s="1135" t="s">
        <v>734</v>
      </c>
      <c r="R21" s="1135">
        <v>3</v>
      </c>
      <c r="S21" s="1135">
        <v>1722</v>
      </c>
      <c r="T21" s="1135" t="s">
        <v>734</v>
      </c>
      <c r="U21" s="1135" t="s">
        <v>734</v>
      </c>
      <c r="V21" s="1135">
        <v>2</v>
      </c>
      <c r="W21" s="1135">
        <v>672</v>
      </c>
      <c r="X21" s="12"/>
    </row>
    <row r="22" spans="1:24" ht="15" customHeight="1">
      <c r="A22" s="476" t="s">
        <v>243</v>
      </c>
      <c r="B22" s="476"/>
      <c r="C22" s="477"/>
      <c r="D22" s="95">
        <v>15</v>
      </c>
      <c r="E22" s="70">
        <v>18</v>
      </c>
      <c r="F22" s="70">
        <v>19</v>
      </c>
      <c r="G22" s="70">
        <v>19</v>
      </c>
      <c r="H22" s="70">
        <v>20</v>
      </c>
      <c r="I22" s="69"/>
      <c r="J22" s="631" t="s">
        <v>385</v>
      </c>
      <c r="K22" s="463"/>
      <c r="L22" s="115">
        <v>5</v>
      </c>
      <c r="M22" s="108">
        <v>1300</v>
      </c>
      <c r="N22" s="1135" t="s">
        <v>734</v>
      </c>
      <c r="O22" s="1135" t="s">
        <v>734</v>
      </c>
      <c r="P22" s="1135" t="s">
        <v>734</v>
      </c>
      <c r="Q22" s="1135" t="s">
        <v>734</v>
      </c>
      <c r="R22" s="108">
        <v>7</v>
      </c>
      <c r="S22" s="108">
        <v>5363</v>
      </c>
      <c r="T22" s="1135" t="s">
        <v>734</v>
      </c>
      <c r="U22" s="1135" t="s">
        <v>734</v>
      </c>
      <c r="V22" s="1135">
        <v>5</v>
      </c>
      <c r="W22" s="1135">
        <v>2234</v>
      </c>
      <c r="X22" s="12"/>
    </row>
    <row r="23" spans="1:24" ht="15" customHeight="1">
      <c r="A23" s="476" t="s">
        <v>436</v>
      </c>
      <c r="B23" s="476"/>
      <c r="C23" s="477"/>
      <c r="D23" s="95">
        <v>88</v>
      </c>
      <c r="E23" s="70">
        <v>83</v>
      </c>
      <c r="F23" s="70">
        <v>81</v>
      </c>
      <c r="G23" s="70">
        <v>81</v>
      </c>
      <c r="H23" s="70">
        <v>81</v>
      </c>
      <c r="I23" s="69"/>
      <c r="J23" s="432" t="s">
        <v>585</v>
      </c>
      <c r="K23" s="463"/>
      <c r="L23" s="115">
        <v>10</v>
      </c>
      <c r="M23" s="108">
        <v>1862</v>
      </c>
      <c r="N23" s="1135" t="s">
        <v>734</v>
      </c>
      <c r="O23" s="1135" t="s">
        <v>734</v>
      </c>
      <c r="P23" s="1135">
        <v>4</v>
      </c>
      <c r="Q23" s="1135">
        <v>2435</v>
      </c>
      <c r="R23" s="108">
        <v>45</v>
      </c>
      <c r="S23" s="108">
        <v>6891</v>
      </c>
      <c r="T23" s="1135">
        <v>3</v>
      </c>
      <c r="U23" s="1135">
        <v>4582</v>
      </c>
      <c r="V23" s="1135">
        <v>17</v>
      </c>
      <c r="W23" s="1135">
        <v>10065</v>
      </c>
      <c r="X23" s="12"/>
    </row>
    <row r="24" spans="1:24" ht="15" customHeight="1">
      <c r="A24" s="476" t="s">
        <v>244</v>
      </c>
      <c r="B24" s="476"/>
      <c r="C24" s="477"/>
      <c r="D24" s="95">
        <v>79</v>
      </c>
      <c r="E24" s="70">
        <v>79</v>
      </c>
      <c r="F24" s="70">
        <v>77</v>
      </c>
      <c r="G24" s="70">
        <v>78</v>
      </c>
      <c r="H24" s="70">
        <v>79</v>
      </c>
      <c r="I24" s="69"/>
      <c r="J24" s="432"/>
      <c r="K24" s="463"/>
      <c r="L24" s="115"/>
      <c r="M24" s="108" t="s">
        <v>587</v>
      </c>
      <c r="N24" s="108" t="s">
        <v>587</v>
      </c>
      <c r="O24" s="108" t="s">
        <v>587</v>
      </c>
      <c r="P24" s="1135" t="s">
        <v>587</v>
      </c>
      <c r="Q24" s="1135" t="s">
        <v>587</v>
      </c>
      <c r="R24" s="108" t="s">
        <v>587</v>
      </c>
      <c r="S24" s="108" t="s">
        <v>587</v>
      </c>
      <c r="T24" s="1135" t="s">
        <v>587</v>
      </c>
      <c r="U24" s="1135" t="s">
        <v>587</v>
      </c>
      <c r="V24" s="1135" t="s">
        <v>587</v>
      </c>
      <c r="W24" s="1135"/>
      <c r="X24" s="12"/>
    </row>
    <row r="25" spans="1:23" ht="15" customHeight="1">
      <c r="A25" s="476" t="s">
        <v>123</v>
      </c>
      <c r="B25" s="476"/>
      <c r="C25" s="477"/>
      <c r="D25" s="95">
        <v>58</v>
      </c>
      <c r="E25" s="70">
        <v>60</v>
      </c>
      <c r="F25" s="70">
        <v>57</v>
      </c>
      <c r="G25" s="70">
        <v>59</v>
      </c>
      <c r="H25" s="70">
        <v>58</v>
      </c>
      <c r="I25" s="69"/>
      <c r="J25" s="432" t="s">
        <v>222</v>
      </c>
      <c r="K25" s="463"/>
      <c r="L25" s="115">
        <f>SUM(L26)</f>
        <v>1</v>
      </c>
      <c r="M25" s="108">
        <f>SUM(M26)</f>
        <v>1244</v>
      </c>
      <c r="N25" s="108">
        <f aca="true" t="shared" si="1" ref="N25:W25">SUM(N26)</f>
        <v>1</v>
      </c>
      <c r="O25" s="108">
        <f t="shared" si="1"/>
        <v>350</v>
      </c>
      <c r="P25" s="108">
        <f t="shared" si="1"/>
        <v>1</v>
      </c>
      <c r="Q25" s="108">
        <f t="shared" si="1"/>
        <v>194</v>
      </c>
      <c r="R25" s="108">
        <f>SUM(R26)</f>
        <v>4</v>
      </c>
      <c r="S25" s="108">
        <f>SUM(S26)</f>
        <v>2784</v>
      </c>
      <c r="T25" s="108">
        <f t="shared" si="1"/>
        <v>1</v>
      </c>
      <c r="U25" s="108">
        <f t="shared" si="1"/>
        <v>800</v>
      </c>
      <c r="V25" s="108">
        <f t="shared" si="1"/>
        <v>4</v>
      </c>
      <c r="W25" s="108">
        <f t="shared" si="1"/>
        <v>3543</v>
      </c>
    </row>
    <row r="26" spans="1:23" ht="15" customHeight="1">
      <c r="A26" s="476" t="s">
        <v>124</v>
      </c>
      <c r="B26" s="476"/>
      <c r="C26" s="477"/>
      <c r="D26" s="95">
        <v>26</v>
      </c>
      <c r="E26" s="70">
        <v>25</v>
      </c>
      <c r="F26" s="70">
        <v>25</v>
      </c>
      <c r="G26" s="70">
        <v>25</v>
      </c>
      <c r="H26" s="70">
        <v>25</v>
      </c>
      <c r="I26" s="69"/>
      <c r="J26" s="127"/>
      <c r="K26" s="420" t="s">
        <v>223</v>
      </c>
      <c r="L26" s="119">
        <v>1</v>
      </c>
      <c r="M26" s="1137">
        <v>1244</v>
      </c>
      <c r="N26" s="120">
        <v>1</v>
      </c>
      <c r="O26" s="120">
        <v>350</v>
      </c>
      <c r="P26" s="1137">
        <v>1</v>
      </c>
      <c r="Q26" s="1137">
        <v>194</v>
      </c>
      <c r="R26" s="120">
        <v>4</v>
      </c>
      <c r="S26" s="120">
        <v>2784</v>
      </c>
      <c r="T26" s="1137">
        <v>1</v>
      </c>
      <c r="U26" s="1137">
        <v>800</v>
      </c>
      <c r="V26" s="1137">
        <v>4</v>
      </c>
      <c r="W26" s="1137">
        <v>3543</v>
      </c>
    </row>
    <row r="27" spans="1:23" ht="15" customHeight="1">
      <c r="A27" s="476" t="s">
        <v>125</v>
      </c>
      <c r="B27" s="476"/>
      <c r="C27" s="477"/>
      <c r="D27" s="95">
        <v>26</v>
      </c>
      <c r="E27" s="70">
        <v>25</v>
      </c>
      <c r="F27" s="70">
        <v>22</v>
      </c>
      <c r="G27" s="70">
        <v>24</v>
      </c>
      <c r="H27" s="70">
        <v>23</v>
      </c>
      <c r="I27" s="69"/>
      <c r="J27" s="432" t="s">
        <v>736</v>
      </c>
      <c r="K27" s="465"/>
      <c r="L27" s="115"/>
      <c r="M27" s="6" t="s">
        <v>587</v>
      </c>
      <c r="N27" s="6" t="s">
        <v>587</v>
      </c>
      <c r="O27" s="6" t="s">
        <v>587</v>
      </c>
      <c r="P27" s="6" t="s">
        <v>587</v>
      </c>
      <c r="Q27" s="6" t="s">
        <v>587</v>
      </c>
      <c r="R27" s="6" t="s">
        <v>587</v>
      </c>
      <c r="S27" s="6" t="s">
        <v>587</v>
      </c>
      <c r="T27" s="6" t="s">
        <v>587</v>
      </c>
      <c r="U27" s="6" t="s">
        <v>587</v>
      </c>
      <c r="V27" s="6" t="s">
        <v>587</v>
      </c>
      <c r="W27" s="6" t="s">
        <v>587</v>
      </c>
    </row>
    <row r="28" spans="1:23" ht="15" customHeight="1">
      <c r="A28" s="476" t="s">
        <v>126</v>
      </c>
      <c r="B28" s="476"/>
      <c r="C28" s="477"/>
      <c r="D28" s="95">
        <v>92</v>
      </c>
      <c r="E28" s="70">
        <v>93</v>
      </c>
      <c r="F28" s="70">
        <v>94</v>
      </c>
      <c r="G28" s="70">
        <v>94</v>
      </c>
      <c r="H28" s="70">
        <v>92</v>
      </c>
      <c r="I28" s="69"/>
      <c r="J28" s="629" t="s">
        <v>737</v>
      </c>
      <c r="K28" s="630"/>
      <c r="L28" s="115">
        <f>SUM(L29:L30)</f>
        <v>4</v>
      </c>
      <c r="M28" s="108">
        <f>SUM(M29:M30)</f>
        <v>893</v>
      </c>
      <c r="N28" s="108" t="s">
        <v>738</v>
      </c>
      <c r="O28" s="108" t="s">
        <v>738</v>
      </c>
      <c r="P28" s="108">
        <f aca="true" t="shared" si="2" ref="P28:W28">SUM(P29:P30)</f>
        <v>1</v>
      </c>
      <c r="Q28" s="108">
        <f t="shared" si="2"/>
        <v>4408</v>
      </c>
      <c r="R28" s="108">
        <f>SUM(R29:R30)</f>
        <v>10</v>
      </c>
      <c r="S28" s="108">
        <f>SUM(S29:S30)</f>
        <v>7244</v>
      </c>
      <c r="T28" s="108">
        <f t="shared" si="2"/>
        <v>1</v>
      </c>
      <c r="U28" s="108">
        <f t="shared" si="2"/>
        <v>2039</v>
      </c>
      <c r="V28" s="108">
        <f t="shared" si="2"/>
        <v>9</v>
      </c>
      <c r="W28" s="108">
        <f t="shared" si="2"/>
        <v>9906</v>
      </c>
    </row>
    <row r="29" spans="1:23" ht="15" customHeight="1">
      <c r="A29" s="476" t="s">
        <v>127</v>
      </c>
      <c r="B29" s="476"/>
      <c r="C29" s="477"/>
      <c r="D29" s="95">
        <v>1</v>
      </c>
      <c r="E29" s="70">
        <v>1</v>
      </c>
      <c r="F29" s="70">
        <v>1</v>
      </c>
      <c r="G29" s="70">
        <v>1</v>
      </c>
      <c r="H29" s="70">
        <v>1</v>
      </c>
      <c r="I29" s="69"/>
      <c r="J29" s="127"/>
      <c r="K29" s="933" t="s">
        <v>225</v>
      </c>
      <c r="L29" s="1137" t="s">
        <v>738</v>
      </c>
      <c r="M29" s="1137" t="s">
        <v>738</v>
      </c>
      <c r="N29" s="1137" t="s">
        <v>738</v>
      </c>
      <c r="O29" s="1137" t="s">
        <v>738</v>
      </c>
      <c r="P29" s="1137" t="s">
        <v>738</v>
      </c>
      <c r="Q29" s="1137" t="s">
        <v>738</v>
      </c>
      <c r="R29" s="1137">
        <v>4</v>
      </c>
      <c r="S29" s="1137">
        <v>2346</v>
      </c>
      <c r="T29" s="1137" t="s">
        <v>738</v>
      </c>
      <c r="U29" s="1137" t="s">
        <v>738</v>
      </c>
      <c r="V29" s="1137" t="s">
        <v>738</v>
      </c>
      <c r="W29" s="1137" t="s">
        <v>738</v>
      </c>
    </row>
    <row r="30" spans="1:23" ht="15" customHeight="1">
      <c r="A30" s="476" t="s">
        <v>128</v>
      </c>
      <c r="B30" s="476"/>
      <c r="C30" s="477"/>
      <c r="D30" s="95">
        <v>1</v>
      </c>
      <c r="E30" s="70">
        <v>1</v>
      </c>
      <c r="F30" s="70">
        <v>1</v>
      </c>
      <c r="G30" s="70">
        <v>1</v>
      </c>
      <c r="H30" s="70">
        <v>1</v>
      </c>
      <c r="I30" s="69"/>
      <c r="J30" s="127"/>
      <c r="K30" s="933" t="s">
        <v>333</v>
      </c>
      <c r="L30" s="120">
        <v>4</v>
      </c>
      <c r="M30" s="1137">
        <v>893</v>
      </c>
      <c r="N30" s="1137" t="s">
        <v>738</v>
      </c>
      <c r="O30" s="1137" t="s">
        <v>738</v>
      </c>
      <c r="P30" s="1137">
        <v>1</v>
      </c>
      <c r="Q30" s="1137">
        <v>4408</v>
      </c>
      <c r="R30" s="1137">
        <v>6</v>
      </c>
      <c r="S30" s="1137">
        <v>4898</v>
      </c>
      <c r="T30" s="1137">
        <v>1</v>
      </c>
      <c r="U30" s="1137">
        <v>2039</v>
      </c>
      <c r="V30" s="1137">
        <v>9</v>
      </c>
      <c r="W30" s="1137">
        <v>9906</v>
      </c>
    </row>
    <row r="31" spans="1:23" ht="15" customHeight="1">
      <c r="A31" s="476" t="s">
        <v>129</v>
      </c>
      <c r="B31" s="476"/>
      <c r="C31" s="477"/>
      <c r="D31" s="95">
        <v>71</v>
      </c>
      <c r="E31" s="70">
        <v>70</v>
      </c>
      <c r="F31" s="70">
        <v>66</v>
      </c>
      <c r="G31" s="70">
        <v>53</v>
      </c>
      <c r="H31" s="70">
        <v>51</v>
      </c>
      <c r="I31" s="69"/>
      <c r="J31" s="127"/>
      <c r="K31" s="420"/>
      <c r="L31" s="115"/>
      <c r="M31" s="108"/>
      <c r="N31" s="108" t="s">
        <v>587</v>
      </c>
      <c r="O31" s="108" t="s">
        <v>587</v>
      </c>
      <c r="P31" s="1135" t="s">
        <v>587</v>
      </c>
      <c r="Q31" s="1135" t="s">
        <v>587</v>
      </c>
      <c r="R31" s="108" t="s">
        <v>587</v>
      </c>
      <c r="S31" s="108" t="s">
        <v>587</v>
      </c>
      <c r="T31" s="1135" t="s">
        <v>587</v>
      </c>
      <c r="U31" s="1135" t="s">
        <v>587</v>
      </c>
      <c r="V31" s="1135" t="s">
        <v>587</v>
      </c>
      <c r="W31" s="1135" t="s">
        <v>587</v>
      </c>
    </row>
    <row r="32" spans="1:23" ht="15" customHeight="1">
      <c r="A32" s="476" t="s">
        <v>130</v>
      </c>
      <c r="B32" s="476"/>
      <c r="C32" s="477"/>
      <c r="D32" s="95">
        <v>25</v>
      </c>
      <c r="E32" s="70">
        <v>25</v>
      </c>
      <c r="F32" s="787">
        <v>25</v>
      </c>
      <c r="G32" s="70">
        <v>25</v>
      </c>
      <c r="H32" s="70">
        <v>25</v>
      </c>
      <c r="I32" s="69"/>
      <c r="J32" s="629" t="s">
        <v>739</v>
      </c>
      <c r="K32" s="630"/>
      <c r="L32" s="115">
        <f>SUM(L33:L34)</f>
        <v>1</v>
      </c>
      <c r="M32" s="108">
        <f>SUM(M33:M34)</f>
        <v>231</v>
      </c>
      <c r="N32" s="108">
        <f aca="true" t="shared" si="3" ref="N32:W32">SUM(N33:N34)</f>
        <v>1</v>
      </c>
      <c r="O32" s="108">
        <f t="shared" si="3"/>
        <v>13</v>
      </c>
      <c r="P32" s="108">
        <f t="shared" si="3"/>
        <v>2</v>
      </c>
      <c r="Q32" s="108">
        <f t="shared" si="3"/>
        <v>181</v>
      </c>
      <c r="R32" s="108">
        <f>SUM(R33:R34)</f>
        <v>9</v>
      </c>
      <c r="S32" s="108">
        <f>SUM(S33:S34)</f>
        <v>5469</v>
      </c>
      <c r="T32" s="108" t="s">
        <v>738</v>
      </c>
      <c r="U32" s="108" t="s">
        <v>738</v>
      </c>
      <c r="V32" s="108">
        <f t="shared" si="3"/>
        <v>8</v>
      </c>
      <c r="W32" s="108">
        <f t="shared" si="3"/>
        <v>1295</v>
      </c>
    </row>
    <row r="33" spans="1:23" ht="15" customHeight="1">
      <c r="A33" s="476" t="s">
        <v>437</v>
      </c>
      <c r="B33" s="476"/>
      <c r="C33" s="477"/>
      <c r="D33" s="95">
        <v>9</v>
      </c>
      <c r="E33" s="70">
        <v>9</v>
      </c>
      <c r="F33" s="70">
        <v>9</v>
      </c>
      <c r="G33" s="70">
        <v>9</v>
      </c>
      <c r="H33" s="70">
        <v>9</v>
      </c>
      <c r="I33" s="69"/>
      <c r="J33" s="127"/>
      <c r="K33" s="933" t="s">
        <v>335</v>
      </c>
      <c r="L33" s="1137" t="s">
        <v>734</v>
      </c>
      <c r="M33" s="1135" t="s">
        <v>734</v>
      </c>
      <c r="N33" s="1137" t="s">
        <v>734</v>
      </c>
      <c r="O33" s="1137" t="s">
        <v>734</v>
      </c>
      <c r="P33" s="1137" t="s">
        <v>734</v>
      </c>
      <c r="Q33" s="1137" t="s">
        <v>734</v>
      </c>
      <c r="R33" s="1137">
        <v>7</v>
      </c>
      <c r="S33" s="1137">
        <v>5401</v>
      </c>
      <c r="T33" s="1137" t="s">
        <v>734</v>
      </c>
      <c r="U33" s="1137" t="s">
        <v>734</v>
      </c>
      <c r="V33" s="1137" t="s">
        <v>734</v>
      </c>
      <c r="W33" s="1137" t="s">
        <v>734</v>
      </c>
    </row>
    <row r="34" spans="1:23" ht="15" customHeight="1">
      <c r="A34" s="476" t="s">
        <v>131</v>
      </c>
      <c r="B34" s="476"/>
      <c r="C34" s="477"/>
      <c r="D34" s="95">
        <v>10</v>
      </c>
      <c r="E34" s="938">
        <v>10</v>
      </c>
      <c r="F34" s="938">
        <v>9</v>
      </c>
      <c r="G34" s="938">
        <v>9</v>
      </c>
      <c r="H34" s="938">
        <v>9</v>
      </c>
      <c r="I34" s="69"/>
      <c r="J34" s="127"/>
      <c r="K34" s="933" t="s">
        <v>132</v>
      </c>
      <c r="L34" s="120">
        <v>1</v>
      </c>
      <c r="M34" s="1137">
        <v>231</v>
      </c>
      <c r="N34" s="120">
        <v>1</v>
      </c>
      <c r="O34" s="120">
        <v>13</v>
      </c>
      <c r="P34" s="1137">
        <v>2</v>
      </c>
      <c r="Q34" s="1137">
        <v>181</v>
      </c>
      <c r="R34" s="120">
        <v>2</v>
      </c>
      <c r="S34" s="120">
        <v>68</v>
      </c>
      <c r="T34" s="1137" t="s">
        <v>734</v>
      </c>
      <c r="U34" s="1137" t="s">
        <v>734</v>
      </c>
      <c r="V34" s="1137">
        <v>8</v>
      </c>
      <c r="W34" s="1137">
        <v>1295</v>
      </c>
    </row>
    <row r="35" spans="1:23" ht="15" customHeight="1">
      <c r="A35" s="914" t="s">
        <v>722</v>
      </c>
      <c r="B35" s="914"/>
      <c r="C35" s="914"/>
      <c r="D35" s="914"/>
      <c r="E35" s="749"/>
      <c r="F35" s="749"/>
      <c r="G35" s="749"/>
      <c r="H35" s="95"/>
      <c r="I35" s="69"/>
      <c r="J35" s="127"/>
      <c r="K35" s="420"/>
      <c r="L35" s="115"/>
      <c r="M35" s="108"/>
      <c r="N35" s="108" t="s">
        <v>587</v>
      </c>
      <c r="O35" s="108" t="s">
        <v>587</v>
      </c>
      <c r="P35" s="1135" t="s">
        <v>587</v>
      </c>
      <c r="Q35" s="1135"/>
      <c r="R35" s="108" t="s">
        <v>587</v>
      </c>
      <c r="S35" s="108" t="s">
        <v>587</v>
      </c>
      <c r="T35" s="1135" t="s">
        <v>587</v>
      </c>
      <c r="U35" s="1135" t="s">
        <v>587</v>
      </c>
      <c r="V35" s="1135" t="s">
        <v>587</v>
      </c>
      <c r="W35" s="1135" t="s">
        <v>587</v>
      </c>
    </row>
    <row r="36" spans="1:23" ht="15" customHeight="1">
      <c r="A36" s="69"/>
      <c r="B36" s="69"/>
      <c r="C36" s="69"/>
      <c r="D36" s="69"/>
      <c r="E36" s="69"/>
      <c r="F36" s="69"/>
      <c r="G36" s="69"/>
      <c r="H36" s="69"/>
      <c r="I36" s="69"/>
      <c r="J36" s="629" t="s">
        <v>740</v>
      </c>
      <c r="K36" s="630"/>
      <c r="L36" s="115">
        <f>SUM(L37)</f>
        <v>40</v>
      </c>
      <c r="M36" s="108">
        <f>SUM(M37)</f>
        <v>62693</v>
      </c>
      <c r="N36" s="108" t="s">
        <v>738</v>
      </c>
      <c r="O36" s="108" t="s">
        <v>738</v>
      </c>
      <c r="P36" s="108">
        <f>SUM(P37)</f>
        <v>2</v>
      </c>
      <c r="Q36" s="108">
        <f>SUM(Q37)</f>
        <v>153</v>
      </c>
      <c r="R36" s="108">
        <f aca="true" t="shared" si="4" ref="R36:W36">SUM(R37)</f>
        <v>12</v>
      </c>
      <c r="S36" s="108">
        <f t="shared" si="4"/>
        <v>570</v>
      </c>
      <c r="T36" s="108">
        <f t="shared" si="4"/>
        <v>1</v>
      </c>
      <c r="U36" s="108">
        <f t="shared" si="4"/>
        <v>79</v>
      </c>
      <c r="V36" s="108">
        <f t="shared" si="4"/>
        <v>10</v>
      </c>
      <c r="W36" s="108">
        <f t="shared" si="4"/>
        <v>2598</v>
      </c>
    </row>
    <row r="37" spans="1:23" ht="15" customHeight="1">
      <c r="A37" s="94"/>
      <c r="B37" s="94"/>
      <c r="C37" s="94"/>
      <c r="D37" s="94"/>
      <c r="E37" s="94"/>
      <c r="F37" s="94"/>
      <c r="G37" s="94"/>
      <c r="H37" s="94"/>
      <c r="I37" s="69"/>
      <c r="J37" s="127"/>
      <c r="K37" s="420" t="s">
        <v>133</v>
      </c>
      <c r="L37" s="119">
        <v>40</v>
      </c>
      <c r="M37" s="120">
        <v>62693</v>
      </c>
      <c r="N37" s="1137" t="s">
        <v>738</v>
      </c>
      <c r="O37" s="1137" t="s">
        <v>738</v>
      </c>
      <c r="P37" s="1137">
        <v>2</v>
      </c>
      <c r="Q37" s="1137">
        <v>153</v>
      </c>
      <c r="R37" s="1137">
        <v>12</v>
      </c>
      <c r="S37" s="1137">
        <v>570</v>
      </c>
      <c r="T37" s="1137">
        <v>1</v>
      </c>
      <c r="U37" s="1137">
        <v>79</v>
      </c>
      <c r="V37" s="1137">
        <v>10</v>
      </c>
      <c r="W37" s="1137">
        <v>2598</v>
      </c>
    </row>
    <row r="38" spans="1:23" ht="15" customHeight="1">
      <c r="A38" s="69"/>
      <c r="B38" s="69"/>
      <c r="C38" s="69"/>
      <c r="D38" s="69"/>
      <c r="E38" s="69"/>
      <c r="F38" s="69"/>
      <c r="G38" s="69"/>
      <c r="H38" s="69"/>
      <c r="I38" s="69"/>
      <c r="J38" s="127"/>
      <c r="K38" s="420"/>
      <c r="L38" s="115"/>
      <c r="M38" s="1135"/>
      <c r="N38" s="108" t="s">
        <v>587</v>
      </c>
      <c r="O38" s="108" t="s">
        <v>587</v>
      </c>
      <c r="P38" s="1135" t="s">
        <v>587</v>
      </c>
      <c r="Q38" s="1135" t="s">
        <v>587</v>
      </c>
      <c r="R38" s="108" t="s">
        <v>587</v>
      </c>
      <c r="S38" s="108" t="s">
        <v>587</v>
      </c>
      <c r="T38" s="1135" t="s">
        <v>587</v>
      </c>
      <c r="U38" s="1135" t="s">
        <v>587</v>
      </c>
      <c r="V38" s="1135" t="s">
        <v>587</v>
      </c>
      <c r="W38" s="1135" t="s">
        <v>587</v>
      </c>
    </row>
    <row r="39" spans="1:23" ht="15" customHeight="1">
      <c r="A39" s="94"/>
      <c r="B39" s="94"/>
      <c r="C39" s="94"/>
      <c r="D39" s="94"/>
      <c r="E39" s="94"/>
      <c r="F39" s="94"/>
      <c r="G39" s="94"/>
      <c r="H39" s="94"/>
      <c r="I39" s="69"/>
      <c r="J39" s="432" t="s">
        <v>134</v>
      </c>
      <c r="K39" s="704"/>
      <c r="L39" s="115">
        <f>SUM(L40:L41)</f>
        <v>4</v>
      </c>
      <c r="M39" s="108">
        <f>SUM(M40:M41)</f>
        <v>245</v>
      </c>
      <c r="N39" s="108">
        <f aca="true" t="shared" si="5" ref="N39:W39">SUM(N40:N41)</f>
        <v>5</v>
      </c>
      <c r="O39" s="108">
        <f t="shared" si="5"/>
        <v>219</v>
      </c>
      <c r="P39" s="108">
        <f t="shared" si="5"/>
        <v>6</v>
      </c>
      <c r="Q39" s="108">
        <f t="shared" si="5"/>
        <v>155</v>
      </c>
      <c r="R39" s="108">
        <f>SUM(R40:R41)</f>
        <v>28</v>
      </c>
      <c r="S39" s="108">
        <f>SUM(S40:S41)</f>
        <v>1038</v>
      </c>
      <c r="T39" s="108">
        <f t="shared" si="5"/>
        <v>5</v>
      </c>
      <c r="U39" s="108">
        <f t="shared" si="5"/>
        <v>140</v>
      </c>
      <c r="V39" s="108">
        <f t="shared" si="5"/>
        <v>34</v>
      </c>
      <c r="W39" s="108">
        <f t="shared" si="5"/>
        <v>2573</v>
      </c>
    </row>
    <row r="40" spans="1:23" ht="15" customHeight="1">
      <c r="A40" s="426" t="s">
        <v>953</v>
      </c>
      <c r="B40" s="426"/>
      <c r="C40" s="426"/>
      <c r="D40" s="426"/>
      <c r="E40" s="426"/>
      <c r="F40" s="426"/>
      <c r="G40" s="426"/>
      <c r="H40" s="426"/>
      <c r="I40" s="69"/>
      <c r="J40" s="169"/>
      <c r="K40" s="420" t="s">
        <v>336</v>
      </c>
      <c r="L40" s="119">
        <v>4</v>
      </c>
      <c r="M40" s="120">
        <v>245</v>
      </c>
      <c r="N40" s="120">
        <v>5</v>
      </c>
      <c r="O40" s="120">
        <v>219</v>
      </c>
      <c r="P40" s="1137">
        <v>6</v>
      </c>
      <c r="Q40" s="1137">
        <v>155</v>
      </c>
      <c r="R40" s="120">
        <v>27</v>
      </c>
      <c r="S40" s="120">
        <v>984</v>
      </c>
      <c r="T40" s="1137">
        <v>5</v>
      </c>
      <c r="U40" s="1137">
        <v>140</v>
      </c>
      <c r="V40" s="1137">
        <v>34</v>
      </c>
      <c r="W40" s="1137">
        <v>2573</v>
      </c>
    </row>
    <row r="41" spans="1:23" ht="15" customHeight="1" thickBot="1">
      <c r="A41" s="94"/>
      <c r="B41" s="94"/>
      <c r="C41" s="94"/>
      <c r="D41" s="94"/>
      <c r="E41" s="94"/>
      <c r="F41" s="94"/>
      <c r="G41" s="94"/>
      <c r="H41" s="94"/>
      <c r="I41" s="69"/>
      <c r="J41" s="758"/>
      <c r="K41" s="1138" t="s">
        <v>147</v>
      </c>
      <c r="L41" s="1139" t="s">
        <v>738</v>
      </c>
      <c r="M41" s="868" t="s">
        <v>738</v>
      </c>
      <c r="N41" s="1140" t="s">
        <v>738</v>
      </c>
      <c r="O41" s="1140" t="s">
        <v>738</v>
      </c>
      <c r="P41" s="1140" t="s">
        <v>738</v>
      </c>
      <c r="Q41" s="1140" t="s">
        <v>738</v>
      </c>
      <c r="R41" s="1140">
        <v>1</v>
      </c>
      <c r="S41" s="1140">
        <v>54</v>
      </c>
      <c r="T41" s="1140" t="s">
        <v>738</v>
      </c>
      <c r="U41" s="1140" t="s">
        <v>738</v>
      </c>
      <c r="V41" s="1140" t="s">
        <v>738</v>
      </c>
      <c r="W41" s="1140" t="s">
        <v>738</v>
      </c>
    </row>
    <row r="42" spans="1:23" ht="15" customHeight="1">
      <c r="A42" s="488" t="s">
        <v>108</v>
      </c>
      <c r="B42" s="653"/>
      <c r="C42" s="439" t="s">
        <v>438</v>
      </c>
      <c r="D42" s="499"/>
      <c r="E42" s="499"/>
      <c r="F42" s="777"/>
      <c r="G42" s="439" t="s">
        <v>439</v>
      </c>
      <c r="H42" s="499"/>
      <c r="I42" s="69"/>
      <c r="J42" s="70" t="s">
        <v>273</v>
      </c>
      <c r="K42" s="420"/>
      <c r="L42" s="1134"/>
      <c r="M42" s="1134"/>
      <c r="N42" s="1134"/>
      <c r="O42" s="1134"/>
      <c r="P42" s="91"/>
      <c r="Q42" s="91"/>
      <c r="R42" s="1134"/>
      <c r="S42" s="1134"/>
      <c r="T42" s="833" t="s">
        <v>735</v>
      </c>
      <c r="U42" s="1141" t="s">
        <v>735</v>
      </c>
      <c r="V42" s="1141"/>
      <c r="W42" s="1141" t="s">
        <v>735</v>
      </c>
    </row>
    <row r="43" spans="1:23" ht="15" customHeight="1">
      <c r="A43" s="666"/>
      <c r="B43" s="667"/>
      <c r="C43" s="172" t="s">
        <v>143</v>
      </c>
      <c r="D43" s="172" t="s">
        <v>135</v>
      </c>
      <c r="E43" s="172" t="s">
        <v>136</v>
      </c>
      <c r="F43" s="172" t="s">
        <v>137</v>
      </c>
      <c r="G43" s="172" t="s">
        <v>138</v>
      </c>
      <c r="H43" s="238" t="s">
        <v>146</v>
      </c>
      <c r="I43" s="69"/>
      <c r="J43" s="70" t="s">
        <v>595</v>
      </c>
      <c r="K43" s="420"/>
      <c r="L43" s="102"/>
      <c r="M43" s="102"/>
      <c r="N43" s="102"/>
      <c r="O43" s="102"/>
      <c r="P43" s="102"/>
      <c r="Q43" s="102"/>
      <c r="R43" s="102"/>
      <c r="S43" s="102"/>
      <c r="T43" s="102"/>
      <c r="U43" s="1141"/>
      <c r="V43" s="1141"/>
      <c r="W43" s="1141"/>
    </row>
    <row r="44" spans="1:23" ht="15" customHeight="1">
      <c r="A44" s="491" t="s">
        <v>954</v>
      </c>
      <c r="B44" s="492"/>
      <c r="C44" s="1142">
        <v>466035</v>
      </c>
      <c r="D44" s="1143">
        <v>65035</v>
      </c>
      <c r="E44" s="1143">
        <v>397775</v>
      </c>
      <c r="F44" s="1143">
        <v>3225</v>
      </c>
      <c r="G44" s="1144">
        <v>2.46</v>
      </c>
      <c r="H44" s="1145">
        <v>1</v>
      </c>
      <c r="I44" s="69"/>
      <c r="J44" s="95" t="s">
        <v>602</v>
      </c>
      <c r="K44" s="851"/>
      <c r="L44" s="851"/>
      <c r="M44" s="646"/>
      <c r="N44" s="646"/>
      <c r="O44" s="646"/>
      <c r="P44" s="646"/>
      <c r="Q44" s="646"/>
      <c r="R44" s="646"/>
      <c r="S44" s="646"/>
      <c r="T44" s="646"/>
      <c r="U44" s="239"/>
      <c r="V44" s="239"/>
      <c r="W44" s="239"/>
    </row>
    <row r="45" spans="1:23" ht="15" customHeight="1">
      <c r="A45" s="914" t="s">
        <v>619</v>
      </c>
      <c r="B45" s="914"/>
      <c r="C45" s="914"/>
      <c r="D45" s="94"/>
      <c r="E45" s="94"/>
      <c r="F45" s="94"/>
      <c r="G45" s="94"/>
      <c r="H45" s="94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1:23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169"/>
      <c r="K47" s="420"/>
      <c r="L47" s="1141"/>
      <c r="M47" s="1146"/>
      <c r="N47" s="1147"/>
      <c r="O47" s="1147"/>
      <c r="P47" s="1147"/>
      <c r="Q47" s="1147"/>
      <c r="R47" s="1141"/>
      <c r="S47" s="1141"/>
      <c r="T47" s="1147"/>
      <c r="U47" s="1147"/>
      <c r="V47" s="1147"/>
      <c r="W47" s="1147"/>
    </row>
    <row r="48" spans="1:23" ht="15" customHeight="1">
      <c r="A48" s="69"/>
      <c r="B48" s="69"/>
      <c r="C48" s="69"/>
      <c r="D48" s="69"/>
      <c r="E48" s="69"/>
      <c r="F48" s="69"/>
      <c r="G48" s="69"/>
      <c r="H48" s="69"/>
      <c r="I48" s="69"/>
      <c r="J48" s="169"/>
      <c r="K48" s="420"/>
      <c r="L48" s="1147"/>
      <c r="M48" s="1141"/>
      <c r="N48" s="1147"/>
      <c r="O48" s="1147"/>
      <c r="P48" s="1141"/>
      <c r="Q48" s="1141"/>
      <c r="R48" s="1141"/>
      <c r="S48" s="1141"/>
      <c r="T48" s="1147"/>
      <c r="U48" s="1147"/>
      <c r="V48" s="1147"/>
      <c r="W48" s="1147"/>
    </row>
    <row r="49" spans="1:23" ht="15" customHeight="1">
      <c r="A49" s="69"/>
      <c r="B49" s="69"/>
      <c r="C49" s="69"/>
      <c r="D49" s="69"/>
      <c r="E49" s="69"/>
      <c r="F49" s="69"/>
      <c r="G49" s="69"/>
      <c r="H49" s="69"/>
      <c r="I49" s="69"/>
      <c r="J49" s="169"/>
      <c r="K49" s="420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</row>
    <row r="50" spans="1:23" ht="15" customHeight="1">
      <c r="A50" s="426" t="s">
        <v>955</v>
      </c>
      <c r="B50" s="426"/>
      <c r="C50" s="426"/>
      <c r="D50" s="426"/>
      <c r="E50" s="426"/>
      <c r="F50" s="426"/>
      <c r="G50" s="426"/>
      <c r="H50" s="426"/>
      <c r="I50" s="69"/>
      <c r="J50" s="70"/>
      <c r="K50" s="420"/>
      <c r="L50" s="1134"/>
      <c r="M50" s="1134"/>
      <c r="N50" s="1134"/>
      <c r="O50" s="1134"/>
      <c r="P50" s="91"/>
      <c r="Q50" s="91"/>
      <c r="R50" s="1134"/>
      <c r="S50" s="1134"/>
      <c r="T50" s="833"/>
      <c r="U50" s="833"/>
      <c r="V50" s="833"/>
      <c r="W50" s="833"/>
    </row>
    <row r="51" spans="1:23" ht="15" customHeight="1" thickBot="1">
      <c r="A51" s="94"/>
      <c r="B51" s="94"/>
      <c r="C51" s="94"/>
      <c r="D51" s="94"/>
      <c r="E51" s="94"/>
      <c r="F51" s="94"/>
      <c r="G51" s="94"/>
      <c r="H51" s="94"/>
      <c r="I51" s="69"/>
      <c r="J51" s="70"/>
      <c r="K51" s="420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15" customHeight="1">
      <c r="A52" s="1136"/>
      <c r="B52" s="1136"/>
      <c r="C52" s="1126" t="s">
        <v>309</v>
      </c>
      <c r="D52" s="654" t="s">
        <v>720</v>
      </c>
      <c r="E52" s="654" t="s">
        <v>635</v>
      </c>
      <c r="F52" s="654" t="s">
        <v>636</v>
      </c>
      <c r="G52" s="654" t="s">
        <v>637</v>
      </c>
      <c r="H52" s="1148" t="s">
        <v>721</v>
      </c>
      <c r="I52" s="69"/>
      <c r="J52" s="95"/>
      <c r="K52" s="851"/>
      <c r="L52" s="851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</row>
    <row r="53" spans="1:23" ht="15" customHeight="1">
      <c r="A53" s="1128" t="s">
        <v>232</v>
      </c>
      <c r="B53" s="1128"/>
      <c r="C53" s="672"/>
      <c r="D53" s="1085"/>
      <c r="E53" s="1085"/>
      <c r="F53" s="1085"/>
      <c r="G53" s="1085"/>
      <c r="H53" s="1149"/>
      <c r="I53" s="69"/>
      <c r="J53" s="851"/>
      <c r="K53" s="851"/>
      <c r="L53" s="851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</row>
    <row r="54" spans="1:23" ht="15" customHeight="1">
      <c r="A54" s="1130" t="s">
        <v>274</v>
      </c>
      <c r="B54" s="1130"/>
      <c r="C54" s="1131"/>
      <c r="D54" s="1132">
        <v>398277</v>
      </c>
      <c r="E54" s="309">
        <v>404213</v>
      </c>
      <c r="F54" s="309">
        <v>409701</v>
      </c>
      <c r="G54" s="309">
        <v>414926</v>
      </c>
      <c r="H54" s="1150">
        <v>419490</v>
      </c>
      <c r="I54" s="69"/>
      <c r="J54" s="851"/>
      <c r="K54" s="851"/>
      <c r="L54" s="851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</row>
    <row r="55" spans="1:23" ht="15" customHeight="1">
      <c r="A55" s="70"/>
      <c r="B55" s="476" t="s">
        <v>440</v>
      </c>
      <c r="C55" s="477"/>
      <c r="D55" s="408">
        <v>178383</v>
      </c>
      <c r="E55" s="309">
        <v>185421</v>
      </c>
      <c r="F55" s="309">
        <v>192378</v>
      </c>
      <c r="G55" s="309">
        <v>198419</v>
      </c>
      <c r="H55" s="1150">
        <v>203381</v>
      </c>
      <c r="I55" s="69"/>
      <c r="J55" s="851"/>
      <c r="K55" s="851"/>
      <c r="L55" s="851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</row>
    <row r="56" spans="1:23" ht="15" customHeight="1">
      <c r="A56" s="914" t="s">
        <v>56</v>
      </c>
      <c r="B56" s="914"/>
      <c r="C56" s="914"/>
      <c r="D56" s="749"/>
      <c r="E56" s="749"/>
      <c r="F56" s="749"/>
      <c r="G56" s="749"/>
      <c r="H56" s="749"/>
      <c r="I56" s="69"/>
      <c r="J56" s="851"/>
      <c r="K56" s="851"/>
      <c r="L56" s="851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</row>
    <row r="57" spans="1:23" ht="15" customHeight="1">
      <c r="A57" s="69"/>
      <c r="B57" s="69"/>
      <c r="C57" s="69"/>
      <c r="D57" s="69"/>
      <c r="E57" s="69"/>
      <c r="F57" s="69"/>
      <c r="G57" s="69"/>
      <c r="H57" s="69"/>
      <c r="I57" s="69"/>
      <c r="J57" s="851"/>
      <c r="K57" s="851"/>
      <c r="L57" s="851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</row>
    <row r="58" spans="1:23" ht="15" customHeight="1">
      <c r="A58" s="69"/>
      <c r="B58" s="69"/>
      <c r="C58" s="69"/>
      <c r="D58" s="69"/>
      <c r="E58" s="69"/>
      <c r="F58" s="69"/>
      <c r="G58" s="69"/>
      <c r="H58" s="69"/>
      <c r="I58" s="69"/>
      <c r="J58" s="851"/>
      <c r="K58" s="851"/>
      <c r="L58" s="851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</row>
    <row r="59" spans="1:23" ht="15" customHeight="1">
      <c r="A59" s="69"/>
      <c r="B59" s="69"/>
      <c r="C59" s="69"/>
      <c r="D59" s="69"/>
      <c r="E59" s="69"/>
      <c r="F59" s="69"/>
      <c r="G59" s="69"/>
      <c r="H59" s="69"/>
      <c r="I59" s="69"/>
      <c r="J59" s="851"/>
      <c r="K59" s="851"/>
      <c r="L59" s="851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</row>
    <row r="60" spans="1:23" ht="15" customHeight="1">
      <c r="A60" s="69"/>
      <c r="B60" s="69"/>
      <c r="C60" s="69"/>
      <c r="D60" s="69"/>
      <c r="E60" s="69"/>
      <c r="F60" s="69"/>
      <c r="G60" s="69"/>
      <c r="H60" s="69"/>
      <c r="I60" s="69"/>
      <c r="J60" s="851"/>
      <c r="K60" s="851"/>
      <c r="L60" s="851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</row>
    <row r="61" spans="1:23" ht="15" customHeight="1">
      <c r="A61" s="426" t="s">
        <v>956</v>
      </c>
      <c r="B61" s="426"/>
      <c r="C61" s="426"/>
      <c r="D61" s="426"/>
      <c r="E61" s="426"/>
      <c r="F61" s="426"/>
      <c r="G61" s="426"/>
      <c r="H61" s="426"/>
      <c r="I61" s="69"/>
      <c r="J61" s="851"/>
      <c r="K61" s="851"/>
      <c r="L61" s="851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</row>
    <row r="62" spans="1:23" ht="15" customHeight="1" thickBot="1">
      <c r="A62" s="69"/>
      <c r="B62" s="69"/>
      <c r="C62" s="69"/>
      <c r="D62" s="69"/>
      <c r="E62" s="69"/>
      <c r="F62" s="69"/>
      <c r="G62" s="69"/>
      <c r="H62" s="69"/>
      <c r="I62" s="69"/>
      <c r="J62" s="851"/>
      <c r="K62" s="851"/>
      <c r="L62" s="851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6"/>
    </row>
    <row r="63" spans="1:23" ht="15" customHeight="1">
      <c r="A63" s="1136"/>
      <c r="B63" s="1136"/>
      <c r="C63" s="1126" t="s">
        <v>309</v>
      </c>
      <c r="D63" s="654" t="s">
        <v>720</v>
      </c>
      <c r="E63" s="654" t="s">
        <v>635</v>
      </c>
      <c r="F63" s="654" t="s">
        <v>636</v>
      </c>
      <c r="G63" s="1127" t="s">
        <v>637</v>
      </c>
      <c r="H63" s="1127" t="s">
        <v>957</v>
      </c>
      <c r="I63" s="69"/>
      <c r="J63" s="851"/>
      <c r="K63" s="851"/>
      <c r="L63" s="851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</row>
    <row r="64" spans="1:23" ht="15" customHeight="1">
      <c r="A64" s="1128" t="s">
        <v>441</v>
      </c>
      <c r="B64" s="1128"/>
      <c r="C64" s="672"/>
      <c r="D64" s="739"/>
      <c r="E64" s="739"/>
      <c r="F64" s="739"/>
      <c r="G64" s="1129"/>
      <c r="H64" s="1129"/>
      <c r="I64" s="69"/>
      <c r="J64" s="851"/>
      <c r="K64" s="851"/>
      <c r="L64" s="851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</row>
    <row r="65" spans="1:23" ht="15" customHeight="1">
      <c r="A65" s="518" t="s">
        <v>57</v>
      </c>
      <c r="B65" s="628"/>
      <c r="C65" s="608"/>
      <c r="D65" s="407">
        <v>3449</v>
      </c>
      <c r="E65" s="407">
        <v>3442</v>
      </c>
      <c r="F65" s="407">
        <v>3439</v>
      </c>
      <c r="G65" s="407">
        <v>3433</v>
      </c>
      <c r="H65" s="407">
        <v>3425</v>
      </c>
      <c r="I65" s="69"/>
      <c r="J65" s="646"/>
      <c r="K65" s="646"/>
      <c r="L65" s="646"/>
      <c r="M65" s="646"/>
      <c r="N65" s="646"/>
      <c r="O65" s="646"/>
      <c r="P65" s="646"/>
      <c r="Q65" s="646"/>
      <c r="R65" s="646"/>
      <c r="S65" s="646"/>
      <c r="T65" s="646"/>
      <c r="U65" s="646"/>
      <c r="V65" s="646"/>
      <c r="W65" s="646"/>
    </row>
    <row r="66" spans="1:23" ht="15" customHeight="1">
      <c r="A66" s="169"/>
      <c r="B66" s="169"/>
      <c r="C66" s="183"/>
      <c r="D66" s="70" t="s">
        <v>587</v>
      </c>
      <c r="E66" s="70" t="s">
        <v>587</v>
      </c>
      <c r="F66" s="70" t="s">
        <v>587</v>
      </c>
      <c r="G66" s="70" t="s">
        <v>3</v>
      </c>
      <c r="H66" s="70" t="s">
        <v>3</v>
      </c>
      <c r="I66" s="69"/>
      <c r="J66" s="646"/>
      <c r="K66" s="646"/>
      <c r="L66" s="646"/>
      <c r="M66" s="646"/>
      <c r="N66" s="646"/>
      <c r="O66" s="646"/>
      <c r="P66" s="646"/>
      <c r="Q66" s="646"/>
      <c r="R66" s="646"/>
      <c r="S66" s="646"/>
      <c r="T66" s="646"/>
      <c r="U66" s="646"/>
      <c r="V66" s="646"/>
      <c r="W66" s="646"/>
    </row>
    <row r="67" spans="1:23" ht="15" customHeight="1">
      <c r="A67" s="476" t="s">
        <v>58</v>
      </c>
      <c r="B67" s="690"/>
      <c r="C67" s="1071"/>
      <c r="D67" s="408">
        <v>1915</v>
      </c>
      <c r="E67" s="408">
        <v>1911</v>
      </c>
      <c r="F67" s="408">
        <v>1910</v>
      </c>
      <c r="G67" s="408">
        <v>1910</v>
      </c>
      <c r="H67" s="408">
        <v>1905</v>
      </c>
      <c r="I67" s="69"/>
      <c r="J67" s="69"/>
      <c r="K67" s="851"/>
      <c r="L67" s="851"/>
      <c r="M67" s="851"/>
      <c r="N67" s="851"/>
      <c r="O67" s="851"/>
      <c r="P67" s="851"/>
      <c r="Q67" s="851"/>
      <c r="R67" s="851"/>
      <c r="S67" s="851"/>
      <c r="T67" s="851"/>
      <c r="U67" s="851"/>
      <c r="V67" s="851"/>
      <c r="W67" s="851"/>
    </row>
    <row r="68" spans="1:23" ht="15" customHeight="1">
      <c r="A68" s="476" t="s">
        <v>59</v>
      </c>
      <c r="B68" s="690"/>
      <c r="C68" s="1071"/>
      <c r="D68" s="408">
        <v>1401</v>
      </c>
      <c r="E68" s="408">
        <v>1400</v>
      </c>
      <c r="F68" s="408">
        <v>1398</v>
      </c>
      <c r="G68" s="408">
        <v>1392</v>
      </c>
      <c r="H68" s="408">
        <v>1391</v>
      </c>
      <c r="I68" s="69"/>
      <c r="J68" s="69"/>
      <c r="K68" s="70"/>
      <c r="L68" s="70"/>
      <c r="M68" s="70"/>
      <c r="N68" s="70"/>
      <c r="O68" s="70"/>
      <c r="P68" s="70"/>
      <c r="Q68" s="95"/>
      <c r="R68" s="95"/>
      <c r="S68" s="95"/>
      <c r="T68" s="95"/>
      <c r="U68" s="70"/>
      <c r="V68" s="95"/>
      <c r="W68" s="70"/>
    </row>
    <row r="69" spans="1:23" ht="15" customHeight="1">
      <c r="A69" s="476" t="s">
        <v>60</v>
      </c>
      <c r="B69" s="476"/>
      <c r="C69" s="477"/>
      <c r="D69" s="408">
        <v>37</v>
      </c>
      <c r="E69" s="408">
        <v>36</v>
      </c>
      <c r="F69" s="408">
        <v>36</v>
      </c>
      <c r="G69" s="408">
        <v>36</v>
      </c>
      <c r="H69" s="408">
        <v>37</v>
      </c>
      <c r="I69" s="69"/>
      <c r="J69" s="69"/>
      <c r="K69" s="95"/>
      <c r="L69" s="95"/>
      <c r="M69" s="95"/>
      <c r="N69" s="95"/>
      <c r="O69" s="95"/>
      <c r="P69" s="95"/>
      <c r="Q69" s="70"/>
      <c r="R69" s="70"/>
      <c r="S69" s="70"/>
      <c r="T69" s="70"/>
      <c r="U69" s="70"/>
      <c r="V69" s="70"/>
      <c r="W69" s="70"/>
    </row>
    <row r="70" spans="1:23" ht="15" customHeight="1">
      <c r="A70" s="1151" t="s">
        <v>148</v>
      </c>
      <c r="B70" s="1151"/>
      <c r="C70" s="1152"/>
      <c r="D70" s="409">
        <v>96</v>
      </c>
      <c r="E70" s="409">
        <v>95</v>
      </c>
      <c r="F70" s="409">
        <v>95</v>
      </c>
      <c r="G70" s="409">
        <v>95</v>
      </c>
      <c r="H70" s="409">
        <v>92</v>
      </c>
      <c r="I70" s="69"/>
      <c r="J70" s="69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</row>
    <row r="71" spans="1:23" ht="15" customHeight="1">
      <c r="A71" s="913" t="s">
        <v>149</v>
      </c>
      <c r="B71" s="913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</row>
    <row r="72" spans="1:23" ht="14.25" customHeight="1">
      <c r="A72" s="70" t="s">
        <v>442</v>
      </c>
      <c r="B72" s="70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</row>
    <row r="73" ht="14.25" customHeight="1">
      <c r="A73" s="3" t="s">
        <v>741</v>
      </c>
    </row>
    <row r="74" ht="14.25" customHeight="1"/>
  </sheetData>
  <sheetProtection/>
  <mergeCells count="87">
    <mergeCell ref="A2:H2"/>
    <mergeCell ref="J2:W2"/>
    <mergeCell ref="A3:H3"/>
    <mergeCell ref="D5:D6"/>
    <mergeCell ref="E5:E6"/>
    <mergeCell ref="F5:F6"/>
    <mergeCell ref="G5:G6"/>
    <mergeCell ref="H5:H6"/>
    <mergeCell ref="J5:K6"/>
    <mergeCell ref="L5:M5"/>
    <mergeCell ref="N5:O5"/>
    <mergeCell ref="P5:Q5"/>
    <mergeCell ref="R5:S5"/>
    <mergeCell ref="T5:U5"/>
    <mergeCell ref="V5:W5"/>
    <mergeCell ref="A7:C7"/>
    <mergeCell ref="J7:K7"/>
    <mergeCell ref="A8:C8"/>
    <mergeCell ref="J8:K8"/>
    <mergeCell ref="A9:C9"/>
    <mergeCell ref="J9:K9"/>
    <mergeCell ref="J10:K10"/>
    <mergeCell ref="J11:K11"/>
    <mergeCell ref="J13:K13"/>
    <mergeCell ref="J14:K14"/>
    <mergeCell ref="A15:H15"/>
    <mergeCell ref="J15:K15"/>
    <mergeCell ref="J16:K16"/>
    <mergeCell ref="D17:D18"/>
    <mergeCell ref="E17:E18"/>
    <mergeCell ref="F17:F18"/>
    <mergeCell ref="G17:G18"/>
    <mergeCell ref="H17:H18"/>
    <mergeCell ref="J17:K17"/>
    <mergeCell ref="J18:K18"/>
    <mergeCell ref="A19:C19"/>
    <mergeCell ref="J19:K19"/>
    <mergeCell ref="A20:C20"/>
    <mergeCell ref="J20:K20"/>
    <mergeCell ref="A21:C21"/>
    <mergeCell ref="J21:K21"/>
    <mergeCell ref="A22:C22"/>
    <mergeCell ref="J22:K22"/>
    <mergeCell ref="A23:C23"/>
    <mergeCell ref="J23:K23"/>
    <mergeCell ref="A24:C24"/>
    <mergeCell ref="J24:K24"/>
    <mergeCell ref="A25:C25"/>
    <mergeCell ref="J25:K25"/>
    <mergeCell ref="A26:C26"/>
    <mergeCell ref="A27:C27"/>
    <mergeCell ref="J27:K27"/>
    <mergeCell ref="A28:C28"/>
    <mergeCell ref="J28:K28"/>
    <mergeCell ref="A29:C29"/>
    <mergeCell ref="A30:C30"/>
    <mergeCell ref="A31:C31"/>
    <mergeCell ref="A32:C32"/>
    <mergeCell ref="J32:K32"/>
    <mergeCell ref="A33:C33"/>
    <mergeCell ref="A34:C34"/>
    <mergeCell ref="J36:K36"/>
    <mergeCell ref="J39:K39"/>
    <mergeCell ref="A40:H40"/>
    <mergeCell ref="A42:B43"/>
    <mergeCell ref="C42:F42"/>
    <mergeCell ref="G42:H42"/>
    <mergeCell ref="F63:F64"/>
    <mergeCell ref="G63:G64"/>
    <mergeCell ref="H63:H64"/>
    <mergeCell ref="A44:B44"/>
    <mergeCell ref="A50:H50"/>
    <mergeCell ref="D52:D53"/>
    <mergeCell ref="E52:E53"/>
    <mergeCell ref="F52:F53"/>
    <mergeCell ref="G52:G53"/>
    <mergeCell ref="H52:H53"/>
    <mergeCell ref="A65:C65"/>
    <mergeCell ref="A67:C67"/>
    <mergeCell ref="A68:C68"/>
    <mergeCell ref="A69:C69"/>
    <mergeCell ref="A70:C70"/>
    <mergeCell ref="A54:C54"/>
    <mergeCell ref="B55:C55"/>
    <mergeCell ref="A61:H61"/>
    <mergeCell ref="D63:D64"/>
    <mergeCell ref="E63:E64"/>
  </mergeCells>
  <printOptions/>
  <pageMargins left="0.5905511811023623" right="0.1968503937007874" top="0.984251968503937" bottom="0.4330708661417323" header="0.5118110236220472" footer="0.5118110236220472"/>
  <pageSetup horizontalDpi="300" verticalDpi="3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3"/>
  <sheetViews>
    <sheetView zoomScalePageLayoutView="0" workbookViewId="0" topLeftCell="A1">
      <selection activeCell="J50" sqref="J50"/>
    </sheetView>
  </sheetViews>
  <sheetFormatPr defaultColWidth="10.59765625" defaultRowHeight="15"/>
  <cols>
    <col min="1" max="1" width="2.59765625" style="3" customWidth="1"/>
    <col min="2" max="2" width="13.09765625" style="3" customWidth="1"/>
    <col min="3" max="4" width="9.3984375" style="3" customWidth="1"/>
    <col min="5" max="5" width="10.09765625" style="3" customWidth="1"/>
    <col min="6" max="23" width="9.3984375" style="3" customWidth="1"/>
    <col min="24" max="24" width="9.09765625" style="3" customWidth="1"/>
    <col min="25" max="25" width="17.09765625" style="3" customWidth="1"/>
    <col min="26" max="16384" width="10.59765625" style="3" customWidth="1"/>
  </cols>
  <sheetData>
    <row r="1" spans="1:28" s="8" customFormat="1" ht="19.5" customHeight="1">
      <c r="A1" s="1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2" t="s">
        <v>10</v>
      </c>
      <c r="Z1" s="93"/>
      <c r="AA1" s="93"/>
      <c r="AB1" s="93"/>
    </row>
    <row r="2" spans="1:28" s="8" customFormat="1" ht="19.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2"/>
      <c r="Z2" s="93"/>
      <c r="AA2" s="93"/>
      <c r="AB2" s="93"/>
    </row>
    <row r="3" spans="1:28" ht="19.5" customHeight="1">
      <c r="A3" s="426" t="s">
        <v>958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69"/>
      <c r="AA3" s="69"/>
      <c r="AB3" s="69"/>
    </row>
    <row r="4" spans="1:28" ht="18" customHeight="1" thickBot="1">
      <c r="A4" s="9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4.25" customHeight="1">
      <c r="A5" s="442" t="s">
        <v>539</v>
      </c>
      <c r="B5" s="648"/>
      <c r="C5" s="439" t="s">
        <v>16</v>
      </c>
      <c r="D5" s="497"/>
      <c r="E5" s="497"/>
      <c r="F5" s="497"/>
      <c r="G5" s="497"/>
      <c r="H5" s="497"/>
      <c r="I5" s="498"/>
      <c r="J5" s="439" t="s">
        <v>540</v>
      </c>
      <c r="K5" s="498"/>
      <c r="L5" s="439" t="s">
        <v>541</v>
      </c>
      <c r="M5" s="498"/>
      <c r="N5" s="439" t="s">
        <v>17</v>
      </c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69"/>
      <c r="AA5" s="69"/>
      <c r="AB5" s="69"/>
    </row>
    <row r="6" spans="1:28" ht="14.25" customHeight="1">
      <c r="A6" s="655"/>
      <c r="B6" s="656"/>
      <c r="C6" s="69"/>
      <c r="D6" s="95"/>
      <c r="E6" s="98"/>
      <c r="F6" s="1153" t="s">
        <v>601</v>
      </c>
      <c r="G6" s="680"/>
      <c r="H6" s="680"/>
      <c r="I6" s="680"/>
      <c r="J6" s="1154" t="s">
        <v>18</v>
      </c>
      <c r="K6" s="658" t="s">
        <v>542</v>
      </c>
      <c r="L6" s="1154" t="s">
        <v>18</v>
      </c>
      <c r="M6" s="658" t="s">
        <v>543</v>
      </c>
      <c r="N6" s="1153" t="s">
        <v>544</v>
      </c>
      <c r="O6" s="681"/>
      <c r="P6" s="1153" t="s">
        <v>200</v>
      </c>
      <c r="Q6" s="681"/>
      <c r="R6" s="1153" t="s">
        <v>20</v>
      </c>
      <c r="S6" s="681"/>
      <c r="T6" s="1153" t="s">
        <v>21</v>
      </c>
      <c r="U6" s="681"/>
      <c r="V6" s="1153" t="s">
        <v>545</v>
      </c>
      <c r="W6" s="681"/>
      <c r="X6" s="635" t="s">
        <v>546</v>
      </c>
      <c r="Y6" s="1155" t="s">
        <v>959</v>
      </c>
      <c r="Z6" s="69"/>
      <c r="AA6" s="69"/>
      <c r="AB6" s="69"/>
    </row>
    <row r="7" spans="1:28" ht="14.25" customHeight="1">
      <c r="A7" s="655"/>
      <c r="B7" s="656"/>
      <c r="C7" s="95" t="s">
        <v>547</v>
      </c>
      <c r="D7" s="658" t="s">
        <v>22</v>
      </c>
      <c r="E7" s="637" t="s">
        <v>23</v>
      </c>
      <c r="F7" s="665"/>
      <c r="G7" s="666"/>
      <c r="H7" s="666"/>
      <c r="I7" s="666"/>
      <c r="J7" s="657"/>
      <c r="K7" s="664"/>
      <c r="L7" s="657"/>
      <c r="M7" s="664"/>
      <c r="N7" s="665"/>
      <c r="O7" s="667"/>
      <c r="P7" s="665"/>
      <c r="Q7" s="667"/>
      <c r="R7" s="665"/>
      <c r="S7" s="667"/>
      <c r="T7" s="665"/>
      <c r="U7" s="667"/>
      <c r="V7" s="665"/>
      <c r="W7" s="667"/>
      <c r="X7" s="636"/>
      <c r="Y7" s="670"/>
      <c r="Z7" s="69"/>
      <c r="AA7" s="69"/>
      <c r="AB7" s="69"/>
    </row>
    <row r="8" spans="1:28" ht="14.25" customHeight="1">
      <c r="A8" s="670"/>
      <c r="B8" s="671"/>
      <c r="C8" s="672"/>
      <c r="D8" s="674"/>
      <c r="E8" s="638"/>
      <c r="F8" s="1156" t="s">
        <v>24</v>
      </c>
      <c r="G8" s="1156" t="s">
        <v>25</v>
      </c>
      <c r="H8" s="1156" t="s">
        <v>26</v>
      </c>
      <c r="I8" s="659" t="s">
        <v>316</v>
      </c>
      <c r="J8" s="673"/>
      <c r="K8" s="674"/>
      <c r="L8" s="673"/>
      <c r="M8" s="674"/>
      <c r="N8" s="1157" t="s">
        <v>548</v>
      </c>
      <c r="O8" s="660" t="s">
        <v>543</v>
      </c>
      <c r="P8" s="1157" t="s">
        <v>548</v>
      </c>
      <c r="Q8" s="660" t="s">
        <v>543</v>
      </c>
      <c r="R8" s="1157" t="s">
        <v>548</v>
      </c>
      <c r="S8" s="660" t="s">
        <v>543</v>
      </c>
      <c r="T8" s="1157" t="s">
        <v>548</v>
      </c>
      <c r="U8" s="660" t="s">
        <v>543</v>
      </c>
      <c r="V8" s="1157" t="s">
        <v>548</v>
      </c>
      <c r="W8" s="660" t="s">
        <v>543</v>
      </c>
      <c r="X8" s="1156" t="s">
        <v>548</v>
      </c>
      <c r="Y8" s="1158" t="s">
        <v>543</v>
      </c>
      <c r="Z8" s="69"/>
      <c r="AA8" s="69"/>
      <c r="AB8" s="69"/>
    </row>
    <row r="9" spans="1:28" ht="14.25" customHeight="1">
      <c r="A9" s="679" t="s">
        <v>960</v>
      </c>
      <c r="B9" s="681"/>
      <c r="C9" s="121">
        <v>315</v>
      </c>
      <c r="D9" s="120">
        <v>10</v>
      </c>
      <c r="E9" s="120">
        <v>305</v>
      </c>
      <c r="F9" s="120">
        <v>317</v>
      </c>
      <c r="G9" s="120">
        <v>9</v>
      </c>
      <c r="H9" s="120">
        <v>198</v>
      </c>
      <c r="I9" s="120">
        <v>110</v>
      </c>
      <c r="J9" s="120">
        <v>59</v>
      </c>
      <c r="K9" s="120">
        <v>803</v>
      </c>
      <c r="L9" s="120">
        <v>382</v>
      </c>
      <c r="M9" s="120">
        <v>37555</v>
      </c>
      <c r="N9" s="120">
        <v>816</v>
      </c>
      <c r="O9" s="120">
        <v>76409</v>
      </c>
      <c r="P9" s="120">
        <v>434</v>
      </c>
      <c r="Q9" s="120">
        <v>11009</v>
      </c>
      <c r="R9" s="120">
        <v>28</v>
      </c>
      <c r="S9" s="120">
        <v>887</v>
      </c>
      <c r="T9" s="120">
        <v>7</v>
      </c>
      <c r="U9" s="120">
        <v>147</v>
      </c>
      <c r="V9" s="120">
        <v>1</v>
      </c>
      <c r="W9" s="120">
        <v>16</v>
      </c>
      <c r="X9" s="120">
        <v>314</v>
      </c>
      <c r="Y9" s="120">
        <v>85852</v>
      </c>
      <c r="Z9" s="69"/>
      <c r="AA9" s="69"/>
      <c r="AB9" s="69"/>
    </row>
    <row r="10" spans="1:28" ht="14.25" customHeight="1">
      <c r="A10" s="688" t="s">
        <v>617</v>
      </c>
      <c r="B10" s="689"/>
      <c r="C10" s="120">
        <v>314</v>
      </c>
      <c r="D10" s="120">
        <v>10</v>
      </c>
      <c r="E10" s="120">
        <v>304</v>
      </c>
      <c r="F10" s="120">
        <v>316</v>
      </c>
      <c r="G10" s="120">
        <v>8</v>
      </c>
      <c r="H10" s="120">
        <v>198</v>
      </c>
      <c r="I10" s="120">
        <v>110</v>
      </c>
      <c r="J10" s="120">
        <v>25</v>
      </c>
      <c r="K10" s="120">
        <v>697</v>
      </c>
      <c r="L10" s="120">
        <v>369</v>
      </c>
      <c r="M10" s="120">
        <v>35212</v>
      </c>
      <c r="N10" s="120">
        <v>960</v>
      </c>
      <c r="O10" s="120">
        <v>72966</v>
      </c>
      <c r="P10" s="120">
        <v>431</v>
      </c>
      <c r="Q10" s="120">
        <v>10577</v>
      </c>
      <c r="R10" s="120">
        <v>28</v>
      </c>
      <c r="S10" s="120">
        <v>754</v>
      </c>
      <c r="T10" s="120">
        <v>7</v>
      </c>
      <c r="U10" s="120">
        <v>116</v>
      </c>
      <c r="V10" s="120">
        <v>1</v>
      </c>
      <c r="W10" s="120">
        <v>15</v>
      </c>
      <c r="X10" s="120">
        <v>307</v>
      </c>
      <c r="Y10" s="120">
        <v>84700</v>
      </c>
      <c r="Z10" s="69"/>
      <c r="AA10" s="69"/>
      <c r="AB10" s="69"/>
    </row>
    <row r="11" spans="1:28" ht="14.25" customHeight="1">
      <c r="A11" s="688" t="s">
        <v>622</v>
      </c>
      <c r="B11" s="689"/>
      <c r="C11" s="119">
        <v>314</v>
      </c>
      <c r="D11" s="120">
        <v>10</v>
      </c>
      <c r="E11" s="120">
        <v>304</v>
      </c>
      <c r="F11" s="120">
        <v>314</v>
      </c>
      <c r="G11" s="120">
        <v>8</v>
      </c>
      <c r="H11" s="120">
        <v>197</v>
      </c>
      <c r="I11" s="120">
        <v>109</v>
      </c>
      <c r="J11" s="120">
        <v>25</v>
      </c>
      <c r="K11" s="120">
        <v>680</v>
      </c>
      <c r="L11" s="120">
        <v>296</v>
      </c>
      <c r="M11" s="120">
        <v>33368</v>
      </c>
      <c r="N11" s="120">
        <v>954</v>
      </c>
      <c r="O11" s="120">
        <v>71757</v>
      </c>
      <c r="P11" s="120">
        <v>418</v>
      </c>
      <c r="Q11" s="120">
        <v>9241</v>
      </c>
      <c r="R11" s="120">
        <v>27</v>
      </c>
      <c r="S11" s="120">
        <v>693</v>
      </c>
      <c r="T11" s="120">
        <v>7</v>
      </c>
      <c r="U11" s="120">
        <v>112</v>
      </c>
      <c r="V11" s="120">
        <v>1</v>
      </c>
      <c r="W11" s="120">
        <v>14</v>
      </c>
      <c r="X11" s="120">
        <v>303</v>
      </c>
      <c r="Y11" s="120">
        <v>84876</v>
      </c>
      <c r="Z11" s="69"/>
      <c r="AA11" s="69"/>
      <c r="AB11" s="69"/>
    </row>
    <row r="12" spans="1:28" ht="14.25" customHeight="1">
      <c r="A12" s="688" t="s">
        <v>675</v>
      </c>
      <c r="B12" s="689"/>
      <c r="C12" s="119">
        <v>314</v>
      </c>
      <c r="D12" s="120">
        <v>10</v>
      </c>
      <c r="E12" s="120">
        <v>304</v>
      </c>
      <c r="F12" s="120">
        <v>311</v>
      </c>
      <c r="G12" s="120">
        <v>8</v>
      </c>
      <c r="H12" s="120">
        <v>194</v>
      </c>
      <c r="I12" s="120">
        <v>109</v>
      </c>
      <c r="J12" s="120">
        <v>25</v>
      </c>
      <c r="K12" s="120">
        <v>738</v>
      </c>
      <c r="L12" s="120">
        <v>273</v>
      </c>
      <c r="M12" s="120">
        <v>31954</v>
      </c>
      <c r="N12" s="120">
        <v>936</v>
      </c>
      <c r="O12" s="120">
        <v>71852</v>
      </c>
      <c r="P12" s="120">
        <v>393</v>
      </c>
      <c r="Q12" s="120">
        <v>8852</v>
      </c>
      <c r="R12" s="120">
        <v>33</v>
      </c>
      <c r="S12" s="120">
        <v>603</v>
      </c>
      <c r="T12" s="120">
        <v>7</v>
      </c>
      <c r="U12" s="120">
        <v>108</v>
      </c>
      <c r="V12" s="120">
        <v>1</v>
      </c>
      <c r="W12" s="120">
        <v>12</v>
      </c>
      <c r="X12" s="120">
        <v>292</v>
      </c>
      <c r="Y12" s="120">
        <v>84324</v>
      </c>
      <c r="Z12" s="69"/>
      <c r="AA12" s="69"/>
      <c r="AB12" s="69"/>
    </row>
    <row r="13" spans="1:25" s="6" customFormat="1" ht="14.25" customHeight="1">
      <c r="A13" s="633" t="s">
        <v>676</v>
      </c>
      <c r="B13" s="634"/>
      <c r="C13" s="115">
        <f>SUM(C15:C27,C30,C34,C38,C41)</f>
        <v>311</v>
      </c>
      <c r="D13" s="108">
        <f>SUM(D15:D27,D30,D34,D38,D41)</f>
        <v>9</v>
      </c>
      <c r="E13" s="108">
        <f aca="true" t="shared" si="0" ref="E13:M13">SUM(E15:E27,E30,E34,E38,E41)</f>
        <v>302</v>
      </c>
      <c r="F13" s="108">
        <f t="shared" si="0"/>
        <v>306</v>
      </c>
      <c r="G13" s="108">
        <f t="shared" si="0"/>
        <v>8</v>
      </c>
      <c r="H13" s="108">
        <f t="shared" si="0"/>
        <v>190</v>
      </c>
      <c r="I13" s="108">
        <f t="shared" si="0"/>
        <v>108</v>
      </c>
      <c r="J13" s="108">
        <f t="shared" si="0"/>
        <v>25</v>
      </c>
      <c r="K13" s="108">
        <f t="shared" si="0"/>
        <v>740</v>
      </c>
      <c r="L13" s="108">
        <f t="shared" si="0"/>
        <v>273</v>
      </c>
      <c r="M13" s="108">
        <f t="shared" si="0"/>
        <v>31367</v>
      </c>
      <c r="N13" s="108">
        <f>SUM(N15:N27,N30,N34,N38,N41)</f>
        <v>783</v>
      </c>
      <c r="O13" s="108">
        <f>SUM(O15:O27,O30,O34,O38,O41)</f>
        <v>67492</v>
      </c>
      <c r="P13" s="108">
        <f>SUM(P15:P27,P30,P34,P38,P41)</f>
        <v>393</v>
      </c>
      <c r="Q13" s="108">
        <f>SUM(Q15:Q27,Q30,Q34,Q38,Q41)</f>
        <v>8750</v>
      </c>
      <c r="R13" s="108">
        <f aca="true" t="shared" si="1" ref="R13:Y13">SUM(R15:R27,R30,R34,R38,R41)</f>
        <v>29</v>
      </c>
      <c r="S13" s="108">
        <f t="shared" si="1"/>
        <v>690</v>
      </c>
      <c r="T13" s="108">
        <f t="shared" si="1"/>
        <v>9</v>
      </c>
      <c r="U13" s="108">
        <f t="shared" si="1"/>
        <v>119</v>
      </c>
      <c r="V13" s="108">
        <f t="shared" si="1"/>
        <v>1</v>
      </c>
      <c r="W13" s="108">
        <f t="shared" si="1"/>
        <v>10</v>
      </c>
      <c r="X13" s="108">
        <f t="shared" si="1"/>
        <v>290</v>
      </c>
      <c r="Y13" s="108">
        <f t="shared" si="1"/>
        <v>81804</v>
      </c>
    </row>
    <row r="14" spans="1:92" ht="14.25" customHeight="1">
      <c r="A14" s="126"/>
      <c r="B14" s="126"/>
      <c r="C14" s="115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70"/>
      <c r="AA14" s="70"/>
      <c r="AB14" s="70"/>
      <c r="AC14" s="13"/>
      <c r="AD14" s="13"/>
      <c r="AE14" s="13"/>
      <c r="AF14" s="13"/>
      <c r="CM14" s="13"/>
      <c r="CN14" s="13"/>
    </row>
    <row r="15" spans="1:98" s="6" customFormat="1" ht="14.25" customHeight="1">
      <c r="A15" s="432" t="s">
        <v>374</v>
      </c>
      <c r="B15" s="463"/>
      <c r="C15" s="115">
        <f>SUM(D15:E15)</f>
        <v>62</v>
      </c>
      <c r="D15" s="108">
        <v>2</v>
      </c>
      <c r="E15" s="108">
        <v>60</v>
      </c>
      <c r="F15" s="108">
        <f>SUM(G15:I15)</f>
        <v>124</v>
      </c>
      <c r="G15" s="108">
        <v>1</v>
      </c>
      <c r="H15" s="108">
        <v>60</v>
      </c>
      <c r="I15" s="108">
        <v>63</v>
      </c>
      <c r="J15" s="1159">
        <v>5</v>
      </c>
      <c r="K15" s="1159">
        <v>100</v>
      </c>
      <c r="L15" s="1159">
        <v>43</v>
      </c>
      <c r="M15" s="1159">
        <v>13253</v>
      </c>
      <c r="N15" s="1159">
        <v>65</v>
      </c>
      <c r="O15" s="1160">
        <v>32366</v>
      </c>
      <c r="P15" s="1159">
        <v>50</v>
      </c>
      <c r="Q15" s="1160">
        <v>1214</v>
      </c>
      <c r="R15" s="1160">
        <v>11</v>
      </c>
      <c r="S15" s="1160">
        <v>404</v>
      </c>
      <c r="T15" s="1160">
        <v>6</v>
      </c>
      <c r="U15" s="1160">
        <v>73</v>
      </c>
      <c r="V15" s="1159" t="s">
        <v>156</v>
      </c>
      <c r="W15" s="1159" t="s">
        <v>156</v>
      </c>
      <c r="X15" s="1160">
        <v>77</v>
      </c>
      <c r="Y15" s="1160">
        <v>30727</v>
      </c>
      <c r="Z15" s="60"/>
      <c r="CL15" s="60"/>
      <c r="CM15" s="60"/>
      <c r="CN15" s="60"/>
      <c r="CS15" s="60"/>
      <c r="CT15" s="60"/>
    </row>
    <row r="16" spans="1:98" s="6" customFormat="1" ht="14.25" customHeight="1">
      <c r="A16" s="432" t="s">
        <v>527</v>
      </c>
      <c r="B16" s="432"/>
      <c r="C16" s="115">
        <f>SUM(D16:E16)</f>
        <v>22</v>
      </c>
      <c r="D16" s="935" t="s">
        <v>2</v>
      </c>
      <c r="E16" s="108">
        <v>22</v>
      </c>
      <c r="F16" s="108">
        <f>SUM(G16:I16)</f>
        <v>36</v>
      </c>
      <c r="G16" s="108" t="s">
        <v>2</v>
      </c>
      <c r="H16" s="108">
        <v>22</v>
      </c>
      <c r="I16" s="108">
        <v>14</v>
      </c>
      <c r="J16" s="1159">
        <v>1</v>
      </c>
      <c r="K16" s="1159">
        <v>56</v>
      </c>
      <c r="L16" s="1159">
        <v>19</v>
      </c>
      <c r="M16" s="1159">
        <v>1459</v>
      </c>
      <c r="N16" s="1159">
        <v>136</v>
      </c>
      <c r="O16" s="1159">
        <v>1968</v>
      </c>
      <c r="P16" s="1159">
        <v>9</v>
      </c>
      <c r="Q16" s="1159">
        <v>167</v>
      </c>
      <c r="R16" s="1159" t="s">
        <v>156</v>
      </c>
      <c r="S16" s="1159" t="s">
        <v>156</v>
      </c>
      <c r="T16" s="1159" t="s">
        <v>156</v>
      </c>
      <c r="U16" s="1159" t="s">
        <v>156</v>
      </c>
      <c r="V16" s="1159" t="s">
        <v>156</v>
      </c>
      <c r="W16" s="1159" t="s">
        <v>156</v>
      </c>
      <c r="X16" s="1159">
        <v>18</v>
      </c>
      <c r="Y16" s="1159">
        <v>4287</v>
      </c>
      <c r="CM16" s="60"/>
      <c r="CT16" s="60"/>
    </row>
    <row r="17" spans="1:91" s="6" customFormat="1" ht="14.25" customHeight="1">
      <c r="A17" s="432" t="s">
        <v>375</v>
      </c>
      <c r="B17" s="432"/>
      <c r="C17" s="115">
        <f aca="true" t="shared" si="2" ref="C17:C25">SUM(D17:E17)</f>
        <v>35</v>
      </c>
      <c r="D17" s="108">
        <v>1</v>
      </c>
      <c r="E17" s="108">
        <v>34</v>
      </c>
      <c r="F17" s="108">
        <f>SUM(G17:I17)</f>
        <v>14</v>
      </c>
      <c r="G17" s="108">
        <v>7</v>
      </c>
      <c r="H17" s="108">
        <v>7</v>
      </c>
      <c r="I17" s="108" t="s">
        <v>2</v>
      </c>
      <c r="J17" s="108" t="s">
        <v>2</v>
      </c>
      <c r="K17" s="108" t="s">
        <v>2</v>
      </c>
      <c r="L17" s="1159">
        <v>83</v>
      </c>
      <c r="M17" s="1159">
        <v>3941</v>
      </c>
      <c r="N17" s="1159">
        <v>25</v>
      </c>
      <c r="O17" s="1160">
        <v>4367</v>
      </c>
      <c r="P17" s="1159">
        <v>23</v>
      </c>
      <c r="Q17" s="1160">
        <v>567</v>
      </c>
      <c r="R17" s="1160">
        <v>2</v>
      </c>
      <c r="S17" s="1160">
        <v>63</v>
      </c>
      <c r="T17" s="1159" t="s">
        <v>156</v>
      </c>
      <c r="U17" s="1159" t="s">
        <v>156</v>
      </c>
      <c r="V17" s="1159" t="s">
        <v>156</v>
      </c>
      <c r="W17" s="1159" t="s">
        <v>156</v>
      </c>
      <c r="X17" s="1160">
        <v>35</v>
      </c>
      <c r="Y17" s="1160">
        <v>8249</v>
      </c>
      <c r="CM17" s="60"/>
    </row>
    <row r="18" spans="1:25" s="6" customFormat="1" ht="14.25" customHeight="1">
      <c r="A18" s="432" t="s">
        <v>376</v>
      </c>
      <c r="B18" s="432"/>
      <c r="C18" s="115">
        <f t="shared" si="2"/>
        <v>19</v>
      </c>
      <c r="D18" s="108">
        <v>1</v>
      </c>
      <c r="E18" s="108">
        <v>18</v>
      </c>
      <c r="F18" s="108">
        <f>SUM(G18:I18)</f>
        <v>22</v>
      </c>
      <c r="G18" s="108" t="s">
        <v>2</v>
      </c>
      <c r="H18" s="108">
        <v>22</v>
      </c>
      <c r="I18" s="108" t="s">
        <v>2</v>
      </c>
      <c r="J18" s="108" t="s">
        <v>2</v>
      </c>
      <c r="K18" s="108" t="s">
        <v>2</v>
      </c>
      <c r="L18" s="1159">
        <v>5</v>
      </c>
      <c r="M18" s="1159">
        <v>365</v>
      </c>
      <c r="N18" s="1159">
        <v>25</v>
      </c>
      <c r="O18" s="1160">
        <v>563</v>
      </c>
      <c r="P18" s="1159">
        <v>13</v>
      </c>
      <c r="Q18" s="1160">
        <v>183</v>
      </c>
      <c r="R18" s="1160">
        <v>1</v>
      </c>
      <c r="S18" s="1160">
        <v>4</v>
      </c>
      <c r="T18" s="1159" t="s">
        <v>156</v>
      </c>
      <c r="U18" s="1159" t="s">
        <v>156</v>
      </c>
      <c r="V18" s="1159" t="s">
        <v>156</v>
      </c>
      <c r="W18" s="1159" t="s">
        <v>156</v>
      </c>
      <c r="X18" s="1160">
        <v>13</v>
      </c>
      <c r="Y18" s="1160">
        <v>1370</v>
      </c>
    </row>
    <row r="19" spans="1:25" s="6" customFormat="1" ht="14.25" customHeight="1">
      <c r="A19" s="432" t="s">
        <v>377</v>
      </c>
      <c r="B19" s="432"/>
      <c r="C19" s="115">
        <f t="shared" si="2"/>
        <v>10</v>
      </c>
      <c r="D19" s="935" t="s">
        <v>2</v>
      </c>
      <c r="E19" s="108">
        <v>10</v>
      </c>
      <c r="F19" s="108">
        <f>SUM(G19:I19)</f>
        <v>9</v>
      </c>
      <c r="G19" s="108" t="s">
        <v>2</v>
      </c>
      <c r="H19" s="108">
        <v>9</v>
      </c>
      <c r="I19" s="108" t="s">
        <v>2</v>
      </c>
      <c r="J19" s="1159">
        <v>10</v>
      </c>
      <c r="K19" s="1159">
        <v>189</v>
      </c>
      <c r="L19" s="1159">
        <v>14</v>
      </c>
      <c r="M19" s="1160">
        <v>1530</v>
      </c>
      <c r="N19" s="1159">
        <v>10</v>
      </c>
      <c r="O19" s="1159">
        <v>742</v>
      </c>
      <c r="P19" s="1159">
        <v>8</v>
      </c>
      <c r="Q19" s="1159">
        <v>93</v>
      </c>
      <c r="R19" s="1159">
        <v>1</v>
      </c>
      <c r="S19" s="1159">
        <v>8</v>
      </c>
      <c r="T19" s="1159" t="s">
        <v>156</v>
      </c>
      <c r="U19" s="1159" t="s">
        <v>156</v>
      </c>
      <c r="V19" s="1159" t="s">
        <v>156</v>
      </c>
      <c r="W19" s="1159" t="s">
        <v>156</v>
      </c>
      <c r="X19" s="1159">
        <v>11</v>
      </c>
      <c r="Y19" s="1159">
        <v>732</v>
      </c>
    </row>
    <row r="20" spans="1:25" s="6" customFormat="1" ht="14.25" customHeight="1">
      <c r="A20" s="432" t="s">
        <v>378</v>
      </c>
      <c r="B20" s="432"/>
      <c r="C20" s="115">
        <f t="shared" si="2"/>
        <v>22</v>
      </c>
      <c r="D20" s="108">
        <v>1</v>
      </c>
      <c r="E20" s="108">
        <v>21</v>
      </c>
      <c r="F20" s="108" t="s">
        <v>2</v>
      </c>
      <c r="G20" s="108" t="s">
        <v>2</v>
      </c>
      <c r="H20" s="108" t="s">
        <v>2</v>
      </c>
      <c r="I20" s="108" t="s">
        <v>2</v>
      </c>
      <c r="J20" s="108" t="s">
        <v>2</v>
      </c>
      <c r="K20" s="108" t="s">
        <v>2</v>
      </c>
      <c r="L20" s="1159">
        <v>15</v>
      </c>
      <c r="M20" s="1159">
        <v>1126</v>
      </c>
      <c r="N20" s="1159">
        <v>98</v>
      </c>
      <c r="O20" s="1159">
        <v>2374</v>
      </c>
      <c r="P20" s="1159">
        <v>10</v>
      </c>
      <c r="Q20" s="1159">
        <v>144</v>
      </c>
      <c r="R20" s="1159">
        <v>1</v>
      </c>
      <c r="S20" s="1159">
        <v>43</v>
      </c>
      <c r="T20" s="1159">
        <v>1</v>
      </c>
      <c r="U20" s="1159">
        <v>22</v>
      </c>
      <c r="V20" s="1159" t="s">
        <v>156</v>
      </c>
      <c r="W20" s="1159" t="s">
        <v>156</v>
      </c>
      <c r="X20" s="1159">
        <v>25</v>
      </c>
      <c r="Y20" s="1159">
        <v>4282</v>
      </c>
    </row>
    <row r="21" spans="1:28" s="6" customFormat="1" ht="14.25" customHeight="1">
      <c r="A21" s="432" t="s">
        <v>379</v>
      </c>
      <c r="B21" s="432"/>
      <c r="C21" s="115">
        <f t="shared" si="2"/>
        <v>11</v>
      </c>
      <c r="D21" s="935" t="s">
        <v>2</v>
      </c>
      <c r="E21" s="108">
        <v>11</v>
      </c>
      <c r="F21" s="108" t="s">
        <v>2</v>
      </c>
      <c r="G21" s="108" t="s">
        <v>2</v>
      </c>
      <c r="H21" s="108" t="s">
        <v>2</v>
      </c>
      <c r="I21" s="108" t="s">
        <v>2</v>
      </c>
      <c r="J21" s="1159">
        <v>2</v>
      </c>
      <c r="K21" s="1159">
        <v>40</v>
      </c>
      <c r="L21" s="1159">
        <v>7</v>
      </c>
      <c r="M21" s="1159">
        <v>539</v>
      </c>
      <c r="N21" s="1159">
        <v>62</v>
      </c>
      <c r="O21" s="1160">
        <v>1094</v>
      </c>
      <c r="P21" s="1159">
        <v>15</v>
      </c>
      <c r="Q21" s="1160">
        <v>215</v>
      </c>
      <c r="R21" s="1160">
        <v>1</v>
      </c>
      <c r="S21" s="1160">
        <v>10</v>
      </c>
      <c r="T21" s="1159" t="s">
        <v>156</v>
      </c>
      <c r="U21" s="1159" t="s">
        <v>156</v>
      </c>
      <c r="V21" s="1159" t="s">
        <v>156</v>
      </c>
      <c r="W21" s="1159" t="s">
        <v>156</v>
      </c>
      <c r="X21" s="1160">
        <v>8</v>
      </c>
      <c r="Y21" s="1160">
        <v>1582</v>
      </c>
      <c r="AB21" s="6" t="s">
        <v>3</v>
      </c>
    </row>
    <row r="22" spans="1:25" s="6" customFormat="1" ht="14.25" customHeight="1">
      <c r="A22" s="432" t="s">
        <v>240</v>
      </c>
      <c r="B22" s="463"/>
      <c r="C22" s="115">
        <f t="shared" si="2"/>
        <v>21</v>
      </c>
      <c r="D22" s="935" t="s">
        <v>2</v>
      </c>
      <c r="E22" s="108">
        <v>21</v>
      </c>
      <c r="F22" s="108" t="s">
        <v>2</v>
      </c>
      <c r="G22" s="108" t="s">
        <v>2</v>
      </c>
      <c r="H22" s="108" t="s">
        <v>2</v>
      </c>
      <c r="I22" s="108" t="s">
        <v>2</v>
      </c>
      <c r="J22" s="108" t="s">
        <v>2</v>
      </c>
      <c r="K22" s="108" t="s">
        <v>2</v>
      </c>
      <c r="L22" s="1159">
        <v>2</v>
      </c>
      <c r="M22" s="1159">
        <v>430</v>
      </c>
      <c r="N22" s="1159">
        <v>56</v>
      </c>
      <c r="O22" s="1159">
        <v>1828</v>
      </c>
      <c r="P22" s="1159">
        <v>32</v>
      </c>
      <c r="Q22" s="1159">
        <v>613</v>
      </c>
      <c r="R22" s="1159">
        <v>1</v>
      </c>
      <c r="S22" s="1159">
        <v>3</v>
      </c>
      <c r="T22" s="1159" t="s">
        <v>156</v>
      </c>
      <c r="U22" s="1159" t="s">
        <v>156</v>
      </c>
      <c r="V22" s="1159" t="s">
        <v>156</v>
      </c>
      <c r="W22" s="1159" t="s">
        <v>156</v>
      </c>
      <c r="X22" s="1159">
        <v>9</v>
      </c>
      <c r="Y22" s="1159">
        <v>2819</v>
      </c>
    </row>
    <row r="23" spans="1:32" s="6" customFormat="1" ht="14.25" customHeight="1">
      <c r="A23" s="631" t="s">
        <v>384</v>
      </c>
      <c r="B23" s="463"/>
      <c r="C23" s="115">
        <f t="shared" si="2"/>
        <v>28</v>
      </c>
      <c r="D23" s="935" t="s">
        <v>2</v>
      </c>
      <c r="E23" s="108">
        <v>28</v>
      </c>
      <c r="F23" s="108">
        <f>SUM(G23:I23)</f>
        <v>58</v>
      </c>
      <c r="G23" s="108" t="s">
        <v>2</v>
      </c>
      <c r="H23" s="108">
        <v>28</v>
      </c>
      <c r="I23" s="108">
        <v>30</v>
      </c>
      <c r="J23" s="1159">
        <v>1</v>
      </c>
      <c r="K23" s="1159">
        <v>80</v>
      </c>
      <c r="L23" s="1159">
        <v>5</v>
      </c>
      <c r="M23" s="1159">
        <v>297</v>
      </c>
      <c r="N23" s="1159">
        <v>8</v>
      </c>
      <c r="O23" s="1160">
        <v>6558</v>
      </c>
      <c r="P23" s="1159">
        <v>71</v>
      </c>
      <c r="Q23" s="1160">
        <v>1833</v>
      </c>
      <c r="R23" s="1160">
        <v>2</v>
      </c>
      <c r="S23" s="1160">
        <v>38</v>
      </c>
      <c r="T23" s="1159" t="s">
        <v>156</v>
      </c>
      <c r="U23" s="1159" t="s">
        <v>156</v>
      </c>
      <c r="V23" s="1159" t="s">
        <v>156</v>
      </c>
      <c r="W23" s="1159" t="s">
        <v>156</v>
      </c>
      <c r="X23" s="1160">
        <v>28</v>
      </c>
      <c r="Y23" s="1160">
        <v>8786</v>
      </c>
      <c r="Z23" s="90"/>
      <c r="AA23" s="60"/>
      <c r="AB23" s="60"/>
      <c r="AC23" s="60"/>
      <c r="AD23" s="60"/>
      <c r="AE23" s="60"/>
      <c r="AF23" s="60"/>
    </row>
    <row r="24" spans="1:26" s="6" customFormat="1" ht="14.25" customHeight="1">
      <c r="A24" s="432" t="s">
        <v>385</v>
      </c>
      <c r="B24" s="463"/>
      <c r="C24" s="115">
        <f t="shared" si="2"/>
        <v>4</v>
      </c>
      <c r="D24" s="108">
        <v>1</v>
      </c>
      <c r="E24" s="108">
        <v>3</v>
      </c>
      <c r="F24" s="108" t="s">
        <v>2</v>
      </c>
      <c r="G24" s="108" t="s">
        <v>2</v>
      </c>
      <c r="H24" s="108" t="s">
        <v>2</v>
      </c>
      <c r="I24" s="108" t="s">
        <v>2</v>
      </c>
      <c r="J24" s="108" t="s">
        <v>2</v>
      </c>
      <c r="K24" s="108" t="s">
        <v>2</v>
      </c>
      <c r="L24" s="1159">
        <v>3</v>
      </c>
      <c r="M24" s="1159">
        <v>2300</v>
      </c>
      <c r="N24" s="1159">
        <v>80</v>
      </c>
      <c r="O24" s="1159">
        <v>4727</v>
      </c>
      <c r="P24" s="1159">
        <v>45</v>
      </c>
      <c r="Q24" s="1159">
        <v>1361</v>
      </c>
      <c r="R24" s="1159">
        <v>2</v>
      </c>
      <c r="S24" s="1159">
        <v>42</v>
      </c>
      <c r="T24" s="1159" t="s">
        <v>156</v>
      </c>
      <c r="U24" s="1159" t="s">
        <v>156</v>
      </c>
      <c r="V24" s="1159" t="s">
        <v>156</v>
      </c>
      <c r="W24" s="1159" t="s">
        <v>156</v>
      </c>
      <c r="X24" s="1159">
        <v>11</v>
      </c>
      <c r="Y24" s="1159">
        <v>4183</v>
      </c>
      <c r="Z24" s="7"/>
    </row>
    <row r="25" spans="1:25" s="6" customFormat="1" ht="14.25" customHeight="1">
      <c r="A25" s="432" t="s">
        <v>585</v>
      </c>
      <c r="B25" s="463"/>
      <c r="C25" s="115">
        <f t="shared" si="2"/>
        <v>4</v>
      </c>
      <c r="D25" s="108">
        <v>1</v>
      </c>
      <c r="E25" s="108">
        <v>3</v>
      </c>
      <c r="F25" s="108" t="s">
        <v>2</v>
      </c>
      <c r="G25" s="108" t="s">
        <v>2</v>
      </c>
      <c r="H25" s="108" t="s">
        <v>2</v>
      </c>
      <c r="I25" s="108" t="s">
        <v>2</v>
      </c>
      <c r="J25" s="108" t="s">
        <v>2</v>
      </c>
      <c r="K25" s="108" t="s">
        <v>2</v>
      </c>
      <c r="L25" s="108">
        <v>2</v>
      </c>
      <c r="M25" s="108">
        <v>700</v>
      </c>
      <c r="N25" s="108">
        <v>58</v>
      </c>
      <c r="O25" s="108">
        <v>3481</v>
      </c>
      <c r="P25" s="108">
        <v>17</v>
      </c>
      <c r="Q25" s="108">
        <v>592</v>
      </c>
      <c r="R25" s="108">
        <v>5</v>
      </c>
      <c r="S25" s="108">
        <v>28</v>
      </c>
      <c r="T25" s="108">
        <v>1</v>
      </c>
      <c r="U25" s="108">
        <v>13</v>
      </c>
      <c r="V25" s="1159" t="s">
        <v>156</v>
      </c>
      <c r="W25" s="1159" t="s">
        <v>156</v>
      </c>
      <c r="X25" s="108">
        <v>7</v>
      </c>
      <c r="Y25" s="108">
        <v>4263</v>
      </c>
    </row>
    <row r="26" spans="1:25" s="24" customFormat="1" ht="14.25" customHeight="1">
      <c r="A26" s="162"/>
      <c r="B26" s="237"/>
      <c r="C26" s="115"/>
      <c r="D26" s="1161"/>
      <c r="E26" s="108"/>
      <c r="F26" s="108"/>
      <c r="G26" s="108" t="s">
        <v>603</v>
      </c>
      <c r="H26" s="108" t="s">
        <v>587</v>
      </c>
      <c r="I26" s="108" t="s">
        <v>587</v>
      </c>
      <c r="J26" s="108" t="s">
        <v>587</v>
      </c>
      <c r="K26" s="108" t="s">
        <v>587</v>
      </c>
      <c r="L26" s="108" t="s">
        <v>587</v>
      </c>
      <c r="M26" s="108" t="s">
        <v>587</v>
      </c>
      <c r="N26" s="108" t="s">
        <v>587</v>
      </c>
      <c r="O26" s="1161" t="s">
        <v>587</v>
      </c>
      <c r="P26" s="108" t="s">
        <v>587</v>
      </c>
      <c r="Q26" s="1161" t="s">
        <v>587</v>
      </c>
      <c r="R26" s="108" t="s">
        <v>587</v>
      </c>
      <c r="S26" s="108" t="s">
        <v>587</v>
      </c>
      <c r="T26" s="108" t="s">
        <v>587</v>
      </c>
      <c r="U26" s="108" t="s">
        <v>587</v>
      </c>
      <c r="V26" s="1159" t="s">
        <v>32</v>
      </c>
      <c r="W26" s="1159" t="s">
        <v>32</v>
      </c>
      <c r="X26" s="108" t="s">
        <v>587</v>
      </c>
      <c r="Y26" s="108" t="s">
        <v>587</v>
      </c>
    </row>
    <row r="27" spans="1:25" s="6" customFormat="1" ht="14.25" customHeight="1">
      <c r="A27" s="432" t="s">
        <v>222</v>
      </c>
      <c r="B27" s="463"/>
      <c r="C27" s="115">
        <f>SUM(D27:E27)</f>
        <v>1</v>
      </c>
      <c r="D27" s="108">
        <f>D28</f>
        <v>1</v>
      </c>
      <c r="E27" s="108" t="str">
        <f>E28</f>
        <v>－</v>
      </c>
      <c r="F27" s="108" t="s">
        <v>2</v>
      </c>
      <c r="G27" s="108" t="s">
        <v>2</v>
      </c>
      <c r="H27" s="108" t="s">
        <v>2</v>
      </c>
      <c r="I27" s="108" t="s">
        <v>2</v>
      </c>
      <c r="J27" s="108" t="s">
        <v>2</v>
      </c>
      <c r="K27" s="108" t="s">
        <v>2</v>
      </c>
      <c r="L27" s="108">
        <f aca="true" t="shared" si="3" ref="L27:Y27">SUM(L28)</f>
        <v>3</v>
      </c>
      <c r="M27" s="108">
        <f t="shared" si="3"/>
        <v>367</v>
      </c>
      <c r="N27" s="108">
        <f t="shared" si="3"/>
        <v>24</v>
      </c>
      <c r="O27" s="108">
        <f t="shared" si="3"/>
        <v>533</v>
      </c>
      <c r="P27" s="108">
        <f>SUM(P28)</f>
        <v>3</v>
      </c>
      <c r="Q27" s="108">
        <f>SUM(Q28)</f>
        <v>77</v>
      </c>
      <c r="R27" s="108">
        <f t="shared" si="3"/>
        <v>1</v>
      </c>
      <c r="S27" s="108">
        <f t="shared" si="3"/>
        <v>7</v>
      </c>
      <c r="T27" s="1159" t="s">
        <v>156</v>
      </c>
      <c r="U27" s="1159" t="s">
        <v>156</v>
      </c>
      <c r="V27" s="1159" t="s">
        <v>156</v>
      </c>
      <c r="W27" s="1159" t="s">
        <v>156</v>
      </c>
      <c r="X27" s="108">
        <f t="shared" si="3"/>
        <v>4</v>
      </c>
      <c r="Y27" s="108">
        <f t="shared" si="3"/>
        <v>728</v>
      </c>
    </row>
    <row r="28" spans="1:28" ht="14.25" customHeight="1">
      <c r="A28" s="127"/>
      <c r="B28" s="420" t="s">
        <v>223</v>
      </c>
      <c r="C28" s="119">
        <f>SUM(D28:E28)</f>
        <v>1</v>
      </c>
      <c r="D28" s="1162">
        <v>1</v>
      </c>
      <c r="E28" s="1163" t="s">
        <v>2</v>
      </c>
      <c r="F28" s="120" t="s">
        <v>2</v>
      </c>
      <c r="G28" s="120" t="s">
        <v>2</v>
      </c>
      <c r="H28" s="120" t="s">
        <v>2</v>
      </c>
      <c r="I28" s="120" t="s">
        <v>2</v>
      </c>
      <c r="J28" s="120" t="s">
        <v>2</v>
      </c>
      <c r="K28" s="120" t="s">
        <v>2</v>
      </c>
      <c r="L28" s="1162">
        <v>3</v>
      </c>
      <c r="M28" s="1162">
        <v>367</v>
      </c>
      <c r="N28" s="1162">
        <v>24</v>
      </c>
      <c r="O28" s="1164">
        <v>533</v>
      </c>
      <c r="P28" s="1162">
        <v>3</v>
      </c>
      <c r="Q28" s="1164">
        <v>77</v>
      </c>
      <c r="R28" s="1164">
        <v>1</v>
      </c>
      <c r="S28" s="1164">
        <v>7</v>
      </c>
      <c r="T28" s="1164" t="s">
        <v>156</v>
      </c>
      <c r="U28" s="1164" t="s">
        <v>156</v>
      </c>
      <c r="V28" s="1164" t="s">
        <v>156</v>
      </c>
      <c r="W28" s="1164" t="s">
        <v>156</v>
      </c>
      <c r="X28" s="1164">
        <v>4</v>
      </c>
      <c r="Y28" s="1164">
        <v>728</v>
      </c>
      <c r="Z28" s="69"/>
      <c r="AA28" s="69"/>
      <c r="AB28" s="69"/>
    </row>
    <row r="29" spans="1:25" s="24" customFormat="1" ht="14.25" customHeight="1">
      <c r="A29" s="162"/>
      <c r="B29" s="237"/>
      <c r="C29" s="115"/>
      <c r="D29" s="1161"/>
      <c r="E29" s="108"/>
      <c r="F29" s="108"/>
      <c r="G29" s="108" t="s">
        <v>587</v>
      </c>
      <c r="H29" s="108" t="s">
        <v>587</v>
      </c>
      <c r="I29" s="108" t="s">
        <v>587</v>
      </c>
      <c r="J29" s="108" t="s">
        <v>587</v>
      </c>
      <c r="K29" s="108" t="s">
        <v>587</v>
      </c>
      <c r="L29" s="1161" t="s">
        <v>587</v>
      </c>
      <c r="M29" s="1161" t="s">
        <v>587</v>
      </c>
      <c r="N29" s="108"/>
      <c r="O29" s="108" t="s">
        <v>587</v>
      </c>
      <c r="P29" s="108" t="s">
        <v>587</v>
      </c>
      <c r="Q29" s="108" t="s">
        <v>587</v>
      </c>
      <c r="R29" s="108" t="s">
        <v>587</v>
      </c>
      <c r="S29" s="108" t="s">
        <v>587</v>
      </c>
      <c r="T29" s="108" t="s">
        <v>587</v>
      </c>
      <c r="U29" s="108" t="s">
        <v>587</v>
      </c>
      <c r="V29" s="108" t="s">
        <v>587</v>
      </c>
      <c r="W29" s="108" t="s">
        <v>587</v>
      </c>
      <c r="X29" s="108" t="s">
        <v>587</v>
      </c>
      <c r="Y29" s="108" t="s">
        <v>587</v>
      </c>
    </row>
    <row r="30" spans="1:25" s="6" customFormat="1" ht="14.25" customHeight="1">
      <c r="A30" s="432" t="s">
        <v>224</v>
      </c>
      <c r="B30" s="463"/>
      <c r="C30" s="115">
        <f>SUM(D30:E30)</f>
        <v>28</v>
      </c>
      <c r="D30" s="108">
        <f>SUM(D31:D32)</f>
        <v>0</v>
      </c>
      <c r="E30" s="108">
        <f>SUM(E31:E32)</f>
        <v>28</v>
      </c>
      <c r="F30" s="108">
        <f>SUM(G30:I30)</f>
        <v>26</v>
      </c>
      <c r="G30" s="108" t="s">
        <v>2</v>
      </c>
      <c r="H30" s="108">
        <f>SUM(H31:H32)</f>
        <v>26</v>
      </c>
      <c r="I30" s="108" t="s">
        <v>2</v>
      </c>
      <c r="J30" s="108">
        <f aca="true" t="shared" si="4" ref="J30:Y30">SUM(J31:J32)</f>
        <v>5</v>
      </c>
      <c r="K30" s="108">
        <f t="shared" si="4"/>
        <v>235</v>
      </c>
      <c r="L30" s="108">
        <f t="shared" si="4"/>
        <v>22</v>
      </c>
      <c r="M30" s="108">
        <f t="shared" si="4"/>
        <v>1350</v>
      </c>
      <c r="N30" s="108">
        <f t="shared" si="4"/>
        <v>28</v>
      </c>
      <c r="O30" s="108">
        <f t="shared" si="4"/>
        <v>3984</v>
      </c>
      <c r="P30" s="108">
        <f>SUM(P31:P32)</f>
        <v>32</v>
      </c>
      <c r="Q30" s="108">
        <f>SUM(Q31:Q32)</f>
        <v>596</v>
      </c>
      <c r="R30" s="108">
        <f t="shared" si="4"/>
        <v>1</v>
      </c>
      <c r="S30" s="108">
        <f t="shared" si="4"/>
        <v>40</v>
      </c>
      <c r="T30" s="1159" t="s">
        <v>156</v>
      </c>
      <c r="U30" s="1159" t="s">
        <v>156</v>
      </c>
      <c r="V30" s="108">
        <f t="shared" si="4"/>
        <v>1</v>
      </c>
      <c r="W30" s="108">
        <f t="shared" si="4"/>
        <v>10</v>
      </c>
      <c r="X30" s="108">
        <f t="shared" si="4"/>
        <v>18</v>
      </c>
      <c r="Y30" s="108">
        <f t="shared" si="4"/>
        <v>5338</v>
      </c>
    </row>
    <row r="31" spans="1:28" ht="14.25" customHeight="1">
      <c r="A31" s="127"/>
      <c r="B31" s="420" t="s">
        <v>225</v>
      </c>
      <c r="C31" s="119">
        <f>SUM(D31:E31)</f>
        <v>10</v>
      </c>
      <c r="D31" s="1163" t="s">
        <v>2</v>
      </c>
      <c r="E31" s="1162">
        <v>10</v>
      </c>
      <c r="F31" s="120">
        <f>SUM(G31:I31)</f>
        <v>8</v>
      </c>
      <c r="G31" s="120" t="s">
        <v>2</v>
      </c>
      <c r="H31" s="120">
        <v>8</v>
      </c>
      <c r="I31" s="120" t="s">
        <v>2</v>
      </c>
      <c r="J31" s="1164">
        <v>5</v>
      </c>
      <c r="K31" s="1164">
        <v>235</v>
      </c>
      <c r="L31" s="1164">
        <v>5</v>
      </c>
      <c r="M31" s="1164">
        <v>350</v>
      </c>
      <c r="N31" s="1164">
        <v>9</v>
      </c>
      <c r="O31" s="1164">
        <v>2240</v>
      </c>
      <c r="P31" s="1164">
        <v>11</v>
      </c>
      <c r="Q31" s="1164">
        <v>190</v>
      </c>
      <c r="R31" s="1164">
        <v>1</v>
      </c>
      <c r="S31" s="1164">
        <v>40</v>
      </c>
      <c r="T31" s="1164" t="s">
        <v>156</v>
      </c>
      <c r="U31" s="1164" t="s">
        <v>156</v>
      </c>
      <c r="V31" s="1164" t="s">
        <v>156</v>
      </c>
      <c r="W31" s="1164" t="s">
        <v>156</v>
      </c>
      <c r="X31" s="1164">
        <v>12</v>
      </c>
      <c r="Y31" s="1164">
        <v>2832</v>
      </c>
      <c r="Z31" s="69"/>
      <c r="AA31" s="69"/>
      <c r="AB31" s="69"/>
    </row>
    <row r="32" spans="1:28" ht="14.25" customHeight="1">
      <c r="A32" s="127"/>
      <c r="B32" s="420" t="s">
        <v>333</v>
      </c>
      <c r="C32" s="119">
        <f>SUM(D32:E32)</f>
        <v>18</v>
      </c>
      <c r="D32" s="1163" t="s">
        <v>2</v>
      </c>
      <c r="E32" s="120">
        <v>18</v>
      </c>
      <c r="F32" s="120">
        <f>SUM(G32:I32)</f>
        <v>18</v>
      </c>
      <c r="G32" s="120" t="s">
        <v>2</v>
      </c>
      <c r="H32" s="120">
        <v>18</v>
      </c>
      <c r="I32" s="120" t="s">
        <v>2</v>
      </c>
      <c r="J32" s="120" t="s">
        <v>2</v>
      </c>
      <c r="K32" s="120" t="s">
        <v>2</v>
      </c>
      <c r="L32" s="1164">
        <v>17</v>
      </c>
      <c r="M32" s="1164">
        <v>1000</v>
      </c>
      <c r="N32" s="1164">
        <v>19</v>
      </c>
      <c r="O32" s="1164">
        <v>1744</v>
      </c>
      <c r="P32" s="1164">
        <v>21</v>
      </c>
      <c r="Q32" s="1164">
        <v>406</v>
      </c>
      <c r="R32" s="1164" t="s">
        <v>2</v>
      </c>
      <c r="S32" s="1164" t="s">
        <v>2</v>
      </c>
      <c r="T32" s="1164" t="s">
        <v>156</v>
      </c>
      <c r="U32" s="1164" t="s">
        <v>156</v>
      </c>
      <c r="V32" s="1164">
        <v>1</v>
      </c>
      <c r="W32" s="1164">
        <v>10</v>
      </c>
      <c r="X32" s="1164">
        <v>6</v>
      </c>
      <c r="Y32" s="1164">
        <v>2506</v>
      </c>
      <c r="Z32" s="69"/>
      <c r="AA32" s="69"/>
      <c r="AB32" s="69"/>
    </row>
    <row r="33" spans="1:25" s="24" customFormat="1" ht="14.25" customHeight="1">
      <c r="A33" s="162"/>
      <c r="B33" s="237"/>
      <c r="C33" s="115"/>
      <c r="D33" s="1161"/>
      <c r="E33" s="1161"/>
      <c r="F33" s="108"/>
      <c r="G33" s="108" t="s">
        <v>587</v>
      </c>
      <c r="H33" s="108" t="s">
        <v>587</v>
      </c>
      <c r="I33" s="108" t="s">
        <v>587</v>
      </c>
      <c r="J33" s="108" t="s">
        <v>587</v>
      </c>
      <c r="K33" s="108" t="s">
        <v>587</v>
      </c>
      <c r="L33" s="108" t="s">
        <v>587</v>
      </c>
      <c r="M33" s="1161" t="s">
        <v>587</v>
      </c>
      <c r="N33" s="1161" t="s">
        <v>587</v>
      </c>
      <c r="O33" s="108" t="s">
        <v>587</v>
      </c>
      <c r="P33" s="1161" t="s">
        <v>587</v>
      </c>
      <c r="Q33" s="108" t="s">
        <v>587</v>
      </c>
      <c r="R33" s="108" t="s">
        <v>587</v>
      </c>
      <c r="S33" s="108" t="s">
        <v>587</v>
      </c>
      <c r="T33" s="108" t="s">
        <v>587</v>
      </c>
      <c r="U33" s="108" t="s">
        <v>587</v>
      </c>
      <c r="V33" s="108" t="s">
        <v>587</v>
      </c>
      <c r="W33" s="108" t="s">
        <v>587</v>
      </c>
      <c r="X33" s="108" t="s">
        <v>587</v>
      </c>
      <c r="Y33" s="108" t="s">
        <v>587</v>
      </c>
    </row>
    <row r="34" spans="1:25" s="6" customFormat="1" ht="14.25" customHeight="1">
      <c r="A34" s="432" t="s">
        <v>334</v>
      </c>
      <c r="B34" s="463"/>
      <c r="C34" s="115">
        <f>SUM(D34:E34)</f>
        <v>18</v>
      </c>
      <c r="D34" s="935" t="s">
        <v>2</v>
      </c>
      <c r="E34" s="108">
        <f>SUM(E35:E36)</f>
        <v>18</v>
      </c>
      <c r="F34" s="108">
        <f>SUM(G34:I34)</f>
        <v>0</v>
      </c>
      <c r="G34" s="108" t="s">
        <v>2</v>
      </c>
      <c r="H34" s="108" t="s">
        <v>2</v>
      </c>
      <c r="I34" s="108">
        <f aca="true" t="shared" si="5" ref="I34:X34">SUM(I35:I36)</f>
        <v>0</v>
      </c>
      <c r="J34" s="108">
        <f t="shared" si="5"/>
        <v>1</v>
      </c>
      <c r="K34" s="108">
        <f t="shared" si="5"/>
        <v>40</v>
      </c>
      <c r="L34" s="108">
        <f t="shared" si="5"/>
        <v>12</v>
      </c>
      <c r="M34" s="108">
        <f t="shared" si="5"/>
        <v>1108</v>
      </c>
      <c r="N34" s="108">
        <f t="shared" si="5"/>
        <v>45</v>
      </c>
      <c r="O34" s="108">
        <f t="shared" si="5"/>
        <v>1830</v>
      </c>
      <c r="P34" s="108">
        <f>SUM(P35:P36)</f>
        <v>12</v>
      </c>
      <c r="Q34" s="108">
        <f>SUM(Q35:Q36)</f>
        <v>190</v>
      </c>
      <c r="R34" s="108">
        <f t="shared" si="5"/>
        <v>0</v>
      </c>
      <c r="S34" s="108">
        <f t="shared" si="5"/>
        <v>0</v>
      </c>
      <c r="T34" s="108">
        <f t="shared" si="5"/>
        <v>1</v>
      </c>
      <c r="U34" s="108">
        <f t="shared" si="5"/>
        <v>11</v>
      </c>
      <c r="V34" s="1159" t="s">
        <v>156</v>
      </c>
      <c r="W34" s="1159" t="s">
        <v>156</v>
      </c>
      <c r="X34" s="108">
        <f t="shared" si="5"/>
        <v>10</v>
      </c>
      <c r="Y34" s="108">
        <f>SUM(Y35:Y36)</f>
        <v>1964</v>
      </c>
    </row>
    <row r="35" spans="1:28" ht="14.25" customHeight="1">
      <c r="A35" s="127"/>
      <c r="B35" s="420" t="s">
        <v>335</v>
      </c>
      <c r="C35" s="119">
        <f>SUM(D35:E35)</f>
        <v>17</v>
      </c>
      <c r="D35" s="1163" t="s">
        <v>2</v>
      </c>
      <c r="E35" s="1162">
        <v>17</v>
      </c>
      <c r="F35" s="120" t="s">
        <v>2</v>
      </c>
      <c r="G35" s="120" t="s">
        <v>2</v>
      </c>
      <c r="H35" s="120" t="s">
        <v>2</v>
      </c>
      <c r="I35" s="120" t="s">
        <v>2</v>
      </c>
      <c r="J35" s="1164">
        <v>1</v>
      </c>
      <c r="K35" s="1164">
        <v>40</v>
      </c>
      <c r="L35" s="1164">
        <v>11</v>
      </c>
      <c r="M35" s="1164">
        <v>900</v>
      </c>
      <c r="N35" s="1164">
        <v>8</v>
      </c>
      <c r="O35" s="1164">
        <v>1245</v>
      </c>
      <c r="P35" s="1164">
        <v>7</v>
      </c>
      <c r="Q35" s="1164">
        <v>120</v>
      </c>
      <c r="R35" s="1164" t="s">
        <v>2</v>
      </c>
      <c r="S35" s="1164" t="s">
        <v>2</v>
      </c>
      <c r="T35" s="1164">
        <v>1</v>
      </c>
      <c r="U35" s="1164">
        <v>11</v>
      </c>
      <c r="V35" s="1164" t="s">
        <v>156</v>
      </c>
      <c r="W35" s="1164" t="s">
        <v>156</v>
      </c>
      <c r="X35" s="1164">
        <v>4</v>
      </c>
      <c r="Y35" s="1164">
        <v>1093</v>
      </c>
      <c r="Z35" s="69"/>
      <c r="AA35" s="69"/>
      <c r="AB35" s="69"/>
    </row>
    <row r="36" spans="1:28" ht="14.25" customHeight="1">
      <c r="A36" s="127"/>
      <c r="B36" s="420" t="s">
        <v>27</v>
      </c>
      <c r="C36" s="119">
        <f>SUM(D36:E36)</f>
        <v>1</v>
      </c>
      <c r="D36" s="1163" t="s">
        <v>2</v>
      </c>
      <c r="E36" s="1162">
        <v>1</v>
      </c>
      <c r="F36" s="120" t="s">
        <v>2</v>
      </c>
      <c r="G36" s="120" t="s">
        <v>2</v>
      </c>
      <c r="H36" s="120" t="s">
        <v>2</v>
      </c>
      <c r="I36" s="120" t="s">
        <v>2</v>
      </c>
      <c r="J36" s="120" t="s">
        <v>2</v>
      </c>
      <c r="K36" s="120" t="s">
        <v>2</v>
      </c>
      <c r="L36" s="1164">
        <v>1</v>
      </c>
      <c r="M36" s="1164">
        <v>208</v>
      </c>
      <c r="N36" s="1164">
        <v>37</v>
      </c>
      <c r="O36" s="1164">
        <v>585</v>
      </c>
      <c r="P36" s="1164">
        <v>5</v>
      </c>
      <c r="Q36" s="1164">
        <v>70</v>
      </c>
      <c r="R36" s="1164" t="s">
        <v>2</v>
      </c>
      <c r="S36" s="1164" t="s">
        <v>2</v>
      </c>
      <c r="T36" s="1164" t="s">
        <v>156</v>
      </c>
      <c r="U36" s="1164" t="s">
        <v>156</v>
      </c>
      <c r="V36" s="1164" t="s">
        <v>156</v>
      </c>
      <c r="W36" s="1164" t="s">
        <v>156</v>
      </c>
      <c r="X36" s="1164">
        <v>6</v>
      </c>
      <c r="Y36" s="1164">
        <v>871</v>
      </c>
      <c r="Z36" s="69"/>
      <c r="AA36" s="69"/>
      <c r="AB36" s="69"/>
    </row>
    <row r="37" spans="1:25" s="24" customFormat="1" ht="14.25" customHeight="1">
      <c r="A37" s="103"/>
      <c r="B37" s="103"/>
      <c r="C37" s="115"/>
      <c r="D37" s="1161"/>
      <c r="E37" s="1161"/>
      <c r="F37" s="108"/>
      <c r="G37" s="1161" t="s">
        <v>587</v>
      </c>
      <c r="H37" s="1161" t="s">
        <v>604</v>
      </c>
      <c r="I37" s="1161" t="s">
        <v>587</v>
      </c>
      <c r="J37" s="1161" t="s">
        <v>587</v>
      </c>
      <c r="K37" s="1161" t="s">
        <v>587</v>
      </c>
      <c r="L37" s="1161" t="s">
        <v>587</v>
      </c>
      <c r="M37" s="1161" t="s">
        <v>587</v>
      </c>
      <c r="N37" s="1161" t="s">
        <v>587</v>
      </c>
      <c r="O37" s="1161" t="s">
        <v>587</v>
      </c>
      <c r="P37" s="1161" t="s">
        <v>587</v>
      </c>
      <c r="Q37" s="1161" t="s">
        <v>587</v>
      </c>
      <c r="R37" s="1161" t="s">
        <v>587</v>
      </c>
      <c r="S37" s="1161" t="s">
        <v>587</v>
      </c>
      <c r="T37" s="1161" t="s">
        <v>587</v>
      </c>
      <c r="U37" s="1161" t="s">
        <v>587</v>
      </c>
      <c r="V37" s="1161" t="s">
        <v>587</v>
      </c>
      <c r="W37" s="1161" t="s">
        <v>587</v>
      </c>
      <c r="X37" s="1161"/>
      <c r="Y37" s="1161" t="s">
        <v>587</v>
      </c>
    </row>
    <row r="38" spans="1:25" s="6" customFormat="1" ht="14.25" customHeight="1">
      <c r="A38" s="432" t="s">
        <v>395</v>
      </c>
      <c r="B38" s="463"/>
      <c r="C38" s="115">
        <f>SUM(D38:E38)</f>
        <v>3</v>
      </c>
      <c r="D38" s="108" t="s">
        <v>2</v>
      </c>
      <c r="E38" s="108">
        <f>SUM(E39:E40)</f>
        <v>3</v>
      </c>
      <c r="F38" s="108" t="s">
        <v>2</v>
      </c>
      <c r="G38" s="108" t="s">
        <v>2</v>
      </c>
      <c r="H38" s="108" t="s">
        <v>2</v>
      </c>
      <c r="I38" s="108" t="s">
        <v>2</v>
      </c>
      <c r="J38" s="108" t="s">
        <v>2</v>
      </c>
      <c r="K38" s="108" t="s">
        <v>2</v>
      </c>
      <c r="L38" s="108">
        <f>SUM(L39)</f>
        <v>22</v>
      </c>
      <c r="M38" s="108">
        <f>SUM(M39)</f>
        <v>836</v>
      </c>
      <c r="N38" s="108">
        <f aca="true" t="shared" si="6" ref="N38:Y38">SUM(N39)</f>
        <v>43</v>
      </c>
      <c r="O38" s="108">
        <f t="shared" si="6"/>
        <v>905</v>
      </c>
      <c r="P38" s="108">
        <f t="shared" si="6"/>
        <v>24</v>
      </c>
      <c r="Q38" s="108">
        <f t="shared" si="6"/>
        <v>459</v>
      </c>
      <c r="R38" s="108" t="s">
        <v>156</v>
      </c>
      <c r="S38" s="108" t="s">
        <v>156</v>
      </c>
      <c r="T38" s="1159" t="s">
        <v>156</v>
      </c>
      <c r="U38" s="1159" t="s">
        <v>156</v>
      </c>
      <c r="V38" s="1159" t="s">
        <v>156</v>
      </c>
      <c r="W38" s="1159" t="s">
        <v>156</v>
      </c>
      <c r="X38" s="108">
        <f t="shared" si="6"/>
        <v>4</v>
      </c>
      <c r="Y38" s="108">
        <f t="shared" si="6"/>
        <v>1263</v>
      </c>
    </row>
    <row r="39" spans="1:28" ht="14.25" customHeight="1">
      <c r="A39" s="127"/>
      <c r="B39" s="420" t="s">
        <v>133</v>
      </c>
      <c r="C39" s="119">
        <f>SUM(D39:E39)</f>
        <v>3</v>
      </c>
      <c r="D39" s="1163" t="s">
        <v>2</v>
      </c>
      <c r="E39" s="1162">
        <v>3</v>
      </c>
      <c r="F39" s="120" t="s">
        <v>2</v>
      </c>
      <c r="G39" s="120" t="s">
        <v>2</v>
      </c>
      <c r="H39" s="120" t="s">
        <v>2</v>
      </c>
      <c r="I39" s="120" t="s">
        <v>2</v>
      </c>
      <c r="J39" s="120" t="s">
        <v>2</v>
      </c>
      <c r="K39" s="120" t="s">
        <v>2</v>
      </c>
      <c r="L39" s="1164">
        <v>22</v>
      </c>
      <c r="M39" s="1165">
        <v>836</v>
      </c>
      <c r="N39" s="1164">
        <v>43</v>
      </c>
      <c r="O39" s="1164">
        <v>905</v>
      </c>
      <c r="P39" s="1164">
        <v>24</v>
      </c>
      <c r="Q39" s="1164">
        <v>459</v>
      </c>
      <c r="R39" s="1164" t="s">
        <v>2</v>
      </c>
      <c r="S39" s="1164" t="s">
        <v>2</v>
      </c>
      <c r="T39" s="1164" t="s">
        <v>156</v>
      </c>
      <c r="U39" s="1164" t="s">
        <v>156</v>
      </c>
      <c r="V39" s="1164" t="s">
        <v>156</v>
      </c>
      <c r="W39" s="1164" t="s">
        <v>156</v>
      </c>
      <c r="X39" s="1164">
        <v>4</v>
      </c>
      <c r="Y39" s="1164">
        <v>1263</v>
      </c>
      <c r="Z39" s="69"/>
      <c r="AA39" s="69"/>
      <c r="AB39" s="69"/>
    </row>
    <row r="40" spans="1:25" s="24" customFormat="1" ht="14.25" customHeight="1">
      <c r="A40" s="162"/>
      <c r="B40" s="237"/>
      <c r="C40" s="115"/>
      <c r="D40" s="1161" t="s">
        <v>587</v>
      </c>
      <c r="E40" s="1161"/>
      <c r="F40" s="108"/>
      <c r="G40" s="1161" t="s">
        <v>587</v>
      </c>
      <c r="H40" s="1161" t="s">
        <v>587</v>
      </c>
      <c r="I40" s="1161"/>
      <c r="J40" s="1161" t="s">
        <v>587</v>
      </c>
      <c r="K40" s="1161" t="s">
        <v>587</v>
      </c>
      <c r="L40" s="1161" t="s">
        <v>587</v>
      </c>
      <c r="M40" s="1161" t="s">
        <v>587</v>
      </c>
      <c r="N40" s="1161" t="s">
        <v>587</v>
      </c>
      <c r="O40" s="1161" t="s">
        <v>587</v>
      </c>
      <c r="P40" s="1161" t="s">
        <v>587</v>
      </c>
      <c r="Q40" s="1161" t="s">
        <v>587</v>
      </c>
      <c r="R40" s="1161" t="s">
        <v>587</v>
      </c>
      <c r="S40" s="1161" t="s">
        <v>587</v>
      </c>
      <c r="T40" s="1161" t="s">
        <v>587</v>
      </c>
      <c r="U40" s="1161" t="s">
        <v>587</v>
      </c>
      <c r="V40" s="1161" t="s">
        <v>587</v>
      </c>
      <c r="W40" s="1161" t="s">
        <v>587</v>
      </c>
      <c r="X40" s="1161" t="s">
        <v>587</v>
      </c>
      <c r="Y40" s="1161" t="s">
        <v>587</v>
      </c>
    </row>
    <row r="41" spans="1:27" s="6" customFormat="1" ht="14.25" customHeight="1">
      <c r="A41" s="432" t="s">
        <v>134</v>
      </c>
      <c r="B41" s="463"/>
      <c r="C41" s="115">
        <f>SUM(D41:E41)</f>
        <v>23</v>
      </c>
      <c r="D41" s="108">
        <f>SUM(D42:D43)</f>
        <v>1</v>
      </c>
      <c r="E41" s="108">
        <f>SUM(E42:E43)</f>
        <v>22</v>
      </c>
      <c r="F41" s="108">
        <f>SUM(G41:I41)</f>
        <v>17</v>
      </c>
      <c r="G41" s="108" t="s">
        <v>2</v>
      </c>
      <c r="H41" s="108">
        <f>SUM(H42:H43)</f>
        <v>16</v>
      </c>
      <c r="I41" s="108">
        <f>SUM(I42:I43)</f>
        <v>1</v>
      </c>
      <c r="J41" s="108" t="s">
        <v>2</v>
      </c>
      <c r="K41" s="108" t="s">
        <v>2</v>
      </c>
      <c r="L41" s="108">
        <f aca="true" t="shared" si="7" ref="L41:Q41">SUM(L42:L43)</f>
        <v>16</v>
      </c>
      <c r="M41" s="108">
        <f t="shared" si="7"/>
        <v>1766</v>
      </c>
      <c r="N41" s="108">
        <f t="shared" si="7"/>
        <v>20</v>
      </c>
      <c r="O41" s="108">
        <f t="shared" si="7"/>
        <v>172</v>
      </c>
      <c r="P41" s="108">
        <f t="shared" si="7"/>
        <v>29</v>
      </c>
      <c r="Q41" s="108">
        <f t="shared" si="7"/>
        <v>446</v>
      </c>
      <c r="R41" s="108" t="s">
        <v>156</v>
      </c>
      <c r="S41" s="108" t="s">
        <v>156</v>
      </c>
      <c r="T41" s="1159" t="s">
        <v>156</v>
      </c>
      <c r="U41" s="1159" t="s">
        <v>156</v>
      </c>
      <c r="V41" s="1159" t="s">
        <v>156</v>
      </c>
      <c r="W41" s="1159" t="s">
        <v>156</v>
      </c>
      <c r="X41" s="108">
        <f>SUM(X42:X43)</f>
        <v>12</v>
      </c>
      <c r="Y41" s="108">
        <f>SUM(Y42:Y43)</f>
        <v>1231</v>
      </c>
      <c r="AA41" s="7"/>
    </row>
    <row r="42" spans="1:28" ht="14.25" customHeight="1">
      <c r="A42" s="169"/>
      <c r="B42" s="420" t="s">
        <v>336</v>
      </c>
      <c r="C42" s="119">
        <f>SUM(D42:E42)</f>
        <v>4</v>
      </c>
      <c r="D42" s="1162">
        <v>1</v>
      </c>
      <c r="E42" s="1162">
        <v>3</v>
      </c>
      <c r="F42" s="120">
        <f>SUM(G42:I42)</f>
        <v>2</v>
      </c>
      <c r="G42" s="120" t="s">
        <v>2</v>
      </c>
      <c r="H42" s="120">
        <v>1</v>
      </c>
      <c r="I42" s="120">
        <v>1</v>
      </c>
      <c r="J42" s="120" t="s">
        <v>2</v>
      </c>
      <c r="K42" s="120" t="s">
        <v>2</v>
      </c>
      <c r="L42" s="1164">
        <v>3</v>
      </c>
      <c r="M42" s="1164">
        <v>301</v>
      </c>
      <c r="N42" s="1164" t="s">
        <v>2</v>
      </c>
      <c r="O42" s="1164" t="s">
        <v>2</v>
      </c>
      <c r="P42" s="1164">
        <v>9</v>
      </c>
      <c r="Q42" s="1164">
        <v>170</v>
      </c>
      <c r="R42" s="1164" t="s">
        <v>2</v>
      </c>
      <c r="S42" s="1164" t="s">
        <v>2</v>
      </c>
      <c r="T42" s="1164" t="s">
        <v>156</v>
      </c>
      <c r="U42" s="1164" t="s">
        <v>156</v>
      </c>
      <c r="V42" s="1164" t="s">
        <v>156</v>
      </c>
      <c r="W42" s="1164" t="s">
        <v>156</v>
      </c>
      <c r="X42" s="120">
        <v>3</v>
      </c>
      <c r="Y42" s="120">
        <v>416</v>
      </c>
      <c r="Z42" s="69"/>
      <c r="AA42" s="697"/>
      <c r="AB42" s="69"/>
    </row>
    <row r="43" spans="1:28" ht="14.25" customHeight="1">
      <c r="A43" s="773"/>
      <c r="B43" s="1138" t="s">
        <v>28</v>
      </c>
      <c r="C43" s="1139">
        <f>SUM(D43:E43)</f>
        <v>19</v>
      </c>
      <c r="D43" s="1166" t="s">
        <v>2</v>
      </c>
      <c r="E43" s="1167">
        <v>19</v>
      </c>
      <c r="F43" s="868">
        <f>SUM(G43:I43)</f>
        <v>15</v>
      </c>
      <c r="G43" s="868" t="s">
        <v>2</v>
      </c>
      <c r="H43" s="868">
        <v>15</v>
      </c>
      <c r="I43" s="868" t="s">
        <v>2</v>
      </c>
      <c r="J43" s="868" t="s">
        <v>2</v>
      </c>
      <c r="K43" s="868" t="s">
        <v>2</v>
      </c>
      <c r="L43" s="1168">
        <v>13</v>
      </c>
      <c r="M43" s="1168">
        <v>1465</v>
      </c>
      <c r="N43" s="1168">
        <v>20</v>
      </c>
      <c r="O43" s="1168">
        <v>172</v>
      </c>
      <c r="P43" s="1168">
        <v>20</v>
      </c>
      <c r="Q43" s="1168">
        <v>276</v>
      </c>
      <c r="R43" s="1168" t="s">
        <v>2</v>
      </c>
      <c r="S43" s="1168" t="s">
        <v>2</v>
      </c>
      <c r="T43" s="1168" t="s">
        <v>156</v>
      </c>
      <c r="U43" s="1168" t="s">
        <v>156</v>
      </c>
      <c r="V43" s="1168" t="s">
        <v>156</v>
      </c>
      <c r="W43" s="1168" t="s">
        <v>156</v>
      </c>
      <c r="X43" s="868">
        <v>9</v>
      </c>
      <c r="Y43" s="868">
        <v>815</v>
      </c>
      <c r="Z43" s="69"/>
      <c r="AA43" s="69"/>
      <c r="AB43" s="69"/>
    </row>
    <row r="44" spans="1:28" ht="14.25" customHeight="1">
      <c r="A44" s="69" t="s">
        <v>118</v>
      </c>
      <c r="B44" s="69"/>
      <c r="C44" s="69"/>
      <c r="D44" s="69"/>
      <c r="E44" s="70"/>
      <c r="F44" s="69"/>
      <c r="G44" s="69"/>
      <c r="H44" s="69"/>
      <c r="I44" s="327"/>
      <c r="J44" s="327"/>
      <c r="K44" s="327" t="s">
        <v>3</v>
      </c>
      <c r="L44" s="331"/>
      <c r="M44" s="327"/>
      <c r="N44" s="331"/>
      <c r="O44" s="327"/>
      <c r="P44" s="331"/>
      <c r="Q44" s="327"/>
      <c r="R44" s="331"/>
      <c r="S44" s="327"/>
      <c r="T44" s="331"/>
      <c r="U44" s="331"/>
      <c r="V44" s="331"/>
      <c r="W44" s="327"/>
      <c r="X44" s="331"/>
      <c r="Y44" s="327" t="s">
        <v>3</v>
      </c>
      <c r="Z44" s="69"/>
      <c r="AA44" s="69"/>
      <c r="AB44" s="69"/>
    </row>
    <row r="45" spans="1:28" ht="14.25">
      <c r="A45" s="95" t="s">
        <v>605</v>
      </c>
      <c r="B45" s="95"/>
      <c r="C45" s="327"/>
      <c r="D45" s="327"/>
      <c r="E45" s="327"/>
      <c r="F45" s="327"/>
      <c r="G45" s="327"/>
      <c r="H45" s="327"/>
      <c r="I45" s="70"/>
      <c r="J45" s="70"/>
      <c r="K45" s="70"/>
      <c r="L45" s="69"/>
      <c r="M45" s="70"/>
      <c r="N45" s="69"/>
      <c r="O45" s="70"/>
      <c r="P45" s="69"/>
      <c r="Q45" s="69"/>
      <c r="R45" s="69"/>
      <c r="S45" s="70"/>
      <c r="T45" s="69"/>
      <c r="U45" s="69"/>
      <c r="V45" s="69"/>
      <c r="W45" s="70"/>
      <c r="X45" s="69"/>
      <c r="Y45" s="70"/>
      <c r="Z45" s="69"/>
      <c r="AA45" s="69"/>
      <c r="AB45" s="69"/>
    </row>
    <row r="46" spans="5:25" ht="14.25">
      <c r="E46" s="13"/>
      <c r="I46" s="13"/>
      <c r="J46" s="13"/>
      <c r="K46" s="13"/>
      <c r="M46" s="13"/>
      <c r="O46" s="13"/>
      <c r="S46" s="13"/>
      <c r="W46" s="13"/>
      <c r="Y46" s="13"/>
    </row>
    <row r="47" spans="5:25" ht="14.25">
      <c r="E47" s="13"/>
      <c r="I47" s="13"/>
      <c r="J47" s="13"/>
      <c r="K47" s="13"/>
      <c r="M47" s="13"/>
      <c r="O47" s="13"/>
      <c r="W47" s="13"/>
      <c r="Y47" s="13"/>
    </row>
    <row r="48" spans="5:25" ht="14.25">
      <c r="E48" s="13"/>
      <c r="I48" s="13"/>
      <c r="J48" s="13"/>
      <c r="K48" s="13"/>
      <c r="M48" s="13"/>
      <c r="O48" s="13"/>
      <c r="Y48" s="13"/>
    </row>
    <row r="49" spans="5:25" ht="14.25">
      <c r="E49" s="13"/>
      <c r="I49" s="13"/>
      <c r="J49" s="13"/>
      <c r="K49" s="13"/>
      <c r="M49" s="13"/>
      <c r="O49" s="13"/>
      <c r="Y49" s="13"/>
    </row>
    <row r="50" spans="5:25" ht="14.25">
      <c r="E50" s="13"/>
      <c r="I50" s="13"/>
      <c r="J50" s="13"/>
      <c r="K50" s="13"/>
      <c r="M50" s="13"/>
      <c r="O50" s="13"/>
      <c r="Y50" s="13"/>
    </row>
    <row r="51" spans="5:25" ht="14.25">
      <c r="E51" s="13"/>
      <c r="I51" s="13"/>
      <c r="J51" s="13"/>
      <c r="K51" s="13"/>
      <c r="M51" s="13"/>
      <c r="O51" s="13"/>
      <c r="Y51" s="13"/>
    </row>
    <row r="52" spans="5:25" ht="14.25">
      <c r="E52" s="13"/>
      <c r="I52" s="13"/>
      <c r="J52" s="13"/>
      <c r="K52" s="13"/>
      <c r="M52" s="13"/>
      <c r="O52" s="13"/>
      <c r="Y52" s="13"/>
    </row>
    <row r="53" spans="5:25" ht="14.25">
      <c r="E53" s="13"/>
      <c r="I53" s="13"/>
      <c r="J53" s="13"/>
      <c r="K53" s="13"/>
      <c r="M53" s="13"/>
      <c r="O53" s="13"/>
      <c r="Y53" s="13"/>
    </row>
    <row r="54" spans="5:25" ht="14.25">
      <c r="E54" s="13"/>
      <c r="I54" s="13"/>
      <c r="J54" s="13"/>
      <c r="K54" s="13"/>
      <c r="M54" s="13"/>
      <c r="O54" s="13"/>
      <c r="Y54" s="13"/>
    </row>
    <row r="55" spans="5:25" ht="14.25">
      <c r="E55" s="13"/>
      <c r="I55" s="13"/>
      <c r="J55" s="13"/>
      <c r="K55" s="13"/>
      <c r="M55" s="13"/>
      <c r="O55" s="13"/>
      <c r="Y55" s="13"/>
    </row>
    <row r="56" spans="5:25" ht="14.25">
      <c r="E56" s="13"/>
      <c r="I56" s="13"/>
      <c r="J56" s="13"/>
      <c r="K56" s="13"/>
      <c r="M56" s="13"/>
      <c r="O56" s="13"/>
      <c r="Y56" s="13"/>
    </row>
    <row r="57" spans="5:25" ht="14.25">
      <c r="E57" s="13"/>
      <c r="I57" s="13"/>
      <c r="J57" s="13"/>
      <c r="K57" s="13"/>
      <c r="M57" s="13"/>
      <c r="O57" s="13"/>
      <c r="Y57" s="13"/>
    </row>
    <row r="58" spans="5:25" ht="14.25">
      <c r="E58" s="13"/>
      <c r="I58" s="13"/>
      <c r="J58" s="13"/>
      <c r="K58" s="13"/>
      <c r="M58" s="13"/>
      <c r="Y58" s="13"/>
    </row>
    <row r="59" spans="5:25" ht="14.25">
      <c r="E59" s="13"/>
      <c r="I59" s="13"/>
      <c r="J59" s="13"/>
      <c r="K59" s="13"/>
      <c r="Y59" s="13"/>
    </row>
    <row r="60" spans="5:25" ht="14.25">
      <c r="E60" s="13"/>
      <c r="I60" s="13"/>
      <c r="K60" s="13"/>
      <c r="Y60" s="13"/>
    </row>
    <row r="61" spans="5:25" ht="14.25">
      <c r="E61" s="13"/>
      <c r="I61" s="13"/>
      <c r="K61" s="13"/>
      <c r="Y61" s="13"/>
    </row>
    <row r="62" spans="5:25" ht="14.25">
      <c r="E62" s="13"/>
      <c r="I62" s="13"/>
      <c r="K62" s="13"/>
      <c r="Y62" s="13"/>
    </row>
    <row r="63" spans="5:25" ht="14.25">
      <c r="E63" s="13"/>
      <c r="I63" s="13"/>
      <c r="K63" s="13"/>
      <c r="Y63" s="13"/>
    </row>
    <row r="64" spans="9:25" ht="14.25">
      <c r="I64" s="13"/>
      <c r="K64" s="13"/>
      <c r="Y64" s="13"/>
    </row>
    <row r="65" spans="9:25" ht="14.25">
      <c r="I65" s="13"/>
      <c r="K65" s="13"/>
      <c r="Y65" s="13"/>
    </row>
    <row r="66" spans="9:25" ht="14.25">
      <c r="I66" s="13"/>
      <c r="K66" s="13"/>
      <c r="Y66" s="13"/>
    </row>
    <row r="67" spans="9:25" ht="14.25">
      <c r="I67" s="13"/>
      <c r="K67" s="13"/>
      <c r="Y67" s="13"/>
    </row>
    <row r="68" spans="9:25" ht="14.25">
      <c r="I68" s="13"/>
      <c r="K68" s="13"/>
      <c r="Y68" s="13"/>
    </row>
    <row r="69" spans="9:25" ht="14.25">
      <c r="I69" s="13"/>
      <c r="K69" s="13"/>
      <c r="Y69" s="13"/>
    </row>
    <row r="70" spans="9:25" ht="14.25">
      <c r="I70" s="13"/>
      <c r="K70" s="13"/>
      <c r="Y70" s="13"/>
    </row>
    <row r="71" spans="9:25" ht="14.25">
      <c r="I71" s="13"/>
      <c r="K71" s="13"/>
      <c r="Y71" s="13"/>
    </row>
    <row r="72" spans="9:25" ht="14.25">
      <c r="I72" s="13"/>
      <c r="K72" s="13"/>
      <c r="Y72" s="13"/>
    </row>
    <row r="73" spans="9:25" ht="14.25">
      <c r="I73" s="13"/>
      <c r="K73" s="13"/>
      <c r="Y73" s="13"/>
    </row>
    <row r="74" spans="9:25" ht="14.25">
      <c r="I74" s="13"/>
      <c r="K74" s="13"/>
      <c r="Y74" s="13"/>
    </row>
    <row r="75" spans="9:25" ht="14.25">
      <c r="I75" s="13"/>
      <c r="K75" s="13"/>
      <c r="Y75" s="13"/>
    </row>
    <row r="76" spans="9:25" ht="14.25">
      <c r="I76" s="13"/>
      <c r="K76" s="13"/>
      <c r="Y76" s="13"/>
    </row>
    <row r="77" spans="9:25" ht="14.25">
      <c r="I77" s="13"/>
      <c r="K77" s="13"/>
      <c r="Y77" s="13"/>
    </row>
    <row r="78" spans="9:25" ht="14.25">
      <c r="I78" s="13"/>
      <c r="K78" s="13"/>
      <c r="Y78" s="13"/>
    </row>
    <row r="79" spans="9:25" ht="14.25">
      <c r="I79" s="13"/>
      <c r="K79" s="13"/>
      <c r="Y79" s="13"/>
    </row>
    <row r="80" spans="9:25" ht="14.25">
      <c r="I80" s="13"/>
      <c r="K80" s="13"/>
      <c r="Y80" s="13"/>
    </row>
    <row r="81" spans="9:25" ht="14.25">
      <c r="I81" s="13"/>
      <c r="K81" s="13"/>
      <c r="Y81" s="13"/>
    </row>
    <row r="82" spans="9:25" ht="14.25">
      <c r="I82" s="13"/>
      <c r="K82" s="13"/>
      <c r="Y82" s="13"/>
    </row>
    <row r="83" spans="9:25" ht="14.25">
      <c r="I83" s="13"/>
      <c r="K83" s="13"/>
      <c r="Y83" s="13"/>
    </row>
    <row r="84" spans="9:25" ht="14.25">
      <c r="I84" s="13"/>
      <c r="K84" s="13"/>
      <c r="Y84" s="13"/>
    </row>
    <row r="85" spans="9:25" ht="14.25">
      <c r="I85" s="13"/>
      <c r="K85" s="13"/>
      <c r="Y85" s="13"/>
    </row>
    <row r="86" spans="9:25" ht="14.25">
      <c r="I86" s="13"/>
      <c r="K86" s="13"/>
      <c r="Y86" s="13"/>
    </row>
    <row r="87" spans="9:25" ht="14.25">
      <c r="I87" s="13"/>
      <c r="K87" s="13"/>
      <c r="Y87" s="13"/>
    </row>
    <row r="88" spans="11:25" ht="14.25">
      <c r="K88" s="13"/>
      <c r="Y88" s="13"/>
    </row>
    <row r="89" spans="11:25" ht="14.25">
      <c r="K89" s="13"/>
      <c r="Y89" s="13"/>
    </row>
    <row r="90" spans="11:25" ht="14.25">
      <c r="K90" s="13"/>
      <c r="Y90" s="13"/>
    </row>
    <row r="91" spans="11:25" ht="14.25">
      <c r="K91" s="13"/>
      <c r="Y91" s="13"/>
    </row>
    <row r="92" spans="11:25" ht="14.25">
      <c r="K92" s="13"/>
      <c r="Y92" s="13"/>
    </row>
    <row r="93" spans="11:25" ht="14.25">
      <c r="K93" s="13"/>
      <c r="Y93" s="13"/>
    </row>
    <row r="94" spans="11:25" ht="14.25">
      <c r="K94" s="13"/>
      <c r="Y94" s="13"/>
    </row>
    <row r="95" spans="11:25" ht="14.25">
      <c r="K95" s="13"/>
      <c r="Y95" s="13"/>
    </row>
    <row r="96" spans="11:25" ht="14.25">
      <c r="K96" s="13"/>
      <c r="Y96" s="13"/>
    </row>
    <row r="97" spans="11:25" ht="14.25">
      <c r="K97" s="13"/>
      <c r="Y97" s="13"/>
    </row>
    <row r="98" spans="11:25" ht="14.25">
      <c r="K98" s="13"/>
      <c r="Y98" s="13"/>
    </row>
    <row r="99" ht="14.25">
      <c r="K99" s="13"/>
    </row>
    <row r="100" ht="14.25">
      <c r="K100" s="13"/>
    </row>
    <row r="101" ht="14.25">
      <c r="K101" s="13"/>
    </row>
    <row r="102" ht="14.25">
      <c r="K102" s="13"/>
    </row>
    <row r="103" ht="14.25">
      <c r="K103" s="13"/>
    </row>
    <row r="104" ht="14.25">
      <c r="K104" s="13"/>
    </row>
    <row r="105" ht="14.25">
      <c r="K105" s="13"/>
    </row>
    <row r="106" ht="14.25">
      <c r="K106" s="13"/>
    </row>
    <row r="107" ht="14.25">
      <c r="K107" s="13"/>
    </row>
    <row r="108" ht="14.25">
      <c r="K108" s="13"/>
    </row>
    <row r="109" ht="14.25">
      <c r="K109" s="13"/>
    </row>
    <row r="110" ht="14.25">
      <c r="K110" s="13"/>
    </row>
    <row r="111" ht="14.25">
      <c r="K111" s="13"/>
    </row>
    <row r="112" ht="14.25">
      <c r="K112" s="13"/>
    </row>
    <row r="113" ht="14.25">
      <c r="K113" s="13"/>
    </row>
    <row r="114" ht="14.25">
      <c r="K114" s="13"/>
    </row>
    <row r="115" ht="14.25">
      <c r="K115" s="13"/>
    </row>
    <row r="116" ht="14.25">
      <c r="K116" s="13"/>
    </row>
    <row r="117" ht="14.25">
      <c r="K117" s="13"/>
    </row>
    <row r="118" ht="14.25">
      <c r="K118" s="13"/>
    </row>
    <row r="119" ht="14.25">
      <c r="K119" s="13"/>
    </row>
    <row r="120" ht="14.25">
      <c r="K120" s="13"/>
    </row>
    <row r="121" ht="14.25">
      <c r="K121" s="13"/>
    </row>
    <row r="122" ht="14.25">
      <c r="K122" s="13"/>
    </row>
    <row r="123" ht="14.25">
      <c r="K123" s="13"/>
    </row>
  </sheetData>
  <sheetProtection/>
  <mergeCells count="41">
    <mergeCell ref="A3:Y3"/>
    <mergeCell ref="A5:B8"/>
    <mergeCell ref="C5:I5"/>
    <mergeCell ref="J5:K5"/>
    <mergeCell ref="L5:M5"/>
    <mergeCell ref="N5:Y5"/>
    <mergeCell ref="X6:X7"/>
    <mergeCell ref="Y6:Y7"/>
    <mergeCell ref="D7:D8"/>
    <mergeCell ref="E7:E8"/>
    <mergeCell ref="K6:K8"/>
    <mergeCell ref="L6:L8"/>
    <mergeCell ref="T6:U7"/>
    <mergeCell ref="V6:W7"/>
    <mergeCell ref="A9:B9"/>
    <mergeCell ref="A10:B10"/>
    <mergeCell ref="M6:M8"/>
    <mergeCell ref="N6:O7"/>
    <mergeCell ref="P6:Q7"/>
    <mergeCell ref="R6:S7"/>
    <mergeCell ref="F6:I7"/>
    <mergeCell ref="J6:J8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1:B41"/>
    <mergeCell ref="A24:B24"/>
    <mergeCell ref="A25:B25"/>
    <mergeCell ref="A27:B27"/>
    <mergeCell ref="A30:B30"/>
    <mergeCell ref="A34:B34"/>
    <mergeCell ref="A38:B38"/>
  </mergeCells>
  <printOptions horizontalCentered="1"/>
  <pageMargins left="0.5118110236220472" right="0.1968503937007874" top="0.984251968503937" bottom="0.984251968503937" header="0" footer="0"/>
  <pageSetup fitToHeight="1" fitToWidth="1" horizontalDpi="300" verticalDpi="3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5"/>
  <sheetViews>
    <sheetView zoomScalePageLayoutView="0" workbookViewId="0" topLeftCell="A1">
      <selection activeCell="J4" sqref="J4"/>
    </sheetView>
  </sheetViews>
  <sheetFormatPr defaultColWidth="8.796875" defaultRowHeight="15"/>
  <sheetData>
    <row r="1" spans="1:67" ht="14.25">
      <c r="A1" s="71" t="s">
        <v>612</v>
      </c>
      <c r="B1" s="71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72" t="s">
        <v>626</v>
      </c>
    </row>
    <row r="2" spans="1:67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287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289"/>
    </row>
    <row r="3" spans="1:67" ht="14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74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</row>
    <row r="4" spans="1:67" ht="14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28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5" spans="1:67" ht="17.25">
      <c r="A5" s="513" t="s">
        <v>666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313"/>
      <c r="AQ5" s="74"/>
      <c r="AR5" s="513" t="s">
        <v>662</v>
      </c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</row>
    <row r="6" spans="1:67" ht="15" thickBot="1">
      <c r="A6" s="194"/>
      <c r="B6" s="19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58"/>
      <c r="Z6" s="58"/>
      <c r="AA6" s="36"/>
      <c r="AB6" s="36"/>
      <c r="AC6" s="36"/>
      <c r="AD6" s="36"/>
      <c r="AE6" s="36"/>
      <c r="AF6" s="36"/>
      <c r="AG6" s="36"/>
      <c r="AH6" s="36"/>
      <c r="AI6" s="58"/>
      <c r="AJ6" s="290"/>
      <c r="AK6" s="290"/>
      <c r="AL6" s="288"/>
      <c r="AM6" s="288"/>
      <c r="AN6" s="288"/>
      <c r="AO6" s="290" t="s">
        <v>263</v>
      </c>
      <c r="AP6" s="290"/>
      <c r="AQ6" s="75"/>
      <c r="AR6" s="528" t="s">
        <v>632</v>
      </c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</row>
    <row r="7" spans="1:67" ht="14.25">
      <c r="A7" s="529" t="s">
        <v>347</v>
      </c>
      <c r="B7" s="529"/>
      <c r="C7" s="530"/>
      <c r="D7" s="453" t="s">
        <v>348</v>
      </c>
      <c r="E7" s="445"/>
      <c r="F7" s="445"/>
      <c r="G7" s="445"/>
      <c r="H7" s="445"/>
      <c r="I7" s="445"/>
      <c r="J7" s="445"/>
      <c r="K7" s="445"/>
      <c r="L7" s="446"/>
      <c r="M7" s="445" t="s">
        <v>349</v>
      </c>
      <c r="N7" s="445"/>
      <c r="O7" s="446"/>
      <c r="P7" s="554" t="s">
        <v>566</v>
      </c>
      <c r="Q7" s="428"/>
      <c r="R7" s="428"/>
      <c r="S7" s="428"/>
      <c r="T7" s="428"/>
      <c r="U7" s="428"/>
      <c r="V7" s="428"/>
      <c r="W7" s="428"/>
      <c r="X7" s="428"/>
      <c r="Y7" s="428"/>
      <c r="Z7" s="396"/>
      <c r="AA7" s="555" t="s">
        <v>567</v>
      </c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02"/>
      <c r="AQ7" s="75"/>
      <c r="AR7" s="504" t="s">
        <v>199</v>
      </c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</row>
    <row r="8" spans="1:67" ht="15" thickBot="1">
      <c r="A8" s="535"/>
      <c r="B8" s="535"/>
      <c r="C8" s="536"/>
      <c r="D8" s="548" t="s">
        <v>484</v>
      </c>
      <c r="E8" s="454" t="s">
        <v>485</v>
      </c>
      <c r="F8" s="455"/>
      <c r="G8" s="455"/>
      <c r="H8" s="455"/>
      <c r="I8" s="455"/>
      <c r="J8" s="455"/>
      <c r="K8" s="456"/>
      <c r="L8" s="548" t="s">
        <v>486</v>
      </c>
      <c r="M8" s="454" t="s">
        <v>415</v>
      </c>
      <c r="N8" s="455"/>
      <c r="O8" s="456"/>
      <c r="P8" s="429"/>
      <c r="Q8" s="430"/>
      <c r="R8" s="430"/>
      <c r="S8" s="430"/>
      <c r="T8" s="430"/>
      <c r="U8" s="430"/>
      <c r="V8" s="430"/>
      <c r="W8" s="430"/>
      <c r="X8" s="430"/>
      <c r="Y8" s="430"/>
      <c r="Z8" s="397"/>
      <c r="AA8" s="454" t="s">
        <v>487</v>
      </c>
      <c r="AB8" s="455"/>
      <c r="AC8" s="455"/>
      <c r="AD8" s="455"/>
      <c r="AE8" s="455"/>
      <c r="AF8" s="455"/>
      <c r="AG8" s="455"/>
      <c r="AH8" s="400"/>
      <c r="AI8" s="454" t="s">
        <v>488</v>
      </c>
      <c r="AJ8" s="455"/>
      <c r="AK8" s="455"/>
      <c r="AL8" s="455"/>
      <c r="AM8" s="455"/>
      <c r="AN8" s="455"/>
      <c r="AO8" s="455"/>
      <c r="AP8" s="403"/>
      <c r="AQ8" s="74"/>
      <c r="AR8" s="58"/>
      <c r="AS8" s="58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58"/>
      <c r="BH8" s="58"/>
      <c r="BI8" s="58"/>
      <c r="BJ8" s="58"/>
      <c r="BK8" s="58"/>
      <c r="BL8" s="58"/>
      <c r="BM8" s="58"/>
      <c r="BN8" s="58"/>
      <c r="BO8" s="36" t="s">
        <v>263</v>
      </c>
    </row>
    <row r="9" spans="1:67" ht="14.25">
      <c r="A9" s="535"/>
      <c r="B9" s="535"/>
      <c r="C9" s="536"/>
      <c r="D9" s="549"/>
      <c r="E9" s="548" t="s">
        <v>417</v>
      </c>
      <c r="F9" s="551" t="s">
        <v>489</v>
      </c>
      <c r="G9" s="551" t="s">
        <v>490</v>
      </c>
      <c r="H9" s="551" t="s">
        <v>491</v>
      </c>
      <c r="I9" s="551" t="s">
        <v>492</v>
      </c>
      <c r="J9" s="551" t="s">
        <v>493</v>
      </c>
      <c r="K9" s="551" t="s">
        <v>494</v>
      </c>
      <c r="L9" s="549"/>
      <c r="M9" s="548" t="s">
        <v>417</v>
      </c>
      <c r="N9" s="551" t="s">
        <v>495</v>
      </c>
      <c r="O9" s="551" t="s">
        <v>496</v>
      </c>
      <c r="P9" s="548" t="s">
        <v>417</v>
      </c>
      <c r="Q9" s="551" t="s">
        <v>497</v>
      </c>
      <c r="R9" s="551" t="s">
        <v>250</v>
      </c>
      <c r="S9" s="556" t="s">
        <v>6</v>
      </c>
      <c r="T9" s="556" t="s">
        <v>251</v>
      </c>
      <c r="U9" s="556" t="s">
        <v>7</v>
      </c>
      <c r="V9" s="556" t="s">
        <v>8</v>
      </c>
      <c r="W9" s="551" t="s">
        <v>253</v>
      </c>
      <c r="X9" s="559" t="s">
        <v>254</v>
      </c>
      <c r="Y9" s="562" t="s">
        <v>38</v>
      </c>
      <c r="Z9" s="562" t="s">
        <v>667</v>
      </c>
      <c r="AA9" s="551" t="s">
        <v>497</v>
      </c>
      <c r="AB9" s="551" t="s">
        <v>250</v>
      </c>
      <c r="AC9" s="556" t="s">
        <v>6</v>
      </c>
      <c r="AD9" s="551" t="s">
        <v>251</v>
      </c>
      <c r="AE9" s="551" t="s">
        <v>252</v>
      </c>
      <c r="AF9" s="551" t="s">
        <v>253</v>
      </c>
      <c r="AG9" s="565" t="s">
        <v>38</v>
      </c>
      <c r="AH9" s="562" t="s">
        <v>667</v>
      </c>
      <c r="AI9" s="551" t="s">
        <v>497</v>
      </c>
      <c r="AJ9" s="551" t="s">
        <v>250</v>
      </c>
      <c r="AK9" s="556" t="s">
        <v>6</v>
      </c>
      <c r="AL9" s="551" t="s">
        <v>251</v>
      </c>
      <c r="AM9" s="551" t="s">
        <v>252</v>
      </c>
      <c r="AN9" s="551" t="s">
        <v>253</v>
      </c>
      <c r="AO9" s="568" t="s">
        <v>38</v>
      </c>
      <c r="AP9" s="562" t="s">
        <v>667</v>
      </c>
      <c r="AQ9" s="74"/>
      <c r="AR9" s="523" t="s">
        <v>141</v>
      </c>
      <c r="AS9" s="523"/>
      <c r="AT9" s="523"/>
      <c r="AU9" s="523"/>
      <c r="AV9" s="533"/>
      <c r="AW9" s="531" t="s">
        <v>142</v>
      </c>
      <c r="AX9" s="523"/>
      <c r="AY9" s="533"/>
      <c r="AZ9" s="515" t="s">
        <v>204</v>
      </c>
      <c r="BA9" s="517"/>
      <c r="BB9" s="517"/>
      <c r="BC9" s="517"/>
      <c r="BD9" s="517"/>
      <c r="BE9" s="517"/>
      <c r="BF9" s="517"/>
      <c r="BG9" s="516"/>
      <c r="BH9" s="515" t="s">
        <v>430</v>
      </c>
      <c r="BI9" s="517"/>
      <c r="BJ9" s="517"/>
      <c r="BK9" s="517"/>
      <c r="BL9" s="517"/>
      <c r="BM9" s="517"/>
      <c r="BN9" s="517"/>
      <c r="BO9" s="517"/>
    </row>
    <row r="10" spans="1:67" ht="14.25">
      <c r="A10" s="535"/>
      <c r="B10" s="535"/>
      <c r="C10" s="536"/>
      <c r="D10" s="549"/>
      <c r="E10" s="549"/>
      <c r="F10" s="552"/>
      <c r="G10" s="552"/>
      <c r="H10" s="552"/>
      <c r="I10" s="552"/>
      <c r="J10" s="552"/>
      <c r="K10" s="552"/>
      <c r="L10" s="549"/>
      <c r="M10" s="549"/>
      <c r="N10" s="552"/>
      <c r="O10" s="552"/>
      <c r="P10" s="549"/>
      <c r="Q10" s="552"/>
      <c r="R10" s="552"/>
      <c r="S10" s="557"/>
      <c r="T10" s="557"/>
      <c r="U10" s="557"/>
      <c r="V10" s="557"/>
      <c r="W10" s="552"/>
      <c r="X10" s="560"/>
      <c r="Y10" s="563"/>
      <c r="Z10" s="563"/>
      <c r="AA10" s="552"/>
      <c r="AB10" s="552"/>
      <c r="AC10" s="557"/>
      <c r="AD10" s="552"/>
      <c r="AE10" s="552"/>
      <c r="AF10" s="552"/>
      <c r="AG10" s="566"/>
      <c r="AH10" s="563"/>
      <c r="AI10" s="552"/>
      <c r="AJ10" s="552"/>
      <c r="AK10" s="557"/>
      <c r="AL10" s="552"/>
      <c r="AM10" s="552"/>
      <c r="AN10" s="552"/>
      <c r="AO10" s="569"/>
      <c r="AP10" s="563"/>
      <c r="AQ10" s="74"/>
      <c r="AR10" s="504"/>
      <c r="AS10" s="504"/>
      <c r="AT10" s="504"/>
      <c r="AU10" s="504"/>
      <c r="AV10" s="505"/>
      <c r="AW10" s="532"/>
      <c r="AX10" s="500"/>
      <c r="AY10" s="501"/>
      <c r="AZ10" s="541" t="s">
        <v>205</v>
      </c>
      <c r="BA10" s="542"/>
      <c r="BB10" s="520" t="s">
        <v>362</v>
      </c>
      <c r="BC10" s="540"/>
      <c r="BD10" s="520" t="s">
        <v>119</v>
      </c>
      <c r="BE10" s="540"/>
      <c r="BF10" s="520" t="s">
        <v>41</v>
      </c>
      <c r="BG10" s="540"/>
      <c r="BH10" s="541" t="s">
        <v>205</v>
      </c>
      <c r="BI10" s="542"/>
      <c r="BJ10" s="520" t="s">
        <v>363</v>
      </c>
      <c r="BK10" s="540"/>
      <c r="BL10" s="520" t="s">
        <v>119</v>
      </c>
      <c r="BM10" s="540"/>
      <c r="BN10" s="520" t="s">
        <v>41</v>
      </c>
      <c r="BO10" s="521"/>
    </row>
    <row r="11" spans="1:67" ht="14.25">
      <c r="A11" s="535"/>
      <c r="B11" s="535"/>
      <c r="C11" s="536"/>
      <c r="D11" s="549"/>
      <c r="E11" s="549"/>
      <c r="F11" s="552"/>
      <c r="G11" s="552"/>
      <c r="H11" s="552"/>
      <c r="I11" s="552"/>
      <c r="J11" s="552"/>
      <c r="K11" s="552"/>
      <c r="L11" s="549"/>
      <c r="M11" s="549"/>
      <c r="N11" s="552"/>
      <c r="O11" s="552"/>
      <c r="P11" s="549"/>
      <c r="Q11" s="552"/>
      <c r="R11" s="552"/>
      <c r="S11" s="557"/>
      <c r="T11" s="557"/>
      <c r="U11" s="557"/>
      <c r="V11" s="557"/>
      <c r="W11" s="552"/>
      <c r="X11" s="560"/>
      <c r="Y11" s="563"/>
      <c r="Z11" s="563"/>
      <c r="AA11" s="552"/>
      <c r="AB11" s="552"/>
      <c r="AC11" s="557"/>
      <c r="AD11" s="552"/>
      <c r="AE11" s="552"/>
      <c r="AF11" s="552"/>
      <c r="AG11" s="566"/>
      <c r="AH11" s="563"/>
      <c r="AI11" s="552"/>
      <c r="AJ11" s="552"/>
      <c r="AK11" s="557"/>
      <c r="AL11" s="552"/>
      <c r="AM11" s="552"/>
      <c r="AN11" s="552"/>
      <c r="AO11" s="569"/>
      <c r="AP11" s="563"/>
      <c r="AQ11" s="74"/>
      <c r="AR11" s="500"/>
      <c r="AS11" s="500"/>
      <c r="AT11" s="500"/>
      <c r="AU11" s="500"/>
      <c r="AV11" s="501"/>
      <c r="AW11" s="283" t="s">
        <v>417</v>
      </c>
      <c r="AX11" s="297" t="s">
        <v>420</v>
      </c>
      <c r="AY11" s="298" t="s">
        <v>421</v>
      </c>
      <c r="AZ11" s="298" t="s">
        <v>420</v>
      </c>
      <c r="BA11" s="297" t="s">
        <v>421</v>
      </c>
      <c r="BB11" s="298" t="s">
        <v>420</v>
      </c>
      <c r="BC11" s="297" t="s">
        <v>421</v>
      </c>
      <c r="BD11" s="298" t="s">
        <v>420</v>
      </c>
      <c r="BE11" s="297" t="s">
        <v>421</v>
      </c>
      <c r="BF11" s="298" t="s">
        <v>420</v>
      </c>
      <c r="BG11" s="297" t="s">
        <v>421</v>
      </c>
      <c r="BH11" s="298" t="s">
        <v>420</v>
      </c>
      <c r="BI11" s="297" t="s">
        <v>421</v>
      </c>
      <c r="BJ11" s="298" t="s">
        <v>420</v>
      </c>
      <c r="BK11" s="297" t="s">
        <v>421</v>
      </c>
      <c r="BL11" s="298" t="s">
        <v>420</v>
      </c>
      <c r="BM11" s="297" t="s">
        <v>421</v>
      </c>
      <c r="BN11" s="298" t="s">
        <v>420</v>
      </c>
      <c r="BO11" s="282" t="s">
        <v>421</v>
      </c>
    </row>
    <row r="12" spans="1:67" ht="14.25">
      <c r="A12" s="535"/>
      <c r="B12" s="535"/>
      <c r="C12" s="536"/>
      <c r="D12" s="549"/>
      <c r="E12" s="549"/>
      <c r="F12" s="552"/>
      <c r="G12" s="552"/>
      <c r="H12" s="552"/>
      <c r="I12" s="552"/>
      <c r="J12" s="552"/>
      <c r="K12" s="552"/>
      <c r="L12" s="549"/>
      <c r="M12" s="549"/>
      <c r="N12" s="552"/>
      <c r="O12" s="552"/>
      <c r="P12" s="549"/>
      <c r="Q12" s="552"/>
      <c r="R12" s="552"/>
      <c r="S12" s="557"/>
      <c r="T12" s="557"/>
      <c r="U12" s="557"/>
      <c r="V12" s="557"/>
      <c r="W12" s="552"/>
      <c r="X12" s="560"/>
      <c r="Y12" s="563"/>
      <c r="Z12" s="563"/>
      <c r="AA12" s="552"/>
      <c r="AB12" s="552"/>
      <c r="AC12" s="557"/>
      <c r="AD12" s="552"/>
      <c r="AE12" s="552"/>
      <c r="AF12" s="552"/>
      <c r="AG12" s="566"/>
      <c r="AH12" s="563"/>
      <c r="AI12" s="552"/>
      <c r="AJ12" s="552"/>
      <c r="AK12" s="557"/>
      <c r="AL12" s="552"/>
      <c r="AM12" s="552"/>
      <c r="AN12" s="552"/>
      <c r="AO12" s="569"/>
      <c r="AP12" s="563"/>
      <c r="AQ12" s="74"/>
      <c r="AR12" s="510" t="s">
        <v>580</v>
      </c>
      <c r="AS12" s="510"/>
      <c r="AT12" s="510"/>
      <c r="AU12" s="510"/>
      <c r="AV12" s="511"/>
      <c r="AW12" s="192">
        <f>SUM(AX12:AY12)</f>
        <v>3763</v>
      </c>
      <c r="AX12" s="192">
        <f>SUM(AZ12,BH12)</f>
        <v>1205</v>
      </c>
      <c r="AY12" s="192">
        <f>SUM(BA12,BI12)</f>
        <v>2558</v>
      </c>
      <c r="AZ12" s="192">
        <f>SUM(BB12,BD12,BF12)</f>
        <v>1187</v>
      </c>
      <c r="BA12" s="192">
        <f>SUM(BC12,BE12,BG12)</f>
        <v>2525</v>
      </c>
      <c r="BB12" s="192">
        <f aca="true" t="shared" si="0" ref="BB12:BG12">SUM(BB13:BB23)</f>
        <v>508</v>
      </c>
      <c r="BC12" s="192">
        <f t="shared" si="0"/>
        <v>1123</v>
      </c>
      <c r="BD12" s="192">
        <f t="shared" si="0"/>
        <v>34</v>
      </c>
      <c r="BE12" s="192">
        <f t="shared" si="0"/>
        <v>12</v>
      </c>
      <c r="BF12" s="192">
        <f t="shared" si="0"/>
        <v>645</v>
      </c>
      <c r="BG12" s="192">
        <f t="shared" si="0"/>
        <v>1390</v>
      </c>
      <c r="BH12" s="192">
        <f>SUM(BJ12,BL12,BN12)</f>
        <v>18</v>
      </c>
      <c r="BI12" s="192">
        <f>SUM(BI13:BI23)</f>
        <v>33</v>
      </c>
      <c r="BJ12" s="208" t="s">
        <v>2</v>
      </c>
      <c r="BK12" s="208" t="s">
        <v>2</v>
      </c>
      <c r="BL12" s="208" t="s">
        <v>2</v>
      </c>
      <c r="BM12" s="208" t="s">
        <v>2</v>
      </c>
      <c r="BN12" s="192">
        <f>SUM(BN13:BN23)</f>
        <v>18</v>
      </c>
      <c r="BO12" s="192">
        <f>SUM(BO13:BO23)</f>
        <v>33</v>
      </c>
    </row>
    <row r="13" spans="1:67" ht="14.25">
      <c r="A13" s="535"/>
      <c r="B13" s="535"/>
      <c r="C13" s="536"/>
      <c r="D13" s="549"/>
      <c r="E13" s="549"/>
      <c r="F13" s="552"/>
      <c r="G13" s="552"/>
      <c r="H13" s="552"/>
      <c r="I13" s="552"/>
      <c r="J13" s="552"/>
      <c r="K13" s="552"/>
      <c r="L13" s="549"/>
      <c r="M13" s="549"/>
      <c r="N13" s="552"/>
      <c r="O13" s="552"/>
      <c r="P13" s="549"/>
      <c r="Q13" s="552"/>
      <c r="R13" s="552"/>
      <c r="S13" s="557"/>
      <c r="T13" s="557"/>
      <c r="U13" s="557"/>
      <c r="V13" s="557"/>
      <c r="W13" s="552"/>
      <c r="X13" s="560"/>
      <c r="Y13" s="563"/>
      <c r="Z13" s="563"/>
      <c r="AA13" s="552"/>
      <c r="AB13" s="552"/>
      <c r="AC13" s="557"/>
      <c r="AD13" s="552"/>
      <c r="AE13" s="552"/>
      <c r="AF13" s="552"/>
      <c r="AG13" s="566"/>
      <c r="AH13" s="563"/>
      <c r="AI13" s="552"/>
      <c r="AJ13" s="552"/>
      <c r="AK13" s="557"/>
      <c r="AL13" s="552"/>
      <c r="AM13" s="552"/>
      <c r="AN13" s="552"/>
      <c r="AO13" s="569"/>
      <c r="AP13" s="563"/>
      <c r="AQ13" s="74"/>
      <c r="AR13" s="58"/>
      <c r="AS13" s="58"/>
      <c r="AT13" s="58"/>
      <c r="AU13" s="58"/>
      <c r="AV13" s="299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</row>
    <row r="14" spans="1:67" ht="14.25">
      <c r="A14" s="537"/>
      <c r="B14" s="537"/>
      <c r="C14" s="538"/>
      <c r="D14" s="550"/>
      <c r="E14" s="550"/>
      <c r="F14" s="553"/>
      <c r="G14" s="553"/>
      <c r="H14" s="553"/>
      <c r="I14" s="553"/>
      <c r="J14" s="553"/>
      <c r="K14" s="553"/>
      <c r="L14" s="550"/>
      <c r="M14" s="550"/>
      <c r="N14" s="553"/>
      <c r="O14" s="553"/>
      <c r="P14" s="550"/>
      <c r="Q14" s="553"/>
      <c r="R14" s="553"/>
      <c r="S14" s="558"/>
      <c r="T14" s="558"/>
      <c r="U14" s="558"/>
      <c r="V14" s="558"/>
      <c r="W14" s="553"/>
      <c r="X14" s="561"/>
      <c r="Y14" s="564"/>
      <c r="Z14" s="564"/>
      <c r="AA14" s="553"/>
      <c r="AB14" s="553"/>
      <c r="AC14" s="558"/>
      <c r="AD14" s="553"/>
      <c r="AE14" s="553"/>
      <c r="AF14" s="553"/>
      <c r="AG14" s="567"/>
      <c r="AH14" s="564"/>
      <c r="AI14" s="553"/>
      <c r="AJ14" s="553"/>
      <c r="AK14" s="558"/>
      <c r="AL14" s="553"/>
      <c r="AM14" s="553"/>
      <c r="AN14" s="553"/>
      <c r="AO14" s="570"/>
      <c r="AP14" s="564"/>
      <c r="AQ14" s="74"/>
      <c r="AR14" s="76"/>
      <c r="AS14" s="76"/>
      <c r="AT14" s="76"/>
      <c r="AU14" s="76"/>
      <c r="AV14" s="324"/>
      <c r="AW14" s="193"/>
      <c r="AX14" s="35"/>
      <c r="AY14" s="35"/>
      <c r="AZ14" s="58"/>
      <c r="BA14" s="58"/>
      <c r="BB14" s="35"/>
      <c r="BC14" s="35"/>
      <c r="BD14" s="35"/>
      <c r="BE14" s="35"/>
      <c r="BF14" s="35"/>
      <c r="BG14" s="35"/>
      <c r="BH14" s="58"/>
      <c r="BI14" s="58"/>
      <c r="BJ14" s="73"/>
      <c r="BK14" s="73"/>
      <c r="BL14" s="58"/>
      <c r="BM14" s="58"/>
      <c r="BN14" s="58"/>
      <c r="BO14" s="58"/>
    </row>
    <row r="15" spans="1:67" ht="14.25">
      <c r="A15" s="510" t="s">
        <v>255</v>
      </c>
      <c r="B15" s="195"/>
      <c r="C15" s="196" t="s">
        <v>411</v>
      </c>
      <c r="D15" s="200">
        <f aca="true" t="shared" si="1" ref="D15:J15">SUM(D18,D21)</f>
        <v>153</v>
      </c>
      <c r="E15" s="201">
        <f t="shared" si="1"/>
        <v>109</v>
      </c>
      <c r="F15" s="201">
        <f t="shared" si="1"/>
        <v>2</v>
      </c>
      <c r="G15" s="201">
        <f t="shared" si="1"/>
        <v>42</v>
      </c>
      <c r="H15" s="201">
        <f t="shared" si="1"/>
        <v>35</v>
      </c>
      <c r="I15" s="201">
        <f t="shared" si="1"/>
        <v>20</v>
      </c>
      <c r="J15" s="201">
        <f t="shared" si="1"/>
        <v>10</v>
      </c>
      <c r="K15" s="125" t="s">
        <v>2</v>
      </c>
      <c r="L15" s="201">
        <f aca="true" t="shared" si="2" ref="L15:Y16">SUM(L18,L21)</f>
        <v>44</v>
      </c>
      <c r="M15" s="201">
        <f t="shared" si="2"/>
        <v>33</v>
      </c>
      <c r="N15" s="201">
        <f t="shared" si="2"/>
        <v>20</v>
      </c>
      <c r="O15" s="201">
        <f t="shared" si="2"/>
        <v>13</v>
      </c>
      <c r="P15" s="201">
        <f t="shared" si="2"/>
        <v>1308</v>
      </c>
      <c r="Q15" s="201">
        <f t="shared" si="2"/>
        <v>376</v>
      </c>
      <c r="R15" s="201">
        <f t="shared" si="2"/>
        <v>193</v>
      </c>
      <c r="S15" s="201">
        <f t="shared" si="2"/>
        <v>173</v>
      </c>
      <c r="T15" s="201">
        <f t="shared" si="2"/>
        <v>162</v>
      </c>
      <c r="U15" s="192" t="s">
        <v>2</v>
      </c>
      <c r="V15" s="201">
        <f t="shared" si="2"/>
        <v>135</v>
      </c>
      <c r="W15" s="201">
        <f t="shared" si="2"/>
        <v>123</v>
      </c>
      <c r="X15" s="201">
        <f>SUM(X18,X21)</f>
        <v>109</v>
      </c>
      <c r="Y15" s="201">
        <f t="shared" si="2"/>
        <v>37</v>
      </c>
      <c r="Z15" s="201"/>
      <c r="AA15" s="201">
        <f aca="true" t="shared" si="3" ref="AA15:AC16">SUM(AA18,AA21)</f>
        <v>111</v>
      </c>
      <c r="AB15" s="201">
        <f t="shared" si="3"/>
        <v>61</v>
      </c>
      <c r="AC15" s="201">
        <f t="shared" si="3"/>
        <v>54</v>
      </c>
      <c r="AD15" s="201">
        <f>SUM(AD18,AD21)</f>
        <v>56</v>
      </c>
      <c r="AE15" s="201">
        <f aca="true" t="shared" si="4" ref="AE15:AK16">SUM(AE18,AE21)</f>
        <v>42</v>
      </c>
      <c r="AF15" s="201">
        <f t="shared" si="4"/>
        <v>35</v>
      </c>
      <c r="AG15" s="201">
        <f t="shared" si="4"/>
        <v>50</v>
      </c>
      <c r="AH15" s="201"/>
      <c r="AI15" s="201">
        <f t="shared" si="4"/>
        <v>73</v>
      </c>
      <c r="AJ15" s="201">
        <f t="shared" si="4"/>
        <v>38</v>
      </c>
      <c r="AK15" s="201">
        <f t="shared" si="4"/>
        <v>30</v>
      </c>
      <c r="AL15" s="201">
        <f>SUM(AL18,AL21)</f>
        <v>29</v>
      </c>
      <c r="AM15" s="201">
        <f aca="true" t="shared" si="5" ref="AM15:AO16">SUM(AM18,AM21)</f>
        <v>27</v>
      </c>
      <c r="AN15" s="201">
        <f t="shared" si="5"/>
        <v>25</v>
      </c>
      <c r="AO15" s="201">
        <f t="shared" si="5"/>
        <v>37</v>
      </c>
      <c r="AP15" s="11"/>
      <c r="AQ15" s="74"/>
      <c r="AR15" s="514" t="s">
        <v>575</v>
      </c>
      <c r="AS15" s="522"/>
      <c r="AT15" s="522"/>
      <c r="AU15" s="522"/>
      <c r="AV15" s="505"/>
      <c r="AW15" s="36">
        <f>SUM(AX15:AY15)</f>
        <v>1213</v>
      </c>
      <c r="AX15" s="194">
        <f>SUM(AZ15,BH15)</f>
        <v>618</v>
      </c>
      <c r="AY15" s="36">
        <f>SUM(BA15,BI15)</f>
        <v>595</v>
      </c>
      <c r="AZ15" s="194">
        <f>SUM(BB15,BD15,BF15)</f>
        <v>604</v>
      </c>
      <c r="BA15" s="36">
        <f>SUM(BC15,BE15,BG15)</f>
        <v>567</v>
      </c>
      <c r="BB15" s="349">
        <v>275</v>
      </c>
      <c r="BC15" s="152">
        <v>253</v>
      </c>
      <c r="BD15" s="349">
        <v>27</v>
      </c>
      <c r="BE15" s="152">
        <v>12</v>
      </c>
      <c r="BF15" s="349">
        <v>302</v>
      </c>
      <c r="BG15" s="152">
        <v>302</v>
      </c>
      <c r="BH15" s="194">
        <f>SUM(BJ15,BL15,BN15)</f>
        <v>14</v>
      </c>
      <c r="BI15" s="36">
        <f>SUM(BK15,BM15,BO15)</f>
        <v>28</v>
      </c>
      <c r="BJ15" s="194" t="s">
        <v>2</v>
      </c>
      <c r="BK15" s="194" t="s">
        <v>2</v>
      </c>
      <c r="BL15" s="194" t="s">
        <v>2</v>
      </c>
      <c r="BM15" s="194" t="s">
        <v>2</v>
      </c>
      <c r="BN15" s="349">
        <v>14</v>
      </c>
      <c r="BO15" s="152">
        <v>28</v>
      </c>
    </row>
    <row r="16" spans="1:67" ht="14.25">
      <c r="A16" s="543"/>
      <c r="B16" s="202"/>
      <c r="C16" s="203" t="s">
        <v>412</v>
      </c>
      <c r="D16" s="204">
        <f>SUM(D19,D22)</f>
        <v>30</v>
      </c>
      <c r="E16" s="11">
        <f>SUM(E19,E22)</f>
        <v>17</v>
      </c>
      <c r="F16" s="125" t="s">
        <v>2</v>
      </c>
      <c r="G16" s="11">
        <f>SUM(G19,G22)</f>
        <v>4</v>
      </c>
      <c r="H16" s="11">
        <f>SUM(H19,H22)</f>
        <v>5</v>
      </c>
      <c r="I16" s="11">
        <f>SUM(I19,I22)</f>
        <v>7</v>
      </c>
      <c r="J16" s="11">
        <f>SUM(J19,J22)</f>
        <v>1</v>
      </c>
      <c r="K16" s="125" t="s">
        <v>2</v>
      </c>
      <c r="L16" s="11">
        <f t="shared" si="2"/>
        <v>13</v>
      </c>
      <c r="M16" s="11">
        <f t="shared" si="2"/>
        <v>26</v>
      </c>
      <c r="N16" s="11">
        <f t="shared" si="2"/>
        <v>21</v>
      </c>
      <c r="O16" s="11">
        <f t="shared" si="2"/>
        <v>5</v>
      </c>
      <c r="P16" s="11">
        <f t="shared" si="2"/>
        <v>305</v>
      </c>
      <c r="Q16" s="11">
        <f t="shared" si="2"/>
        <v>20</v>
      </c>
      <c r="R16" s="11">
        <f t="shared" si="2"/>
        <v>17</v>
      </c>
      <c r="S16" s="11">
        <f t="shared" si="2"/>
        <v>2</v>
      </c>
      <c r="T16" s="11">
        <f t="shared" si="2"/>
        <v>48</v>
      </c>
      <c r="U16" s="125" t="s">
        <v>2</v>
      </c>
      <c r="V16" s="11">
        <f t="shared" si="2"/>
        <v>74</v>
      </c>
      <c r="W16" s="11">
        <f t="shared" si="2"/>
        <v>93</v>
      </c>
      <c r="X16" s="11">
        <f>SUM(X19,X22)</f>
        <v>43</v>
      </c>
      <c r="Y16" s="11">
        <f t="shared" si="2"/>
        <v>8</v>
      </c>
      <c r="Z16" s="11"/>
      <c r="AA16" s="11">
        <f t="shared" si="3"/>
        <v>9</v>
      </c>
      <c r="AB16" s="11">
        <f t="shared" si="3"/>
        <v>5</v>
      </c>
      <c r="AC16" s="125" t="s">
        <v>2</v>
      </c>
      <c r="AD16" s="11">
        <f>SUM(AD19,AD22)</f>
        <v>18</v>
      </c>
      <c r="AE16" s="11">
        <f t="shared" si="4"/>
        <v>21</v>
      </c>
      <c r="AF16" s="11">
        <f t="shared" si="4"/>
        <v>29</v>
      </c>
      <c r="AG16" s="11">
        <f t="shared" si="4"/>
        <v>12</v>
      </c>
      <c r="AH16" s="11"/>
      <c r="AI16" s="11">
        <f t="shared" si="4"/>
        <v>6</v>
      </c>
      <c r="AJ16" s="11">
        <f t="shared" si="4"/>
        <v>4</v>
      </c>
      <c r="AK16" s="125" t="s">
        <v>2</v>
      </c>
      <c r="AL16" s="11">
        <f>SUM(AL19,AL22)</f>
        <v>13</v>
      </c>
      <c r="AM16" s="11">
        <f t="shared" si="5"/>
        <v>16</v>
      </c>
      <c r="AN16" s="11">
        <f t="shared" si="5"/>
        <v>18</v>
      </c>
      <c r="AO16" s="11">
        <f t="shared" si="5"/>
        <v>8</v>
      </c>
      <c r="AP16" s="11"/>
      <c r="AQ16" s="74"/>
      <c r="AR16" s="321"/>
      <c r="AS16" s="321"/>
      <c r="AT16" s="321"/>
      <c r="AU16" s="321"/>
      <c r="AV16" s="284"/>
      <c r="AW16" s="207"/>
      <c r="AX16" s="36"/>
      <c r="AY16" s="75"/>
      <c r="AZ16" s="36"/>
      <c r="BA16" s="75"/>
      <c r="BB16" s="36"/>
      <c r="BC16" s="75"/>
      <c r="BD16" s="36"/>
      <c r="BE16" s="75"/>
      <c r="BF16" s="36"/>
      <c r="BG16" s="75"/>
      <c r="BH16" s="36"/>
      <c r="BI16" s="75"/>
      <c r="BJ16" s="36"/>
      <c r="BK16" s="36"/>
      <c r="BL16" s="36"/>
      <c r="BM16" s="75"/>
      <c r="BN16" s="36"/>
      <c r="BO16" s="75"/>
    </row>
    <row r="17" spans="1:67" ht="14.25">
      <c r="A17" s="73"/>
      <c r="B17" s="73"/>
      <c r="C17" s="205"/>
      <c r="D17" s="206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36"/>
      <c r="Y17" s="58"/>
      <c r="Z17" s="58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4"/>
      <c r="AR17" s="514" t="s">
        <v>576</v>
      </c>
      <c r="AS17" s="522"/>
      <c r="AT17" s="522"/>
      <c r="AU17" s="522"/>
      <c r="AV17" s="505"/>
      <c r="AW17" s="36">
        <f>SUM(AX17:AY17)</f>
        <v>232</v>
      </c>
      <c r="AX17" s="194">
        <f>SUM(AZ17,BH17)</f>
        <v>194</v>
      </c>
      <c r="AY17" s="36">
        <f>SUM(BA17,BI17)</f>
        <v>38</v>
      </c>
      <c r="AZ17" s="194">
        <f>SUM(BB17,BD17,BF17)</f>
        <v>191</v>
      </c>
      <c r="BA17" s="36">
        <f>SUM(BC17,BE17,BG17)</f>
        <v>38</v>
      </c>
      <c r="BB17" s="152">
        <v>103</v>
      </c>
      <c r="BC17" s="152">
        <v>16</v>
      </c>
      <c r="BD17" s="152">
        <v>7</v>
      </c>
      <c r="BE17" s="194" t="s">
        <v>2</v>
      </c>
      <c r="BF17" s="152">
        <v>81</v>
      </c>
      <c r="BG17" s="152">
        <v>22</v>
      </c>
      <c r="BH17" s="194">
        <f>SUM(BJ17,BL17,BN17)</f>
        <v>3</v>
      </c>
      <c r="BI17" s="194" t="s">
        <v>2</v>
      </c>
      <c r="BJ17" s="194" t="s">
        <v>2</v>
      </c>
      <c r="BK17" s="194" t="s">
        <v>2</v>
      </c>
      <c r="BL17" s="194" t="s">
        <v>2</v>
      </c>
      <c r="BM17" s="194" t="s">
        <v>2</v>
      </c>
      <c r="BN17" s="152">
        <v>3</v>
      </c>
      <c r="BO17" s="194" t="s">
        <v>2</v>
      </c>
    </row>
    <row r="18" spans="1:67" ht="14.25">
      <c r="A18" s="504" t="s">
        <v>521</v>
      </c>
      <c r="B18" s="73"/>
      <c r="C18" s="205" t="s">
        <v>411</v>
      </c>
      <c r="D18" s="207">
        <f>SUM(L18,E18)</f>
        <v>93</v>
      </c>
      <c r="E18" s="36">
        <f>SUM(F18:K18)</f>
        <v>64</v>
      </c>
      <c r="F18" s="327">
        <v>1</v>
      </c>
      <c r="G18" s="327">
        <v>25</v>
      </c>
      <c r="H18" s="327">
        <v>24</v>
      </c>
      <c r="I18" s="327">
        <v>7</v>
      </c>
      <c r="J18" s="327">
        <v>7</v>
      </c>
      <c r="K18" s="36" t="s">
        <v>2</v>
      </c>
      <c r="L18" s="327">
        <v>29</v>
      </c>
      <c r="M18" s="75">
        <f>SUM(N18:O18)</f>
        <v>23</v>
      </c>
      <c r="N18" s="327">
        <v>14</v>
      </c>
      <c r="O18" s="327">
        <v>9</v>
      </c>
      <c r="P18" s="75">
        <f>SUM(Q18:Y18)</f>
        <v>800</v>
      </c>
      <c r="Q18" s="327">
        <v>187</v>
      </c>
      <c r="R18" s="327">
        <v>193</v>
      </c>
      <c r="S18" s="36" t="s">
        <v>2</v>
      </c>
      <c r="T18" s="152">
        <v>162</v>
      </c>
      <c r="U18" s="36" t="s">
        <v>2</v>
      </c>
      <c r="V18" s="327">
        <v>135</v>
      </c>
      <c r="W18" s="152">
        <v>123</v>
      </c>
      <c r="X18" s="36" t="s">
        <v>2</v>
      </c>
      <c r="Y18" s="36" t="s">
        <v>2</v>
      </c>
      <c r="Z18" s="36"/>
      <c r="AA18" s="327">
        <v>53</v>
      </c>
      <c r="AB18" s="327">
        <v>61</v>
      </c>
      <c r="AC18" s="36" t="s">
        <v>2</v>
      </c>
      <c r="AD18" s="152">
        <v>56</v>
      </c>
      <c r="AE18" s="327">
        <v>42</v>
      </c>
      <c r="AF18" s="327">
        <v>35</v>
      </c>
      <c r="AG18" s="36" t="s">
        <v>2</v>
      </c>
      <c r="AH18" s="36"/>
      <c r="AI18" s="327">
        <v>36</v>
      </c>
      <c r="AJ18" s="327">
        <v>38</v>
      </c>
      <c r="AK18" s="36" t="s">
        <v>2</v>
      </c>
      <c r="AL18" s="152">
        <v>29</v>
      </c>
      <c r="AM18" s="327">
        <v>27</v>
      </c>
      <c r="AN18" s="327">
        <v>25</v>
      </c>
      <c r="AO18" s="36" t="s">
        <v>2</v>
      </c>
      <c r="AP18" s="36"/>
      <c r="AQ18" s="74"/>
      <c r="AR18" s="74"/>
      <c r="AS18" s="74"/>
      <c r="AT18" s="74"/>
      <c r="AU18" s="74"/>
      <c r="AV18" s="294"/>
      <c r="AW18" s="207"/>
      <c r="AX18" s="36"/>
      <c r="AY18" s="75"/>
      <c r="AZ18" s="36"/>
      <c r="BA18" s="75"/>
      <c r="BB18" s="36"/>
      <c r="BC18" s="75"/>
      <c r="BD18" s="36"/>
      <c r="BE18" s="75"/>
      <c r="BF18" s="36"/>
      <c r="BG18" s="75"/>
      <c r="BH18" s="36"/>
      <c r="BI18" s="75"/>
      <c r="BJ18" s="36"/>
      <c r="BK18" s="36"/>
      <c r="BL18" s="36"/>
      <c r="BM18" s="75"/>
      <c r="BN18" s="36"/>
      <c r="BO18" s="75"/>
    </row>
    <row r="19" spans="1:67" ht="14.25">
      <c r="A19" s="504"/>
      <c r="B19" s="73"/>
      <c r="C19" s="205" t="s">
        <v>412</v>
      </c>
      <c r="D19" s="207">
        <f>SUM(L19,E19)</f>
        <v>17</v>
      </c>
      <c r="E19" s="36">
        <f>SUM(F19:K19)</f>
        <v>9</v>
      </c>
      <c r="F19" s="36" t="s">
        <v>2</v>
      </c>
      <c r="G19" s="327">
        <v>3</v>
      </c>
      <c r="H19" s="152">
        <v>2</v>
      </c>
      <c r="I19" s="152">
        <v>4</v>
      </c>
      <c r="J19" s="36" t="s">
        <v>2</v>
      </c>
      <c r="K19" s="36" t="s">
        <v>2</v>
      </c>
      <c r="L19" s="152">
        <v>8</v>
      </c>
      <c r="M19" s="75">
        <f>SUM(N19:O19)</f>
        <v>20</v>
      </c>
      <c r="N19" s="327">
        <v>15</v>
      </c>
      <c r="O19" s="327">
        <v>5</v>
      </c>
      <c r="P19" s="75">
        <f>SUM(Q19:Y19)</f>
        <v>248</v>
      </c>
      <c r="Q19" s="327">
        <v>16</v>
      </c>
      <c r="R19" s="327">
        <v>17</v>
      </c>
      <c r="S19" s="36" t="s">
        <v>2</v>
      </c>
      <c r="T19" s="152">
        <v>48</v>
      </c>
      <c r="U19" s="36" t="s">
        <v>2</v>
      </c>
      <c r="V19" s="327">
        <v>74</v>
      </c>
      <c r="W19" s="152">
        <v>93</v>
      </c>
      <c r="X19" s="36" t="s">
        <v>2</v>
      </c>
      <c r="Y19" s="36" t="s">
        <v>2</v>
      </c>
      <c r="Z19" s="36"/>
      <c r="AA19" s="152">
        <v>6</v>
      </c>
      <c r="AB19" s="152">
        <v>5</v>
      </c>
      <c r="AC19" s="36" t="s">
        <v>2</v>
      </c>
      <c r="AD19" s="152">
        <v>18</v>
      </c>
      <c r="AE19" s="152">
        <v>21</v>
      </c>
      <c r="AF19" s="152">
        <v>29</v>
      </c>
      <c r="AG19" s="36" t="s">
        <v>2</v>
      </c>
      <c r="AH19" s="36"/>
      <c r="AI19" s="152">
        <v>4</v>
      </c>
      <c r="AJ19" s="152">
        <v>4</v>
      </c>
      <c r="AK19" s="36" t="s">
        <v>2</v>
      </c>
      <c r="AL19" s="152">
        <v>13</v>
      </c>
      <c r="AM19" s="152">
        <v>16</v>
      </c>
      <c r="AN19" s="152">
        <v>18</v>
      </c>
      <c r="AO19" s="36" t="s">
        <v>2</v>
      </c>
      <c r="AP19" s="36"/>
      <c r="AQ19" s="74"/>
      <c r="AR19" s="514" t="s">
        <v>577</v>
      </c>
      <c r="AS19" s="522"/>
      <c r="AT19" s="522"/>
      <c r="AU19" s="522"/>
      <c r="AV19" s="505"/>
      <c r="AW19" s="36">
        <f>SUM(AX19:AY19)</f>
        <v>2286</v>
      </c>
      <c r="AX19" s="194">
        <f>SUM(AZ19,BH19)</f>
        <v>374</v>
      </c>
      <c r="AY19" s="36">
        <f>SUM(BA19,BI19)</f>
        <v>1912</v>
      </c>
      <c r="AZ19" s="194">
        <f>SUM(BB19,BD19,BF19)</f>
        <v>374</v>
      </c>
      <c r="BA19" s="36">
        <f>SUM(BC19,BE19,BG19)</f>
        <v>1910</v>
      </c>
      <c r="BB19" s="152">
        <v>126</v>
      </c>
      <c r="BC19" s="152">
        <v>854</v>
      </c>
      <c r="BD19" s="194" t="s">
        <v>2</v>
      </c>
      <c r="BE19" s="152" t="s">
        <v>2</v>
      </c>
      <c r="BF19" s="152">
        <v>248</v>
      </c>
      <c r="BG19" s="152">
        <v>1056</v>
      </c>
      <c r="BH19" s="194" t="s">
        <v>2</v>
      </c>
      <c r="BI19" s="36">
        <f>SUM(BK19,BM19,BO19)</f>
        <v>2</v>
      </c>
      <c r="BJ19" s="194" t="s">
        <v>2</v>
      </c>
      <c r="BK19" s="194" t="s">
        <v>2</v>
      </c>
      <c r="BL19" s="194" t="s">
        <v>2</v>
      </c>
      <c r="BM19" s="194" t="s">
        <v>2</v>
      </c>
      <c r="BN19" s="194" t="s">
        <v>2</v>
      </c>
      <c r="BO19" s="152">
        <v>2</v>
      </c>
    </row>
    <row r="20" spans="1:67" ht="14.25">
      <c r="A20" s="73"/>
      <c r="B20" s="73"/>
      <c r="C20" s="205"/>
      <c r="D20" s="20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20" t="s">
        <v>32</v>
      </c>
      <c r="P20" s="73"/>
      <c r="Q20" s="73"/>
      <c r="R20" s="73"/>
      <c r="S20" s="73"/>
      <c r="T20" s="73"/>
      <c r="U20" s="73"/>
      <c r="V20" s="75"/>
      <c r="W20" s="75"/>
      <c r="X20" s="75"/>
      <c r="Y20" s="58"/>
      <c r="Z20" s="58"/>
      <c r="AA20" s="73"/>
      <c r="AB20" s="73"/>
      <c r="AC20" s="73"/>
      <c r="AD20" s="73"/>
      <c r="AE20" s="73"/>
      <c r="AF20" s="73"/>
      <c r="AG20" s="73"/>
      <c r="AH20" s="73"/>
      <c r="AI20" s="320" t="s">
        <v>3</v>
      </c>
      <c r="AJ20" s="73"/>
      <c r="AK20" s="73"/>
      <c r="AL20" s="73"/>
      <c r="AM20" s="73"/>
      <c r="AN20" s="73"/>
      <c r="AO20" s="73"/>
      <c r="AP20" s="73"/>
      <c r="AQ20" s="74"/>
      <c r="AR20" s="74"/>
      <c r="AS20" s="74"/>
      <c r="AT20" s="74"/>
      <c r="AU20" s="74"/>
      <c r="AV20" s="294"/>
      <c r="AW20" s="207"/>
      <c r="AX20" s="36"/>
      <c r="AY20" s="75"/>
      <c r="AZ20" s="36"/>
      <c r="BA20" s="75"/>
      <c r="BB20" s="36"/>
      <c r="BC20" s="75"/>
      <c r="BD20" s="36"/>
      <c r="BE20" s="75"/>
      <c r="BF20" s="36"/>
      <c r="BG20" s="75"/>
      <c r="BH20" s="36"/>
      <c r="BI20" s="75"/>
      <c r="BJ20" s="36"/>
      <c r="BK20" s="36"/>
      <c r="BL20" s="36"/>
      <c r="BM20" s="75"/>
      <c r="BN20" s="36"/>
      <c r="BO20" s="75"/>
    </row>
    <row r="21" spans="1:67" ht="14.25">
      <c r="A21" s="504" t="s">
        <v>523</v>
      </c>
      <c r="B21" s="73"/>
      <c r="C21" s="205" t="s">
        <v>411</v>
      </c>
      <c r="D21" s="207">
        <f>SUM(L21,E21)</f>
        <v>60</v>
      </c>
      <c r="E21" s="36">
        <f>SUM(F21:K21)</f>
        <v>45</v>
      </c>
      <c r="F21" s="152">
        <v>1</v>
      </c>
      <c r="G21" s="152">
        <v>17</v>
      </c>
      <c r="H21" s="152">
        <v>11</v>
      </c>
      <c r="I21" s="152">
        <v>13</v>
      </c>
      <c r="J21" s="152">
        <v>3</v>
      </c>
      <c r="K21" s="36" t="s">
        <v>2</v>
      </c>
      <c r="L21" s="152">
        <v>15</v>
      </c>
      <c r="M21" s="75">
        <f>SUM(N21:O21)</f>
        <v>10</v>
      </c>
      <c r="N21" s="152">
        <v>6</v>
      </c>
      <c r="O21" s="152">
        <v>4</v>
      </c>
      <c r="P21" s="75">
        <f>SUM(Q21:Y21)</f>
        <v>508</v>
      </c>
      <c r="Q21" s="152">
        <v>189</v>
      </c>
      <c r="R21" s="36" t="s">
        <v>2</v>
      </c>
      <c r="S21" s="152">
        <v>173</v>
      </c>
      <c r="T21" s="36" t="s">
        <v>2</v>
      </c>
      <c r="U21" s="36" t="s">
        <v>2</v>
      </c>
      <c r="V21" s="36" t="s">
        <v>2</v>
      </c>
      <c r="W21" s="36" t="s">
        <v>2</v>
      </c>
      <c r="X21" s="36">
        <v>109</v>
      </c>
      <c r="Y21" s="309">
        <v>37</v>
      </c>
      <c r="Z21" s="309"/>
      <c r="AA21" s="327">
        <v>58</v>
      </c>
      <c r="AB21" s="36" t="s">
        <v>2</v>
      </c>
      <c r="AC21" s="152">
        <v>54</v>
      </c>
      <c r="AD21" s="36" t="s">
        <v>2</v>
      </c>
      <c r="AE21" s="36" t="s">
        <v>2</v>
      </c>
      <c r="AF21" s="36" t="s">
        <v>2</v>
      </c>
      <c r="AG21" s="152">
        <v>50</v>
      </c>
      <c r="AH21" s="152"/>
      <c r="AI21" s="327">
        <v>37</v>
      </c>
      <c r="AJ21" s="36" t="s">
        <v>2</v>
      </c>
      <c r="AK21" s="152">
        <v>30</v>
      </c>
      <c r="AL21" s="36" t="s">
        <v>2</v>
      </c>
      <c r="AM21" s="36" t="s">
        <v>2</v>
      </c>
      <c r="AN21" s="36" t="s">
        <v>2</v>
      </c>
      <c r="AO21" s="152">
        <v>37</v>
      </c>
      <c r="AP21" s="152"/>
      <c r="AQ21" s="74"/>
      <c r="AR21" s="514" t="s">
        <v>578</v>
      </c>
      <c r="AS21" s="522"/>
      <c r="AT21" s="522"/>
      <c r="AU21" s="522"/>
      <c r="AV21" s="505"/>
      <c r="AW21" s="36">
        <f>SUM(AX21:AY21)</f>
        <v>9</v>
      </c>
      <c r="AX21" s="194">
        <f>SUM(AZ21,BH21)</f>
        <v>4</v>
      </c>
      <c r="AY21" s="36">
        <f>SUM(BA21,BI21)</f>
        <v>5</v>
      </c>
      <c r="AZ21" s="194">
        <f>SUM(BB21,BD21,BF21)</f>
        <v>4</v>
      </c>
      <c r="BA21" s="36">
        <f>SUM(BC21,BE21,BG21)</f>
        <v>2</v>
      </c>
      <c r="BB21" s="349" t="s">
        <v>2</v>
      </c>
      <c r="BC21" s="194" t="s">
        <v>2</v>
      </c>
      <c r="BD21" s="194" t="s">
        <v>2</v>
      </c>
      <c r="BE21" s="194" t="s">
        <v>2</v>
      </c>
      <c r="BF21" s="152">
        <v>4</v>
      </c>
      <c r="BG21" s="152">
        <v>2</v>
      </c>
      <c r="BH21" s="349" t="s">
        <v>2</v>
      </c>
      <c r="BI21" s="36">
        <f>SUM(BK21,BM21,BO21)</f>
        <v>3</v>
      </c>
      <c r="BJ21" s="194" t="s">
        <v>2</v>
      </c>
      <c r="BK21" s="194" t="s">
        <v>2</v>
      </c>
      <c r="BL21" s="194" t="s">
        <v>2</v>
      </c>
      <c r="BM21" s="194" t="s">
        <v>2</v>
      </c>
      <c r="BN21" s="349" t="s">
        <v>2</v>
      </c>
      <c r="BO21" s="152">
        <v>3</v>
      </c>
    </row>
    <row r="22" spans="1:67" ht="14.25">
      <c r="A22" s="500"/>
      <c r="B22" s="280"/>
      <c r="C22" s="281" t="s">
        <v>412</v>
      </c>
      <c r="D22" s="300">
        <f>SUM(L22,E22)</f>
        <v>13</v>
      </c>
      <c r="E22" s="199">
        <f>SUM(F22:K22)</f>
        <v>8</v>
      </c>
      <c r="F22" s="199" t="s">
        <v>2</v>
      </c>
      <c r="G22" s="348">
        <v>1</v>
      </c>
      <c r="H22" s="348">
        <v>3</v>
      </c>
      <c r="I22" s="348">
        <v>3</v>
      </c>
      <c r="J22" s="348">
        <v>1</v>
      </c>
      <c r="K22" s="199" t="s">
        <v>2</v>
      </c>
      <c r="L22" s="348">
        <v>5</v>
      </c>
      <c r="M22" s="187">
        <f>SUM(N22:O22)</f>
        <v>6</v>
      </c>
      <c r="N22" s="348">
        <v>6</v>
      </c>
      <c r="O22" s="199" t="s">
        <v>2</v>
      </c>
      <c r="P22" s="187">
        <f>SUM(Q22:Y22)</f>
        <v>57</v>
      </c>
      <c r="Q22" s="348">
        <v>4</v>
      </c>
      <c r="R22" s="199" t="s">
        <v>2</v>
      </c>
      <c r="S22" s="348">
        <v>2</v>
      </c>
      <c r="T22" s="199" t="s">
        <v>2</v>
      </c>
      <c r="U22" s="348" t="s">
        <v>2</v>
      </c>
      <c r="V22" s="199" t="s">
        <v>2</v>
      </c>
      <c r="W22" s="199" t="s">
        <v>2</v>
      </c>
      <c r="X22" s="348">
        <v>43</v>
      </c>
      <c r="Y22" s="370">
        <v>8</v>
      </c>
      <c r="Z22" s="334"/>
      <c r="AA22" s="348">
        <v>3</v>
      </c>
      <c r="AB22" s="199" t="s">
        <v>2</v>
      </c>
      <c r="AC22" s="348" t="s">
        <v>2</v>
      </c>
      <c r="AD22" s="199" t="s">
        <v>2</v>
      </c>
      <c r="AE22" s="199" t="s">
        <v>2</v>
      </c>
      <c r="AF22" s="199" t="s">
        <v>2</v>
      </c>
      <c r="AG22" s="348">
        <v>12</v>
      </c>
      <c r="AH22" s="348"/>
      <c r="AI22" s="348">
        <v>2</v>
      </c>
      <c r="AJ22" s="199" t="s">
        <v>2</v>
      </c>
      <c r="AK22" s="348" t="s">
        <v>2</v>
      </c>
      <c r="AL22" s="199" t="s">
        <v>2</v>
      </c>
      <c r="AM22" s="199" t="s">
        <v>2</v>
      </c>
      <c r="AN22" s="199" t="s">
        <v>2</v>
      </c>
      <c r="AO22" s="348">
        <v>8</v>
      </c>
      <c r="AP22" s="152"/>
      <c r="AQ22" s="288"/>
      <c r="AR22" s="74"/>
      <c r="AS22" s="74"/>
      <c r="AT22" s="74"/>
      <c r="AU22" s="74"/>
      <c r="AV22" s="294"/>
      <c r="AW22" s="207"/>
      <c r="AX22" s="36"/>
      <c r="AY22" s="75"/>
      <c r="AZ22" s="36"/>
      <c r="BA22" s="75"/>
      <c r="BB22" s="36"/>
      <c r="BC22" s="75"/>
      <c r="BD22" s="36"/>
      <c r="BE22" s="75"/>
      <c r="BF22" s="36"/>
      <c r="BG22" s="75"/>
      <c r="BH22" s="36"/>
      <c r="BI22" s="75"/>
      <c r="BJ22" s="36"/>
      <c r="BK22" s="36"/>
      <c r="BL22" s="36"/>
      <c r="BM22" s="75"/>
      <c r="BN22" s="36"/>
      <c r="BO22" s="75"/>
    </row>
    <row r="23" spans="1:67" ht="14.25">
      <c r="A23" s="75" t="s">
        <v>29</v>
      </c>
      <c r="B23" s="75"/>
      <c r="C23" s="7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320" t="s">
        <v>3</v>
      </c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74"/>
      <c r="AO23" s="74"/>
      <c r="AP23" s="74"/>
      <c r="AQ23" s="288"/>
      <c r="AR23" s="545" t="s">
        <v>579</v>
      </c>
      <c r="AS23" s="546"/>
      <c r="AT23" s="546"/>
      <c r="AU23" s="546"/>
      <c r="AV23" s="547"/>
      <c r="AW23" s="36">
        <f>SUM(AX23:AY23)</f>
        <v>23</v>
      </c>
      <c r="AX23" s="194">
        <f>SUM(AZ23,BH23)</f>
        <v>15</v>
      </c>
      <c r="AY23" s="36">
        <f>SUM(BA23,BI23)</f>
        <v>8</v>
      </c>
      <c r="AZ23" s="194">
        <f>SUM(BB23,BD23,BF23)</f>
        <v>14</v>
      </c>
      <c r="BA23" s="36">
        <f>SUM(BC23,BE23,BG23)</f>
        <v>8</v>
      </c>
      <c r="BB23" s="152">
        <v>4</v>
      </c>
      <c r="BC23" s="349" t="s">
        <v>2</v>
      </c>
      <c r="BD23" s="194" t="s">
        <v>2</v>
      </c>
      <c r="BE23" s="194" t="s">
        <v>2</v>
      </c>
      <c r="BF23" s="152">
        <v>10</v>
      </c>
      <c r="BG23" s="349">
        <v>8</v>
      </c>
      <c r="BH23" s="349">
        <v>1</v>
      </c>
      <c r="BI23" s="152" t="s">
        <v>2</v>
      </c>
      <c r="BJ23" s="194" t="s">
        <v>2</v>
      </c>
      <c r="BK23" s="194" t="s">
        <v>2</v>
      </c>
      <c r="BL23" s="194" t="s">
        <v>2</v>
      </c>
      <c r="BM23" s="194" t="s">
        <v>2</v>
      </c>
      <c r="BN23" s="152">
        <v>1</v>
      </c>
      <c r="BO23" s="349" t="s">
        <v>2</v>
      </c>
    </row>
    <row r="24" spans="1:67" ht="14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74"/>
      <c r="Y24" s="74"/>
      <c r="Z24" s="74"/>
      <c r="AA24" s="74"/>
      <c r="AB24" s="74"/>
      <c r="AC24" s="74"/>
      <c r="AD24" s="74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58"/>
      <c r="AR24" s="75"/>
      <c r="AS24" s="75"/>
      <c r="AT24" s="75"/>
      <c r="AU24" s="75"/>
      <c r="AV24" s="294"/>
      <c r="AW24" s="301"/>
      <c r="AX24" s="36"/>
      <c r="AY24" s="36"/>
      <c r="AZ24" s="58"/>
      <c r="BA24" s="58"/>
      <c r="BB24" s="36"/>
      <c r="BC24" s="36"/>
      <c r="BD24" s="194"/>
      <c r="BE24" s="36"/>
      <c r="BF24" s="36"/>
      <c r="BG24" s="194"/>
      <c r="BH24" s="58"/>
      <c r="BI24" s="58"/>
      <c r="BJ24" s="58"/>
      <c r="BK24" s="58"/>
      <c r="BL24" s="58"/>
      <c r="BM24" s="58"/>
      <c r="BN24" s="58"/>
      <c r="BO24" s="58"/>
    </row>
    <row r="25" spans="1:67" ht="2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58"/>
      <c r="AL25" s="58"/>
      <c r="AM25" s="58"/>
      <c r="AN25" s="58"/>
      <c r="AO25" s="58"/>
      <c r="AP25" s="58"/>
      <c r="AQ25" s="58"/>
      <c r="AR25" s="315" t="s">
        <v>581</v>
      </c>
      <c r="AS25" s="287"/>
      <c r="AT25" s="287"/>
      <c r="AU25" s="287"/>
      <c r="AV25" s="342" t="s">
        <v>207</v>
      </c>
      <c r="AW25" s="323">
        <f>SUM(AX25:AY26)</f>
        <v>13</v>
      </c>
      <c r="AX25" s="194" t="s">
        <v>156</v>
      </c>
      <c r="AY25" s="194">
        <f>SUM(BA25,BI25)</f>
        <v>13</v>
      </c>
      <c r="AZ25" s="194" t="s">
        <v>156</v>
      </c>
      <c r="BA25" s="74">
        <f>SUM(BC25,BE25,BG25)</f>
        <v>11</v>
      </c>
      <c r="BB25" s="194" t="s">
        <v>156</v>
      </c>
      <c r="BC25" s="349">
        <v>5</v>
      </c>
      <c r="BD25" s="194" t="s">
        <v>156</v>
      </c>
      <c r="BE25" s="349" t="s">
        <v>2</v>
      </c>
      <c r="BF25" s="194" t="s">
        <v>156</v>
      </c>
      <c r="BG25" s="349">
        <v>6</v>
      </c>
      <c r="BH25" s="194" t="s">
        <v>156</v>
      </c>
      <c r="BI25" s="74">
        <f>SUM(BK25,BM25,BO25)</f>
        <v>2</v>
      </c>
      <c r="BJ25" s="194" t="s">
        <v>156</v>
      </c>
      <c r="BK25" s="194" t="s">
        <v>156</v>
      </c>
      <c r="BL25" s="194" t="s">
        <v>156</v>
      </c>
      <c r="BM25" s="194" t="s">
        <v>156</v>
      </c>
      <c r="BN25" s="194" t="s">
        <v>156</v>
      </c>
      <c r="BO25" s="349">
        <v>2</v>
      </c>
    </row>
    <row r="26" spans="1:67" ht="14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58"/>
      <c r="AL26" s="58"/>
      <c r="AM26" s="58"/>
      <c r="AN26" s="58"/>
      <c r="AO26" s="58"/>
      <c r="AP26" s="58"/>
      <c r="AQ26" s="58"/>
      <c r="AR26" s="302"/>
      <c r="AS26" s="467" t="s">
        <v>483</v>
      </c>
      <c r="AT26" s="467"/>
      <c r="AU26" s="23"/>
      <c r="AV26" s="342"/>
      <c r="AW26" s="323"/>
      <c r="AX26" s="325"/>
      <c r="AY26" s="194"/>
      <c r="AZ26" s="325"/>
      <c r="BA26" s="74"/>
      <c r="BB26" s="325"/>
      <c r="BC26" s="194"/>
      <c r="BD26" s="325"/>
      <c r="BE26" s="194"/>
      <c r="BF26" s="325"/>
      <c r="BG26" s="194"/>
      <c r="BH26" s="194"/>
      <c r="BI26" s="74"/>
      <c r="BJ26" s="194"/>
      <c r="BK26" s="194"/>
      <c r="BL26" s="194"/>
      <c r="BM26" s="194"/>
      <c r="BN26" s="194"/>
      <c r="BO26" s="194"/>
    </row>
    <row r="27" spans="1:67" ht="14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8"/>
      <c r="AL27" s="58"/>
      <c r="AM27" s="58"/>
      <c r="AN27" s="58"/>
      <c r="AO27" s="58"/>
      <c r="AP27" s="58"/>
      <c r="AQ27" s="58"/>
      <c r="AR27" s="303"/>
      <c r="AS27" s="280"/>
      <c r="AT27" s="280"/>
      <c r="AU27" s="280"/>
      <c r="AV27" s="197" t="s">
        <v>369</v>
      </c>
      <c r="AW27" s="304">
        <f>SUM(AX27:AY27)</f>
        <v>1725</v>
      </c>
      <c r="AX27" s="199">
        <f>SUM(AZ27,BH27)</f>
        <v>118</v>
      </c>
      <c r="AY27" s="199">
        <f>SUM(BA27,BI27)</f>
        <v>1607</v>
      </c>
      <c r="AZ27" s="199">
        <f>SUM(BB27,BD27,BF27)</f>
        <v>118</v>
      </c>
      <c r="BA27" s="199">
        <f>SUM(BC27,BE27,BG27)</f>
        <v>1607</v>
      </c>
      <c r="BB27" s="348">
        <v>50</v>
      </c>
      <c r="BC27" s="350">
        <v>741</v>
      </c>
      <c r="BD27" s="198" t="s">
        <v>2</v>
      </c>
      <c r="BE27" s="198" t="s">
        <v>2</v>
      </c>
      <c r="BF27" s="350">
        <v>68</v>
      </c>
      <c r="BG27" s="350">
        <v>866</v>
      </c>
      <c r="BH27" s="199" t="s">
        <v>2</v>
      </c>
      <c r="BI27" s="199" t="s">
        <v>2</v>
      </c>
      <c r="BJ27" s="198" t="s">
        <v>2</v>
      </c>
      <c r="BK27" s="198" t="s">
        <v>2</v>
      </c>
      <c r="BL27" s="198" t="s">
        <v>2</v>
      </c>
      <c r="BM27" s="198" t="s">
        <v>2</v>
      </c>
      <c r="BN27" s="198" t="s">
        <v>2</v>
      </c>
      <c r="BO27" s="198" t="s">
        <v>2</v>
      </c>
    </row>
    <row r="28" spans="1:67" ht="14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58"/>
      <c r="AL28" s="58"/>
      <c r="AM28" s="58"/>
      <c r="AN28" s="58"/>
      <c r="AO28" s="58"/>
      <c r="AP28" s="58"/>
      <c r="AQ28" s="58"/>
      <c r="AR28" s="74" t="s">
        <v>153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</row>
    <row r="29" spans="1:67" ht="17.25">
      <c r="A29" s="513" t="s">
        <v>661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313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</row>
    <row r="30" spans="1:67" ht="14.25">
      <c r="A30" s="528" t="s">
        <v>631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320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</row>
    <row r="31" spans="1:67" ht="14.25">
      <c r="A31" s="504" t="s">
        <v>198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73"/>
      <c r="AQ31" s="74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</row>
    <row r="32" spans="1:67" ht="15" thickBot="1">
      <c r="A32" s="58"/>
      <c r="B32" s="5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6"/>
      <c r="T32" s="287"/>
      <c r="U32" s="287"/>
      <c r="V32" s="287"/>
      <c r="W32" s="58"/>
      <c r="X32" s="74"/>
      <c r="Y32" s="74"/>
      <c r="Z32" s="74"/>
      <c r="AA32" s="74"/>
      <c r="AB32" s="74"/>
      <c r="AC32" s="74"/>
      <c r="AD32" s="74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36" t="s">
        <v>263</v>
      </c>
      <c r="AP32" s="36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</row>
    <row r="33" spans="1:67" ht="14.25">
      <c r="A33" s="523" t="s">
        <v>498</v>
      </c>
      <c r="B33" s="523"/>
      <c r="C33" s="533"/>
      <c r="D33" s="531" t="s">
        <v>499</v>
      </c>
      <c r="E33" s="523"/>
      <c r="F33" s="523"/>
      <c r="G33" s="523"/>
      <c r="H33" s="523"/>
      <c r="I33" s="533"/>
      <c r="J33" s="524" t="s">
        <v>570</v>
      </c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4" t="s">
        <v>571</v>
      </c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320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</row>
    <row r="34" spans="1:67" ht="17.25">
      <c r="A34" s="504"/>
      <c r="B34" s="504"/>
      <c r="C34" s="505"/>
      <c r="D34" s="532"/>
      <c r="E34" s="500"/>
      <c r="F34" s="500"/>
      <c r="G34" s="500"/>
      <c r="H34" s="500"/>
      <c r="I34" s="501"/>
      <c r="J34" s="573" t="s">
        <v>431</v>
      </c>
      <c r="K34" s="571"/>
      <c r="L34" s="571"/>
      <c r="M34" s="574"/>
      <c r="N34" s="573" t="s">
        <v>572</v>
      </c>
      <c r="O34" s="571"/>
      <c r="P34" s="571"/>
      <c r="Q34" s="572" t="s">
        <v>573</v>
      </c>
      <c r="R34" s="575"/>
      <c r="S34" s="575"/>
      <c r="T34" s="576"/>
      <c r="U34" s="528" t="s">
        <v>574</v>
      </c>
      <c r="V34" s="528"/>
      <c r="W34" s="528"/>
      <c r="X34" s="528"/>
      <c r="Y34" s="573" t="s">
        <v>431</v>
      </c>
      <c r="Z34" s="571"/>
      <c r="AA34" s="571"/>
      <c r="AB34" s="571"/>
      <c r="AC34" s="574"/>
      <c r="AD34" s="573" t="s">
        <v>572</v>
      </c>
      <c r="AE34" s="571"/>
      <c r="AF34" s="571"/>
      <c r="AG34" s="572" t="s">
        <v>573</v>
      </c>
      <c r="AH34" s="575"/>
      <c r="AI34" s="575"/>
      <c r="AJ34" s="575"/>
      <c r="AK34" s="576"/>
      <c r="AL34" s="528" t="s">
        <v>574</v>
      </c>
      <c r="AM34" s="528"/>
      <c r="AN34" s="528"/>
      <c r="AO34" s="528"/>
      <c r="AP34" s="320"/>
      <c r="AQ34" s="58"/>
      <c r="AR34" s="513" t="s">
        <v>662</v>
      </c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8"/>
      <c r="BL34" s="58"/>
      <c r="BM34" s="58"/>
      <c r="BN34" s="58"/>
      <c r="BO34" s="58"/>
    </row>
    <row r="35" spans="1:67" ht="14.25">
      <c r="A35" s="500"/>
      <c r="B35" s="500"/>
      <c r="C35" s="501"/>
      <c r="D35" s="520" t="s">
        <v>410</v>
      </c>
      <c r="E35" s="540"/>
      <c r="F35" s="520" t="s">
        <v>411</v>
      </c>
      <c r="G35" s="540"/>
      <c r="H35" s="572" t="s">
        <v>393</v>
      </c>
      <c r="I35" s="540"/>
      <c r="J35" s="520" t="s">
        <v>411</v>
      </c>
      <c r="K35" s="540"/>
      <c r="L35" s="572" t="s">
        <v>393</v>
      </c>
      <c r="M35" s="540"/>
      <c r="N35" s="520" t="s">
        <v>411</v>
      </c>
      <c r="O35" s="540"/>
      <c r="P35" s="341" t="s">
        <v>393</v>
      </c>
      <c r="Q35" s="572" t="s">
        <v>392</v>
      </c>
      <c r="R35" s="540"/>
      <c r="S35" s="520" t="s">
        <v>412</v>
      </c>
      <c r="T35" s="540"/>
      <c r="U35" s="572" t="s">
        <v>392</v>
      </c>
      <c r="V35" s="540"/>
      <c r="W35" s="520" t="s">
        <v>412</v>
      </c>
      <c r="X35" s="540"/>
      <c r="Y35" s="520" t="s">
        <v>411</v>
      </c>
      <c r="Z35" s="521"/>
      <c r="AA35" s="540"/>
      <c r="AB35" s="572" t="s">
        <v>393</v>
      </c>
      <c r="AC35" s="540"/>
      <c r="AD35" s="520" t="s">
        <v>411</v>
      </c>
      <c r="AE35" s="540"/>
      <c r="AF35" s="341" t="s">
        <v>393</v>
      </c>
      <c r="AG35" s="572" t="s">
        <v>392</v>
      </c>
      <c r="AH35" s="575"/>
      <c r="AI35" s="540"/>
      <c r="AJ35" s="520" t="s">
        <v>412</v>
      </c>
      <c r="AK35" s="540"/>
      <c r="AL35" s="572" t="s">
        <v>392</v>
      </c>
      <c r="AM35" s="540"/>
      <c r="AN35" s="520" t="s">
        <v>412</v>
      </c>
      <c r="AO35" s="521"/>
      <c r="AP35" s="73"/>
      <c r="AQ35" s="58"/>
      <c r="AR35" s="528" t="s">
        <v>633</v>
      </c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8"/>
      <c r="BL35" s="58"/>
      <c r="BM35" s="58"/>
      <c r="BN35" s="58"/>
      <c r="BO35" s="58"/>
    </row>
    <row r="36" spans="1:67" ht="15" thickBot="1">
      <c r="A36" s="510" t="s">
        <v>568</v>
      </c>
      <c r="B36" s="510"/>
      <c r="C36" s="511"/>
      <c r="D36" s="645">
        <v>4681</v>
      </c>
      <c r="E36" s="645"/>
      <c r="F36" s="644">
        <v>3600</v>
      </c>
      <c r="G36" s="644"/>
      <c r="H36" s="644">
        <v>1081</v>
      </c>
      <c r="I36" s="644"/>
      <c r="J36" s="644">
        <v>3418</v>
      </c>
      <c r="K36" s="644"/>
      <c r="L36" s="644">
        <v>946</v>
      </c>
      <c r="M36" s="644"/>
      <c r="N36" s="644">
        <v>1617</v>
      </c>
      <c r="O36" s="644"/>
      <c r="P36" s="306">
        <v>333</v>
      </c>
      <c r="Q36" s="644">
        <v>389</v>
      </c>
      <c r="R36" s="644"/>
      <c r="S36" s="644">
        <v>193</v>
      </c>
      <c r="T36" s="644"/>
      <c r="U36" s="644">
        <v>1412</v>
      </c>
      <c r="V36" s="644"/>
      <c r="W36" s="644">
        <v>420</v>
      </c>
      <c r="X36" s="644"/>
      <c r="Y36" s="644">
        <v>182</v>
      </c>
      <c r="Z36" s="644"/>
      <c r="AA36" s="644"/>
      <c r="AB36" s="644">
        <v>135</v>
      </c>
      <c r="AC36" s="644"/>
      <c r="AD36" s="644" t="s">
        <v>2</v>
      </c>
      <c r="AE36" s="644"/>
      <c r="AF36" s="156" t="s">
        <v>2</v>
      </c>
      <c r="AG36" s="644" t="s">
        <v>2</v>
      </c>
      <c r="AH36" s="644"/>
      <c r="AI36" s="644"/>
      <c r="AJ36" s="644" t="s">
        <v>2</v>
      </c>
      <c r="AK36" s="644"/>
      <c r="AL36" s="644">
        <v>182</v>
      </c>
      <c r="AM36" s="644"/>
      <c r="AN36" s="644">
        <v>135</v>
      </c>
      <c r="AO36" s="644"/>
      <c r="AP36" s="401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43" t="s">
        <v>282</v>
      </c>
      <c r="BK36" s="58"/>
      <c r="BL36" s="58"/>
      <c r="BM36" s="58"/>
      <c r="BN36" s="58"/>
      <c r="BO36" s="58"/>
    </row>
    <row r="37" spans="1:67" ht="14.25">
      <c r="A37" s="75"/>
      <c r="B37" s="75"/>
      <c r="C37" s="293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 t="s">
        <v>3</v>
      </c>
      <c r="V37" s="279"/>
      <c r="W37" s="279"/>
      <c r="X37" s="279"/>
      <c r="Y37" s="279"/>
      <c r="Z37" s="279"/>
      <c r="AA37" s="279"/>
      <c r="AB37" s="279" t="s">
        <v>3</v>
      </c>
      <c r="AC37" s="279"/>
      <c r="AD37" s="279"/>
      <c r="AE37" s="279"/>
      <c r="AF37" s="194"/>
      <c r="AG37" s="279"/>
      <c r="AH37" s="279"/>
      <c r="AI37" s="279"/>
      <c r="AJ37" s="279"/>
      <c r="AK37" s="279"/>
      <c r="AL37" s="279"/>
      <c r="AM37" s="279"/>
      <c r="AN37" s="279" t="s">
        <v>3</v>
      </c>
      <c r="AO37" s="279"/>
      <c r="AP37" s="279"/>
      <c r="AQ37" s="58"/>
      <c r="AR37" s="529" t="s">
        <v>283</v>
      </c>
      <c r="AS37" s="529"/>
      <c r="AT37" s="530"/>
      <c r="AU37" s="539" t="s">
        <v>582</v>
      </c>
      <c r="AV37" s="523"/>
      <c r="AW37" s="523"/>
      <c r="AX37" s="533"/>
      <c r="AY37" s="515" t="s">
        <v>284</v>
      </c>
      <c r="AZ37" s="517"/>
      <c r="BA37" s="517"/>
      <c r="BB37" s="517"/>
      <c r="BC37" s="517"/>
      <c r="BD37" s="517"/>
      <c r="BE37" s="517"/>
      <c r="BF37" s="517"/>
      <c r="BG37" s="517"/>
      <c r="BH37" s="516"/>
      <c r="BI37" s="531" t="s">
        <v>370</v>
      </c>
      <c r="BJ37" s="523"/>
      <c r="BK37" s="58"/>
      <c r="BL37" s="58"/>
      <c r="BM37" s="58"/>
      <c r="BN37" s="58"/>
      <c r="BO37" s="58"/>
    </row>
    <row r="38" spans="1:67" ht="14.25">
      <c r="A38" s="58"/>
      <c r="B38" s="75"/>
      <c r="C38" s="205" t="s">
        <v>410</v>
      </c>
      <c r="D38" s="643">
        <v>2691</v>
      </c>
      <c r="E38" s="643"/>
      <c r="F38" s="643">
        <v>2145</v>
      </c>
      <c r="G38" s="643"/>
      <c r="H38" s="643">
        <v>546</v>
      </c>
      <c r="I38" s="643"/>
      <c r="J38" s="643">
        <v>2087</v>
      </c>
      <c r="K38" s="643"/>
      <c r="L38" s="643">
        <v>501</v>
      </c>
      <c r="M38" s="643"/>
      <c r="N38" s="643">
        <v>995</v>
      </c>
      <c r="O38" s="643"/>
      <c r="P38" s="357">
        <v>169</v>
      </c>
      <c r="Q38" s="643">
        <v>120</v>
      </c>
      <c r="R38" s="643"/>
      <c r="S38" s="643">
        <v>65</v>
      </c>
      <c r="T38" s="643"/>
      <c r="U38" s="643">
        <v>972</v>
      </c>
      <c r="V38" s="643"/>
      <c r="W38" s="643">
        <v>267</v>
      </c>
      <c r="X38" s="643"/>
      <c r="Y38" s="643">
        <v>58</v>
      </c>
      <c r="Z38" s="643"/>
      <c r="AA38" s="643"/>
      <c r="AB38" s="643">
        <v>45</v>
      </c>
      <c r="AC38" s="643"/>
      <c r="AD38" s="643" t="s">
        <v>2</v>
      </c>
      <c r="AE38" s="643"/>
      <c r="AF38" s="361" t="s">
        <v>2</v>
      </c>
      <c r="AG38" s="643" t="s">
        <v>2</v>
      </c>
      <c r="AH38" s="643"/>
      <c r="AI38" s="643"/>
      <c r="AJ38" s="643" t="s">
        <v>2</v>
      </c>
      <c r="AK38" s="643"/>
      <c r="AL38" s="643">
        <v>58</v>
      </c>
      <c r="AM38" s="643"/>
      <c r="AN38" s="643">
        <v>45</v>
      </c>
      <c r="AO38" s="643"/>
      <c r="AP38" s="357"/>
      <c r="AQ38" s="74"/>
      <c r="AR38" s="535"/>
      <c r="AS38" s="535"/>
      <c r="AT38" s="536"/>
      <c r="AU38" s="532"/>
      <c r="AV38" s="500"/>
      <c r="AW38" s="500"/>
      <c r="AX38" s="501"/>
      <c r="AY38" s="541" t="s">
        <v>205</v>
      </c>
      <c r="AZ38" s="542"/>
      <c r="BA38" s="520" t="s">
        <v>285</v>
      </c>
      <c r="BB38" s="540"/>
      <c r="BC38" s="520" t="s">
        <v>536</v>
      </c>
      <c r="BD38" s="540"/>
      <c r="BE38" s="520" t="s">
        <v>286</v>
      </c>
      <c r="BF38" s="540"/>
      <c r="BG38" s="520" t="s">
        <v>43</v>
      </c>
      <c r="BH38" s="540"/>
      <c r="BI38" s="532"/>
      <c r="BJ38" s="500"/>
      <c r="BK38" s="58"/>
      <c r="BL38" s="58"/>
      <c r="BM38" s="58"/>
      <c r="BN38" s="58"/>
      <c r="BO38" s="58"/>
    </row>
    <row r="39" spans="1:67" ht="14.25">
      <c r="A39" s="340"/>
      <c r="B39" s="75"/>
      <c r="C39" s="293"/>
      <c r="D39" s="358"/>
      <c r="E39" s="357"/>
      <c r="F39" s="357"/>
      <c r="G39" s="357"/>
      <c r="H39" s="357" t="s">
        <v>3</v>
      </c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 t="s">
        <v>3</v>
      </c>
      <c r="X39" s="357"/>
      <c r="Y39" s="357" t="s">
        <v>3</v>
      </c>
      <c r="Z39" s="357"/>
      <c r="AA39" s="357"/>
      <c r="AB39" s="357"/>
      <c r="AC39" s="357"/>
      <c r="AD39" s="357"/>
      <c r="AE39" s="357"/>
      <c r="AF39" s="362"/>
      <c r="AG39" s="357"/>
      <c r="AH39" s="357"/>
      <c r="AI39" s="357"/>
      <c r="AJ39" s="357"/>
      <c r="AK39" s="357"/>
      <c r="AL39" s="357" t="s">
        <v>3</v>
      </c>
      <c r="AM39" s="357"/>
      <c r="AN39" s="357"/>
      <c r="AO39" s="357"/>
      <c r="AP39" s="357"/>
      <c r="AQ39" s="74"/>
      <c r="AR39" s="537"/>
      <c r="AS39" s="537"/>
      <c r="AT39" s="538"/>
      <c r="AU39" s="520" t="s">
        <v>410</v>
      </c>
      <c r="AV39" s="540"/>
      <c r="AW39" s="297" t="s">
        <v>411</v>
      </c>
      <c r="AX39" s="283" t="s">
        <v>412</v>
      </c>
      <c r="AY39" s="283" t="s">
        <v>411</v>
      </c>
      <c r="AZ39" s="283" t="s">
        <v>412</v>
      </c>
      <c r="BA39" s="283" t="s">
        <v>411</v>
      </c>
      <c r="BB39" s="283" t="s">
        <v>412</v>
      </c>
      <c r="BC39" s="283" t="s">
        <v>411</v>
      </c>
      <c r="BD39" s="283" t="s">
        <v>412</v>
      </c>
      <c r="BE39" s="283" t="s">
        <v>411</v>
      </c>
      <c r="BF39" s="283" t="s">
        <v>412</v>
      </c>
      <c r="BG39" s="283" t="s">
        <v>411</v>
      </c>
      <c r="BH39" s="283" t="s">
        <v>412</v>
      </c>
      <c r="BI39" s="283" t="s">
        <v>411</v>
      </c>
      <c r="BJ39" s="291" t="s">
        <v>412</v>
      </c>
      <c r="BK39" s="58"/>
      <c r="BL39" s="58"/>
      <c r="BM39" s="58"/>
      <c r="BN39" s="58"/>
      <c r="BO39" s="58"/>
    </row>
    <row r="40" spans="1:67" ht="14.25">
      <c r="A40" s="340"/>
      <c r="B40" s="75"/>
      <c r="C40" s="284" t="s">
        <v>500</v>
      </c>
      <c r="D40" s="643">
        <v>15</v>
      </c>
      <c r="E40" s="643"/>
      <c r="F40" s="641">
        <v>14</v>
      </c>
      <c r="G40" s="642"/>
      <c r="H40" s="641">
        <v>1</v>
      </c>
      <c r="I40" s="642"/>
      <c r="J40" s="641">
        <v>11</v>
      </c>
      <c r="K40" s="642"/>
      <c r="L40" s="641">
        <v>1</v>
      </c>
      <c r="M40" s="642"/>
      <c r="N40" s="641">
        <v>2</v>
      </c>
      <c r="O40" s="642"/>
      <c r="P40" s="357" t="s">
        <v>2</v>
      </c>
      <c r="Q40" s="641">
        <v>2</v>
      </c>
      <c r="R40" s="642"/>
      <c r="S40" s="641">
        <v>1</v>
      </c>
      <c r="T40" s="642"/>
      <c r="U40" s="641">
        <v>7</v>
      </c>
      <c r="V40" s="642"/>
      <c r="W40" s="641" t="s">
        <v>2</v>
      </c>
      <c r="X40" s="642"/>
      <c r="Y40" s="641">
        <v>3</v>
      </c>
      <c r="Z40" s="641"/>
      <c r="AA40" s="642"/>
      <c r="AB40" s="641" t="s">
        <v>2</v>
      </c>
      <c r="AC40" s="642"/>
      <c r="AD40" s="641" t="s">
        <v>2</v>
      </c>
      <c r="AE40" s="642"/>
      <c r="AF40" s="361" t="s">
        <v>2</v>
      </c>
      <c r="AG40" s="641" t="s">
        <v>2</v>
      </c>
      <c r="AH40" s="641"/>
      <c r="AI40" s="642"/>
      <c r="AJ40" s="641" t="s">
        <v>2</v>
      </c>
      <c r="AK40" s="642"/>
      <c r="AL40" s="641">
        <v>3</v>
      </c>
      <c r="AM40" s="642"/>
      <c r="AN40" s="641" t="s">
        <v>2</v>
      </c>
      <c r="AO40" s="642"/>
      <c r="AP40" s="399"/>
      <c r="AQ40" s="74"/>
      <c r="AR40" s="346"/>
      <c r="AS40" s="346"/>
      <c r="AT40" s="343"/>
      <c r="AU40" s="344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58"/>
      <c r="BL40" s="58"/>
      <c r="BM40" s="58"/>
      <c r="BN40" s="58"/>
      <c r="BO40" s="58"/>
    </row>
    <row r="41" spans="1:67" ht="14.25">
      <c r="A41" s="340"/>
      <c r="B41" s="75"/>
      <c r="C41" s="284"/>
      <c r="D41" s="357"/>
      <c r="E41" s="357"/>
      <c r="F41" s="357" t="s">
        <v>3</v>
      </c>
      <c r="G41" s="357"/>
      <c r="H41" s="357" t="s">
        <v>3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 t="s">
        <v>3</v>
      </c>
      <c r="X41" s="357"/>
      <c r="Y41" s="357"/>
      <c r="Z41" s="357"/>
      <c r="AA41" s="357"/>
      <c r="AB41" s="357"/>
      <c r="AC41" s="357"/>
      <c r="AD41" s="357" t="s">
        <v>3</v>
      </c>
      <c r="AE41" s="357"/>
      <c r="AF41" s="362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74"/>
      <c r="AR41" s="543" t="s">
        <v>287</v>
      </c>
      <c r="AS41" s="543"/>
      <c r="AT41" s="544"/>
      <c r="AU41" s="345"/>
      <c r="AV41" s="125">
        <f>SUM(AW41:AX41)</f>
        <v>31182</v>
      </c>
      <c r="AW41" s="125">
        <f>SUM(AY41,BI41)</f>
        <v>19589</v>
      </c>
      <c r="AX41" s="125">
        <f>SUM(AZ41,BJ41)</f>
        <v>11593</v>
      </c>
      <c r="AY41" s="125">
        <f>SUM(BA41,BC41,BE41,BG41)</f>
        <v>19405</v>
      </c>
      <c r="AZ41" s="125">
        <f>SUM(BB41,BD41,BF41,BH41)</f>
        <v>10151</v>
      </c>
      <c r="BA41" s="125">
        <f aca="true" t="shared" si="6" ref="BA41:BJ41">SUM(BA44:BA48)</f>
        <v>3036</v>
      </c>
      <c r="BB41" s="125">
        <f t="shared" si="6"/>
        <v>1003</v>
      </c>
      <c r="BC41" s="125">
        <f t="shared" si="6"/>
        <v>16154</v>
      </c>
      <c r="BD41" s="125">
        <f t="shared" si="6"/>
        <v>8888</v>
      </c>
      <c r="BE41" s="125">
        <f t="shared" si="6"/>
        <v>6</v>
      </c>
      <c r="BF41" s="125">
        <f t="shared" si="6"/>
        <v>1</v>
      </c>
      <c r="BG41" s="125">
        <f t="shared" si="6"/>
        <v>209</v>
      </c>
      <c r="BH41" s="125">
        <f t="shared" si="6"/>
        <v>259</v>
      </c>
      <c r="BI41" s="125">
        <f t="shared" si="6"/>
        <v>184</v>
      </c>
      <c r="BJ41" s="125">
        <f t="shared" si="6"/>
        <v>1442</v>
      </c>
      <c r="BK41" s="58"/>
      <c r="BL41" s="58"/>
      <c r="BM41" s="58"/>
      <c r="BN41" s="58"/>
      <c r="BO41" s="58"/>
    </row>
    <row r="42" spans="1:67" ht="14.25">
      <c r="A42" s="512" t="s">
        <v>208</v>
      </c>
      <c r="B42" s="75"/>
      <c r="C42" s="284" t="s">
        <v>328</v>
      </c>
      <c r="D42" s="643">
        <v>21</v>
      </c>
      <c r="E42" s="643"/>
      <c r="F42" s="643">
        <v>19</v>
      </c>
      <c r="G42" s="643"/>
      <c r="H42" s="643">
        <v>2</v>
      </c>
      <c r="I42" s="643"/>
      <c r="J42" s="643">
        <v>19</v>
      </c>
      <c r="K42" s="643"/>
      <c r="L42" s="643" t="s">
        <v>2</v>
      </c>
      <c r="M42" s="643"/>
      <c r="N42" s="643">
        <v>8</v>
      </c>
      <c r="O42" s="643"/>
      <c r="P42" s="357" t="s">
        <v>2</v>
      </c>
      <c r="Q42" s="643" t="s">
        <v>2</v>
      </c>
      <c r="R42" s="643"/>
      <c r="S42" s="643" t="s">
        <v>2</v>
      </c>
      <c r="T42" s="643"/>
      <c r="U42" s="643">
        <v>11</v>
      </c>
      <c r="V42" s="643"/>
      <c r="W42" s="643" t="s">
        <v>2</v>
      </c>
      <c r="X42" s="643"/>
      <c r="Y42" s="643" t="s">
        <v>2</v>
      </c>
      <c r="Z42" s="643"/>
      <c r="AA42" s="643"/>
      <c r="AB42" s="643">
        <v>2</v>
      </c>
      <c r="AC42" s="643"/>
      <c r="AD42" s="643" t="s">
        <v>2</v>
      </c>
      <c r="AE42" s="643"/>
      <c r="AF42" s="361" t="s">
        <v>2</v>
      </c>
      <c r="AG42" s="643" t="s">
        <v>2</v>
      </c>
      <c r="AH42" s="643"/>
      <c r="AI42" s="643"/>
      <c r="AJ42" s="643" t="s">
        <v>2</v>
      </c>
      <c r="AK42" s="643"/>
      <c r="AL42" s="643" t="s">
        <v>2</v>
      </c>
      <c r="AM42" s="643"/>
      <c r="AN42" s="643">
        <v>2</v>
      </c>
      <c r="AO42" s="643"/>
      <c r="AP42" s="357"/>
      <c r="AQ42" s="74"/>
      <c r="AR42" s="75"/>
      <c r="AS42" s="75"/>
      <c r="AT42" s="299"/>
      <c r="AU42" s="292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58"/>
      <c r="BL42" s="58"/>
      <c r="BM42" s="58"/>
      <c r="BN42" s="58"/>
      <c r="BO42" s="58"/>
    </row>
    <row r="43" spans="1:67" ht="14.25">
      <c r="A43" s="512"/>
      <c r="B43" s="75"/>
      <c r="C43" s="284"/>
      <c r="D43" s="359"/>
      <c r="E43" s="357"/>
      <c r="F43" s="357" t="s">
        <v>3</v>
      </c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62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74"/>
      <c r="AR43" s="186"/>
      <c r="AS43" s="186"/>
      <c r="AT43" s="299"/>
      <c r="AU43" s="292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</row>
    <row r="44" spans="1:67" ht="14.25">
      <c r="A44" s="512"/>
      <c r="B44" s="75"/>
      <c r="C44" s="284" t="s">
        <v>502</v>
      </c>
      <c r="D44" s="643">
        <v>1070</v>
      </c>
      <c r="E44" s="643"/>
      <c r="F44" s="643">
        <v>933</v>
      </c>
      <c r="G44" s="643"/>
      <c r="H44" s="643">
        <v>137</v>
      </c>
      <c r="I44" s="643"/>
      <c r="J44" s="643">
        <v>902</v>
      </c>
      <c r="K44" s="643"/>
      <c r="L44" s="643">
        <v>126</v>
      </c>
      <c r="M44" s="643"/>
      <c r="N44" s="643">
        <v>382</v>
      </c>
      <c r="O44" s="643"/>
      <c r="P44" s="357">
        <v>51</v>
      </c>
      <c r="Q44" s="643">
        <v>64</v>
      </c>
      <c r="R44" s="643"/>
      <c r="S44" s="643">
        <v>15</v>
      </c>
      <c r="T44" s="643"/>
      <c r="U44" s="643">
        <v>456</v>
      </c>
      <c r="V44" s="643"/>
      <c r="W44" s="643">
        <v>60</v>
      </c>
      <c r="X44" s="643"/>
      <c r="Y44" s="643">
        <v>31</v>
      </c>
      <c r="Z44" s="643"/>
      <c r="AA44" s="643"/>
      <c r="AB44" s="643">
        <v>11</v>
      </c>
      <c r="AC44" s="643"/>
      <c r="AD44" s="643" t="s">
        <v>2</v>
      </c>
      <c r="AE44" s="643"/>
      <c r="AF44" s="361" t="s">
        <v>2</v>
      </c>
      <c r="AG44" s="643" t="s">
        <v>2</v>
      </c>
      <c r="AH44" s="643"/>
      <c r="AI44" s="643"/>
      <c r="AJ44" s="643" t="s">
        <v>2</v>
      </c>
      <c r="AK44" s="643"/>
      <c r="AL44" s="643">
        <v>31</v>
      </c>
      <c r="AM44" s="643"/>
      <c r="AN44" s="643">
        <v>11</v>
      </c>
      <c r="AO44" s="643"/>
      <c r="AP44" s="357"/>
      <c r="AQ44" s="74"/>
      <c r="AR44" s="504" t="s">
        <v>288</v>
      </c>
      <c r="AS44" s="504"/>
      <c r="AT44" s="505"/>
      <c r="AU44" s="322"/>
      <c r="AV44" s="194">
        <f>SUM(AW44:AX44)</f>
        <v>11464</v>
      </c>
      <c r="AW44" s="194">
        <f>SUM(AY44,BI44)</f>
        <v>7468</v>
      </c>
      <c r="AX44" s="194">
        <f>SUM(AZ44,BJ44)</f>
        <v>3996</v>
      </c>
      <c r="AY44" s="36">
        <f>SUM(BA44,BC44,BE44,BG44)</f>
        <v>7468</v>
      </c>
      <c r="AZ44" s="36">
        <f>SUM(BB44,BD44,BF44,BH44)</f>
        <v>3996</v>
      </c>
      <c r="BA44" s="349">
        <v>2442</v>
      </c>
      <c r="BB44" s="349">
        <v>790</v>
      </c>
      <c r="BC44" s="349">
        <v>4890</v>
      </c>
      <c r="BD44" s="349">
        <v>3021</v>
      </c>
      <c r="BE44" s="194" t="s">
        <v>2</v>
      </c>
      <c r="BF44" s="194" t="s">
        <v>2</v>
      </c>
      <c r="BG44" s="349">
        <v>136</v>
      </c>
      <c r="BH44" s="349">
        <v>185</v>
      </c>
      <c r="BI44" s="194" t="s">
        <v>2</v>
      </c>
      <c r="BJ44" s="194" t="s">
        <v>2</v>
      </c>
      <c r="BK44" s="58"/>
      <c r="BL44" s="58"/>
      <c r="BM44" s="58"/>
      <c r="BN44" s="58"/>
      <c r="BO44" s="58"/>
    </row>
    <row r="45" spans="1:67" ht="14.25">
      <c r="A45" s="512"/>
      <c r="B45" s="75"/>
      <c r="C45" s="284"/>
      <c r="D45" s="358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 t="s">
        <v>3</v>
      </c>
      <c r="Q45" s="357" t="s">
        <v>3</v>
      </c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62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74"/>
      <c r="AR45" s="186"/>
      <c r="AS45" s="186"/>
      <c r="AT45" s="299"/>
      <c r="AU45" s="292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</row>
    <row r="46" spans="1:67" ht="14.25">
      <c r="A46" s="512"/>
      <c r="B46" s="75"/>
      <c r="C46" s="284" t="s">
        <v>111</v>
      </c>
      <c r="D46" s="643">
        <v>646</v>
      </c>
      <c r="E46" s="643"/>
      <c r="F46" s="641">
        <v>506</v>
      </c>
      <c r="G46" s="642"/>
      <c r="H46" s="641">
        <v>140</v>
      </c>
      <c r="I46" s="642"/>
      <c r="J46" s="641">
        <v>493</v>
      </c>
      <c r="K46" s="642"/>
      <c r="L46" s="641">
        <v>130</v>
      </c>
      <c r="M46" s="642"/>
      <c r="N46" s="641">
        <v>286</v>
      </c>
      <c r="O46" s="642"/>
      <c r="P46" s="357">
        <v>53</v>
      </c>
      <c r="Q46" s="641">
        <v>44</v>
      </c>
      <c r="R46" s="642"/>
      <c r="S46" s="641">
        <v>19</v>
      </c>
      <c r="T46" s="642"/>
      <c r="U46" s="641">
        <v>163</v>
      </c>
      <c r="V46" s="642"/>
      <c r="W46" s="641">
        <v>58</v>
      </c>
      <c r="X46" s="642"/>
      <c r="Y46" s="641">
        <v>13</v>
      </c>
      <c r="Z46" s="641"/>
      <c r="AA46" s="642"/>
      <c r="AB46" s="641">
        <v>10</v>
      </c>
      <c r="AC46" s="642"/>
      <c r="AD46" s="641" t="s">
        <v>2</v>
      </c>
      <c r="AE46" s="642"/>
      <c r="AF46" s="361" t="s">
        <v>2</v>
      </c>
      <c r="AG46" s="641" t="s">
        <v>2</v>
      </c>
      <c r="AH46" s="641"/>
      <c r="AI46" s="642"/>
      <c r="AJ46" s="641" t="s">
        <v>2</v>
      </c>
      <c r="AK46" s="642"/>
      <c r="AL46" s="641">
        <v>13</v>
      </c>
      <c r="AM46" s="642"/>
      <c r="AN46" s="641">
        <v>10</v>
      </c>
      <c r="AO46" s="642"/>
      <c r="AP46" s="399"/>
      <c r="AQ46" s="74"/>
      <c r="AR46" s="504" t="s">
        <v>289</v>
      </c>
      <c r="AS46" s="504"/>
      <c r="AT46" s="505"/>
      <c r="AU46" s="322"/>
      <c r="AV46" s="194">
        <f>SUM(AW46:AX46)</f>
        <v>1725</v>
      </c>
      <c r="AW46" s="194">
        <f>SUM(AY46,BI46)</f>
        <v>540</v>
      </c>
      <c r="AX46" s="194">
        <f>SUM(AZ46,BJ46)</f>
        <v>1185</v>
      </c>
      <c r="AY46" s="36">
        <f>SUM(BA46,BC46,BE46,BG46)</f>
        <v>540</v>
      </c>
      <c r="AZ46" s="36">
        <f>SUM(BB46,BD46,BF46,BH46)</f>
        <v>1185</v>
      </c>
      <c r="BA46" s="349">
        <v>65</v>
      </c>
      <c r="BB46" s="349">
        <v>110</v>
      </c>
      <c r="BC46" s="349">
        <v>474</v>
      </c>
      <c r="BD46" s="349">
        <v>1064</v>
      </c>
      <c r="BE46" s="194" t="s">
        <v>2</v>
      </c>
      <c r="BF46" s="194" t="s">
        <v>2</v>
      </c>
      <c r="BG46" s="349">
        <v>1</v>
      </c>
      <c r="BH46" s="349">
        <v>11</v>
      </c>
      <c r="BI46" s="194" t="s">
        <v>2</v>
      </c>
      <c r="BJ46" s="194" t="s">
        <v>2</v>
      </c>
      <c r="BK46" s="58"/>
      <c r="BL46" s="58"/>
      <c r="BM46" s="58"/>
      <c r="BN46" s="58"/>
      <c r="BO46" s="58"/>
    </row>
    <row r="47" spans="1:67" ht="14.25">
      <c r="A47" s="512"/>
      <c r="B47" s="75"/>
      <c r="C47" s="296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 t="s">
        <v>3</v>
      </c>
      <c r="Q47" s="357" t="s">
        <v>3</v>
      </c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62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74"/>
      <c r="AR47" s="186"/>
      <c r="AS47" s="186"/>
      <c r="AT47" s="299"/>
      <c r="AU47" s="292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</row>
    <row r="48" spans="1:67" ht="14.25">
      <c r="A48" s="512"/>
      <c r="B48" s="75"/>
      <c r="C48" s="284" t="s">
        <v>112</v>
      </c>
      <c r="D48" s="643">
        <v>287</v>
      </c>
      <c r="E48" s="643"/>
      <c r="F48" s="643">
        <v>221</v>
      </c>
      <c r="G48" s="643"/>
      <c r="H48" s="643">
        <v>66</v>
      </c>
      <c r="I48" s="643"/>
      <c r="J48" s="643">
        <v>212</v>
      </c>
      <c r="K48" s="643"/>
      <c r="L48" s="643">
        <v>58</v>
      </c>
      <c r="M48" s="643"/>
      <c r="N48" s="643">
        <v>62</v>
      </c>
      <c r="O48" s="643"/>
      <c r="P48" s="357">
        <v>1</v>
      </c>
      <c r="Q48" s="643">
        <v>4</v>
      </c>
      <c r="R48" s="643"/>
      <c r="S48" s="643">
        <v>9</v>
      </c>
      <c r="T48" s="643"/>
      <c r="U48" s="643">
        <v>146</v>
      </c>
      <c r="V48" s="643"/>
      <c r="W48" s="643">
        <v>48</v>
      </c>
      <c r="X48" s="643"/>
      <c r="Y48" s="643">
        <v>9</v>
      </c>
      <c r="Z48" s="643"/>
      <c r="AA48" s="643"/>
      <c r="AB48" s="643">
        <v>8</v>
      </c>
      <c r="AC48" s="643"/>
      <c r="AD48" s="643" t="s">
        <v>2</v>
      </c>
      <c r="AE48" s="643"/>
      <c r="AF48" s="361" t="s">
        <v>2</v>
      </c>
      <c r="AG48" s="643" t="s">
        <v>2</v>
      </c>
      <c r="AH48" s="643"/>
      <c r="AI48" s="643"/>
      <c r="AJ48" s="643" t="s">
        <v>2</v>
      </c>
      <c r="AK48" s="643"/>
      <c r="AL48" s="643">
        <v>9</v>
      </c>
      <c r="AM48" s="643"/>
      <c r="AN48" s="643">
        <v>8</v>
      </c>
      <c r="AO48" s="643"/>
      <c r="AP48" s="357"/>
      <c r="AQ48" s="74"/>
      <c r="AR48" s="504" t="s">
        <v>290</v>
      </c>
      <c r="AS48" s="504"/>
      <c r="AT48" s="505"/>
      <c r="AU48" s="322"/>
      <c r="AV48" s="36">
        <f>SUM(AW48:AX48)</f>
        <v>17993</v>
      </c>
      <c r="AW48" s="36">
        <f>SUM(AY48,BI48)</f>
        <v>11581</v>
      </c>
      <c r="AX48" s="36">
        <f>SUM(AZ48,BJ48)</f>
        <v>6412</v>
      </c>
      <c r="AY48" s="36">
        <f>SUM(BA48,BC48,BE48,BG48)</f>
        <v>11397</v>
      </c>
      <c r="AZ48" s="36">
        <f>SUM(BB48,BD48,BF48,BH48)</f>
        <v>4970</v>
      </c>
      <c r="BA48" s="152">
        <v>529</v>
      </c>
      <c r="BB48" s="152">
        <v>103</v>
      </c>
      <c r="BC48" s="152">
        <v>10790</v>
      </c>
      <c r="BD48" s="152">
        <v>4803</v>
      </c>
      <c r="BE48" s="152">
        <v>6</v>
      </c>
      <c r="BF48" s="152">
        <v>1</v>
      </c>
      <c r="BG48" s="152">
        <v>72</v>
      </c>
      <c r="BH48" s="152">
        <v>63</v>
      </c>
      <c r="BI48" s="152">
        <v>184</v>
      </c>
      <c r="BJ48" s="152">
        <v>1442</v>
      </c>
      <c r="BK48" s="58"/>
      <c r="BL48" s="58"/>
      <c r="BM48" s="58"/>
      <c r="BN48" s="58"/>
      <c r="BO48" s="58"/>
    </row>
    <row r="49" spans="1:67" ht="14.25">
      <c r="A49" s="340"/>
      <c r="B49" s="75"/>
      <c r="C49" s="284"/>
      <c r="D49" s="359"/>
      <c r="E49" s="357"/>
      <c r="F49" s="357"/>
      <c r="G49" s="357"/>
      <c r="H49" s="357"/>
      <c r="I49" s="357"/>
      <c r="J49" s="357" t="s">
        <v>3</v>
      </c>
      <c r="K49" s="357"/>
      <c r="L49" s="357"/>
      <c r="M49" s="357"/>
      <c r="N49" s="357"/>
      <c r="O49" s="357"/>
      <c r="P49" s="357" t="s">
        <v>3</v>
      </c>
      <c r="Q49" s="357" t="s">
        <v>3</v>
      </c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62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74"/>
      <c r="AR49" s="295"/>
      <c r="AS49" s="295"/>
      <c r="AT49" s="347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58"/>
      <c r="BL49" s="58"/>
      <c r="BM49" s="58"/>
      <c r="BN49" s="58"/>
      <c r="BO49" s="58"/>
    </row>
    <row r="50" spans="1:67" ht="14.25">
      <c r="A50" s="340"/>
      <c r="B50" s="75"/>
      <c r="C50" s="284" t="s">
        <v>113</v>
      </c>
      <c r="D50" s="643">
        <v>615</v>
      </c>
      <c r="E50" s="643"/>
      <c r="F50" s="643">
        <v>444</v>
      </c>
      <c r="G50" s="643"/>
      <c r="H50" s="643">
        <v>171</v>
      </c>
      <c r="I50" s="643"/>
      <c r="J50" s="643">
        <v>442</v>
      </c>
      <c r="K50" s="643"/>
      <c r="L50" s="643">
        <v>164</v>
      </c>
      <c r="M50" s="643"/>
      <c r="N50" s="643">
        <v>251</v>
      </c>
      <c r="O50" s="643"/>
      <c r="P50" s="357">
        <v>63</v>
      </c>
      <c r="Q50" s="643">
        <v>6</v>
      </c>
      <c r="R50" s="643"/>
      <c r="S50" s="643">
        <v>14</v>
      </c>
      <c r="T50" s="643"/>
      <c r="U50" s="643">
        <v>185</v>
      </c>
      <c r="V50" s="643"/>
      <c r="W50" s="643">
        <v>87</v>
      </c>
      <c r="X50" s="643"/>
      <c r="Y50" s="643">
        <v>2</v>
      </c>
      <c r="Z50" s="643"/>
      <c r="AA50" s="643"/>
      <c r="AB50" s="643">
        <v>7</v>
      </c>
      <c r="AC50" s="643"/>
      <c r="AD50" s="643" t="s">
        <v>2</v>
      </c>
      <c r="AE50" s="643"/>
      <c r="AF50" s="361" t="s">
        <v>2</v>
      </c>
      <c r="AG50" s="643" t="s">
        <v>2</v>
      </c>
      <c r="AH50" s="643"/>
      <c r="AI50" s="643"/>
      <c r="AJ50" s="643" t="s">
        <v>2</v>
      </c>
      <c r="AK50" s="643"/>
      <c r="AL50" s="643">
        <v>2</v>
      </c>
      <c r="AM50" s="643"/>
      <c r="AN50" s="643">
        <v>7</v>
      </c>
      <c r="AO50" s="643"/>
      <c r="AP50" s="357"/>
      <c r="AQ50" s="74"/>
      <c r="AR50" s="58" t="s">
        <v>291</v>
      </c>
      <c r="AS50" s="58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58"/>
      <c r="BI50" s="58"/>
      <c r="BJ50" s="58"/>
      <c r="BK50" s="58"/>
      <c r="BL50" s="58"/>
      <c r="BM50" s="58"/>
      <c r="BN50" s="58"/>
      <c r="BO50" s="58"/>
    </row>
    <row r="51" spans="1:67" ht="14.25">
      <c r="A51" s="340"/>
      <c r="B51" s="75"/>
      <c r="C51" s="284"/>
      <c r="D51" s="358"/>
      <c r="E51" s="357"/>
      <c r="F51" s="357"/>
      <c r="G51" s="357"/>
      <c r="H51" s="357"/>
      <c r="I51" s="357"/>
      <c r="J51" s="357" t="s">
        <v>3</v>
      </c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63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74"/>
      <c r="AR51" s="74" t="s">
        <v>153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</row>
    <row r="52" spans="1:67" ht="14.25">
      <c r="A52" s="340"/>
      <c r="B52" s="75"/>
      <c r="C52" s="284" t="s">
        <v>504</v>
      </c>
      <c r="D52" s="643">
        <v>37</v>
      </c>
      <c r="E52" s="643"/>
      <c r="F52" s="641">
        <v>8</v>
      </c>
      <c r="G52" s="642"/>
      <c r="H52" s="641">
        <v>29</v>
      </c>
      <c r="I52" s="642"/>
      <c r="J52" s="641">
        <v>8</v>
      </c>
      <c r="K52" s="642"/>
      <c r="L52" s="641">
        <v>22</v>
      </c>
      <c r="M52" s="642"/>
      <c r="N52" s="641">
        <v>4</v>
      </c>
      <c r="O52" s="642"/>
      <c r="P52" s="357">
        <v>1</v>
      </c>
      <c r="Q52" s="641" t="s">
        <v>2</v>
      </c>
      <c r="R52" s="642"/>
      <c r="S52" s="641">
        <v>7</v>
      </c>
      <c r="T52" s="642"/>
      <c r="U52" s="641">
        <v>4</v>
      </c>
      <c r="V52" s="642"/>
      <c r="W52" s="641">
        <v>14</v>
      </c>
      <c r="X52" s="642"/>
      <c r="Y52" s="641" t="s">
        <v>2</v>
      </c>
      <c r="Z52" s="641"/>
      <c r="AA52" s="642"/>
      <c r="AB52" s="641">
        <v>7</v>
      </c>
      <c r="AC52" s="642"/>
      <c r="AD52" s="641" t="s">
        <v>2</v>
      </c>
      <c r="AE52" s="642"/>
      <c r="AF52" s="364" t="s">
        <v>2</v>
      </c>
      <c r="AG52" s="641" t="s">
        <v>2</v>
      </c>
      <c r="AH52" s="641"/>
      <c r="AI52" s="642"/>
      <c r="AJ52" s="641" t="s">
        <v>2</v>
      </c>
      <c r="AK52" s="642"/>
      <c r="AL52" s="641" t="s">
        <v>2</v>
      </c>
      <c r="AM52" s="642"/>
      <c r="AN52" s="641">
        <v>7</v>
      </c>
      <c r="AO52" s="642"/>
      <c r="AP52" s="399"/>
      <c r="AQ52" s="28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</row>
    <row r="53" spans="1:67" ht="14.25">
      <c r="A53" s="75"/>
      <c r="B53" s="75"/>
      <c r="C53" s="205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 t="s">
        <v>3</v>
      </c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63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</row>
    <row r="54" spans="1:67" ht="14.25">
      <c r="A54" s="571" t="s">
        <v>569</v>
      </c>
      <c r="B54" s="500"/>
      <c r="C54" s="501"/>
      <c r="D54" s="640">
        <v>1990</v>
      </c>
      <c r="E54" s="639"/>
      <c r="F54" s="639">
        <v>1455</v>
      </c>
      <c r="G54" s="639"/>
      <c r="H54" s="639">
        <v>535</v>
      </c>
      <c r="I54" s="639"/>
      <c r="J54" s="639">
        <v>1331</v>
      </c>
      <c r="K54" s="639"/>
      <c r="L54" s="639">
        <v>445</v>
      </c>
      <c r="M54" s="639"/>
      <c r="N54" s="639">
        <v>622</v>
      </c>
      <c r="O54" s="639"/>
      <c r="P54" s="360">
        <v>164</v>
      </c>
      <c r="Q54" s="639">
        <v>269</v>
      </c>
      <c r="R54" s="639"/>
      <c r="S54" s="639">
        <v>128</v>
      </c>
      <c r="T54" s="639"/>
      <c r="U54" s="639">
        <v>440</v>
      </c>
      <c r="V54" s="639"/>
      <c r="W54" s="639">
        <v>153</v>
      </c>
      <c r="X54" s="639"/>
      <c r="Y54" s="639">
        <v>124</v>
      </c>
      <c r="Z54" s="639"/>
      <c r="AA54" s="639"/>
      <c r="AB54" s="639">
        <v>90</v>
      </c>
      <c r="AC54" s="639"/>
      <c r="AD54" s="639" t="s">
        <v>2</v>
      </c>
      <c r="AE54" s="639"/>
      <c r="AF54" s="365" t="s">
        <v>2</v>
      </c>
      <c r="AG54" s="639" t="s">
        <v>2</v>
      </c>
      <c r="AH54" s="639"/>
      <c r="AI54" s="639"/>
      <c r="AJ54" s="639" t="s">
        <v>2</v>
      </c>
      <c r="AK54" s="639"/>
      <c r="AL54" s="639">
        <v>124</v>
      </c>
      <c r="AM54" s="639"/>
      <c r="AN54" s="639">
        <v>90</v>
      </c>
      <c r="AO54" s="639"/>
      <c r="AP54" s="39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</row>
    <row r="55" spans="1:67" ht="14.25">
      <c r="A55" s="74" t="s">
        <v>153</v>
      </c>
      <c r="B55" s="74"/>
      <c r="C55" s="288"/>
      <c r="D55" s="288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285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</row>
  </sheetData>
  <sheetProtection/>
  <mergeCells count="295">
    <mergeCell ref="A5:AO5"/>
    <mergeCell ref="AR5:BO5"/>
    <mergeCell ref="AR6:BO6"/>
    <mergeCell ref="A7:C14"/>
    <mergeCell ref="D7:L7"/>
    <mergeCell ref="M7:O7"/>
    <mergeCell ref="P7:Y8"/>
    <mergeCell ref="AA7:AO7"/>
    <mergeCell ref="AR7:BO7"/>
    <mergeCell ref="D8:D14"/>
    <mergeCell ref="E8:K8"/>
    <mergeCell ref="L8:L14"/>
    <mergeCell ref="M8:O8"/>
    <mergeCell ref="AA8:AG8"/>
    <mergeCell ref="AI8:AO8"/>
    <mergeCell ref="E9:E14"/>
    <mergeCell ref="F9:F14"/>
    <mergeCell ref="G9:G14"/>
    <mergeCell ref="H9:H14"/>
    <mergeCell ref="I9:I14"/>
    <mergeCell ref="J9:J14"/>
    <mergeCell ref="K9:K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V9:V14"/>
    <mergeCell ref="AG9:AG14"/>
    <mergeCell ref="AH9:AH14"/>
    <mergeCell ref="W9:W14"/>
    <mergeCell ref="X9:X14"/>
    <mergeCell ref="Y9:Y14"/>
    <mergeCell ref="Z9:Z14"/>
    <mergeCell ref="AA9:AA14"/>
    <mergeCell ref="AB9:AB14"/>
    <mergeCell ref="BL10:BM10"/>
    <mergeCell ref="AI9:AI14"/>
    <mergeCell ref="AJ9:AJ14"/>
    <mergeCell ref="AK9:AK14"/>
    <mergeCell ref="AL9:AL14"/>
    <mergeCell ref="AM9:AM14"/>
    <mergeCell ref="AN9:AN14"/>
    <mergeCell ref="AZ10:BA10"/>
    <mergeCell ref="BB10:BC10"/>
    <mergeCell ref="BD10:BE10"/>
    <mergeCell ref="AR12:AV12"/>
    <mergeCell ref="A15:A16"/>
    <mergeCell ref="AR15:AV15"/>
    <mergeCell ref="AO9:AO14"/>
    <mergeCell ref="AP9:AP14"/>
    <mergeCell ref="AR9:AV11"/>
    <mergeCell ref="AC9:AC14"/>
    <mergeCell ref="AD9:AD14"/>
    <mergeCell ref="AE9:AE14"/>
    <mergeCell ref="AF9:AF14"/>
    <mergeCell ref="AW9:AY10"/>
    <mergeCell ref="AZ9:BG9"/>
    <mergeCell ref="BH9:BO9"/>
    <mergeCell ref="AR17:AV17"/>
    <mergeCell ref="A18:A19"/>
    <mergeCell ref="AR19:AV19"/>
    <mergeCell ref="BF10:BG10"/>
    <mergeCell ref="BH10:BI10"/>
    <mergeCell ref="BJ10:BK10"/>
    <mergeCell ref="BN10:BO10"/>
    <mergeCell ref="A21:A22"/>
    <mergeCell ref="AR21:AV21"/>
    <mergeCell ref="AR23:AV23"/>
    <mergeCell ref="AS26:AT26"/>
    <mergeCell ref="A29:AO29"/>
    <mergeCell ref="A30:AO30"/>
    <mergeCell ref="A31:AO31"/>
    <mergeCell ref="A33:C35"/>
    <mergeCell ref="D33:I34"/>
    <mergeCell ref="J33:X33"/>
    <mergeCell ref="Y33:AO33"/>
    <mergeCell ref="J34:M34"/>
    <mergeCell ref="N34:P34"/>
    <mergeCell ref="Q34:T34"/>
    <mergeCell ref="U34:X34"/>
    <mergeCell ref="Y34:AC34"/>
    <mergeCell ref="AD34:AF34"/>
    <mergeCell ref="AG34:AK34"/>
    <mergeCell ref="AL34:AO34"/>
    <mergeCell ref="AR34:BJ34"/>
    <mergeCell ref="D35:E35"/>
    <mergeCell ref="F35:G35"/>
    <mergeCell ref="H35:I35"/>
    <mergeCell ref="J35:K35"/>
    <mergeCell ref="L35:M35"/>
    <mergeCell ref="N35:O35"/>
    <mergeCell ref="Q35:R35"/>
    <mergeCell ref="S35:T35"/>
    <mergeCell ref="U35:V35"/>
    <mergeCell ref="W35:X35"/>
    <mergeCell ref="Y35:AA35"/>
    <mergeCell ref="AB35:AC35"/>
    <mergeCell ref="AD35:AE35"/>
    <mergeCell ref="AG35:AI35"/>
    <mergeCell ref="AJ35:AK35"/>
    <mergeCell ref="AL35:AM35"/>
    <mergeCell ref="AN35:AO35"/>
    <mergeCell ref="AR35:BJ35"/>
    <mergeCell ref="A36:C36"/>
    <mergeCell ref="D36:E36"/>
    <mergeCell ref="F36:G36"/>
    <mergeCell ref="H36:I36"/>
    <mergeCell ref="J36:K36"/>
    <mergeCell ref="L36:M36"/>
    <mergeCell ref="AN36:AO36"/>
    <mergeCell ref="N36:O36"/>
    <mergeCell ref="Q36:R36"/>
    <mergeCell ref="S36:T36"/>
    <mergeCell ref="U36:V36"/>
    <mergeCell ref="W36:X36"/>
    <mergeCell ref="Y36:AA36"/>
    <mergeCell ref="AJ38:AK38"/>
    <mergeCell ref="AL38:AM38"/>
    <mergeCell ref="AN38:AO38"/>
    <mergeCell ref="BI37:BJ38"/>
    <mergeCell ref="AU39:AV39"/>
    <mergeCell ref="AB36:AC36"/>
    <mergeCell ref="AD36:AE36"/>
    <mergeCell ref="AG36:AI36"/>
    <mergeCell ref="AJ36:AK36"/>
    <mergeCell ref="AL36:AM36"/>
    <mergeCell ref="D38:E38"/>
    <mergeCell ref="F38:G38"/>
    <mergeCell ref="H38:I38"/>
    <mergeCell ref="J38:K38"/>
    <mergeCell ref="L38:M38"/>
    <mergeCell ref="N38:O38"/>
    <mergeCell ref="Q38:R38"/>
    <mergeCell ref="S38:T38"/>
    <mergeCell ref="U38:V38"/>
    <mergeCell ref="W38:X38"/>
    <mergeCell ref="Y38:AA38"/>
    <mergeCell ref="AB38:AC38"/>
    <mergeCell ref="AD38:AE38"/>
    <mergeCell ref="AY38:AZ38"/>
    <mergeCell ref="BA38:BB38"/>
    <mergeCell ref="BC38:BD38"/>
    <mergeCell ref="BE38:BF38"/>
    <mergeCell ref="BG38:BH38"/>
    <mergeCell ref="AU37:AX38"/>
    <mergeCell ref="AY37:BH37"/>
    <mergeCell ref="AR37:AT39"/>
    <mergeCell ref="AG38:AI38"/>
    <mergeCell ref="D40:E40"/>
    <mergeCell ref="F40:G40"/>
    <mergeCell ref="H40:I40"/>
    <mergeCell ref="J40:K40"/>
    <mergeCell ref="L40:M40"/>
    <mergeCell ref="N40:O40"/>
    <mergeCell ref="Q40:R40"/>
    <mergeCell ref="S40:T40"/>
    <mergeCell ref="U40:V40"/>
    <mergeCell ref="W40:X40"/>
    <mergeCell ref="Y40:AA40"/>
    <mergeCell ref="AB40:AC40"/>
    <mergeCell ref="AD40:AE40"/>
    <mergeCell ref="AG40:AI40"/>
    <mergeCell ref="AJ40:AK40"/>
    <mergeCell ref="AL40:AM40"/>
    <mergeCell ref="AN40:AO40"/>
    <mergeCell ref="AR41:AT41"/>
    <mergeCell ref="A42:A48"/>
    <mergeCell ref="D42:E42"/>
    <mergeCell ref="F42:G42"/>
    <mergeCell ref="H42:I42"/>
    <mergeCell ref="J42:K42"/>
    <mergeCell ref="L42:M42"/>
    <mergeCell ref="D44:E44"/>
    <mergeCell ref="F44:G44"/>
    <mergeCell ref="H44:I44"/>
    <mergeCell ref="J44:K44"/>
    <mergeCell ref="N42:O42"/>
    <mergeCell ref="Q42:R42"/>
    <mergeCell ref="S42:T42"/>
    <mergeCell ref="U42:V42"/>
    <mergeCell ref="W42:X42"/>
    <mergeCell ref="Y42:AA42"/>
    <mergeCell ref="AB42:AC42"/>
    <mergeCell ref="AD42:AE42"/>
    <mergeCell ref="AG42:AI42"/>
    <mergeCell ref="AJ42:AK42"/>
    <mergeCell ref="AL42:AM42"/>
    <mergeCell ref="AN42:AO42"/>
    <mergeCell ref="L44:M44"/>
    <mergeCell ref="N44:O44"/>
    <mergeCell ref="Q44:R44"/>
    <mergeCell ref="S44:T44"/>
    <mergeCell ref="U44:V44"/>
    <mergeCell ref="W44:X44"/>
    <mergeCell ref="Y44:AA44"/>
    <mergeCell ref="AB44:AC44"/>
    <mergeCell ref="AD44:AE44"/>
    <mergeCell ref="AG44:AI44"/>
    <mergeCell ref="AJ44:AK44"/>
    <mergeCell ref="AL44:AM44"/>
    <mergeCell ref="AN44:AO44"/>
    <mergeCell ref="AR44:AT44"/>
    <mergeCell ref="D46:E46"/>
    <mergeCell ref="F46:G46"/>
    <mergeCell ref="H46:I46"/>
    <mergeCell ref="J46:K46"/>
    <mergeCell ref="L46:M46"/>
    <mergeCell ref="N46:O46"/>
    <mergeCell ref="Q46:R46"/>
    <mergeCell ref="S46:T46"/>
    <mergeCell ref="U46:V46"/>
    <mergeCell ref="W46:X46"/>
    <mergeCell ref="Y46:AA46"/>
    <mergeCell ref="AB46:AC46"/>
    <mergeCell ref="AD46:AE46"/>
    <mergeCell ref="AG46:AI46"/>
    <mergeCell ref="AJ46:AK46"/>
    <mergeCell ref="AL46:AM46"/>
    <mergeCell ref="AN46:AO46"/>
    <mergeCell ref="AR46:AT46"/>
    <mergeCell ref="D48:E48"/>
    <mergeCell ref="F48:G48"/>
    <mergeCell ref="H48:I48"/>
    <mergeCell ref="J48:K48"/>
    <mergeCell ref="L48:M48"/>
    <mergeCell ref="N48:O48"/>
    <mergeCell ref="Q48:R48"/>
    <mergeCell ref="S48:T48"/>
    <mergeCell ref="U48:V48"/>
    <mergeCell ref="W48:X48"/>
    <mergeCell ref="Y48:AA48"/>
    <mergeCell ref="AB48:AC48"/>
    <mergeCell ref="AD48:AE48"/>
    <mergeCell ref="AG48:AI48"/>
    <mergeCell ref="AJ48:AK48"/>
    <mergeCell ref="AL48:AM48"/>
    <mergeCell ref="AN48:AO48"/>
    <mergeCell ref="AR48:AT48"/>
    <mergeCell ref="D50:E50"/>
    <mergeCell ref="F50:G50"/>
    <mergeCell ref="H50:I50"/>
    <mergeCell ref="J50:K50"/>
    <mergeCell ref="L50:M50"/>
    <mergeCell ref="N50:O50"/>
    <mergeCell ref="Q50:R50"/>
    <mergeCell ref="S50:T50"/>
    <mergeCell ref="U50:V50"/>
    <mergeCell ref="W50:X50"/>
    <mergeCell ref="Y50:AA50"/>
    <mergeCell ref="AB50:AC50"/>
    <mergeCell ref="AD50:AE50"/>
    <mergeCell ref="AG50:AI50"/>
    <mergeCell ref="AJ50:AK50"/>
    <mergeCell ref="AL50:AM50"/>
    <mergeCell ref="AN50:AO50"/>
    <mergeCell ref="D52:E52"/>
    <mergeCell ref="F52:G52"/>
    <mergeCell ref="H52:I52"/>
    <mergeCell ref="J52:K52"/>
    <mergeCell ref="L52:M52"/>
    <mergeCell ref="N52:O52"/>
    <mergeCell ref="Q52:R52"/>
    <mergeCell ref="S52:T52"/>
    <mergeCell ref="U52:V52"/>
    <mergeCell ref="W52:X52"/>
    <mergeCell ref="Y52:AA52"/>
    <mergeCell ref="AB52:AC52"/>
    <mergeCell ref="AD52:AE52"/>
    <mergeCell ref="AG52:AI52"/>
    <mergeCell ref="AJ52:AK52"/>
    <mergeCell ref="AL52:AM52"/>
    <mergeCell ref="AN52:AO52"/>
    <mergeCell ref="A54:C54"/>
    <mergeCell ref="D54:E54"/>
    <mergeCell ref="F54:G54"/>
    <mergeCell ref="H54:I54"/>
    <mergeCell ref="J54:K54"/>
    <mergeCell ref="L54:M54"/>
    <mergeCell ref="N54:O54"/>
    <mergeCell ref="Q54:R54"/>
    <mergeCell ref="S54:T54"/>
    <mergeCell ref="U54:V54"/>
    <mergeCell ref="W54:X54"/>
    <mergeCell ref="Y54:AA54"/>
    <mergeCell ref="AB54:AC54"/>
    <mergeCell ref="AD54:AE54"/>
    <mergeCell ref="AG54:AI54"/>
    <mergeCell ref="AJ54:AK54"/>
    <mergeCell ref="AL54:AM54"/>
    <mergeCell ref="AN54:AO54"/>
  </mergeCells>
  <conditionalFormatting sqref="F22 O22 AO18:AP19 AG18:AH19 J22 F19 K21:K22 K18:K19 D15:O16 I19 S18:U19 W18:Z19 AB21:AF22 AC18:AD19 AK18:AL19 AI22 AJ21:AN22 R21:X22">
    <cfRule type="cellIs" priority="2" dxfId="0" operator="equal" stopIfTrue="1">
      <formula>0</formula>
    </cfRule>
  </conditionalFormatting>
  <conditionalFormatting sqref="J19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75" zoomScalePageLayoutView="0" workbookViewId="0" topLeftCell="A1">
      <selection activeCell="K55" sqref="K55"/>
    </sheetView>
  </sheetViews>
  <sheetFormatPr defaultColWidth="10.59765625" defaultRowHeight="15"/>
  <cols>
    <col min="1" max="1" width="2.59765625" style="3" customWidth="1"/>
    <col min="2" max="2" width="13.09765625" style="3" customWidth="1"/>
    <col min="3" max="5" width="7.59765625" style="3" customWidth="1"/>
    <col min="6" max="27" width="11.59765625" style="3" customWidth="1"/>
    <col min="28" max="16384" width="10.59765625" style="3" customWidth="1"/>
  </cols>
  <sheetData>
    <row r="1" spans="1:27" s="8" customFormat="1" ht="19.5" customHeight="1">
      <c r="A1" s="1" t="s">
        <v>610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2" t="s">
        <v>611</v>
      </c>
    </row>
    <row r="2" spans="1:27" ht="19.5" customHeight="1">
      <c r="A2" s="426" t="s">
        <v>658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</row>
    <row r="3" spans="1:27" ht="19.5" customHeight="1">
      <c r="A3" s="486" t="s">
        <v>891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</row>
    <row r="4" spans="1:27" ht="18" customHeight="1" thickBot="1">
      <c r="A4" s="6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101" t="s">
        <v>218</v>
      </c>
    </row>
    <row r="5" spans="1:27" ht="15" customHeight="1">
      <c r="A5" s="442" t="s">
        <v>380</v>
      </c>
      <c r="B5" s="651"/>
      <c r="C5" s="439" t="s">
        <v>272</v>
      </c>
      <c r="D5" s="499"/>
      <c r="E5" s="777"/>
      <c r="F5" s="654" t="s">
        <v>892</v>
      </c>
      <c r="G5" s="439" t="s">
        <v>185</v>
      </c>
      <c r="H5" s="497"/>
      <c r="I5" s="498"/>
      <c r="J5" s="439" t="s">
        <v>715</v>
      </c>
      <c r="K5" s="497"/>
      <c r="L5" s="498"/>
      <c r="M5" s="439" t="s">
        <v>219</v>
      </c>
      <c r="N5" s="497"/>
      <c r="O5" s="498"/>
      <c r="P5" s="439" t="s">
        <v>220</v>
      </c>
      <c r="Q5" s="497"/>
      <c r="R5" s="498"/>
      <c r="S5" s="439" t="s">
        <v>221</v>
      </c>
      <c r="T5" s="497"/>
      <c r="U5" s="498"/>
      <c r="V5" s="439" t="s">
        <v>345</v>
      </c>
      <c r="W5" s="497"/>
      <c r="X5" s="498"/>
      <c r="Y5" s="439" t="s">
        <v>346</v>
      </c>
      <c r="Z5" s="497"/>
      <c r="AA5" s="497"/>
    </row>
    <row r="6" spans="1:27" ht="15" customHeight="1">
      <c r="A6" s="675"/>
      <c r="B6" s="676"/>
      <c r="C6" s="172" t="s">
        <v>410</v>
      </c>
      <c r="D6" s="172" t="s">
        <v>372</v>
      </c>
      <c r="E6" s="172" t="s">
        <v>373</v>
      </c>
      <c r="F6" s="778"/>
      <c r="G6" s="172" t="s">
        <v>410</v>
      </c>
      <c r="H6" s="172" t="s">
        <v>411</v>
      </c>
      <c r="I6" s="172" t="s">
        <v>412</v>
      </c>
      <c r="J6" s="172" t="s">
        <v>410</v>
      </c>
      <c r="K6" s="172" t="s">
        <v>411</v>
      </c>
      <c r="L6" s="172" t="s">
        <v>412</v>
      </c>
      <c r="M6" s="172" t="s">
        <v>410</v>
      </c>
      <c r="N6" s="172" t="s">
        <v>411</v>
      </c>
      <c r="O6" s="172" t="s">
        <v>412</v>
      </c>
      <c r="P6" s="172" t="s">
        <v>410</v>
      </c>
      <c r="Q6" s="172" t="s">
        <v>411</v>
      </c>
      <c r="R6" s="172" t="s">
        <v>412</v>
      </c>
      <c r="S6" s="172" t="s">
        <v>410</v>
      </c>
      <c r="T6" s="172" t="s">
        <v>411</v>
      </c>
      <c r="U6" s="172" t="s">
        <v>412</v>
      </c>
      <c r="V6" s="172" t="s">
        <v>410</v>
      </c>
      <c r="W6" s="172" t="s">
        <v>411</v>
      </c>
      <c r="X6" s="172" t="s">
        <v>412</v>
      </c>
      <c r="Y6" s="172" t="s">
        <v>410</v>
      </c>
      <c r="Z6" s="172" t="s">
        <v>411</v>
      </c>
      <c r="AA6" s="171" t="s">
        <v>412</v>
      </c>
    </row>
    <row r="7" spans="1:27" ht="15" customHeight="1">
      <c r="A7" s="679" t="s">
        <v>671</v>
      </c>
      <c r="B7" s="681"/>
      <c r="C7" s="408">
        <v>231</v>
      </c>
      <c r="D7" s="120">
        <v>227</v>
      </c>
      <c r="E7" s="120">
        <v>4</v>
      </c>
      <c r="F7" s="120">
        <v>2764</v>
      </c>
      <c r="G7" s="408">
        <v>64137</v>
      </c>
      <c r="H7" s="120">
        <v>32716</v>
      </c>
      <c r="I7" s="120">
        <v>31421</v>
      </c>
      <c r="J7" s="408">
        <v>9935</v>
      </c>
      <c r="K7" s="120">
        <v>5064</v>
      </c>
      <c r="L7" s="120">
        <v>4871</v>
      </c>
      <c r="M7" s="408">
        <v>10289</v>
      </c>
      <c r="N7" s="120">
        <v>5188</v>
      </c>
      <c r="O7" s="120">
        <v>5101</v>
      </c>
      <c r="P7" s="408">
        <v>10759</v>
      </c>
      <c r="Q7" s="120">
        <v>5538</v>
      </c>
      <c r="R7" s="120">
        <v>5221</v>
      </c>
      <c r="S7" s="408">
        <v>10685</v>
      </c>
      <c r="T7" s="120">
        <v>5459</v>
      </c>
      <c r="U7" s="120">
        <v>5226</v>
      </c>
      <c r="V7" s="408">
        <v>11197</v>
      </c>
      <c r="W7" s="120">
        <v>5739</v>
      </c>
      <c r="X7" s="120">
        <v>5458</v>
      </c>
      <c r="Y7" s="408">
        <v>11272</v>
      </c>
      <c r="Z7" s="120">
        <v>5728</v>
      </c>
      <c r="AA7" s="120">
        <v>5544</v>
      </c>
    </row>
    <row r="8" spans="1:27" ht="15" customHeight="1">
      <c r="A8" s="688" t="s">
        <v>673</v>
      </c>
      <c r="B8" s="689"/>
      <c r="C8" s="779">
        <v>230</v>
      </c>
      <c r="D8" s="779">
        <v>226</v>
      </c>
      <c r="E8" s="779">
        <v>4</v>
      </c>
      <c r="F8" s="779">
        <v>2728</v>
      </c>
      <c r="G8" s="779">
        <v>62954</v>
      </c>
      <c r="H8" s="779">
        <v>32085</v>
      </c>
      <c r="I8" s="779">
        <v>30869</v>
      </c>
      <c r="J8" s="779">
        <v>10200</v>
      </c>
      <c r="K8" s="779">
        <v>5144</v>
      </c>
      <c r="L8" s="779">
        <v>5056</v>
      </c>
      <c r="M8" s="779">
        <v>9911</v>
      </c>
      <c r="N8" s="779">
        <v>5056</v>
      </c>
      <c r="O8" s="779">
        <v>4855</v>
      </c>
      <c r="P8" s="779">
        <v>10256</v>
      </c>
      <c r="Q8" s="779">
        <v>5163</v>
      </c>
      <c r="R8" s="779">
        <v>5093</v>
      </c>
      <c r="S8" s="779">
        <v>10761</v>
      </c>
      <c r="T8" s="779">
        <v>5539</v>
      </c>
      <c r="U8" s="779">
        <v>5222</v>
      </c>
      <c r="V8" s="779">
        <v>10638</v>
      </c>
      <c r="W8" s="779">
        <v>5436</v>
      </c>
      <c r="X8" s="779">
        <v>5202</v>
      </c>
      <c r="Y8" s="779">
        <v>11188</v>
      </c>
      <c r="Z8" s="779">
        <v>5747</v>
      </c>
      <c r="AA8" s="779">
        <v>5441</v>
      </c>
    </row>
    <row r="9" spans="1:27" ht="15" customHeight="1">
      <c r="A9" s="688" t="s">
        <v>674</v>
      </c>
      <c r="B9" s="689"/>
      <c r="C9" s="779">
        <v>228</v>
      </c>
      <c r="D9" s="779">
        <v>224</v>
      </c>
      <c r="E9" s="779">
        <v>4</v>
      </c>
      <c r="F9" s="779">
        <v>2695</v>
      </c>
      <c r="G9" s="779">
        <v>62162</v>
      </c>
      <c r="H9" s="779">
        <v>31597</v>
      </c>
      <c r="I9" s="779">
        <v>30565</v>
      </c>
      <c r="J9" s="779">
        <v>10390</v>
      </c>
      <c r="K9" s="779">
        <v>5274</v>
      </c>
      <c r="L9" s="779">
        <v>5116</v>
      </c>
      <c r="M9" s="779">
        <v>10201</v>
      </c>
      <c r="N9" s="779">
        <v>5154</v>
      </c>
      <c r="O9" s="779">
        <v>5047</v>
      </c>
      <c r="P9" s="779">
        <v>9937</v>
      </c>
      <c r="Q9" s="779">
        <v>5068</v>
      </c>
      <c r="R9" s="779">
        <v>4869</v>
      </c>
      <c r="S9" s="779">
        <v>10234</v>
      </c>
      <c r="T9" s="779">
        <v>5141</v>
      </c>
      <c r="U9" s="779">
        <v>5093</v>
      </c>
      <c r="V9" s="779">
        <v>10771</v>
      </c>
      <c r="W9" s="779">
        <v>5539</v>
      </c>
      <c r="X9" s="779">
        <v>5232</v>
      </c>
      <c r="Y9" s="779">
        <v>10629</v>
      </c>
      <c r="Z9" s="779">
        <v>5421</v>
      </c>
      <c r="AA9" s="779">
        <v>5208</v>
      </c>
    </row>
    <row r="10" spans="1:27" ht="15" customHeight="1">
      <c r="A10" s="688" t="s">
        <v>675</v>
      </c>
      <c r="B10" s="689"/>
      <c r="C10" s="779">
        <v>222</v>
      </c>
      <c r="D10" s="779">
        <v>218</v>
      </c>
      <c r="E10" s="779">
        <v>4</v>
      </c>
      <c r="F10" s="779">
        <v>2674</v>
      </c>
      <c r="G10" s="779">
        <v>61639</v>
      </c>
      <c r="H10" s="779">
        <v>31251</v>
      </c>
      <c r="I10" s="779">
        <v>30388</v>
      </c>
      <c r="J10" s="779">
        <v>10077</v>
      </c>
      <c r="K10" s="779">
        <v>5029</v>
      </c>
      <c r="L10" s="779">
        <v>5048</v>
      </c>
      <c r="M10" s="779">
        <v>10395</v>
      </c>
      <c r="N10" s="779">
        <v>5268</v>
      </c>
      <c r="O10" s="779">
        <v>5127</v>
      </c>
      <c r="P10" s="779">
        <v>10208</v>
      </c>
      <c r="Q10" s="779">
        <v>5169</v>
      </c>
      <c r="R10" s="779">
        <v>5039</v>
      </c>
      <c r="S10" s="779">
        <v>9938</v>
      </c>
      <c r="T10" s="779">
        <v>5075</v>
      </c>
      <c r="U10" s="779">
        <v>4863</v>
      </c>
      <c r="V10" s="779">
        <v>10242</v>
      </c>
      <c r="W10" s="779">
        <v>5157</v>
      </c>
      <c r="X10" s="779">
        <v>5085</v>
      </c>
      <c r="Y10" s="779">
        <v>10779</v>
      </c>
      <c r="Z10" s="779">
        <v>5553</v>
      </c>
      <c r="AA10" s="779">
        <v>5226</v>
      </c>
    </row>
    <row r="11" spans="1:27" s="10" customFormat="1" ht="15" customHeight="1">
      <c r="A11" s="633" t="s">
        <v>676</v>
      </c>
      <c r="B11" s="693"/>
      <c r="C11" s="29">
        <v>212</v>
      </c>
      <c r="D11" s="29">
        <v>209</v>
      </c>
      <c r="E11" s="29">
        <v>3</v>
      </c>
      <c r="F11" s="29">
        <v>2614</v>
      </c>
      <c r="G11" s="29">
        <v>60503</v>
      </c>
      <c r="H11" s="29">
        <v>30552</v>
      </c>
      <c r="I11" s="29">
        <v>29951</v>
      </c>
      <c r="J11" s="29">
        <v>9729</v>
      </c>
      <c r="K11" s="29">
        <v>4930</v>
      </c>
      <c r="L11" s="29">
        <v>4799</v>
      </c>
      <c r="M11" s="29">
        <v>10063</v>
      </c>
      <c r="N11" s="29">
        <v>5020</v>
      </c>
      <c r="O11" s="29">
        <v>5043</v>
      </c>
      <c r="P11" s="29">
        <v>10408</v>
      </c>
      <c r="Q11" s="29">
        <v>5264</v>
      </c>
      <c r="R11" s="29">
        <v>5144</v>
      </c>
      <c r="S11" s="29">
        <v>10172</v>
      </c>
      <c r="T11" s="29">
        <v>5148</v>
      </c>
      <c r="U11" s="29">
        <v>5024</v>
      </c>
      <c r="V11" s="29">
        <v>9906</v>
      </c>
      <c r="W11" s="29">
        <v>5049</v>
      </c>
      <c r="X11" s="29">
        <v>4857</v>
      </c>
      <c r="Y11" s="29">
        <v>10225</v>
      </c>
      <c r="Z11" s="29">
        <v>5141</v>
      </c>
      <c r="AA11" s="29">
        <v>5084</v>
      </c>
    </row>
    <row r="12" spans="1:27" ht="15" customHeight="1">
      <c r="A12" s="122"/>
      <c r="B12" s="123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</row>
    <row r="13" spans="1:27" ht="15" customHeight="1">
      <c r="A13" s="432" t="s">
        <v>381</v>
      </c>
      <c r="B13" s="447"/>
      <c r="C13" s="29">
        <v>1</v>
      </c>
      <c r="D13" s="384">
        <v>1</v>
      </c>
      <c r="E13" s="109" t="s">
        <v>156</v>
      </c>
      <c r="F13" s="384">
        <v>20</v>
      </c>
      <c r="G13" s="29">
        <v>663</v>
      </c>
      <c r="H13" s="29">
        <v>324</v>
      </c>
      <c r="I13" s="29">
        <v>339</v>
      </c>
      <c r="J13" s="29">
        <v>105</v>
      </c>
      <c r="K13" s="384">
        <v>52</v>
      </c>
      <c r="L13" s="384">
        <v>53</v>
      </c>
      <c r="M13" s="29">
        <v>105</v>
      </c>
      <c r="N13" s="384">
        <v>52</v>
      </c>
      <c r="O13" s="384">
        <v>53</v>
      </c>
      <c r="P13" s="29">
        <v>114</v>
      </c>
      <c r="Q13" s="384">
        <v>51</v>
      </c>
      <c r="R13" s="384">
        <v>63</v>
      </c>
      <c r="S13" s="29">
        <v>114</v>
      </c>
      <c r="T13" s="384">
        <v>57</v>
      </c>
      <c r="U13" s="384">
        <v>57</v>
      </c>
      <c r="V13" s="29">
        <v>112</v>
      </c>
      <c r="W13" s="384">
        <v>56</v>
      </c>
      <c r="X13" s="384">
        <v>56</v>
      </c>
      <c r="Y13" s="29">
        <v>113</v>
      </c>
      <c r="Z13" s="384">
        <v>56</v>
      </c>
      <c r="AA13" s="384">
        <v>57</v>
      </c>
    </row>
    <row r="14" spans="1:27" ht="15" customHeight="1">
      <c r="A14" s="432" t="s">
        <v>382</v>
      </c>
      <c r="B14" s="447"/>
      <c r="C14" s="29">
        <v>210</v>
      </c>
      <c r="D14" s="384">
        <v>207</v>
      </c>
      <c r="E14" s="385">
        <v>3</v>
      </c>
      <c r="F14" s="384">
        <v>2588</v>
      </c>
      <c r="G14" s="29">
        <v>59762</v>
      </c>
      <c r="H14" s="29">
        <v>30197</v>
      </c>
      <c r="I14" s="29">
        <v>29565</v>
      </c>
      <c r="J14" s="29">
        <v>9613</v>
      </c>
      <c r="K14" s="384">
        <v>4873</v>
      </c>
      <c r="L14" s="384">
        <v>4740</v>
      </c>
      <c r="M14" s="29">
        <v>9947</v>
      </c>
      <c r="N14" s="384">
        <v>4962</v>
      </c>
      <c r="O14" s="384">
        <v>4985</v>
      </c>
      <c r="P14" s="29">
        <v>10275</v>
      </c>
      <c r="Q14" s="384">
        <v>5207</v>
      </c>
      <c r="R14" s="384">
        <v>5068</v>
      </c>
      <c r="S14" s="29">
        <v>10050</v>
      </c>
      <c r="T14" s="384">
        <v>5087</v>
      </c>
      <c r="U14" s="384">
        <v>4963</v>
      </c>
      <c r="V14" s="29">
        <v>9778</v>
      </c>
      <c r="W14" s="384">
        <v>4985</v>
      </c>
      <c r="X14" s="384">
        <v>4793</v>
      </c>
      <c r="Y14" s="29">
        <v>10099</v>
      </c>
      <c r="Z14" s="384">
        <v>5083</v>
      </c>
      <c r="AA14" s="384">
        <v>5016</v>
      </c>
    </row>
    <row r="15" spans="1:27" ht="15" customHeight="1">
      <c r="A15" s="432" t="s">
        <v>383</v>
      </c>
      <c r="B15" s="433"/>
      <c r="C15" s="29">
        <v>1</v>
      </c>
      <c r="D15" s="384">
        <v>1</v>
      </c>
      <c r="E15" s="109" t="s">
        <v>156</v>
      </c>
      <c r="F15" s="384">
        <v>6</v>
      </c>
      <c r="G15" s="29">
        <v>78</v>
      </c>
      <c r="H15" s="29">
        <v>31</v>
      </c>
      <c r="I15" s="29">
        <v>47</v>
      </c>
      <c r="J15" s="29">
        <v>11</v>
      </c>
      <c r="K15" s="384">
        <v>5</v>
      </c>
      <c r="L15" s="384">
        <v>6</v>
      </c>
      <c r="M15" s="29">
        <v>11</v>
      </c>
      <c r="N15" s="384">
        <v>6</v>
      </c>
      <c r="O15" s="384">
        <v>5</v>
      </c>
      <c r="P15" s="29">
        <v>19</v>
      </c>
      <c r="Q15" s="384">
        <v>6</v>
      </c>
      <c r="R15" s="384">
        <v>13</v>
      </c>
      <c r="S15" s="29">
        <v>8</v>
      </c>
      <c r="T15" s="384">
        <v>4</v>
      </c>
      <c r="U15" s="384">
        <v>4</v>
      </c>
      <c r="V15" s="29">
        <v>16</v>
      </c>
      <c r="W15" s="384">
        <v>8</v>
      </c>
      <c r="X15" s="384">
        <v>8</v>
      </c>
      <c r="Y15" s="29">
        <v>13</v>
      </c>
      <c r="Z15" s="384">
        <v>2</v>
      </c>
      <c r="AA15" s="384">
        <v>11</v>
      </c>
    </row>
    <row r="16" spans="1:27" ht="15" customHeight="1">
      <c r="A16" s="106"/>
      <c r="B16" s="124"/>
      <c r="C16" s="29"/>
      <c r="D16" s="11"/>
      <c r="E16" s="125"/>
      <c r="F16" s="11"/>
      <c r="G16" s="29"/>
      <c r="H16" s="29"/>
      <c r="I16" s="29"/>
      <c r="J16" s="29"/>
      <c r="K16" s="11"/>
      <c r="L16" s="11" t="s">
        <v>587</v>
      </c>
      <c r="M16" s="29"/>
      <c r="N16" s="11"/>
      <c r="O16" s="11"/>
      <c r="P16" s="29"/>
      <c r="Q16" s="11"/>
      <c r="R16" s="11"/>
      <c r="S16" s="29"/>
      <c r="T16" s="11"/>
      <c r="U16" s="11"/>
      <c r="V16" s="29"/>
      <c r="W16" s="11"/>
      <c r="X16" s="11"/>
      <c r="Y16" s="29"/>
      <c r="Z16" s="11"/>
      <c r="AA16" s="11"/>
    </row>
    <row r="17" spans="1:27" ht="15" customHeight="1">
      <c r="A17" s="432" t="s">
        <v>374</v>
      </c>
      <c r="B17" s="433"/>
      <c r="C17" s="29">
        <v>58</v>
      </c>
      <c r="D17" s="384">
        <v>57</v>
      </c>
      <c r="E17" s="385">
        <v>1</v>
      </c>
      <c r="F17" s="384">
        <v>927</v>
      </c>
      <c r="G17" s="29">
        <v>24228</v>
      </c>
      <c r="H17" s="29">
        <v>12242</v>
      </c>
      <c r="I17" s="29">
        <v>11986</v>
      </c>
      <c r="J17" s="29">
        <v>4013</v>
      </c>
      <c r="K17" s="384">
        <v>2046</v>
      </c>
      <c r="L17" s="384">
        <v>1967</v>
      </c>
      <c r="M17" s="29">
        <v>4109</v>
      </c>
      <c r="N17" s="384">
        <v>2009</v>
      </c>
      <c r="O17" s="384">
        <v>2100</v>
      </c>
      <c r="P17" s="29">
        <v>4147</v>
      </c>
      <c r="Q17" s="384">
        <v>2096</v>
      </c>
      <c r="R17" s="384">
        <v>2051</v>
      </c>
      <c r="S17" s="29">
        <v>4071</v>
      </c>
      <c r="T17" s="384">
        <v>2093</v>
      </c>
      <c r="U17" s="384">
        <v>1978</v>
      </c>
      <c r="V17" s="29">
        <v>3855</v>
      </c>
      <c r="W17" s="384">
        <v>1943</v>
      </c>
      <c r="X17" s="384">
        <v>1912</v>
      </c>
      <c r="Y17" s="29">
        <v>4033</v>
      </c>
      <c r="Z17" s="384">
        <v>2055</v>
      </c>
      <c r="AA17" s="384">
        <v>1978</v>
      </c>
    </row>
    <row r="18" spans="1:27" ht="15" customHeight="1">
      <c r="A18" s="432" t="s">
        <v>527</v>
      </c>
      <c r="B18" s="433"/>
      <c r="C18" s="29">
        <v>12</v>
      </c>
      <c r="D18" s="384">
        <v>12</v>
      </c>
      <c r="E18" s="109" t="s">
        <v>156</v>
      </c>
      <c r="F18" s="384">
        <v>120</v>
      </c>
      <c r="G18" s="29">
        <v>2471</v>
      </c>
      <c r="H18" s="29">
        <v>1249</v>
      </c>
      <c r="I18" s="29">
        <v>1222</v>
      </c>
      <c r="J18" s="29">
        <v>384</v>
      </c>
      <c r="K18" s="384">
        <v>198</v>
      </c>
      <c r="L18" s="384">
        <v>186</v>
      </c>
      <c r="M18" s="29">
        <v>381</v>
      </c>
      <c r="N18" s="384">
        <v>198</v>
      </c>
      <c r="O18" s="384">
        <v>183</v>
      </c>
      <c r="P18" s="29">
        <v>430</v>
      </c>
      <c r="Q18" s="384">
        <v>219</v>
      </c>
      <c r="R18" s="384">
        <v>211</v>
      </c>
      <c r="S18" s="29">
        <v>416</v>
      </c>
      <c r="T18" s="384">
        <v>204</v>
      </c>
      <c r="U18" s="384">
        <v>212</v>
      </c>
      <c r="V18" s="29">
        <v>446</v>
      </c>
      <c r="W18" s="384">
        <v>228</v>
      </c>
      <c r="X18" s="384">
        <v>218</v>
      </c>
      <c r="Y18" s="29">
        <v>414</v>
      </c>
      <c r="Z18" s="384">
        <v>202</v>
      </c>
      <c r="AA18" s="384">
        <v>212</v>
      </c>
    </row>
    <row r="19" spans="1:27" ht="15" customHeight="1">
      <c r="A19" s="432" t="s">
        <v>375</v>
      </c>
      <c r="B19" s="433"/>
      <c r="C19" s="29">
        <v>25</v>
      </c>
      <c r="D19" s="384">
        <v>25</v>
      </c>
      <c r="E19" s="109" t="s">
        <v>156</v>
      </c>
      <c r="F19" s="384">
        <v>266</v>
      </c>
      <c r="G19" s="29">
        <v>5965</v>
      </c>
      <c r="H19" s="29">
        <v>2959</v>
      </c>
      <c r="I19" s="29">
        <v>3006</v>
      </c>
      <c r="J19" s="29">
        <v>932</v>
      </c>
      <c r="K19" s="384">
        <v>459</v>
      </c>
      <c r="L19" s="384">
        <v>473</v>
      </c>
      <c r="M19" s="29">
        <v>994</v>
      </c>
      <c r="N19" s="384">
        <v>473</v>
      </c>
      <c r="O19" s="384">
        <v>521</v>
      </c>
      <c r="P19" s="29">
        <v>1045</v>
      </c>
      <c r="Q19" s="384">
        <v>539</v>
      </c>
      <c r="R19" s="384">
        <v>506</v>
      </c>
      <c r="S19" s="29">
        <v>1033</v>
      </c>
      <c r="T19" s="384">
        <v>491</v>
      </c>
      <c r="U19" s="384">
        <v>542</v>
      </c>
      <c r="V19" s="29">
        <v>969</v>
      </c>
      <c r="W19" s="384">
        <v>509</v>
      </c>
      <c r="X19" s="384">
        <v>460</v>
      </c>
      <c r="Y19" s="29">
        <v>992</v>
      </c>
      <c r="Z19" s="384">
        <v>488</v>
      </c>
      <c r="AA19" s="384">
        <v>504</v>
      </c>
    </row>
    <row r="20" spans="1:27" ht="15" customHeight="1">
      <c r="A20" s="432" t="s">
        <v>376</v>
      </c>
      <c r="B20" s="433"/>
      <c r="C20" s="29">
        <v>11</v>
      </c>
      <c r="D20" s="384">
        <v>10</v>
      </c>
      <c r="E20" s="385">
        <v>1</v>
      </c>
      <c r="F20" s="384">
        <v>65</v>
      </c>
      <c r="G20" s="29">
        <v>941</v>
      </c>
      <c r="H20" s="29">
        <v>479</v>
      </c>
      <c r="I20" s="29">
        <v>462</v>
      </c>
      <c r="J20" s="29">
        <v>142</v>
      </c>
      <c r="K20" s="384">
        <v>73</v>
      </c>
      <c r="L20" s="384">
        <v>69</v>
      </c>
      <c r="M20" s="29">
        <v>154</v>
      </c>
      <c r="N20" s="384">
        <v>77</v>
      </c>
      <c r="O20" s="384">
        <v>77</v>
      </c>
      <c r="P20" s="29">
        <v>146</v>
      </c>
      <c r="Q20" s="384">
        <v>73</v>
      </c>
      <c r="R20" s="384">
        <v>73</v>
      </c>
      <c r="S20" s="29">
        <v>162</v>
      </c>
      <c r="T20" s="384">
        <v>89</v>
      </c>
      <c r="U20" s="384">
        <v>73</v>
      </c>
      <c r="V20" s="29">
        <v>167</v>
      </c>
      <c r="W20" s="384">
        <v>84</v>
      </c>
      <c r="X20" s="384">
        <v>83</v>
      </c>
      <c r="Y20" s="29">
        <v>170</v>
      </c>
      <c r="Z20" s="384">
        <v>83</v>
      </c>
      <c r="AA20" s="384">
        <v>87</v>
      </c>
    </row>
    <row r="21" spans="1:27" ht="15" customHeight="1">
      <c r="A21" s="432" t="s">
        <v>377</v>
      </c>
      <c r="B21" s="433"/>
      <c r="C21" s="29">
        <v>7</v>
      </c>
      <c r="D21" s="384">
        <v>7</v>
      </c>
      <c r="E21" s="109" t="s">
        <v>156</v>
      </c>
      <c r="F21" s="384">
        <v>41</v>
      </c>
      <c r="G21" s="29">
        <v>378</v>
      </c>
      <c r="H21" s="29">
        <v>172</v>
      </c>
      <c r="I21" s="29">
        <v>206</v>
      </c>
      <c r="J21" s="29">
        <v>66</v>
      </c>
      <c r="K21" s="384">
        <v>35</v>
      </c>
      <c r="L21" s="384">
        <v>31</v>
      </c>
      <c r="M21" s="29">
        <v>52</v>
      </c>
      <c r="N21" s="384">
        <v>29</v>
      </c>
      <c r="O21" s="384">
        <v>23</v>
      </c>
      <c r="P21" s="29">
        <v>69</v>
      </c>
      <c r="Q21" s="384">
        <v>25</v>
      </c>
      <c r="R21" s="384">
        <v>44</v>
      </c>
      <c r="S21" s="29">
        <v>65</v>
      </c>
      <c r="T21" s="384">
        <v>35</v>
      </c>
      <c r="U21" s="384">
        <v>30</v>
      </c>
      <c r="V21" s="29">
        <v>58</v>
      </c>
      <c r="W21" s="384">
        <v>22</v>
      </c>
      <c r="X21" s="384">
        <v>36</v>
      </c>
      <c r="Y21" s="29">
        <v>68</v>
      </c>
      <c r="Z21" s="384">
        <v>26</v>
      </c>
      <c r="AA21" s="384">
        <v>42</v>
      </c>
    </row>
    <row r="22" spans="1:27" ht="15" customHeight="1">
      <c r="A22" s="432" t="s">
        <v>378</v>
      </c>
      <c r="B22" s="433"/>
      <c r="C22" s="29">
        <v>20</v>
      </c>
      <c r="D22" s="384">
        <v>20</v>
      </c>
      <c r="E22" s="385" t="s">
        <v>156</v>
      </c>
      <c r="F22" s="384">
        <v>173</v>
      </c>
      <c r="G22" s="29">
        <v>3261</v>
      </c>
      <c r="H22" s="29">
        <v>1651</v>
      </c>
      <c r="I22" s="29">
        <v>1610</v>
      </c>
      <c r="J22" s="29">
        <v>515</v>
      </c>
      <c r="K22" s="384">
        <v>257</v>
      </c>
      <c r="L22" s="384">
        <v>258</v>
      </c>
      <c r="M22" s="29">
        <v>539</v>
      </c>
      <c r="N22" s="384">
        <v>269</v>
      </c>
      <c r="O22" s="384">
        <v>270</v>
      </c>
      <c r="P22" s="29">
        <v>538</v>
      </c>
      <c r="Q22" s="384">
        <v>277</v>
      </c>
      <c r="R22" s="384">
        <v>261</v>
      </c>
      <c r="S22" s="29">
        <v>545</v>
      </c>
      <c r="T22" s="384">
        <v>280</v>
      </c>
      <c r="U22" s="384">
        <v>265</v>
      </c>
      <c r="V22" s="29">
        <v>562</v>
      </c>
      <c r="W22" s="384">
        <v>296</v>
      </c>
      <c r="X22" s="384">
        <v>266</v>
      </c>
      <c r="Y22" s="29">
        <v>562</v>
      </c>
      <c r="Z22" s="384">
        <v>272</v>
      </c>
      <c r="AA22" s="384">
        <v>290</v>
      </c>
    </row>
    <row r="23" spans="1:27" ht="15" customHeight="1">
      <c r="A23" s="432" t="s">
        <v>379</v>
      </c>
      <c r="B23" s="433"/>
      <c r="C23" s="29">
        <v>6</v>
      </c>
      <c r="D23" s="384">
        <v>6</v>
      </c>
      <c r="E23" s="109" t="s">
        <v>156</v>
      </c>
      <c r="F23" s="384">
        <v>55</v>
      </c>
      <c r="G23" s="29">
        <v>911</v>
      </c>
      <c r="H23" s="29">
        <v>435</v>
      </c>
      <c r="I23" s="29">
        <v>476</v>
      </c>
      <c r="J23" s="29">
        <v>130</v>
      </c>
      <c r="K23" s="384">
        <v>65</v>
      </c>
      <c r="L23" s="384">
        <v>65</v>
      </c>
      <c r="M23" s="29">
        <v>159</v>
      </c>
      <c r="N23" s="384">
        <v>82</v>
      </c>
      <c r="O23" s="384">
        <v>77</v>
      </c>
      <c r="P23" s="29">
        <v>148</v>
      </c>
      <c r="Q23" s="384">
        <v>68</v>
      </c>
      <c r="R23" s="384">
        <v>80</v>
      </c>
      <c r="S23" s="29">
        <v>157</v>
      </c>
      <c r="T23" s="384">
        <v>62</v>
      </c>
      <c r="U23" s="384">
        <v>95</v>
      </c>
      <c r="V23" s="29">
        <v>159</v>
      </c>
      <c r="W23" s="384">
        <v>88</v>
      </c>
      <c r="X23" s="384">
        <v>71</v>
      </c>
      <c r="Y23" s="29">
        <v>158</v>
      </c>
      <c r="Z23" s="384">
        <v>70</v>
      </c>
      <c r="AA23" s="384">
        <v>88</v>
      </c>
    </row>
    <row r="24" spans="1:27" ht="15" customHeight="1">
      <c r="A24" s="432" t="s">
        <v>14</v>
      </c>
      <c r="B24" s="433"/>
      <c r="C24" s="29">
        <v>6</v>
      </c>
      <c r="D24" s="384">
        <v>6</v>
      </c>
      <c r="E24" s="109" t="s">
        <v>156</v>
      </c>
      <c r="F24" s="384">
        <v>82</v>
      </c>
      <c r="G24" s="29">
        <v>1864</v>
      </c>
      <c r="H24" s="29">
        <v>963</v>
      </c>
      <c r="I24" s="29">
        <v>901</v>
      </c>
      <c r="J24" s="29">
        <v>292</v>
      </c>
      <c r="K24" s="384">
        <v>154</v>
      </c>
      <c r="L24" s="384">
        <v>138</v>
      </c>
      <c r="M24" s="29">
        <v>271</v>
      </c>
      <c r="N24" s="384">
        <v>146</v>
      </c>
      <c r="O24" s="384">
        <v>125</v>
      </c>
      <c r="P24" s="29">
        <v>308</v>
      </c>
      <c r="Q24" s="384">
        <v>155</v>
      </c>
      <c r="R24" s="384">
        <v>153</v>
      </c>
      <c r="S24" s="29">
        <v>319</v>
      </c>
      <c r="T24" s="384">
        <v>173</v>
      </c>
      <c r="U24" s="384">
        <v>146</v>
      </c>
      <c r="V24" s="29">
        <v>320</v>
      </c>
      <c r="W24" s="384">
        <v>174</v>
      </c>
      <c r="X24" s="384">
        <v>146</v>
      </c>
      <c r="Y24" s="29">
        <v>354</v>
      </c>
      <c r="Z24" s="384">
        <v>161</v>
      </c>
      <c r="AA24" s="384">
        <v>193</v>
      </c>
    </row>
    <row r="25" spans="1:27" ht="15" customHeight="1">
      <c r="A25" s="432" t="s">
        <v>384</v>
      </c>
      <c r="B25" s="433"/>
      <c r="C25" s="29">
        <v>19</v>
      </c>
      <c r="D25" s="384">
        <v>19</v>
      </c>
      <c r="E25" s="109" t="s">
        <v>156</v>
      </c>
      <c r="F25" s="384">
        <v>282</v>
      </c>
      <c r="G25" s="29">
        <v>6599</v>
      </c>
      <c r="H25" s="29">
        <v>3329</v>
      </c>
      <c r="I25" s="29">
        <v>3270</v>
      </c>
      <c r="J25" s="29">
        <v>993</v>
      </c>
      <c r="K25" s="384">
        <v>509</v>
      </c>
      <c r="L25" s="384">
        <v>484</v>
      </c>
      <c r="M25" s="29">
        <v>1087</v>
      </c>
      <c r="N25" s="384">
        <v>541</v>
      </c>
      <c r="O25" s="384">
        <v>546</v>
      </c>
      <c r="P25" s="29">
        <v>1193</v>
      </c>
      <c r="Q25" s="384">
        <v>583</v>
      </c>
      <c r="R25" s="384">
        <v>610</v>
      </c>
      <c r="S25" s="29">
        <v>1085</v>
      </c>
      <c r="T25" s="384">
        <v>547</v>
      </c>
      <c r="U25" s="384">
        <v>538</v>
      </c>
      <c r="V25" s="29">
        <v>1116</v>
      </c>
      <c r="W25" s="384">
        <v>561</v>
      </c>
      <c r="X25" s="384">
        <v>555</v>
      </c>
      <c r="Y25" s="29">
        <v>1125</v>
      </c>
      <c r="Z25" s="384">
        <v>588</v>
      </c>
      <c r="AA25" s="384">
        <v>537</v>
      </c>
    </row>
    <row r="26" spans="1:27" ht="15" customHeight="1">
      <c r="A26" s="432" t="s">
        <v>385</v>
      </c>
      <c r="B26" s="433"/>
      <c r="C26" s="29">
        <v>8</v>
      </c>
      <c r="D26" s="384">
        <v>8</v>
      </c>
      <c r="E26" s="109" t="s">
        <v>156</v>
      </c>
      <c r="F26" s="384">
        <v>119</v>
      </c>
      <c r="G26" s="29">
        <v>3160</v>
      </c>
      <c r="H26" s="29">
        <v>1613</v>
      </c>
      <c r="I26" s="29">
        <v>1547</v>
      </c>
      <c r="J26" s="29">
        <v>504</v>
      </c>
      <c r="K26" s="384">
        <v>254</v>
      </c>
      <c r="L26" s="384">
        <v>250</v>
      </c>
      <c r="M26" s="29">
        <v>515</v>
      </c>
      <c r="N26" s="384">
        <v>276</v>
      </c>
      <c r="O26" s="384">
        <v>239</v>
      </c>
      <c r="P26" s="29">
        <v>527</v>
      </c>
      <c r="Q26" s="384">
        <v>274</v>
      </c>
      <c r="R26" s="384">
        <v>253</v>
      </c>
      <c r="S26" s="29">
        <v>552</v>
      </c>
      <c r="T26" s="384">
        <v>276</v>
      </c>
      <c r="U26" s="384">
        <v>276</v>
      </c>
      <c r="V26" s="29">
        <v>529</v>
      </c>
      <c r="W26" s="384">
        <v>272</v>
      </c>
      <c r="X26" s="384">
        <v>257</v>
      </c>
      <c r="Y26" s="29">
        <v>533</v>
      </c>
      <c r="Z26" s="384">
        <v>261</v>
      </c>
      <c r="AA26" s="384">
        <v>272</v>
      </c>
    </row>
    <row r="27" spans="1:27" s="12" customFormat="1" ht="15" customHeight="1">
      <c r="A27" s="432" t="s">
        <v>585</v>
      </c>
      <c r="B27" s="433"/>
      <c r="C27" s="29">
        <v>5</v>
      </c>
      <c r="D27" s="384">
        <v>5</v>
      </c>
      <c r="E27" s="109" t="s">
        <v>156</v>
      </c>
      <c r="F27" s="384">
        <v>113</v>
      </c>
      <c r="G27" s="29">
        <v>3179</v>
      </c>
      <c r="H27" s="29">
        <v>1616</v>
      </c>
      <c r="I27" s="29">
        <v>1563</v>
      </c>
      <c r="J27" s="29">
        <v>587</v>
      </c>
      <c r="K27" s="384">
        <v>298</v>
      </c>
      <c r="L27" s="384">
        <v>289</v>
      </c>
      <c r="M27" s="29">
        <v>563</v>
      </c>
      <c r="N27" s="384">
        <v>288</v>
      </c>
      <c r="O27" s="384">
        <v>275</v>
      </c>
      <c r="P27" s="29">
        <v>555</v>
      </c>
      <c r="Q27" s="384">
        <v>287</v>
      </c>
      <c r="R27" s="384">
        <v>268</v>
      </c>
      <c r="S27" s="29">
        <v>502</v>
      </c>
      <c r="T27" s="384">
        <v>263</v>
      </c>
      <c r="U27" s="384">
        <v>239</v>
      </c>
      <c r="V27" s="29">
        <v>477</v>
      </c>
      <c r="W27" s="384">
        <v>232</v>
      </c>
      <c r="X27" s="384">
        <v>245</v>
      </c>
      <c r="Y27" s="29">
        <v>495</v>
      </c>
      <c r="Z27" s="384">
        <v>248</v>
      </c>
      <c r="AA27" s="384">
        <v>247</v>
      </c>
    </row>
    <row r="28" spans="1:27" ht="15" customHeight="1">
      <c r="A28" s="126"/>
      <c r="B28" s="124"/>
      <c r="C28" s="29" t="s">
        <v>587</v>
      </c>
      <c r="D28" s="384" t="s">
        <v>587</v>
      </c>
      <c r="E28" s="385" t="s">
        <v>587</v>
      </c>
      <c r="F28" s="384" t="s">
        <v>587</v>
      </c>
      <c r="G28" s="29" t="s">
        <v>587</v>
      </c>
      <c r="H28" s="29" t="s">
        <v>587</v>
      </c>
      <c r="I28" s="29" t="s">
        <v>587</v>
      </c>
      <c r="J28" s="29" t="s">
        <v>587</v>
      </c>
      <c r="K28" s="384" t="s">
        <v>587</v>
      </c>
      <c r="L28" s="384" t="s">
        <v>587</v>
      </c>
      <c r="M28" s="29" t="s">
        <v>587</v>
      </c>
      <c r="N28" s="384" t="s">
        <v>587</v>
      </c>
      <c r="O28" s="384" t="s">
        <v>587</v>
      </c>
      <c r="P28" s="29" t="s">
        <v>587</v>
      </c>
      <c r="Q28" s="384" t="s">
        <v>587</v>
      </c>
      <c r="R28" s="384" t="s">
        <v>587</v>
      </c>
      <c r="S28" s="29" t="s">
        <v>587</v>
      </c>
      <c r="T28" s="384" t="s">
        <v>587</v>
      </c>
      <c r="U28" s="384" t="s">
        <v>587</v>
      </c>
      <c r="V28" s="29" t="s">
        <v>587</v>
      </c>
      <c r="W28" s="384" t="s">
        <v>587</v>
      </c>
      <c r="X28" s="384" t="s">
        <v>587</v>
      </c>
      <c r="Y28" s="29" t="s">
        <v>587</v>
      </c>
      <c r="Z28" s="384" t="s">
        <v>587</v>
      </c>
      <c r="AA28" s="384" t="s">
        <v>587</v>
      </c>
    </row>
    <row r="29" spans="1:27" s="12" customFormat="1" ht="15" customHeight="1">
      <c r="A29" s="432" t="s">
        <v>222</v>
      </c>
      <c r="B29" s="433"/>
      <c r="C29" s="29">
        <v>3</v>
      </c>
      <c r="D29" s="384">
        <v>3</v>
      </c>
      <c r="E29" s="109" t="s">
        <v>156</v>
      </c>
      <c r="F29" s="384">
        <v>27</v>
      </c>
      <c r="G29" s="29">
        <v>537</v>
      </c>
      <c r="H29" s="29">
        <v>289</v>
      </c>
      <c r="I29" s="29">
        <v>248</v>
      </c>
      <c r="J29" s="29">
        <v>73</v>
      </c>
      <c r="K29" s="384">
        <v>43</v>
      </c>
      <c r="L29" s="384">
        <v>30</v>
      </c>
      <c r="M29" s="29">
        <v>85</v>
      </c>
      <c r="N29" s="384">
        <v>40</v>
      </c>
      <c r="O29" s="384">
        <v>45</v>
      </c>
      <c r="P29" s="29">
        <v>100</v>
      </c>
      <c r="Q29" s="384">
        <v>50</v>
      </c>
      <c r="R29" s="384">
        <v>50</v>
      </c>
      <c r="S29" s="29">
        <v>106</v>
      </c>
      <c r="T29" s="384">
        <v>59</v>
      </c>
      <c r="U29" s="384">
        <v>47</v>
      </c>
      <c r="V29" s="29">
        <v>85</v>
      </c>
      <c r="W29" s="384">
        <v>47</v>
      </c>
      <c r="X29" s="384">
        <v>38</v>
      </c>
      <c r="Y29" s="29">
        <v>88</v>
      </c>
      <c r="Z29" s="384">
        <v>50</v>
      </c>
      <c r="AA29" s="384">
        <v>38</v>
      </c>
    </row>
    <row r="30" spans="1:27" ht="15" customHeight="1">
      <c r="A30" s="169"/>
      <c r="B30" s="129" t="s">
        <v>223</v>
      </c>
      <c r="C30" s="331">
        <v>3</v>
      </c>
      <c r="D30" s="780">
        <v>3</v>
      </c>
      <c r="E30" s="781" t="s">
        <v>156</v>
      </c>
      <c r="F30" s="780">
        <v>27</v>
      </c>
      <c r="G30" s="331">
        <v>537</v>
      </c>
      <c r="H30" s="331">
        <v>289</v>
      </c>
      <c r="I30" s="331">
        <v>248</v>
      </c>
      <c r="J30" s="331">
        <v>73</v>
      </c>
      <c r="K30" s="780">
        <v>43</v>
      </c>
      <c r="L30" s="780">
        <v>30</v>
      </c>
      <c r="M30" s="331">
        <v>85</v>
      </c>
      <c r="N30" s="780">
        <v>40</v>
      </c>
      <c r="O30" s="780">
        <v>45</v>
      </c>
      <c r="P30" s="331">
        <v>100</v>
      </c>
      <c r="Q30" s="780">
        <v>50</v>
      </c>
      <c r="R30" s="780">
        <v>50</v>
      </c>
      <c r="S30" s="331">
        <v>106</v>
      </c>
      <c r="T30" s="780">
        <v>59</v>
      </c>
      <c r="U30" s="780">
        <v>47</v>
      </c>
      <c r="V30" s="331">
        <v>85</v>
      </c>
      <c r="W30" s="780">
        <v>47</v>
      </c>
      <c r="X30" s="780">
        <v>38</v>
      </c>
      <c r="Y30" s="331">
        <v>88</v>
      </c>
      <c r="Z30" s="780">
        <v>50</v>
      </c>
      <c r="AA30" s="780">
        <v>38</v>
      </c>
    </row>
    <row r="31" spans="1:27" ht="15" customHeight="1">
      <c r="A31" s="127"/>
      <c r="B31" s="183"/>
      <c r="C31" s="29" t="s">
        <v>587</v>
      </c>
      <c r="D31" s="384" t="s">
        <v>587</v>
      </c>
      <c r="E31" s="385" t="s">
        <v>587</v>
      </c>
      <c r="F31" s="384" t="s">
        <v>587</v>
      </c>
      <c r="G31" s="29" t="s">
        <v>587</v>
      </c>
      <c r="H31" s="29" t="s">
        <v>587</v>
      </c>
      <c r="I31" s="29" t="s">
        <v>587</v>
      </c>
      <c r="J31" s="29" t="s">
        <v>587</v>
      </c>
      <c r="K31" s="384" t="s">
        <v>587</v>
      </c>
      <c r="L31" s="384" t="s">
        <v>587</v>
      </c>
      <c r="M31" s="29" t="s">
        <v>587</v>
      </c>
      <c r="N31" s="384" t="s">
        <v>587</v>
      </c>
      <c r="O31" s="384" t="s">
        <v>587</v>
      </c>
      <c r="P31" s="29" t="s">
        <v>587</v>
      </c>
      <c r="Q31" s="384" t="s">
        <v>587</v>
      </c>
      <c r="R31" s="384" t="s">
        <v>587</v>
      </c>
      <c r="S31" s="29" t="s">
        <v>587</v>
      </c>
      <c r="T31" s="384" t="s">
        <v>587</v>
      </c>
      <c r="U31" s="384" t="s">
        <v>587</v>
      </c>
      <c r="V31" s="29" t="s">
        <v>587</v>
      </c>
      <c r="W31" s="384" t="s">
        <v>587</v>
      </c>
      <c r="X31" s="384" t="s">
        <v>587</v>
      </c>
      <c r="Y31" s="29" t="s">
        <v>587</v>
      </c>
      <c r="Z31" s="384" t="s">
        <v>587</v>
      </c>
      <c r="AA31" s="384" t="s">
        <v>587</v>
      </c>
    </row>
    <row r="32" spans="1:27" s="12" customFormat="1" ht="15" customHeight="1">
      <c r="A32" s="432" t="s">
        <v>224</v>
      </c>
      <c r="B32" s="433"/>
      <c r="C32" s="29">
        <v>15</v>
      </c>
      <c r="D32" s="384">
        <v>14</v>
      </c>
      <c r="E32" s="385">
        <v>1</v>
      </c>
      <c r="F32" s="384">
        <v>174</v>
      </c>
      <c r="G32" s="29">
        <v>3755</v>
      </c>
      <c r="H32" s="29">
        <v>1912</v>
      </c>
      <c r="I32" s="29">
        <v>1843</v>
      </c>
      <c r="J32" s="29">
        <v>598</v>
      </c>
      <c r="K32" s="384">
        <v>314</v>
      </c>
      <c r="L32" s="384">
        <v>284</v>
      </c>
      <c r="M32" s="29">
        <v>638</v>
      </c>
      <c r="N32" s="384">
        <v>335</v>
      </c>
      <c r="O32" s="384">
        <v>303</v>
      </c>
      <c r="P32" s="29">
        <v>635</v>
      </c>
      <c r="Q32" s="384">
        <v>319</v>
      </c>
      <c r="R32" s="384">
        <v>316</v>
      </c>
      <c r="S32" s="29">
        <v>640</v>
      </c>
      <c r="T32" s="384">
        <v>313</v>
      </c>
      <c r="U32" s="384">
        <v>327</v>
      </c>
      <c r="V32" s="29">
        <v>622</v>
      </c>
      <c r="W32" s="384">
        <v>311</v>
      </c>
      <c r="X32" s="384">
        <v>311</v>
      </c>
      <c r="Y32" s="29">
        <v>622</v>
      </c>
      <c r="Z32" s="384">
        <v>320</v>
      </c>
      <c r="AA32" s="384">
        <v>302</v>
      </c>
    </row>
    <row r="33" spans="1:27" ht="15" customHeight="1">
      <c r="A33" s="169"/>
      <c r="B33" s="129" t="s">
        <v>225</v>
      </c>
      <c r="C33" s="331">
        <v>9</v>
      </c>
      <c r="D33" s="780">
        <v>9</v>
      </c>
      <c r="E33" s="781" t="s">
        <v>156</v>
      </c>
      <c r="F33" s="780">
        <v>105</v>
      </c>
      <c r="G33" s="331">
        <v>2245</v>
      </c>
      <c r="H33" s="331">
        <v>1140</v>
      </c>
      <c r="I33" s="331">
        <v>1105</v>
      </c>
      <c r="J33" s="331">
        <v>345</v>
      </c>
      <c r="K33" s="780">
        <v>179</v>
      </c>
      <c r="L33" s="780">
        <v>166</v>
      </c>
      <c r="M33" s="331">
        <v>378</v>
      </c>
      <c r="N33" s="780">
        <v>200</v>
      </c>
      <c r="O33" s="780">
        <v>178</v>
      </c>
      <c r="P33" s="331">
        <v>402</v>
      </c>
      <c r="Q33" s="780">
        <v>198</v>
      </c>
      <c r="R33" s="780">
        <v>204</v>
      </c>
      <c r="S33" s="331">
        <v>373</v>
      </c>
      <c r="T33" s="780">
        <v>181</v>
      </c>
      <c r="U33" s="780">
        <v>192</v>
      </c>
      <c r="V33" s="331">
        <v>385</v>
      </c>
      <c r="W33" s="780">
        <v>198</v>
      </c>
      <c r="X33" s="780">
        <v>187</v>
      </c>
      <c r="Y33" s="331">
        <v>362</v>
      </c>
      <c r="Z33" s="780">
        <v>184</v>
      </c>
      <c r="AA33" s="780">
        <v>178</v>
      </c>
    </row>
    <row r="34" spans="1:27" ht="15" customHeight="1">
      <c r="A34" s="169"/>
      <c r="B34" s="129" t="s">
        <v>333</v>
      </c>
      <c r="C34" s="331">
        <v>6</v>
      </c>
      <c r="D34" s="780">
        <v>5</v>
      </c>
      <c r="E34" s="781">
        <v>1</v>
      </c>
      <c r="F34" s="780">
        <v>69</v>
      </c>
      <c r="G34" s="331">
        <v>1510</v>
      </c>
      <c r="H34" s="331">
        <v>772</v>
      </c>
      <c r="I34" s="331">
        <v>738</v>
      </c>
      <c r="J34" s="331">
        <v>253</v>
      </c>
      <c r="K34" s="780">
        <v>135</v>
      </c>
      <c r="L34" s="780">
        <v>118</v>
      </c>
      <c r="M34" s="331">
        <v>260</v>
      </c>
      <c r="N34" s="780">
        <v>135</v>
      </c>
      <c r="O34" s="780">
        <v>125</v>
      </c>
      <c r="P34" s="331">
        <v>233</v>
      </c>
      <c r="Q34" s="780">
        <v>121</v>
      </c>
      <c r="R34" s="780">
        <v>112</v>
      </c>
      <c r="S34" s="331">
        <v>267</v>
      </c>
      <c r="T34" s="780">
        <v>132</v>
      </c>
      <c r="U34" s="780">
        <v>135</v>
      </c>
      <c r="V34" s="331">
        <v>237</v>
      </c>
      <c r="W34" s="780">
        <v>113</v>
      </c>
      <c r="X34" s="780">
        <v>124</v>
      </c>
      <c r="Y34" s="331">
        <v>260</v>
      </c>
      <c r="Z34" s="780">
        <v>136</v>
      </c>
      <c r="AA34" s="780">
        <v>124</v>
      </c>
    </row>
    <row r="35" spans="1:27" s="12" customFormat="1" ht="15" customHeight="1">
      <c r="A35" s="432"/>
      <c r="B35" s="433"/>
      <c r="C35" s="29" t="s">
        <v>587</v>
      </c>
      <c r="D35" s="384" t="s">
        <v>587</v>
      </c>
      <c r="E35" s="385" t="s">
        <v>587</v>
      </c>
      <c r="F35" s="384" t="s">
        <v>587</v>
      </c>
      <c r="G35" s="29" t="s">
        <v>587</v>
      </c>
      <c r="H35" s="29" t="s">
        <v>587</v>
      </c>
      <c r="I35" s="29" t="s">
        <v>587</v>
      </c>
      <c r="J35" s="29" t="s">
        <v>587</v>
      </c>
      <c r="K35" s="384" t="s">
        <v>587</v>
      </c>
      <c r="L35" s="384" t="s">
        <v>587</v>
      </c>
      <c r="M35" s="29" t="s">
        <v>587</v>
      </c>
      <c r="N35" s="384" t="s">
        <v>587</v>
      </c>
      <c r="O35" s="384" t="s">
        <v>587</v>
      </c>
      <c r="P35" s="29" t="s">
        <v>587</v>
      </c>
      <c r="Q35" s="384" t="s">
        <v>587</v>
      </c>
      <c r="R35" s="384" t="s">
        <v>587</v>
      </c>
      <c r="S35" s="29" t="s">
        <v>587</v>
      </c>
      <c r="T35" s="384" t="s">
        <v>587</v>
      </c>
      <c r="U35" s="384" t="s">
        <v>587</v>
      </c>
      <c r="V35" s="29" t="s">
        <v>587</v>
      </c>
      <c r="W35" s="384" t="s">
        <v>587</v>
      </c>
      <c r="X35" s="384" t="s">
        <v>587</v>
      </c>
      <c r="Y35" s="29" t="s">
        <v>587</v>
      </c>
      <c r="Z35" s="384" t="s">
        <v>587</v>
      </c>
      <c r="AA35" s="384" t="s">
        <v>587</v>
      </c>
    </row>
    <row r="36" spans="1:27" ht="15" customHeight="1">
      <c r="A36" s="432" t="s">
        <v>334</v>
      </c>
      <c r="B36" s="448"/>
      <c r="C36" s="29">
        <v>7</v>
      </c>
      <c r="D36" s="384">
        <v>7</v>
      </c>
      <c r="E36" s="385" t="s">
        <v>156</v>
      </c>
      <c r="F36" s="384">
        <v>72</v>
      </c>
      <c r="G36" s="29">
        <v>1445</v>
      </c>
      <c r="H36" s="29">
        <v>702</v>
      </c>
      <c r="I36" s="29">
        <v>743</v>
      </c>
      <c r="J36" s="29">
        <v>236</v>
      </c>
      <c r="K36" s="384">
        <v>99</v>
      </c>
      <c r="L36" s="384">
        <v>137</v>
      </c>
      <c r="M36" s="29">
        <v>219</v>
      </c>
      <c r="N36" s="384">
        <v>102</v>
      </c>
      <c r="O36" s="384">
        <v>117</v>
      </c>
      <c r="P36" s="29">
        <v>239</v>
      </c>
      <c r="Q36" s="384">
        <v>131</v>
      </c>
      <c r="R36" s="384">
        <v>108</v>
      </c>
      <c r="S36" s="29">
        <v>236</v>
      </c>
      <c r="T36" s="384">
        <v>112</v>
      </c>
      <c r="U36" s="384">
        <v>124</v>
      </c>
      <c r="V36" s="29">
        <v>239</v>
      </c>
      <c r="W36" s="384">
        <v>122</v>
      </c>
      <c r="X36" s="384">
        <v>117</v>
      </c>
      <c r="Y36" s="29">
        <v>276</v>
      </c>
      <c r="Z36" s="384">
        <v>136</v>
      </c>
      <c r="AA36" s="384">
        <v>140</v>
      </c>
    </row>
    <row r="37" spans="1:27" ht="15" customHeight="1">
      <c r="A37" s="69"/>
      <c r="B37" s="129" t="s">
        <v>335</v>
      </c>
      <c r="C37" s="331">
        <v>2</v>
      </c>
      <c r="D37" s="780">
        <v>2</v>
      </c>
      <c r="E37" s="781" t="s">
        <v>156</v>
      </c>
      <c r="F37" s="780">
        <v>35</v>
      </c>
      <c r="G37" s="331">
        <v>850</v>
      </c>
      <c r="H37" s="331">
        <v>416</v>
      </c>
      <c r="I37" s="331">
        <v>434</v>
      </c>
      <c r="J37" s="331">
        <v>151</v>
      </c>
      <c r="K37" s="780">
        <v>62</v>
      </c>
      <c r="L37" s="780">
        <v>89</v>
      </c>
      <c r="M37" s="331">
        <v>124</v>
      </c>
      <c r="N37" s="780">
        <v>60</v>
      </c>
      <c r="O37" s="780">
        <v>64</v>
      </c>
      <c r="P37" s="331">
        <v>137</v>
      </c>
      <c r="Q37" s="780">
        <v>79</v>
      </c>
      <c r="R37" s="780">
        <v>58</v>
      </c>
      <c r="S37" s="331">
        <v>145</v>
      </c>
      <c r="T37" s="780">
        <v>64</v>
      </c>
      <c r="U37" s="780">
        <v>81</v>
      </c>
      <c r="V37" s="331">
        <v>142</v>
      </c>
      <c r="W37" s="780">
        <v>73</v>
      </c>
      <c r="X37" s="780">
        <v>69</v>
      </c>
      <c r="Y37" s="331">
        <v>151</v>
      </c>
      <c r="Z37" s="780">
        <v>78</v>
      </c>
      <c r="AA37" s="780">
        <v>73</v>
      </c>
    </row>
    <row r="38" spans="1:27" ht="15" customHeight="1">
      <c r="A38" s="782"/>
      <c r="B38" s="129" t="s">
        <v>386</v>
      </c>
      <c r="C38" s="331">
        <v>5</v>
      </c>
      <c r="D38" s="780">
        <v>5</v>
      </c>
      <c r="E38" s="781" t="s">
        <v>156</v>
      </c>
      <c r="F38" s="780">
        <v>37</v>
      </c>
      <c r="G38" s="331">
        <v>595</v>
      </c>
      <c r="H38" s="331">
        <v>286</v>
      </c>
      <c r="I38" s="331">
        <v>309</v>
      </c>
      <c r="J38" s="331">
        <v>85</v>
      </c>
      <c r="K38" s="780">
        <v>37</v>
      </c>
      <c r="L38" s="780">
        <v>48</v>
      </c>
      <c r="M38" s="331">
        <v>95</v>
      </c>
      <c r="N38" s="780">
        <v>42</v>
      </c>
      <c r="O38" s="780">
        <v>53</v>
      </c>
      <c r="P38" s="331">
        <v>102</v>
      </c>
      <c r="Q38" s="780">
        <v>52</v>
      </c>
      <c r="R38" s="780">
        <v>50</v>
      </c>
      <c r="S38" s="331">
        <v>91</v>
      </c>
      <c r="T38" s="780">
        <v>48</v>
      </c>
      <c r="U38" s="780">
        <v>43</v>
      </c>
      <c r="V38" s="331">
        <v>97</v>
      </c>
      <c r="W38" s="780">
        <v>49</v>
      </c>
      <c r="X38" s="780">
        <v>48</v>
      </c>
      <c r="Y38" s="331">
        <v>125</v>
      </c>
      <c r="Z38" s="780">
        <v>58</v>
      </c>
      <c r="AA38" s="780">
        <v>67</v>
      </c>
    </row>
    <row r="39" spans="1:27" s="12" customFormat="1" ht="15" customHeight="1">
      <c r="A39" s="432"/>
      <c r="B39" s="448"/>
      <c r="C39" s="29" t="s">
        <v>587</v>
      </c>
      <c r="D39" s="384" t="s">
        <v>587</v>
      </c>
      <c r="E39" s="385" t="s">
        <v>587</v>
      </c>
      <c r="F39" s="384" t="s">
        <v>587</v>
      </c>
      <c r="G39" s="29" t="s">
        <v>587</v>
      </c>
      <c r="H39" s="29" t="s">
        <v>587</v>
      </c>
      <c r="I39" s="29" t="s">
        <v>587</v>
      </c>
      <c r="J39" s="29" t="s">
        <v>587</v>
      </c>
      <c r="K39" s="384" t="s">
        <v>587</v>
      </c>
      <c r="L39" s="384" t="s">
        <v>587</v>
      </c>
      <c r="M39" s="29" t="s">
        <v>587</v>
      </c>
      <c r="N39" s="384" t="s">
        <v>587</v>
      </c>
      <c r="O39" s="384" t="s">
        <v>587</v>
      </c>
      <c r="P39" s="29" t="s">
        <v>587</v>
      </c>
      <c r="Q39" s="384" t="s">
        <v>587</v>
      </c>
      <c r="R39" s="384" t="s">
        <v>587</v>
      </c>
      <c r="S39" s="29" t="s">
        <v>587</v>
      </c>
      <c r="T39" s="384" t="s">
        <v>587</v>
      </c>
      <c r="U39" s="384" t="s">
        <v>587</v>
      </c>
      <c r="V39" s="29" t="s">
        <v>587</v>
      </c>
      <c r="W39" s="384" t="s">
        <v>587</v>
      </c>
      <c r="X39" s="384" t="s">
        <v>587</v>
      </c>
      <c r="Y39" s="29" t="s">
        <v>587</v>
      </c>
      <c r="Z39" s="384" t="s">
        <v>587</v>
      </c>
      <c r="AA39" s="384" t="s">
        <v>587</v>
      </c>
    </row>
    <row r="40" spans="1:27" ht="15" customHeight="1">
      <c r="A40" s="432" t="s">
        <v>186</v>
      </c>
      <c r="B40" s="449"/>
      <c r="C40" s="29">
        <v>3</v>
      </c>
      <c r="D40" s="384">
        <v>3</v>
      </c>
      <c r="E40" s="385" t="s">
        <v>156</v>
      </c>
      <c r="F40" s="384">
        <v>40</v>
      </c>
      <c r="G40" s="29">
        <v>924</v>
      </c>
      <c r="H40" s="29">
        <v>474</v>
      </c>
      <c r="I40" s="29">
        <v>450</v>
      </c>
      <c r="J40" s="29">
        <v>145</v>
      </c>
      <c r="K40" s="384">
        <v>71</v>
      </c>
      <c r="L40" s="384">
        <v>74</v>
      </c>
      <c r="M40" s="29">
        <v>153</v>
      </c>
      <c r="N40" s="384">
        <v>75</v>
      </c>
      <c r="O40" s="384">
        <v>78</v>
      </c>
      <c r="P40" s="29">
        <v>174</v>
      </c>
      <c r="Q40" s="384">
        <v>95</v>
      </c>
      <c r="R40" s="384">
        <v>79</v>
      </c>
      <c r="S40" s="29">
        <v>140</v>
      </c>
      <c r="T40" s="384">
        <v>77</v>
      </c>
      <c r="U40" s="384">
        <v>63</v>
      </c>
      <c r="V40" s="29">
        <v>143</v>
      </c>
      <c r="W40" s="384">
        <v>69</v>
      </c>
      <c r="X40" s="384">
        <v>74</v>
      </c>
      <c r="Y40" s="29">
        <v>169</v>
      </c>
      <c r="Z40" s="384">
        <v>87</v>
      </c>
      <c r="AA40" s="384">
        <v>82</v>
      </c>
    </row>
    <row r="41" spans="1:27" ht="15" customHeight="1">
      <c r="A41" s="169"/>
      <c r="B41" s="129" t="s">
        <v>387</v>
      </c>
      <c r="C41" s="331">
        <v>3</v>
      </c>
      <c r="D41" s="780">
        <v>3</v>
      </c>
      <c r="E41" s="781" t="s">
        <v>156</v>
      </c>
      <c r="F41" s="780">
        <v>40</v>
      </c>
      <c r="G41" s="331">
        <v>924</v>
      </c>
      <c r="H41" s="331">
        <v>474</v>
      </c>
      <c r="I41" s="331">
        <v>450</v>
      </c>
      <c r="J41" s="331">
        <v>145</v>
      </c>
      <c r="K41" s="780">
        <v>71</v>
      </c>
      <c r="L41" s="780">
        <v>74</v>
      </c>
      <c r="M41" s="331">
        <v>153</v>
      </c>
      <c r="N41" s="780">
        <v>75</v>
      </c>
      <c r="O41" s="780">
        <v>78</v>
      </c>
      <c r="P41" s="331">
        <v>174</v>
      </c>
      <c r="Q41" s="780">
        <v>95</v>
      </c>
      <c r="R41" s="780">
        <v>79</v>
      </c>
      <c r="S41" s="331">
        <v>140</v>
      </c>
      <c r="T41" s="780">
        <v>77</v>
      </c>
      <c r="U41" s="780">
        <v>63</v>
      </c>
      <c r="V41" s="331">
        <v>143</v>
      </c>
      <c r="W41" s="780">
        <v>69</v>
      </c>
      <c r="X41" s="780">
        <v>74</v>
      </c>
      <c r="Y41" s="331">
        <v>169</v>
      </c>
      <c r="Z41" s="780">
        <v>87</v>
      </c>
      <c r="AA41" s="780">
        <v>82</v>
      </c>
    </row>
    <row r="42" spans="1:27" ht="15" customHeight="1">
      <c r="A42" s="782"/>
      <c r="B42" s="129"/>
      <c r="C42" s="29" t="s">
        <v>587</v>
      </c>
      <c r="D42" s="384" t="s">
        <v>587</v>
      </c>
      <c r="E42" s="385" t="s">
        <v>587</v>
      </c>
      <c r="F42" s="384" t="s">
        <v>587</v>
      </c>
      <c r="G42" s="29" t="s">
        <v>587</v>
      </c>
      <c r="H42" s="29" t="s">
        <v>587</v>
      </c>
      <c r="I42" s="29" t="s">
        <v>587</v>
      </c>
      <c r="J42" s="29" t="s">
        <v>587</v>
      </c>
      <c r="K42" s="384" t="s">
        <v>587</v>
      </c>
      <c r="L42" s="384" t="s">
        <v>587</v>
      </c>
      <c r="M42" s="29" t="s">
        <v>587</v>
      </c>
      <c r="N42" s="384" t="s">
        <v>587</v>
      </c>
      <c r="O42" s="384" t="s">
        <v>587</v>
      </c>
      <c r="P42" s="29" t="s">
        <v>587</v>
      </c>
      <c r="Q42" s="384" t="s">
        <v>587</v>
      </c>
      <c r="R42" s="384" t="s">
        <v>587</v>
      </c>
      <c r="S42" s="29" t="s">
        <v>587</v>
      </c>
      <c r="T42" s="384" t="s">
        <v>587</v>
      </c>
      <c r="U42" s="384" t="s">
        <v>587</v>
      </c>
      <c r="V42" s="29" t="s">
        <v>587</v>
      </c>
      <c r="W42" s="384" t="s">
        <v>587</v>
      </c>
      <c r="X42" s="384" t="s">
        <v>587</v>
      </c>
      <c r="Y42" s="29" t="s">
        <v>587</v>
      </c>
      <c r="Z42" s="384" t="s">
        <v>587</v>
      </c>
      <c r="AA42" s="384" t="s">
        <v>587</v>
      </c>
    </row>
    <row r="43" spans="1:27" ht="15" customHeight="1">
      <c r="A43" s="432" t="s">
        <v>388</v>
      </c>
      <c r="B43" s="448"/>
      <c r="C43" s="29">
        <v>7</v>
      </c>
      <c r="D43" s="384">
        <v>7</v>
      </c>
      <c r="E43" s="385" t="s">
        <v>156</v>
      </c>
      <c r="F43" s="384">
        <v>58</v>
      </c>
      <c r="G43" s="29">
        <v>885</v>
      </c>
      <c r="H43" s="29">
        <v>467</v>
      </c>
      <c r="I43" s="29">
        <v>418</v>
      </c>
      <c r="J43" s="29">
        <v>119</v>
      </c>
      <c r="K43" s="384">
        <v>55</v>
      </c>
      <c r="L43" s="384">
        <v>64</v>
      </c>
      <c r="M43" s="29">
        <v>144</v>
      </c>
      <c r="N43" s="384">
        <v>80</v>
      </c>
      <c r="O43" s="384">
        <v>64</v>
      </c>
      <c r="P43" s="29">
        <v>154</v>
      </c>
      <c r="Q43" s="384">
        <v>73</v>
      </c>
      <c r="R43" s="384">
        <v>81</v>
      </c>
      <c r="S43" s="29">
        <v>143</v>
      </c>
      <c r="T43" s="384">
        <v>74</v>
      </c>
      <c r="U43" s="384">
        <v>69</v>
      </c>
      <c r="V43" s="29">
        <v>159</v>
      </c>
      <c r="W43" s="384">
        <v>91</v>
      </c>
      <c r="X43" s="384">
        <v>68</v>
      </c>
      <c r="Y43" s="29">
        <v>166</v>
      </c>
      <c r="Z43" s="384">
        <v>94</v>
      </c>
      <c r="AA43" s="384">
        <v>72</v>
      </c>
    </row>
    <row r="44" spans="1:27" s="12" customFormat="1" ht="15" customHeight="1">
      <c r="A44" s="169"/>
      <c r="B44" s="129" t="s">
        <v>336</v>
      </c>
      <c r="C44" s="331">
        <v>2</v>
      </c>
      <c r="D44" s="780">
        <v>2</v>
      </c>
      <c r="E44" s="781" t="s">
        <v>156</v>
      </c>
      <c r="F44" s="780">
        <v>17</v>
      </c>
      <c r="G44" s="331">
        <v>294</v>
      </c>
      <c r="H44" s="331">
        <v>153</v>
      </c>
      <c r="I44" s="331">
        <v>141</v>
      </c>
      <c r="J44" s="331">
        <v>41</v>
      </c>
      <c r="K44" s="780">
        <v>18</v>
      </c>
      <c r="L44" s="780">
        <v>23</v>
      </c>
      <c r="M44" s="331">
        <v>44</v>
      </c>
      <c r="N44" s="780">
        <v>25</v>
      </c>
      <c r="O44" s="780">
        <v>19</v>
      </c>
      <c r="P44" s="331">
        <v>45</v>
      </c>
      <c r="Q44" s="780">
        <v>20</v>
      </c>
      <c r="R44" s="780">
        <v>25</v>
      </c>
      <c r="S44" s="331">
        <v>58</v>
      </c>
      <c r="T44" s="780">
        <v>27</v>
      </c>
      <c r="U44" s="780">
        <v>31</v>
      </c>
      <c r="V44" s="331">
        <v>60</v>
      </c>
      <c r="W44" s="780">
        <v>38</v>
      </c>
      <c r="X44" s="780">
        <v>22</v>
      </c>
      <c r="Y44" s="331">
        <v>46</v>
      </c>
      <c r="Z44" s="780">
        <v>25</v>
      </c>
      <c r="AA44" s="780">
        <v>21</v>
      </c>
    </row>
    <row r="45" spans="1:37" ht="15" customHeight="1">
      <c r="A45" s="773"/>
      <c r="B45" s="130" t="s">
        <v>511</v>
      </c>
      <c r="C45" s="331">
        <v>5</v>
      </c>
      <c r="D45" s="783">
        <v>5</v>
      </c>
      <c r="E45" s="781" t="s">
        <v>156</v>
      </c>
      <c r="F45" s="783">
        <v>41</v>
      </c>
      <c r="G45" s="331">
        <v>591</v>
      </c>
      <c r="H45" s="331">
        <v>314</v>
      </c>
      <c r="I45" s="331">
        <v>277</v>
      </c>
      <c r="J45" s="331">
        <v>78</v>
      </c>
      <c r="K45" s="780">
        <v>37</v>
      </c>
      <c r="L45" s="780">
        <v>41</v>
      </c>
      <c r="M45" s="331">
        <v>100</v>
      </c>
      <c r="N45" s="780">
        <v>55</v>
      </c>
      <c r="O45" s="780">
        <v>45</v>
      </c>
      <c r="P45" s="331">
        <v>109</v>
      </c>
      <c r="Q45" s="780">
        <v>53</v>
      </c>
      <c r="R45" s="780">
        <v>56</v>
      </c>
      <c r="S45" s="331">
        <v>85</v>
      </c>
      <c r="T45" s="780">
        <v>47</v>
      </c>
      <c r="U45" s="780">
        <v>38</v>
      </c>
      <c r="V45" s="331">
        <v>99</v>
      </c>
      <c r="W45" s="780">
        <v>53</v>
      </c>
      <c r="X45" s="780">
        <v>46</v>
      </c>
      <c r="Y45" s="331">
        <v>120</v>
      </c>
      <c r="Z45" s="780">
        <v>69</v>
      </c>
      <c r="AA45" s="780">
        <v>51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27" ht="15" customHeight="1">
      <c r="A46" s="96" t="s">
        <v>454</v>
      </c>
      <c r="B46" s="70"/>
      <c r="C46" s="784"/>
      <c r="D46" s="784"/>
      <c r="E46" s="784"/>
      <c r="F46" s="784"/>
      <c r="G46" s="128" t="s">
        <v>3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 t="s">
        <v>3</v>
      </c>
      <c r="AA46" s="128"/>
    </row>
    <row r="47" spans="1:27" s="12" customFormat="1" ht="15" customHeight="1">
      <c r="A47" s="169"/>
      <c r="B47" s="420"/>
      <c r="C47" s="785"/>
      <c r="D47" s="785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6"/>
      <c r="AA47" s="786"/>
    </row>
    <row r="48" spans="1:27" ht="15" customHeight="1">
      <c r="A48" s="169"/>
      <c r="B48" s="420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  <c r="AA48" s="786"/>
    </row>
    <row r="49" spans="1:27" ht="15" customHeight="1">
      <c r="A49" s="169"/>
      <c r="B49" s="420"/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  <c r="AA49" s="786"/>
    </row>
    <row r="50" spans="1:27" ht="15" customHeight="1">
      <c r="A50" s="69"/>
      <c r="B50" s="420"/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  <c r="Z50" s="786"/>
      <c r="AA50" s="786"/>
    </row>
    <row r="51" spans="1:27" ht="15" customHeight="1">
      <c r="A51" s="169"/>
      <c r="B51" s="169"/>
      <c r="C51" s="786"/>
      <c r="D51" s="786"/>
      <c r="E51" s="17"/>
      <c r="F51" s="17"/>
      <c r="G51" s="18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12" customFormat="1" ht="15" customHeight="1">
      <c r="A52" s="432"/>
      <c r="B52" s="43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5" customHeight="1">
      <c r="A53" s="13"/>
      <c r="B53" s="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8" ht="15" customHeight="1">
      <c r="A54" s="14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27" ht="15" customHeight="1">
      <c r="A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3:27" ht="14.25"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3:27" ht="14.25">
      <c r="C57" s="20"/>
      <c r="D57" s="20"/>
      <c r="E57" s="18"/>
      <c r="F57" s="21"/>
      <c r="G57" s="1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2:27" ht="14.25">
      <c r="B58" s="13"/>
      <c r="C58" s="15"/>
      <c r="D58" s="15"/>
      <c r="E58" s="15"/>
      <c r="F58" s="22"/>
      <c r="G58" s="1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3:27" ht="14.25">
      <c r="C59" s="13"/>
      <c r="D59" s="1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3:27" ht="14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</sheetData>
  <sheetProtection/>
  <mergeCells count="39">
    <mergeCell ref="A36:B36"/>
    <mergeCell ref="A39:B39"/>
    <mergeCell ref="A40:B40"/>
    <mergeCell ref="A43:B43"/>
    <mergeCell ref="A52:B52"/>
    <mergeCell ref="A25:B25"/>
    <mergeCell ref="A26:B26"/>
    <mergeCell ref="A27:B27"/>
    <mergeCell ref="A29:B29"/>
    <mergeCell ref="A32:B32"/>
    <mergeCell ref="A35:B35"/>
    <mergeCell ref="A19:B19"/>
    <mergeCell ref="A20:B20"/>
    <mergeCell ref="A21:B21"/>
    <mergeCell ref="A22:B22"/>
    <mergeCell ref="A23:B23"/>
    <mergeCell ref="A24:B24"/>
    <mergeCell ref="A11:B11"/>
    <mergeCell ref="A13:B13"/>
    <mergeCell ref="A14:B14"/>
    <mergeCell ref="A15:B15"/>
    <mergeCell ref="A17:B17"/>
    <mergeCell ref="A18:B18"/>
    <mergeCell ref="V5:X5"/>
    <mergeCell ref="Y5:AA5"/>
    <mergeCell ref="A7:B7"/>
    <mergeCell ref="A8:B8"/>
    <mergeCell ref="A9:B9"/>
    <mergeCell ref="A10:B10"/>
    <mergeCell ref="A2:AA2"/>
    <mergeCell ref="A3:AA3"/>
    <mergeCell ref="A5:B6"/>
    <mergeCell ref="C5:E5"/>
    <mergeCell ref="F5:F6"/>
    <mergeCell ref="G5:I5"/>
    <mergeCell ref="J5:L5"/>
    <mergeCell ref="M5:O5"/>
    <mergeCell ref="P5:R5"/>
    <mergeCell ref="S5:U5"/>
  </mergeCells>
  <conditionalFormatting sqref="E13">
    <cfRule type="cellIs" priority="6" dxfId="58" operator="equal" stopIfTrue="1">
      <formula>0</formula>
    </cfRule>
  </conditionalFormatting>
  <conditionalFormatting sqref="E15">
    <cfRule type="cellIs" priority="5" dxfId="58" operator="equal" stopIfTrue="1">
      <formula>0</formula>
    </cfRule>
  </conditionalFormatting>
  <conditionalFormatting sqref="E18:E19">
    <cfRule type="cellIs" priority="4" dxfId="58" operator="equal" stopIfTrue="1">
      <formula>0</formula>
    </cfRule>
  </conditionalFormatting>
  <conditionalFormatting sqref="E21">
    <cfRule type="cellIs" priority="3" dxfId="58" operator="equal" stopIfTrue="1">
      <formula>0</formula>
    </cfRule>
  </conditionalFormatting>
  <conditionalFormatting sqref="E23:E27">
    <cfRule type="cellIs" priority="2" dxfId="58" operator="equal" stopIfTrue="1">
      <formula>0</formula>
    </cfRule>
  </conditionalFormatting>
  <conditionalFormatting sqref="E29">
    <cfRule type="cellIs" priority="1" dxfId="58" operator="equal" stopIfTrue="1">
      <formula>0</formula>
    </cfRule>
  </conditionalFormatting>
  <printOptions/>
  <pageMargins left="0.6692913385826772" right="0.3937007874015748" top="0.7874015748031497" bottom="0.7874015748031497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33"/>
  <sheetViews>
    <sheetView zoomScalePageLayoutView="0" workbookViewId="0" topLeftCell="A1">
      <selection activeCell="T57" sqref="T57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3" width="7.09765625" style="3" customWidth="1"/>
    <col min="4" max="6" width="7.59765625" style="3" customWidth="1"/>
    <col min="7" max="9" width="6.59765625" style="3" customWidth="1"/>
    <col min="10" max="10" width="7.09765625" style="3" customWidth="1"/>
    <col min="11" max="17" width="6.59765625" style="3" customWidth="1"/>
    <col min="18" max="19" width="7.59765625" style="3" customWidth="1"/>
    <col min="20" max="20" width="9" style="3" customWidth="1"/>
    <col min="21" max="21" width="4.8984375" style="3" customWidth="1"/>
    <col min="22" max="22" width="5" style="3" customWidth="1"/>
    <col min="23" max="23" width="6.59765625" style="3" customWidth="1"/>
    <col min="24" max="24" width="7.59765625" style="3" customWidth="1"/>
    <col min="25" max="26" width="6.59765625" style="3" customWidth="1"/>
    <col min="27" max="27" width="7.09765625" style="3" customWidth="1"/>
    <col min="28" max="28" width="6.59765625" style="3" customWidth="1"/>
    <col min="29" max="29" width="7.09765625" style="3" customWidth="1"/>
    <col min="30" max="30" width="8.59765625" style="3" customWidth="1"/>
    <col min="31" max="31" width="2.59765625" style="3" customWidth="1"/>
    <col min="32" max="32" width="13.59765625" style="3" customWidth="1"/>
    <col min="33" max="35" width="6.59765625" style="3" customWidth="1"/>
    <col min="36" max="36" width="7.59765625" style="3" customWidth="1"/>
    <col min="37" max="40" width="8.59765625" style="3" customWidth="1"/>
    <col min="41" max="42" width="7.59765625" style="3" customWidth="1"/>
    <col min="43" max="43" width="8.59765625" style="3" customWidth="1"/>
    <col min="44" max="45" width="7.59765625" style="3" customWidth="1"/>
    <col min="46" max="46" width="8.59765625" style="3" customWidth="1"/>
    <col min="47" max="48" width="7.59765625" style="3" customWidth="1"/>
    <col min="49" max="16384" width="10.59765625" style="3" customWidth="1"/>
  </cols>
  <sheetData>
    <row r="1" spans="1:48" s="8" customFormat="1" ht="19.5" customHeight="1">
      <c r="A1" s="1" t="s">
        <v>742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2" t="s">
        <v>743</v>
      </c>
    </row>
    <row r="2" spans="1:48" ht="19.5" customHeight="1">
      <c r="A2" s="450" t="s">
        <v>659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69"/>
      <c r="AE2" s="451" t="s">
        <v>744</v>
      </c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</row>
    <row r="3" spans="1:48" ht="19.5" customHeight="1">
      <c r="A3" s="452" t="s">
        <v>11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69"/>
      <c r="AE3" s="452" t="s">
        <v>12</v>
      </c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</row>
    <row r="4" spans="1:48" ht="18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87" t="s">
        <v>263</v>
      </c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174" t="s">
        <v>264</v>
      </c>
    </row>
    <row r="5" spans="1:48" ht="15.75" customHeight="1">
      <c r="A5" s="788"/>
      <c r="B5" s="789"/>
      <c r="C5" s="790" t="s">
        <v>745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791"/>
      <c r="AA5" s="792" t="s">
        <v>265</v>
      </c>
      <c r="AB5" s="647"/>
      <c r="AC5" s="647"/>
      <c r="AD5" s="69"/>
      <c r="AE5" s="647" t="s">
        <v>61</v>
      </c>
      <c r="AF5" s="648"/>
      <c r="AG5" s="790" t="s">
        <v>266</v>
      </c>
      <c r="AH5" s="499"/>
      <c r="AI5" s="777"/>
      <c r="AJ5" s="436" t="s">
        <v>267</v>
      </c>
      <c r="AK5" s="790" t="s">
        <v>746</v>
      </c>
      <c r="AL5" s="499"/>
      <c r="AM5" s="777"/>
      <c r="AN5" s="790" t="s">
        <v>747</v>
      </c>
      <c r="AO5" s="499"/>
      <c r="AP5" s="777"/>
      <c r="AQ5" s="790" t="s">
        <v>748</v>
      </c>
      <c r="AR5" s="499"/>
      <c r="AS5" s="777"/>
      <c r="AT5" s="790" t="s">
        <v>206</v>
      </c>
      <c r="AU5" s="499"/>
      <c r="AV5" s="499"/>
    </row>
    <row r="6" spans="1:48" ht="15.75" customHeight="1">
      <c r="A6" s="793" t="s">
        <v>268</v>
      </c>
      <c r="B6" s="794"/>
      <c r="C6" s="795" t="s">
        <v>749</v>
      </c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7"/>
      <c r="Y6" s="144"/>
      <c r="Z6" s="798"/>
      <c r="AA6" s="799"/>
      <c r="AB6" s="655"/>
      <c r="AC6" s="655"/>
      <c r="AD6" s="69"/>
      <c r="AE6" s="670"/>
      <c r="AF6" s="671"/>
      <c r="AG6" s="800" t="s">
        <v>410</v>
      </c>
      <c r="AH6" s="800" t="s">
        <v>750</v>
      </c>
      <c r="AI6" s="800" t="s">
        <v>751</v>
      </c>
      <c r="AJ6" s="674"/>
      <c r="AK6" s="800" t="s">
        <v>410</v>
      </c>
      <c r="AL6" s="800" t="s">
        <v>411</v>
      </c>
      <c r="AM6" s="800" t="s">
        <v>412</v>
      </c>
      <c r="AN6" s="800" t="s">
        <v>410</v>
      </c>
      <c r="AO6" s="800" t="s">
        <v>411</v>
      </c>
      <c r="AP6" s="800" t="s">
        <v>412</v>
      </c>
      <c r="AQ6" s="800" t="s">
        <v>410</v>
      </c>
      <c r="AR6" s="800" t="s">
        <v>411</v>
      </c>
      <c r="AS6" s="800" t="s">
        <v>412</v>
      </c>
      <c r="AT6" s="800" t="s">
        <v>410</v>
      </c>
      <c r="AU6" s="800" t="s">
        <v>411</v>
      </c>
      <c r="AV6" s="801" t="s">
        <v>412</v>
      </c>
    </row>
    <row r="7" spans="1:48" ht="15.75" customHeight="1">
      <c r="A7" s="70"/>
      <c r="B7" s="802"/>
      <c r="C7" s="803" t="s">
        <v>752</v>
      </c>
      <c r="D7" s="680"/>
      <c r="E7" s="681"/>
      <c r="F7" s="803" t="s">
        <v>753</v>
      </c>
      <c r="G7" s="681"/>
      <c r="H7" s="803" t="s">
        <v>269</v>
      </c>
      <c r="I7" s="681"/>
      <c r="J7" s="803" t="s">
        <v>754</v>
      </c>
      <c r="K7" s="681"/>
      <c r="L7" s="803" t="s">
        <v>270</v>
      </c>
      <c r="M7" s="681"/>
      <c r="N7" s="803" t="s">
        <v>271</v>
      </c>
      <c r="O7" s="681"/>
      <c r="P7" s="803" t="s">
        <v>531</v>
      </c>
      <c r="Q7" s="681"/>
      <c r="R7" s="804" t="s">
        <v>432</v>
      </c>
      <c r="S7" s="805"/>
      <c r="T7" s="457" t="s">
        <v>433</v>
      </c>
      <c r="U7" s="459" t="s">
        <v>389</v>
      </c>
      <c r="V7" s="460"/>
      <c r="W7" s="803" t="s">
        <v>390</v>
      </c>
      <c r="X7" s="681"/>
      <c r="Y7" s="806" t="s">
        <v>755</v>
      </c>
      <c r="Z7" s="807"/>
      <c r="AA7" s="799"/>
      <c r="AB7" s="655"/>
      <c r="AC7" s="655"/>
      <c r="AD7" s="69"/>
      <c r="AE7" s="679" t="s">
        <v>756</v>
      </c>
      <c r="AF7" s="681"/>
      <c r="AG7" s="408">
        <v>101</v>
      </c>
      <c r="AH7" s="408">
        <v>97</v>
      </c>
      <c r="AI7" s="408">
        <v>4</v>
      </c>
      <c r="AJ7" s="408">
        <v>1151</v>
      </c>
      <c r="AK7" s="408">
        <v>33622</v>
      </c>
      <c r="AL7" s="408">
        <v>17295</v>
      </c>
      <c r="AM7" s="408">
        <v>16327</v>
      </c>
      <c r="AN7" s="408">
        <v>11168</v>
      </c>
      <c r="AO7" s="408">
        <v>5731</v>
      </c>
      <c r="AP7" s="408">
        <v>5437</v>
      </c>
      <c r="AQ7" s="408">
        <v>11396</v>
      </c>
      <c r="AR7" s="408">
        <v>5901</v>
      </c>
      <c r="AS7" s="408">
        <v>5495</v>
      </c>
      <c r="AT7" s="408">
        <v>11058</v>
      </c>
      <c r="AU7" s="408">
        <v>5663</v>
      </c>
      <c r="AV7" s="408">
        <v>5395</v>
      </c>
    </row>
    <row r="8" spans="1:48" ht="15.75" customHeight="1">
      <c r="A8" s="793" t="s">
        <v>391</v>
      </c>
      <c r="B8" s="794"/>
      <c r="C8" s="665"/>
      <c r="D8" s="666"/>
      <c r="E8" s="667"/>
      <c r="F8" s="665"/>
      <c r="G8" s="667"/>
      <c r="H8" s="665"/>
      <c r="I8" s="667"/>
      <c r="J8" s="665"/>
      <c r="K8" s="667"/>
      <c r="L8" s="665"/>
      <c r="M8" s="667"/>
      <c r="N8" s="665"/>
      <c r="O8" s="667"/>
      <c r="P8" s="665"/>
      <c r="Q8" s="667"/>
      <c r="R8" s="669"/>
      <c r="S8" s="671"/>
      <c r="T8" s="458"/>
      <c r="U8" s="461"/>
      <c r="V8" s="462"/>
      <c r="W8" s="665"/>
      <c r="X8" s="667"/>
      <c r="Y8" s="808"/>
      <c r="Z8" s="809"/>
      <c r="AA8" s="810"/>
      <c r="AB8" s="670"/>
      <c r="AC8" s="670"/>
      <c r="AD8" s="69"/>
      <c r="AE8" s="688" t="s">
        <v>673</v>
      </c>
      <c r="AF8" s="689"/>
      <c r="AG8" s="408">
        <v>98</v>
      </c>
      <c r="AH8" s="408">
        <v>94</v>
      </c>
      <c r="AI8" s="408">
        <v>4</v>
      </c>
      <c r="AJ8" s="408">
        <v>1155</v>
      </c>
      <c r="AK8" s="408">
        <v>33736</v>
      </c>
      <c r="AL8" s="408">
        <v>17318</v>
      </c>
      <c r="AM8" s="408">
        <v>16418</v>
      </c>
      <c r="AN8" s="408">
        <v>11211</v>
      </c>
      <c r="AO8" s="408">
        <v>5692</v>
      </c>
      <c r="AP8" s="408">
        <v>5519</v>
      </c>
      <c r="AQ8" s="408">
        <v>11127</v>
      </c>
      <c r="AR8" s="408">
        <v>5716</v>
      </c>
      <c r="AS8" s="408">
        <v>5411</v>
      </c>
      <c r="AT8" s="408">
        <v>11398</v>
      </c>
      <c r="AU8" s="408">
        <v>5910</v>
      </c>
      <c r="AV8" s="408">
        <v>5488</v>
      </c>
    </row>
    <row r="9" spans="1:48" ht="15.75" customHeight="1">
      <c r="A9" s="811"/>
      <c r="B9" s="812"/>
      <c r="C9" s="800" t="s">
        <v>410</v>
      </c>
      <c r="D9" s="800" t="s">
        <v>411</v>
      </c>
      <c r="E9" s="800" t="s">
        <v>412</v>
      </c>
      <c r="F9" s="800" t="s">
        <v>411</v>
      </c>
      <c r="G9" s="800" t="s">
        <v>412</v>
      </c>
      <c r="H9" s="800" t="s">
        <v>757</v>
      </c>
      <c r="I9" s="800" t="s">
        <v>412</v>
      </c>
      <c r="J9" s="800" t="s">
        <v>411</v>
      </c>
      <c r="K9" s="800" t="s">
        <v>412</v>
      </c>
      <c r="L9" s="800" t="s">
        <v>411</v>
      </c>
      <c r="M9" s="800" t="s">
        <v>412</v>
      </c>
      <c r="N9" s="800" t="s">
        <v>411</v>
      </c>
      <c r="O9" s="800" t="s">
        <v>412</v>
      </c>
      <c r="P9" s="800" t="s">
        <v>411</v>
      </c>
      <c r="Q9" s="800" t="s">
        <v>412</v>
      </c>
      <c r="R9" s="800" t="s">
        <v>411</v>
      </c>
      <c r="S9" s="800" t="s">
        <v>412</v>
      </c>
      <c r="T9" s="800" t="s">
        <v>412</v>
      </c>
      <c r="U9" s="800" t="s">
        <v>392</v>
      </c>
      <c r="V9" s="800" t="s">
        <v>393</v>
      </c>
      <c r="W9" s="800" t="s">
        <v>411</v>
      </c>
      <c r="X9" s="800" t="s">
        <v>412</v>
      </c>
      <c r="Y9" s="800" t="s">
        <v>411</v>
      </c>
      <c r="Z9" s="813" t="s">
        <v>412</v>
      </c>
      <c r="AA9" s="814" t="s">
        <v>410</v>
      </c>
      <c r="AB9" s="800" t="s">
        <v>411</v>
      </c>
      <c r="AC9" s="801" t="s">
        <v>412</v>
      </c>
      <c r="AD9" s="69"/>
      <c r="AE9" s="688" t="s">
        <v>674</v>
      </c>
      <c r="AF9" s="689"/>
      <c r="AG9" s="408">
        <v>95</v>
      </c>
      <c r="AH9" s="408">
        <v>91</v>
      </c>
      <c r="AI9" s="408">
        <v>4</v>
      </c>
      <c r="AJ9" s="408">
        <v>1139</v>
      </c>
      <c r="AK9" s="408">
        <v>33427</v>
      </c>
      <c r="AL9" s="408">
        <v>17123</v>
      </c>
      <c r="AM9" s="408">
        <v>16304</v>
      </c>
      <c r="AN9" s="408">
        <v>11099</v>
      </c>
      <c r="AO9" s="408">
        <v>5708</v>
      </c>
      <c r="AP9" s="408">
        <v>5391</v>
      </c>
      <c r="AQ9" s="408">
        <v>11207</v>
      </c>
      <c r="AR9" s="408">
        <v>5696</v>
      </c>
      <c r="AS9" s="408">
        <v>5511</v>
      </c>
      <c r="AT9" s="408">
        <v>11121</v>
      </c>
      <c r="AU9" s="408">
        <v>5719</v>
      </c>
      <c r="AV9" s="408">
        <v>5402</v>
      </c>
    </row>
    <row r="10" spans="1:48" ht="15.75" customHeight="1">
      <c r="A10" s="679" t="s">
        <v>756</v>
      </c>
      <c r="B10" s="681"/>
      <c r="C10" s="408">
        <v>4238</v>
      </c>
      <c r="D10" s="408">
        <v>1433</v>
      </c>
      <c r="E10" s="408">
        <v>2805</v>
      </c>
      <c r="F10" s="718">
        <v>159</v>
      </c>
      <c r="G10" s="718">
        <v>59</v>
      </c>
      <c r="H10" s="713" t="s">
        <v>156</v>
      </c>
      <c r="I10" s="713" t="s">
        <v>156</v>
      </c>
      <c r="J10" s="718">
        <v>146</v>
      </c>
      <c r="K10" s="718">
        <v>77</v>
      </c>
      <c r="L10" s="713">
        <v>22</v>
      </c>
      <c r="M10" s="713">
        <v>3</v>
      </c>
      <c r="N10" s="713" t="s">
        <v>156</v>
      </c>
      <c r="O10" s="713">
        <v>21</v>
      </c>
      <c r="P10" s="718">
        <v>992</v>
      </c>
      <c r="Q10" s="718">
        <v>2145</v>
      </c>
      <c r="R10" s="713" t="s">
        <v>156</v>
      </c>
      <c r="S10" s="713" t="s">
        <v>156</v>
      </c>
      <c r="T10" s="718">
        <v>237</v>
      </c>
      <c r="U10" s="713" t="s">
        <v>156</v>
      </c>
      <c r="V10" s="713">
        <v>32</v>
      </c>
      <c r="W10" s="718">
        <v>114</v>
      </c>
      <c r="X10" s="718">
        <v>231</v>
      </c>
      <c r="Y10" s="718">
        <v>86</v>
      </c>
      <c r="Z10" s="718">
        <v>122</v>
      </c>
      <c r="AA10" s="408">
        <v>1031</v>
      </c>
      <c r="AB10" s="718">
        <v>108</v>
      </c>
      <c r="AC10" s="718">
        <v>923</v>
      </c>
      <c r="AD10" s="69"/>
      <c r="AE10" s="688" t="s">
        <v>675</v>
      </c>
      <c r="AF10" s="689"/>
      <c r="AG10" s="408">
        <v>94</v>
      </c>
      <c r="AH10" s="408">
        <v>90</v>
      </c>
      <c r="AI10" s="408">
        <v>4</v>
      </c>
      <c r="AJ10" s="408">
        <v>1125</v>
      </c>
      <c r="AK10" s="408">
        <v>32861</v>
      </c>
      <c r="AL10" s="120">
        <v>16779</v>
      </c>
      <c r="AM10" s="408">
        <v>16082</v>
      </c>
      <c r="AN10" s="408">
        <v>10568</v>
      </c>
      <c r="AO10" s="408">
        <v>5387</v>
      </c>
      <c r="AP10" s="408">
        <v>5181</v>
      </c>
      <c r="AQ10" s="408">
        <v>11088</v>
      </c>
      <c r="AR10" s="408">
        <v>5703</v>
      </c>
      <c r="AS10" s="408">
        <v>5385</v>
      </c>
      <c r="AT10" s="408">
        <v>11205</v>
      </c>
      <c r="AU10" s="408">
        <v>5689</v>
      </c>
      <c r="AV10" s="408">
        <v>5516</v>
      </c>
    </row>
    <row r="11" spans="1:48" ht="15.75" customHeight="1">
      <c r="A11" s="688" t="s">
        <v>673</v>
      </c>
      <c r="B11" s="689"/>
      <c r="C11" s="408">
        <v>4218</v>
      </c>
      <c r="D11" s="408">
        <v>1435</v>
      </c>
      <c r="E11" s="408">
        <v>2783</v>
      </c>
      <c r="F11" s="718">
        <v>146</v>
      </c>
      <c r="G11" s="718">
        <v>71</v>
      </c>
      <c r="H11" s="713" t="s">
        <v>156</v>
      </c>
      <c r="I11" s="713" t="s">
        <v>156</v>
      </c>
      <c r="J11" s="718">
        <v>156</v>
      </c>
      <c r="K11" s="718">
        <v>68</v>
      </c>
      <c r="L11" s="713">
        <v>18</v>
      </c>
      <c r="M11" s="713">
        <v>9</v>
      </c>
      <c r="N11" s="713" t="s">
        <v>156</v>
      </c>
      <c r="O11" s="713">
        <v>17</v>
      </c>
      <c r="P11" s="718">
        <v>1010</v>
      </c>
      <c r="Q11" s="718">
        <v>2106</v>
      </c>
      <c r="R11" s="713" t="s">
        <v>156</v>
      </c>
      <c r="S11" s="713" t="s">
        <v>156</v>
      </c>
      <c r="T11" s="718">
        <v>235</v>
      </c>
      <c r="U11" s="713" t="s">
        <v>156</v>
      </c>
      <c r="V11" s="713">
        <v>33</v>
      </c>
      <c r="W11" s="718">
        <v>105</v>
      </c>
      <c r="X11" s="718">
        <v>244</v>
      </c>
      <c r="Y11" s="718">
        <v>90</v>
      </c>
      <c r="Z11" s="718">
        <v>135</v>
      </c>
      <c r="AA11" s="718">
        <v>1008</v>
      </c>
      <c r="AB11" s="718">
        <v>110</v>
      </c>
      <c r="AC11" s="718">
        <v>898</v>
      </c>
      <c r="AD11" s="69"/>
      <c r="AE11" s="633" t="s">
        <v>758</v>
      </c>
      <c r="AF11" s="693"/>
      <c r="AG11" s="113">
        <v>91</v>
      </c>
      <c r="AH11" s="114">
        <v>88</v>
      </c>
      <c r="AI11" s="114">
        <v>3</v>
      </c>
      <c r="AJ11" s="114">
        <v>1107</v>
      </c>
      <c r="AK11" s="108">
        <v>32309</v>
      </c>
      <c r="AL11" s="108">
        <v>16583</v>
      </c>
      <c r="AM11" s="108">
        <v>15726</v>
      </c>
      <c r="AN11" s="108">
        <v>10697</v>
      </c>
      <c r="AO11" s="114">
        <v>5504</v>
      </c>
      <c r="AP11" s="114">
        <v>5193</v>
      </c>
      <c r="AQ11" s="108">
        <v>10550</v>
      </c>
      <c r="AR11" s="114">
        <v>5387</v>
      </c>
      <c r="AS11" s="114">
        <v>5163</v>
      </c>
      <c r="AT11" s="108">
        <v>11062</v>
      </c>
      <c r="AU11" s="114">
        <v>5692</v>
      </c>
      <c r="AV11" s="114">
        <v>5370</v>
      </c>
    </row>
    <row r="12" spans="1:48" ht="15.75" customHeight="1">
      <c r="A12" s="688" t="s">
        <v>674</v>
      </c>
      <c r="B12" s="689"/>
      <c r="C12" s="408">
        <v>4190</v>
      </c>
      <c r="D12" s="408">
        <v>1434</v>
      </c>
      <c r="E12" s="408">
        <v>2756</v>
      </c>
      <c r="F12" s="718">
        <v>134</v>
      </c>
      <c r="G12" s="718">
        <v>81</v>
      </c>
      <c r="H12" s="713" t="s">
        <v>156</v>
      </c>
      <c r="I12" s="713" t="s">
        <v>156</v>
      </c>
      <c r="J12" s="718">
        <v>153</v>
      </c>
      <c r="K12" s="718">
        <v>69</v>
      </c>
      <c r="L12" s="713">
        <v>22</v>
      </c>
      <c r="M12" s="713">
        <v>9</v>
      </c>
      <c r="N12" s="713" t="s">
        <v>156</v>
      </c>
      <c r="O12" s="713">
        <v>12</v>
      </c>
      <c r="P12" s="718">
        <v>1018</v>
      </c>
      <c r="Q12" s="718">
        <v>2090</v>
      </c>
      <c r="R12" s="713" t="s">
        <v>156</v>
      </c>
      <c r="S12" s="713" t="s">
        <v>156</v>
      </c>
      <c r="T12" s="718">
        <v>232</v>
      </c>
      <c r="U12" s="713" t="s">
        <v>156</v>
      </c>
      <c r="V12" s="713">
        <v>38</v>
      </c>
      <c r="W12" s="718">
        <v>107</v>
      </c>
      <c r="X12" s="718">
        <v>225</v>
      </c>
      <c r="Y12" s="718">
        <v>107</v>
      </c>
      <c r="Z12" s="718">
        <v>131</v>
      </c>
      <c r="AA12" s="718">
        <v>1013</v>
      </c>
      <c r="AB12" s="718">
        <v>108</v>
      </c>
      <c r="AC12" s="718">
        <v>905</v>
      </c>
      <c r="AD12" s="69"/>
      <c r="AE12" s="815"/>
      <c r="AF12" s="816"/>
      <c r="AG12" s="371"/>
      <c r="AH12" s="374"/>
      <c r="AI12" s="374"/>
      <c r="AJ12" s="374"/>
      <c r="AK12" s="372"/>
      <c r="AL12" s="372"/>
      <c r="AM12" s="372"/>
      <c r="AN12" s="372"/>
      <c r="AO12" s="374"/>
      <c r="AP12" s="374"/>
      <c r="AQ12" s="372"/>
      <c r="AR12" s="374"/>
      <c r="AS12" s="374"/>
      <c r="AT12" s="372"/>
      <c r="AU12" s="374"/>
      <c r="AV12" s="374"/>
    </row>
    <row r="13" spans="1:48" ht="15.75" customHeight="1">
      <c r="A13" s="688" t="s">
        <v>675</v>
      </c>
      <c r="B13" s="689"/>
      <c r="C13" s="159">
        <v>4166</v>
      </c>
      <c r="D13" s="118">
        <v>1429</v>
      </c>
      <c r="E13" s="118">
        <v>2737</v>
      </c>
      <c r="F13" s="118">
        <v>122</v>
      </c>
      <c r="G13" s="118">
        <v>88</v>
      </c>
      <c r="H13" s="120" t="s">
        <v>156</v>
      </c>
      <c r="I13" s="120" t="s">
        <v>156</v>
      </c>
      <c r="J13" s="118">
        <v>147</v>
      </c>
      <c r="K13" s="118">
        <v>71</v>
      </c>
      <c r="L13" s="118">
        <v>25</v>
      </c>
      <c r="M13" s="118">
        <v>7</v>
      </c>
      <c r="N13" s="118" t="s">
        <v>156</v>
      </c>
      <c r="O13" s="118">
        <v>11</v>
      </c>
      <c r="P13" s="118">
        <v>1016</v>
      </c>
      <c r="Q13" s="118">
        <v>2049</v>
      </c>
      <c r="R13" s="713" t="s">
        <v>156</v>
      </c>
      <c r="S13" s="713" t="s">
        <v>156</v>
      </c>
      <c r="T13" s="118">
        <v>227</v>
      </c>
      <c r="U13" s="713" t="s">
        <v>156</v>
      </c>
      <c r="V13" s="118">
        <v>40</v>
      </c>
      <c r="W13" s="118">
        <v>119</v>
      </c>
      <c r="X13" s="118">
        <v>244</v>
      </c>
      <c r="Y13" s="118">
        <v>120</v>
      </c>
      <c r="Z13" s="118">
        <v>119</v>
      </c>
      <c r="AA13" s="118">
        <v>990</v>
      </c>
      <c r="AB13" s="118">
        <v>115</v>
      </c>
      <c r="AC13" s="118">
        <v>875</v>
      </c>
      <c r="AD13" s="70"/>
      <c r="AE13" s="463" t="s">
        <v>525</v>
      </c>
      <c r="AF13" s="464"/>
      <c r="AG13" s="113">
        <v>1</v>
      </c>
      <c r="AH13" s="114">
        <v>1</v>
      </c>
      <c r="AI13" s="117" t="s">
        <v>156</v>
      </c>
      <c r="AJ13" s="114">
        <v>12</v>
      </c>
      <c r="AK13" s="114">
        <v>474</v>
      </c>
      <c r="AL13" s="114">
        <v>237</v>
      </c>
      <c r="AM13" s="114">
        <v>237</v>
      </c>
      <c r="AN13" s="114">
        <v>160</v>
      </c>
      <c r="AO13" s="114">
        <v>80</v>
      </c>
      <c r="AP13" s="114">
        <v>80</v>
      </c>
      <c r="AQ13" s="114">
        <v>158</v>
      </c>
      <c r="AR13" s="114">
        <v>80</v>
      </c>
      <c r="AS13" s="114">
        <v>78</v>
      </c>
      <c r="AT13" s="114">
        <v>156</v>
      </c>
      <c r="AU13" s="114">
        <v>77</v>
      </c>
      <c r="AV13" s="114">
        <v>79</v>
      </c>
    </row>
    <row r="14" spans="1:48" ht="15.75" customHeight="1">
      <c r="A14" s="633" t="s">
        <v>758</v>
      </c>
      <c r="B14" s="693"/>
      <c r="C14" s="413">
        <v>4119</v>
      </c>
      <c r="D14" s="414">
        <v>1397</v>
      </c>
      <c r="E14" s="414">
        <v>2722</v>
      </c>
      <c r="F14" s="414">
        <v>122</v>
      </c>
      <c r="G14" s="414">
        <v>80</v>
      </c>
      <c r="H14" s="414" t="s">
        <v>156</v>
      </c>
      <c r="I14" s="414" t="s">
        <v>156</v>
      </c>
      <c r="J14" s="414">
        <v>135</v>
      </c>
      <c r="K14" s="414">
        <v>74</v>
      </c>
      <c r="L14" s="414">
        <v>26</v>
      </c>
      <c r="M14" s="414">
        <v>9</v>
      </c>
      <c r="N14" s="414" t="s">
        <v>156</v>
      </c>
      <c r="O14" s="414">
        <v>10</v>
      </c>
      <c r="P14" s="414">
        <v>998</v>
      </c>
      <c r="Q14" s="414">
        <v>2035</v>
      </c>
      <c r="R14" s="117" t="s">
        <v>156</v>
      </c>
      <c r="S14" s="117" t="s">
        <v>156</v>
      </c>
      <c r="T14" s="108">
        <v>228</v>
      </c>
      <c r="U14" s="117" t="s">
        <v>156</v>
      </c>
      <c r="V14" s="108">
        <v>42</v>
      </c>
      <c r="W14" s="108">
        <v>116</v>
      </c>
      <c r="X14" s="108">
        <v>244</v>
      </c>
      <c r="Y14" s="108">
        <v>135</v>
      </c>
      <c r="Z14" s="108">
        <v>139</v>
      </c>
      <c r="AA14" s="108">
        <v>966</v>
      </c>
      <c r="AB14" s="108">
        <v>104</v>
      </c>
      <c r="AC14" s="108">
        <v>862</v>
      </c>
      <c r="AD14" s="70"/>
      <c r="AE14" s="463" t="s">
        <v>526</v>
      </c>
      <c r="AF14" s="464"/>
      <c r="AG14" s="113">
        <v>87</v>
      </c>
      <c r="AH14" s="114">
        <v>84</v>
      </c>
      <c r="AI14" s="114">
        <v>3</v>
      </c>
      <c r="AJ14" s="114">
        <v>1086</v>
      </c>
      <c r="AK14" s="114">
        <v>31559</v>
      </c>
      <c r="AL14" s="114">
        <v>16182</v>
      </c>
      <c r="AM14" s="114">
        <v>15377</v>
      </c>
      <c r="AN14" s="114">
        <v>10451</v>
      </c>
      <c r="AO14" s="114">
        <v>5374</v>
      </c>
      <c r="AP14" s="114">
        <v>5077</v>
      </c>
      <c r="AQ14" s="114">
        <v>10299</v>
      </c>
      <c r="AR14" s="114">
        <v>5249</v>
      </c>
      <c r="AS14" s="114">
        <v>5050</v>
      </c>
      <c r="AT14" s="114">
        <v>10809</v>
      </c>
      <c r="AU14" s="114">
        <v>5559</v>
      </c>
      <c r="AV14" s="114">
        <v>5250</v>
      </c>
    </row>
    <row r="15" spans="1:48" ht="15.75" customHeight="1">
      <c r="A15" s="132"/>
      <c r="B15" s="133"/>
      <c r="C15" s="410"/>
      <c r="D15" s="411"/>
      <c r="E15" s="411"/>
      <c r="F15" s="411"/>
      <c r="G15" s="411"/>
      <c r="H15" s="412"/>
      <c r="I15" s="412"/>
      <c r="J15" s="411"/>
      <c r="K15" s="411"/>
      <c r="L15" s="411"/>
      <c r="M15" s="411"/>
      <c r="N15" s="411"/>
      <c r="O15" s="411"/>
      <c r="P15" s="411"/>
      <c r="Q15" s="411"/>
      <c r="R15" s="374"/>
      <c r="S15" s="374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70"/>
      <c r="AE15" s="463" t="s">
        <v>446</v>
      </c>
      <c r="AF15" s="464"/>
      <c r="AG15" s="113">
        <v>3</v>
      </c>
      <c r="AH15" s="114">
        <v>3</v>
      </c>
      <c r="AI15" s="108" t="s">
        <v>156</v>
      </c>
      <c r="AJ15" s="114">
        <v>9</v>
      </c>
      <c r="AK15" s="114">
        <v>276</v>
      </c>
      <c r="AL15" s="114">
        <v>164</v>
      </c>
      <c r="AM15" s="114">
        <v>112</v>
      </c>
      <c r="AN15" s="114">
        <v>86</v>
      </c>
      <c r="AO15" s="114">
        <v>50</v>
      </c>
      <c r="AP15" s="114">
        <v>36</v>
      </c>
      <c r="AQ15" s="114">
        <v>93</v>
      </c>
      <c r="AR15" s="114">
        <v>58</v>
      </c>
      <c r="AS15" s="114">
        <v>35</v>
      </c>
      <c r="AT15" s="114">
        <v>97</v>
      </c>
      <c r="AU15" s="114">
        <v>56</v>
      </c>
      <c r="AV15" s="114">
        <v>41</v>
      </c>
    </row>
    <row r="16" spans="1:48" ht="15.75" customHeight="1">
      <c r="A16" s="463" t="s">
        <v>525</v>
      </c>
      <c r="B16" s="464"/>
      <c r="C16" s="413">
        <v>28</v>
      </c>
      <c r="D16" s="414">
        <v>12</v>
      </c>
      <c r="E16" s="414">
        <v>16</v>
      </c>
      <c r="F16" s="414" t="s">
        <v>156</v>
      </c>
      <c r="G16" s="414" t="s">
        <v>156</v>
      </c>
      <c r="H16" s="414" t="s">
        <v>156</v>
      </c>
      <c r="I16" s="414" t="s">
        <v>156</v>
      </c>
      <c r="J16" s="414">
        <v>1</v>
      </c>
      <c r="K16" s="414" t="s">
        <v>156</v>
      </c>
      <c r="L16" s="414">
        <v>1</v>
      </c>
      <c r="M16" s="414" t="s">
        <v>156</v>
      </c>
      <c r="N16" s="414" t="s">
        <v>759</v>
      </c>
      <c r="O16" s="414" t="s">
        <v>156</v>
      </c>
      <c r="P16" s="414">
        <v>10</v>
      </c>
      <c r="Q16" s="414">
        <v>15</v>
      </c>
      <c r="R16" s="108" t="s">
        <v>156</v>
      </c>
      <c r="S16" s="108" t="s">
        <v>156</v>
      </c>
      <c r="T16" s="108">
        <v>1</v>
      </c>
      <c r="U16" s="108" t="s">
        <v>156</v>
      </c>
      <c r="V16" s="108" t="s">
        <v>156</v>
      </c>
      <c r="W16" s="108" t="s">
        <v>156</v>
      </c>
      <c r="X16" s="108" t="s">
        <v>156</v>
      </c>
      <c r="Y16" s="108">
        <v>3</v>
      </c>
      <c r="Z16" s="108">
        <v>1</v>
      </c>
      <c r="AA16" s="108">
        <v>2</v>
      </c>
      <c r="AB16" s="108">
        <v>1</v>
      </c>
      <c r="AC16" s="108">
        <v>1</v>
      </c>
      <c r="AD16" s="70"/>
      <c r="AE16" s="6"/>
      <c r="AF16" s="134"/>
      <c r="AG16" s="113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</row>
    <row r="17" spans="1:48" ht="15.75" customHeight="1">
      <c r="A17" s="463" t="s">
        <v>526</v>
      </c>
      <c r="B17" s="464"/>
      <c r="C17" s="413">
        <v>4080</v>
      </c>
      <c r="D17" s="414">
        <v>1381</v>
      </c>
      <c r="E17" s="414">
        <v>2699</v>
      </c>
      <c r="F17" s="414">
        <v>122</v>
      </c>
      <c r="G17" s="414">
        <v>80</v>
      </c>
      <c r="H17" s="414" t="s">
        <v>156</v>
      </c>
      <c r="I17" s="414" t="s">
        <v>156</v>
      </c>
      <c r="J17" s="414">
        <v>133</v>
      </c>
      <c r="K17" s="414">
        <v>74</v>
      </c>
      <c r="L17" s="414">
        <v>24</v>
      </c>
      <c r="M17" s="414">
        <v>9</v>
      </c>
      <c r="N17" s="414" t="s">
        <v>156</v>
      </c>
      <c r="O17" s="414">
        <v>10</v>
      </c>
      <c r="P17" s="414">
        <v>986</v>
      </c>
      <c r="Q17" s="414">
        <v>2014</v>
      </c>
      <c r="R17" s="108" t="s">
        <v>156</v>
      </c>
      <c r="S17" s="108" t="s">
        <v>156</v>
      </c>
      <c r="T17" s="108">
        <v>226</v>
      </c>
      <c r="U17" s="108" t="s">
        <v>156</v>
      </c>
      <c r="V17" s="108">
        <v>42</v>
      </c>
      <c r="W17" s="108">
        <v>116</v>
      </c>
      <c r="X17" s="108">
        <v>244</v>
      </c>
      <c r="Y17" s="108">
        <v>130</v>
      </c>
      <c r="Z17" s="108">
        <v>131</v>
      </c>
      <c r="AA17" s="108">
        <v>963</v>
      </c>
      <c r="AB17" s="108">
        <v>103</v>
      </c>
      <c r="AC17" s="108">
        <v>860</v>
      </c>
      <c r="AD17" s="70"/>
      <c r="AE17" s="463" t="s">
        <v>374</v>
      </c>
      <c r="AF17" s="464"/>
      <c r="AG17" s="113">
        <v>29</v>
      </c>
      <c r="AH17" s="114">
        <v>28</v>
      </c>
      <c r="AI17" s="114">
        <v>1</v>
      </c>
      <c r="AJ17" s="114">
        <v>418</v>
      </c>
      <c r="AK17" s="114">
        <v>12729</v>
      </c>
      <c r="AL17" s="114">
        <v>6550</v>
      </c>
      <c r="AM17" s="114">
        <v>6179</v>
      </c>
      <c r="AN17" s="114">
        <v>4248</v>
      </c>
      <c r="AO17" s="114">
        <v>2181</v>
      </c>
      <c r="AP17" s="114">
        <v>2067</v>
      </c>
      <c r="AQ17" s="114">
        <v>4205</v>
      </c>
      <c r="AR17" s="114">
        <v>2138</v>
      </c>
      <c r="AS17" s="114">
        <v>2067</v>
      </c>
      <c r="AT17" s="114">
        <v>4276</v>
      </c>
      <c r="AU17" s="114">
        <v>2231</v>
      </c>
      <c r="AV17" s="114">
        <v>2045</v>
      </c>
    </row>
    <row r="18" spans="1:48" ht="15.75" customHeight="1">
      <c r="A18" s="463" t="s">
        <v>446</v>
      </c>
      <c r="B18" s="464"/>
      <c r="C18" s="413">
        <v>11</v>
      </c>
      <c r="D18" s="414">
        <v>4</v>
      </c>
      <c r="E18" s="414">
        <v>7</v>
      </c>
      <c r="F18" s="414" t="s">
        <v>156</v>
      </c>
      <c r="G18" s="414" t="s">
        <v>156</v>
      </c>
      <c r="H18" s="414" t="s">
        <v>156</v>
      </c>
      <c r="I18" s="414" t="s">
        <v>156</v>
      </c>
      <c r="J18" s="414">
        <v>1</v>
      </c>
      <c r="K18" s="414" t="s">
        <v>156</v>
      </c>
      <c r="L18" s="414">
        <v>1</v>
      </c>
      <c r="M18" s="414" t="s">
        <v>156</v>
      </c>
      <c r="N18" s="414" t="s">
        <v>156</v>
      </c>
      <c r="O18" s="414" t="s">
        <v>156</v>
      </c>
      <c r="P18" s="414">
        <v>2</v>
      </c>
      <c r="Q18" s="414">
        <v>6</v>
      </c>
      <c r="R18" s="108" t="s">
        <v>156</v>
      </c>
      <c r="S18" s="108" t="s">
        <v>156</v>
      </c>
      <c r="T18" s="108">
        <v>1</v>
      </c>
      <c r="U18" s="108" t="s">
        <v>156</v>
      </c>
      <c r="V18" s="108" t="s">
        <v>156</v>
      </c>
      <c r="W18" s="108" t="s">
        <v>156</v>
      </c>
      <c r="X18" s="108" t="s">
        <v>156</v>
      </c>
      <c r="Y18" s="108">
        <v>2</v>
      </c>
      <c r="Z18" s="108">
        <v>7</v>
      </c>
      <c r="AA18" s="108">
        <v>1</v>
      </c>
      <c r="AB18" s="108" t="s">
        <v>156</v>
      </c>
      <c r="AC18" s="108">
        <v>1</v>
      </c>
      <c r="AD18" s="70"/>
      <c r="AE18" s="463" t="s">
        <v>527</v>
      </c>
      <c r="AF18" s="464"/>
      <c r="AG18" s="113">
        <v>6</v>
      </c>
      <c r="AH18" s="114">
        <v>6</v>
      </c>
      <c r="AI18" s="108" t="s">
        <v>156</v>
      </c>
      <c r="AJ18" s="114">
        <v>55</v>
      </c>
      <c r="AK18" s="114">
        <v>1328</v>
      </c>
      <c r="AL18" s="114">
        <v>659</v>
      </c>
      <c r="AM18" s="114">
        <v>669</v>
      </c>
      <c r="AN18" s="114">
        <v>450</v>
      </c>
      <c r="AO18" s="114">
        <v>226</v>
      </c>
      <c r="AP18" s="114">
        <v>224</v>
      </c>
      <c r="AQ18" s="114">
        <v>414</v>
      </c>
      <c r="AR18" s="114">
        <v>206</v>
      </c>
      <c r="AS18" s="114">
        <v>208</v>
      </c>
      <c r="AT18" s="114">
        <v>464</v>
      </c>
      <c r="AU18" s="114">
        <v>227</v>
      </c>
      <c r="AV18" s="114">
        <v>237</v>
      </c>
    </row>
    <row r="19" spans="1:48" ht="15.75" customHeight="1">
      <c r="A19" s="60"/>
      <c r="B19" s="134"/>
      <c r="C19" s="413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70"/>
      <c r="AE19" s="463" t="s">
        <v>375</v>
      </c>
      <c r="AF19" s="464"/>
      <c r="AG19" s="113">
        <v>10</v>
      </c>
      <c r="AH19" s="114">
        <v>10</v>
      </c>
      <c r="AI19" s="108" t="s">
        <v>156</v>
      </c>
      <c r="AJ19" s="114">
        <v>112</v>
      </c>
      <c r="AK19" s="114">
        <v>3258</v>
      </c>
      <c r="AL19" s="114">
        <v>1652</v>
      </c>
      <c r="AM19" s="114">
        <v>1606</v>
      </c>
      <c r="AN19" s="114">
        <v>1086</v>
      </c>
      <c r="AO19" s="114">
        <v>556</v>
      </c>
      <c r="AP19" s="114">
        <v>530</v>
      </c>
      <c r="AQ19" s="114">
        <v>1029</v>
      </c>
      <c r="AR19" s="114">
        <v>526</v>
      </c>
      <c r="AS19" s="114">
        <v>503</v>
      </c>
      <c r="AT19" s="114">
        <v>1143</v>
      </c>
      <c r="AU19" s="114">
        <v>570</v>
      </c>
      <c r="AV19" s="114">
        <v>573</v>
      </c>
    </row>
    <row r="20" spans="1:48" ht="15.75" customHeight="1">
      <c r="A20" s="463" t="s">
        <v>374</v>
      </c>
      <c r="B20" s="464"/>
      <c r="C20" s="413">
        <v>1424</v>
      </c>
      <c r="D20" s="414">
        <v>455</v>
      </c>
      <c r="E20" s="414">
        <v>969</v>
      </c>
      <c r="F20" s="414">
        <v>34</v>
      </c>
      <c r="G20" s="414">
        <v>18</v>
      </c>
      <c r="H20" s="414" t="s">
        <v>156</v>
      </c>
      <c r="I20" s="414" t="s">
        <v>156</v>
      </c>
      <c r="J20" s="414">
        <v>43</v>
      </c>
      <c r="K20" s="414">
        <v>15</v>
      </c>
      <c r="L20" s="414">
        <v>12</v>
      </c>
      <c r="M20" s="414">
        <v>4</v>
      </c>
      <c r="N20" s="414" t="s">
        <v>156</v>
      </c>
      <c r="O20" s="414">
        <v>6</v>
      </c>
      <c r="P20" s="414">
        <v>322</v>
      </c>
      <c r="Q20" s="414">
        <v>749</v>
      </c>
      <c r="R20" s="108" t="s">
        <v>156</v>
      </c>
      <c r="S20" s="108" t="s">
        <v>156</v>
      </c>
      <c r="T20" s="108">
        <v>62</v>
      </c>
      <c r="U20" s="108" t="s">
        <v>156</v>
      </c>
      <c r="V20" s="108">
        <v>19</v>
      </c>
      <c r="W20" s="108">
        <v>44</v>
      </c>
      <c r="X20" s="108">
        <v>96</v>
      </c>
      <c r="Y20" s="108">
        <v>42</v>
      </c>
      <c r="Z20" s="108">
        <v>45</v>
      </c>
      <c r="AA20" s="108">
        <v>171</v>
      </c>
      <c r="AB20" s="108">
        <v>20</v>
      </c>
      <c r="AC20" s="108">
        <v>151</v>
      </c>
      <c r="AD20" s="70"/>
      <c r="AE20" s="463" t="s">
        <v>376</v>
      </c>
      <c r="AF20" s="464"/>
      <c r="AG20" s="113">
        <v>4</v>
      </c>
      <c r="AH20" s="114">
        <v>3</v>
      </c>
      <c r="AI20" s="114">
        <v>1</v>
      </c>
      <c r="AJ20" s="114">
        <v>22</v>
      </c>
      <c r="AK20" s="114">
        <v>586</v>
      </c>
      <c r="AL20" s="114">
        <v>277</v>
      </c>
      <c r="AM20" s="114">
        <v>309</v>
      </c>
      <c r="AN20" s="114">
        <v>182</v>
      </c>
      <c r="AO20" s="114">
        <v>93</v>
      </c>
      <c r="AP20" s="114">
        <v>89</v>
      </c>
      <c r="AQ20" s="114">
        <v>195</v>
      </c>
      <c r="AR20" s="114">
        <v>90</v>
      </c>
      <c r="AS20" s="114">
        <v>105</v>
      </c>
      <c r="AT20" s="114">
        <v>209</v>
      </c>
      <c r="AU20" s="114">
        <v>94</v>
      </c>
      <c r="AV20" s="114">
        <v>115</v>
      </c>
    </row>
    <row r="21" spans="1:48" ht="15.75" customHeight="1">
      <c r="A21" s="463" t="s">
        <v>527</v>
      </c>
      <c r="B21" s="464"/>
      <c r="C21" s="113">
        <v>191</v>
      </c>
      <c r="D21" s="108">
        <v>70</v>
      </c>
      <c r="E21" s="108">
        <v>121</v>
      </c>
      <c r="F21" s="108">
        <v>7</v>
      </c>
      <c r="G21" s="108">
        <v>5</v>
      </c>
      <c r="H21" s="108" t="s">
        <v>156</v>
      </c>
      <c r="I21" s="108" t="s">
        <v>156</v>
      </c>
      <c r="J21" s="108">
        <v>6</v>
      </c>
      <c r="K21" s="108">
        <v>6</v>
      </c>
      <c r="L21" s="108" t="s">
        <v>156</v>
      </c>
      <c r="M21" s="108" t="s">
        <v>156</v>
      </c>
      <c r="N21" s="108" t="s">
        <v>156</v>
      </c>
      <c r="O21" s="108" t="s">
        <v>156</v>
      </c>
      <c r="P21" s="108">
        <v>54</v>
      </c>
      <c r="Q21" s="108">
        <v>87</v>
      </c>
      <c r="R21" s="108" t="s">
        <v>156</v>
      </c>
      <c r="S21" s="108" t="s">
        <v>156</v>
      </c>
      <c r="T21" s="108">
        <v>14</v>
      </c>
      <c r="U21" s="108" t="s">
        <v>156</v>
      </c>
      <c r="V21" s="108">
        <v>1</v>
      </c>
      <c r="W21" s="108">
        <v>3</v>
      </c>
      <c r="X21" s="108">
        <v>8</v>
      </c>
      <c r="Y21" s="108">
        <v>2</v>
      </c>
      <c r="Z21" s="108">
        <v>7</v>
      </c>
      <c r="AA21" s="108">
        <v>72</v>
      </c>
      <c r="AB21" s="108">
        <v>4</v>
      </c>
      <c r="AC21" s="108">
        <v>68</v>
      </c>
      <c r="AD21" s="70"/>
      <c r="AE21" s="463" t="s">
        <v>377</v>
      </c>
      <c r="AF21" s="464"/>
      <c r="AG21" s="113">
        <v>2</v>
      </c>
      <c r="AH21" s="114">
        <v>2</v>
      </c>
      <c r="AI21" s="108" t="s">
        <v>156</v>
      </c>
      <c r="AJ21" s="114">
        <v>13</v>
      </c>
      <c r="AK21" s="114">
        <v>244</v>
      </c>
      <c r="AL21" s="114">
        <v>131</v>
      </c>
      <c r="AM21" s="114">
        <v>113</v>
      </c>
      <c r="AN21" s="114">
        <v>80</v>
      </c>
      <c r="AO21" s="114">
        <v>44</v>
      </c>
      <c r="AP21" s="114">
        <v>36</v>
      </c>
      <c r="AQ21" s="114">
        <v>75</v>
      </c>
      <c r="AR21" s="114">
        <v>35</v>
      </c>
      <c r="AS21" s="114">
        <v>40</v>
      </c>
      <c r="AT21" s="114">
        <v>89</v>
      </c>
      <c r="AU21" s="114">
        <v>52</v>
      </c>
      <c r="AV21" s="114">
        <v>37</v>
      </c>
    </row>
    <row r="22" spans="1:48" ht="15.75" customHeight="1">
      <c r="A22" s="463" t="s">
        <v>375</v>
      </c>
      <c r="B22" s="464"/>
      <c r="C22" s="113">
        <v>428</v>
      </c>
      <c r="D22" s="108">
        <v>124</v>
      </c>
      <c r="E22" s="108">
        <v>304</v>
      </c>
      <c r="F22" s="108">
        <v>15</v>
      </c>
      <c r="G22" s="108">
        <v>10</v>
      </c>
      <c r="H22" s="108" t="s">
        <v>156</v>
      </c>
      <c r="I22" s="108" t="s">
        <v>156</v>
      </c>
      <c r="J22" s="108">
        <v>12</v>
      </c>
      <c r="K22" s="108">
        <v>13</v>
      </c>
      <c r="L22" s="108">
        <v>3</v>
      </c>
      <c r="M22" s="108" t="s">
        <v>156</v>
      </c>
      <c r="N22" s="108" t="s">
        <v>156</v>
      </c>
      <c r="O22" s="108">
        <v>1</v>
      </c>
      <c r="P22" s="108">
        <v>89</v>
      </c>
      <c r="Q22" s="108">
        <v>219</v>
      </c>
      <c r="R22" s="108" t="s">
        <v>156</v>
      </c>
      <c r="S22" s="108" t="s">
        <v>156</v>
      </c>
      <c r="T22" s="108">
        <v>28</v>
      </c>
      <c r="U22" s="108" t="s">
        <v>156</v>
      </c>
      <c r="V22" s="108">
        <v>4</v>
      </c>
      <c r="W22" s="108">
        <v>5</v>
      </c>
      <c r="X22" s="108">
        <v>29</v>
      </c>
      <c r="Y22" s="108">
        <v>10</v>
      </c>
      <c r="Z22" s="108">
        <v>12</v>
      </c>
      <c r="AA22" s="108">
        <v>94</v>
      </c>
      <c r="AB22" s="108">
        <v>6</v>
      </c>
      <c r="AC22" s="108">
        <v>88</v>
      </c>
      <c r="AD22" s="70"/>
      <c r="AE22" s="463" t="s">
        <v>378</v>
      </c>
      <c r="AF22" s="464"/>
      <c r="AG22" s="113">
        <v>6</v>
      </c>
      <c r="AH22" s="114">
        <v>6</v>
      </c>
      <c r="AI22" s="114" t="s">
        <v>156</v>
      </c>
      <c r="AJ22" s="114">
        <v>63</v>
      </c>
      <c r="AK22" s="114">
        <v>1745</v>
      </c>
      <c r="AL22" s="114">
        <v>857</v>
      </c>
      <c r="AM22" s="114">
        <v>888</v>
      </c>
      <c r="AN22" s="114">
        <v>557</v>
      </c>
      <c r="AO22" s="114">
        <v>275</v>
      </c>
      <c r="AP22" s="114">
        <v>282</v>
      </c>
      <c r="AQ22" s="114">
        <v>540</v>
      </c>
      <c r="AR22" s="114">
        <v>249</v>
      </c>
      <c r="AS22" s="114">
        <v>291</v>
      </c>
      <c r="AT22" s="114">
        <v>648</v>
      </c>
      <c r="AU22" s="114">
        <v>333</v>
      </c>
      <c r="AV22" s="114">
        <v>315</v>
      </c>
    </row>
    <row r="23" spans="1:48" ht="15.75" customHeight="1">
      <c r="A23" s="463" t="s">
        <v>376</v>
      </c>
      <c r="B23" s="464"/>
      <c r="C23" s="113">
        <v>113</v>
      </c>
      <c r="D23" s="108">
        <v>40</v>
      </c>
      <c r="E23" s="108">
        <v>73</v>
      </c>
      <c r="F23" s="108">
        <v>7</v>
      </c>
      <c r="G23" s="108">
        <v>3</v>
      </c>
      <c r="H23" s="108" t="s">
        <v>156</v>
      </c>
      <c r="I23" s="108" t="s">
        <v>156</v>
      </c>
      <c r="J23" s="108">
        <v>6</v>
      </c>
      <c r="K23" s="108">
        <v>4</v>
      </c>
      <c r="L23" s="108" t="s">
        <v>156</v>
      </c>
      <c r="M23" s="108">
        <v>1</v>
      </c>
      <c r="N23" s="108" t="s">
        <v>156</v>
      </c>
      <c r="O23" s="108" t="s">
        <v>156</v>
      </c>
      <c r="P23" s="108">
        <v>23</v>
      </c>
      <c r="Q23" s="108">
        <v>48</v>
      </c>
      <c r="R23" s="108" t="s">
        <v>156</v>
      </c>
      <c r="S23" s="108" t="s">
        <v>156</v>
      </c>
      <c r="T23" s="108">
        <v>11</v>
      </c>
      <c r="U23" s="108" t="s">
        <v>156</v>
      </c>
      <c r="V23" s="108">
        <v>2</v>
      </c>
      <c r="W23" s="108">
        <v>4</v>
      </c>
      <c r="X23" s="108">
        <v>4</v>
      </c>
      <c r="Y23" s="108">
        <v>4</v>
      </c>
      <c r="Z23" s="108">
        <v>8</v>
      </c>
      <c r="AA23" s="108">
        <v>32</v>
      </c>
      <c r="AB23" s="108">
        <v>2</v>
      </c>
      <c r="AC23" s="108">
        <v>30</v>
      </c>
      <c r="AD23" s="70"/>
      <c r="AE23" s="463" t="s">
        <v>379</v>
      </c>
      <c r="AF23" s="464"/>
      <c r="AG23" s="113">
        <v>2</v>
      </c>
      <c r="AH23" s="114">
        <v>2</v>
      </c>
      <c r="AI23" s="108" t="s">
        <v>156</v>
      </c>
      <c r="AJ23" s="114">
        <v>19</v>
      </c>
      <c r="AK23" s="114">
        <v>538</v>
      </c>
      <c r="AL23" s="114">
        <v>273</v>
      </c>
      <c r="AM23" s="114">
        <v>265</v>
      </c>
      <c r="AN23" s="114">
        <v>172</v>
      </c>
      <c r="AO23" s="114">
        <v>89</v>
      </c>
      <c r="AP23" s="114">
        <v>83</v>
      </c>
      <c r="AQ23" s="114">
        <v>173</v>
      </c>
      <c r="AR23" s="114">
        <v>88</v>
      </c>
      <c r="AS23" s="114">
        <v>85</v>
      </c>
      <c r="AT23" s="114">
        <v>193</v>
      </c>
      <c r="AU23" s="114">
        <v>96</v>
      </c>
      <c r="AV23" s="114">
        <v>97</v>
      </c>
    </row>
    <row r="24" spans="1:48" ht="15.75" customHeight="1">
      <c r="A24" s="463" t="s">
        <v>377</v>
      </c>
      <c r="B24" s="464"/>
      <c r="C24" s="113">
        <v>71</v>
      </c>
      <c r="D24" s="108">
        <v>31</v>
      </c>
      <c r="E24" s="108">
        <v>40</v>
      </c>
      <c r="F24" s="108">
        <v>5</v>
      </c>
      <c r="G24" s="108">
        <v>2</v>
      </c>
      <c r="H24" s="108" t="s">
        <v>156</v>
      </c>
      <c r="I24" s="108" t="s">
        <v>156</v>
      </c>
      <c r="J24" s="108">
        <v>4</v>
      </c>
      <c r="K24" s="108">
        <v>3</v>
      </c>
      <c r="L24" s="108" t="s">
        <v>156</v>
      </c>
      <c r="M24" s="108" t="s">
        <v>156</v>
      </c>
      <c r="N24" s="108" t="s">
        <v>156</v>
      </c>
      <c r="O24" s="108" t="s">
        <v>156</v>
      </c>
      <c r="P24" s="108">
        <v>16</v>
      </c>
      <c r="Q24" s="108">
        <v>25</v>
      </c>
      <c r="R24" s="108" t="s">
        <v>156</v>
      </c>
      <c r="S24" s="108" t="s">
        <v>156</v>
      </c>
      <c r="T24" s="108">
        <v>8</v>
      </c>
      <c r="U24" s="108" t="s">
        <v>156</v>
      </c>
      <c r="V24" s="108" t="s">
        <v>156</v>
      </c>
      <c r="W24" s="108">
        <v>6</v>
      </c>
      <c r="X24" s="108">
        <v>2</v>
      </c>
      <c r="Y24" s="108">
        <v>3</v>
      </c>
      <c r="Z24" s="108">
        <v>6</v>
      </c>
      <c r="AA24" s="108">
        <v>26</v>
      </c>
      <c r="AB24" s="108">
        <v>9</v>
      </c>
      <c r="AC24" s="108">
        <v>17</v>
      </c>
      <c r="AD24" s="70"/>
      <c r="AE24" s="463" t="s">
        <v>760</v>
      </c>
      <c r="AF24" s="464"/>
      <c r="AG24" s="113">
        <v>3</v>
      </c>
      <c r="AH24" s="114">
        <v>3</v>
      </c>
      <c r="AI24" s="108" t="s">
        <v>156</v>
      </c>
      <c r="AJ24" s="114">
        <v>37</v>
      </c>
      <c r="AK24" s="114">
        <v>1103</v>
      </c>
      <c r="AL24" s="114">
        <v>561</v>
      </c>
      <c r="AM24" s="114">
        <v>542</v>
      </c>
      <c r="AN24" s="114">
        <v>351</v>
      </c>
      <c r="AO24" s="114">
        <v>168</v>
      </c>
      <c r="AP24" s="114">
        <v>183</v>
      </c>
      <c r="AQ24" s="114">
        <v>368</v>
      </c>
      <c r="AR24" s="114">
        <v>192</v>
      </c>
      <c r="AS24" s="114">
        <v>176</v>
      </c>
      <c r="AT24" s="114">
        <v>384</v>
      </c>
      <c r="AU24" s="114">
        <v>201</v>
      </c>
      <c r="AV24" s="114">
        <v>183</v>
      </c>
    </row>
    <row r="25" spans="1:48" ht="15.75" customHeight="1">
      <c r="A25" s="463" t="s">
        <v>378</v>
      </c>
      <c r="B25" s="464"/>
      <c r="C25" s="113">
        <v>279</v>
      </c>
      <c r="D25" s="108">
        <v>88</v>
      </c>
      <c r="E25" s="108">
        <v>191</v>
      </c>
      <c r="F25" s="108">
        <v>11</v>
      </c>
      <c r="G25" s="108">
        <v>8</v>
      </c>
      <c r="H25" s="108" t="s">
        <v>156</v>
      </c>
      <c r="I25" s="108" t="s">
        <v>156</v>
      </c>
      <c r="J25" s="108">
        <v>13</v>
      </c>
      <c r="K25" s="108">
        <v>6</v>
      </c>
      <c r="L25" s="108" t="s">
        <v>156</v>
      </c>
      <c r="M25" s="108">
        <v>1</v>
      </c>
      <c r="N25" s="108" t="s">
        <v>156</v>
      </c>
      <c r="O25" s="108" t="s">
        <v>156</v>
      </c>
      <c r="P25" s="108">
        <v>60</v>
      </c>
      <c r="Q25" s="108">
        <v>138</v>
      </c>
      <c r="R25" s="108" t="s">
        <v>156</v>
      </c>
      <c r="S25" s="108" t="s">
        <v>156</v>
      </c>
      <c r="T25" s="108">
        <v>20</v>
      </c>
      <c r="U25" s="108" t="s">
        <v>156</v>
      </c>
      <c r="V25" s="108">
        <v>2</v>
      </c>
      <c r="W25" s="108">
        <v>4</v>
      </c>
      <c r="X25" s="108">
        <v>16</v>
      </c>
      <c r="Y25" s="108">
        <v>10</v>
      </c>
      <c r="Z25" s="108">
        <v>18</v>
      </c>
      <c r="AA25" s="108">
        <v>43</v>
      </c>
      <c r="AB25" s="108">
        <v>4</v>
      </c>
      <c r="AC25" s="108">
        <v>39</v>
      </c>
      <c r="AD25" s="70"/>
      <c r="AE25" s="463" t="s">
        <v>384</v>
      </c>
      <c r="AF25" s="464"/>
      <c r="AG25" s="113">
        <v>10</v>
      </c>
      <c r="AH25" s="114">
        <v>10</v>
      </c>
      <c r="AI25" s="108" t="s">
        <v>156</v>
      </c>
      <c r="AJ25" s="114">
        <v>117</v>
      </c>
      <c r="AK25" s="114">
        <v>3455</v>
      </c>
      <c r="AL25" s="114">
        <v>1788</v>
      </c>
      <c r="AM25" s="114">
        <v>1667</v>
      </c>
      <c r="AN25" s="114">
        <v>1136</v>
      </c>
      <c r="AO25" s="114">
        <v>613</v>
      </c>
      <c r="AP25" s="114">
        <v>523</v>
      </c>
      <c r="AQ25" s="114">
        <v>1139</v>
      </c>
      <c r="AR25" s="114">
        <v>587</v>
      </c>
      <c r="AS25" s="114">
        <v>552</v>
      </c>
      <c r="AT25" s="114">
        <v>1180</v>
      </c>
      <c r="AU25" s="114">
        <v>588</v>
      </c>
      <c r="AV25" s="114">
        <v>592</v>
      </c>
    </row>
    <row r="26" spans="1:48" ht="15.75" customHeight="1">
      <c r="A26" s="463" t="s">
        <v>379</v>
      </c>
      <c r="B26" s="464"/>
      <c r="C26" s="113">
        <v>94</v>
      </c>
      <c r="D26" s="108">
        <v>39</v>
      </c>
      <c r="E26" s="108">
        <v>55</v>
      </c>
      <c r="F26" s="108">
        <v>4</v>
      </c>
      <c r="G26" s="108">
        <v>2</v>
      </c>
      <c r="H26" s="108" t="s">
        <v>156</v>
      </c>
      <c r="I26" s="108" t="s">
        <v>156</v>
      </c>
      <c r="J26" s="108">
        <v>4</v>
      </c>
      <c r="K26" s="108">
        <v>2</v>
      </c>
      <c r="L26" s="108">
        <v>1</v>
      </c>
      <c r="M26" s="108" t="s">
        <v>156</v>
      </c>
      <c r="N26" s="108" t="s">
        <v>156</v>
      </c>
      <c r="O26" s="108" t="s">
        <v>156</v>
      </c>
      <c r="P26" s="108">
        <v>25</v>
      </c>
      <c r="Q26" s="108">
        <v>42</v>
      </c>
      <c r="R26" s="108" t="s">
        <v>156</v>
      </c>
      <c r="S26" s="108" t="s">
        <v>156</v>
      </c>
      <c r="T26" s="108">
        <v>6</v>
      </c>
      <c r="U26" s="108" t="s">
        <v>156</v>
      </c>
      <c r="V26" s="108">
        <v>1</v>
      </c>
      <c r="W26" s="108">
        <v>5</v>
      </c>
      <c r="X26" s="108">
        <v>2</v>
      </c>
      <c r="Y26" s="108">
        <v>4</v>
      </c>
      <c r="Z26" s="108">
        <v>1</v>
      </c>
      <c r="AA26" s="108">
        <v>30</v>
      </c>
      <c r="AB26" s="108">
        <v>4</v>
      </c>
      <c r="AC26" s="108">
        <v>26</v>
      </c>
      <c r="AD26" s="70"/>
      <c r="AE26" s="463" t="s">
        <v>385</v>
      </c>
      <c r="AF26" s="464"/>
      <c r="AG26" s="113">
        <v>3</v>
      </c>
      <c r="AH26" s="114">
        <v>3</v>
      </c>
      <c r="AI26" s="108" t="s">
        <v>156</v>
      </c>
      <c r="AJ26" s="114">
        <v>55</v>
      </c>
      <c r="AK26" s="114">
        <v>1660</v>
      </c>
      <c r="AL26" s="114">
        <v>897</v>
      </c>
      <c r="AM26" s="114">
        <v>763</v>
      </c>
      <c r="AN26" s="114">
        <v>553</v>
      </c>
      <c r="AO26" s="114">
        <v>286</v>
      </c>
      <c r="AP26" s="114">
        <v>267</v>
      </c>
      <c r="AQ26" s="114">
        <v>547</v>
      </c>
      <c r="AR26" s="114">
        <v>319</v>
      </c>
      <c r="AS26" s="114">
        <v>228</v>
      </c>
      <c r="AT26" s="114">
        <v>560</v>
      </c>
      <c r="AU26" s="114">
        <v>292</v>
      </c>
      <c r="AV26" s="114">
        <v>268</v>
      </c>
    </row>
    <row r="27" spans="1:48" ht="15.75" customHeight="1">
      <c r="A27" s="463" t="s">
        <v>760</v>
      </c>
      <c r="B27" s="464"/>
      <c r="C27" s="113">
        <v>125</v>
      </c>
      <c r="D27" s="108">
        <v>37</v>
      </c>
      <c r="E27" s="108">
        <v>88</v>
      </c>
      <c r="F27" s="108">
        <v>3</v>
      </c>
      <c r="G27" s="108">
        <v>3</v>
      </c>
      <c r="H27" s="108" t="s">
        <v>156</v>
      </c>
      <c r="I27" s="108" t="s">
        <v>156</v>
      </c>
      <c r="J27" s="108">
        <v>3</v>
      </c>
      <c r="K27" s="108">
        <v>3</v>
      </c>
      <c r="L27" s="108">
        <v>1</v>
      </c>
      <c r="M27" s="108" t="s">
        <v>156</v>
      </c>
      <c r="N27" s="108" t="s">
        <v>156</v>
      </c>
      <c r="O27" s="108" t="s">
        <v>156</v>
      </c>
      <c r="P27" s="108">
        <v>27</v>
      </c>
      <c r="Q27" s="108">
        <v>67</v>
      </c>
      <c r="R27" s="108" t="s">
        <v>156</v>
      </c>
      <c r="S27" s="108" t="s">
        <v>156</v>
      </c>
      <c r="T27" s="108">
        <v>7</v>
      </c>
      <c r="U27" s="108" t="s">
        <v>156</v>
      </c>
      <c r="V27" s="108">
        <v>1</v>
      </c>
      <c r="W27" s="108">
        <v>3</v>
      </c>
      <c r="X27" s="108">
        <v>7</v>
      </c>
      <c r="Y27" s="108">
        <v>3</v>
      </c>
      <c r="Z27" s="108">
        <v>2</v>
      </c>
      <c r="AA27" s="108">
        <v>31</v>
      </c>
      <c r="AB27" s="108">
        <v>2</v>
      </c>
      <c r="AC27" s="108">
        <v>29</v>
      </c>
      <c r="AD27" s="70"/>
      <c r="AE27" s="463" t="s">
        <v>585</v>
      </c>
      <c r="AF27" s="464"/>
      <c r="AG27" s="113">
        <v>2</v>
      </c>
      <c r="AH27" s="108">
        <v>2</v>
      </c>
      <c r="AI27" s="108" t="s">
        <v>156</v>
      </c>
      <c r="AJ27" s="108">
        <v>42</v>
      </c>
      <c r="AK27" s="108">
        <v>1363</v>
      </c>
      <c r="AL27" s="108">
        <v>690</v>
      </c>
      <c r="AM27" s="108">
        <v>673</v>
      </c>
      <c r="AN27" s="108">
        <v>450</v>
      </c>
      <c r="AO27" s="108">
        <v>236</v>
      </c>
      <c r="AP27" s="108">
        <v>214</v>
      </c>
      <c r="AQ27" s="108">
        <v>473</v>
      </c>
      <c r="AR27" s="108">
        <v>230</v>
      </c>
      <c r="AS27" s="108">
        <v>243</v>
      </c>
      <c r="AT27" s="108">
        <v>440</v>
      </c>
      <c r="AU27" s="108">
        <v>224</v>
      </c>
      <c r="AV27" s="108">
        <v>216</v>
      </c>
    </row>
    <row r="28" spans="1:48" ht="15.75" customHeight="1">
      <c r="A28" s="463" t="s">
        <v>384</v>
      </c>
      <c r="B28" s="464"/>
      <c r="C28" s="113">
        <v>431</v>
      </c>
      <c r="D28" s="108">
        <v>164</v>
      </c>
      <c r="E28" s="108">
        <v>267</v>
      </c>
      <c r="F28" s="108">
        <v>11</v>
      </c>
      <c r="G28" s="108">
        <v>7</v>
      </c>
      <c r="H28" s="108" t="s">
        <v>156</v>
      </c>
      <c r="I28" s="108" t="s">
        <v>156</v>
      </c>
      <c r="J28" s="108">
        <v>12</v>
      </c>
      <c r="K28" s="108">
        <v>7</v>
      </c>
      <c r="L28" s="108">
        <v>3</v>
      </c>
      <c r="M28" s="108">
        <v>1</v>
      </c>
      <c r="N28" s="108" t="s">
        <v>156</v>
      </c>
      <c r="O28" s="108">
        <v>1</v>
      </c>
      <c r="P28" s="108">
        <v>126</v>
      </c>
      <c r="Q28" s="108">
        <v>206</v>
      </c>
      <c r="R28" s="108" t="s">
        <v>156</v>
      </c>
      <c r="S28" s="108" t="s">
        <v>156</v>
      </c>
      <c r="T28" s="108">
        <v>19</v>
      </c>
      <c r="U28" s="108" t="s">
        <v>156</v>
      </c>
      <c r="V28" s="108">
        <v>6</v>
      </c>
      <c r="W28" s="108">
        <v>12</v>
      </c>
      <c r="X28" s="108">
        <v>20</v>
      </c>
      <c r="Y28" s="108">
        <v>19</v>
      </c>
      <c r="Z28" s="108">
        <v>11</v>
      </c>
      <c r="AA28" s="108">
        <v>203</v>
      </c>
      <c r="AB28" s="108">
        <v>28</v>
      </c>
      <c r="AC28" s="108">
        <v>175</v>
      </c>
      <c r="AD28" s="70"/>
      <c r="AE28" s="70"/>
      <c r="AF28" s="817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5.75" customHeight="1">
      <c r="A29" s="463" t="s">
        <v>385</v>
      </c>
      <c r="B29" s="464"/>
      <c r="C29" s="113">
        <v>185</v>
      </c>
      <c r="D29" s="108">
        <v>60</v>
      </c>
      <c r="E29" s="108">
        <v>125</v>
      </c>
      <c r="F29" s="108">
        <v>2</v>
      </c>
      <c r="G29" s="108">
        <v>6</v>
      </c>
      <c r="H29" s="108" t="s">
        <v>156</v>
      </c>
      <c r="I29" s="108" t="s">
        <v>156</v>
      </c>
      <c r="J29" s="108">
        <v>7</v>
      </c>
      <c r="K29" s="108">
        <v>1</v>
      </c>
      <c r="L29" s="108">
        <v>2</v>
      </c>
      <c r="M29" s="108">
        <v>1</v>
      </c>
      <c r="N29" s="108" t="s">
        <v>156</v>
      </c>
      <c r="O29" s="108">
        <v>1</v>
      </c>
      <c r="P29" s="108">
        <v>47</v>
      </c>
      <c r="Q29" s="108">
        <v>92</v>
      </c>
      <c r="R29" s="108" t="s">
        <v>156</v>
      </c>
      <c r="S29" s="108" t="s">
        <v>156</v>
      </c>
      <c r="T29" s="108">
        <v>10</v>
      </c>
      <c r="U29" s="108" t="s">
        <v>156</v>
      </c>
      <c r="V29" s="108">
        <v>2</v>
      </c>
      <c r="W29" s="108">
        <v>2</v>
      </c>
      <c r="X29" s="108">
        <v>12</v>
      </c>
      <c r="Y29" s="108">
        <v>6</v>
      </c>
      <c r="Z29" s="108">
        <v>6</v>
      </c>
      <c r="AA29" s="108">
        <v>43</v>
      </c>
      <c r="AB29" s="108" t="s">
        <v>156</v>
      </c>
      <c r="AC29" s="108">
        <v>43</v>
      </c>
      <c r="AD29" s="70"/>
      <c r="AE29" s="463" t="s">
        <v>222</v>
      </c>
      <c r="AF29" s="465"/>
      <c r="AG29" s="108">
        <v>1</v>
      </c>
      <c r="AH29" s="108">
        <v>1</v>
      </c>
      <c r="AI29" s="108" t="s">
        <v>156</v>
      </c>
      <c r="AJ29" s="108">
        <v>10</v>
      </c>
      <c r="AK29" s="108">
        <v>281</v>
      </c>
      <c r="AL29" s="108">
        <v>155</v>
      </c>
      <c r="AM29" s="108">
        <v>126</v>
      </c>
      <c r="AN29" s="108">
        <v>84</v>
      </c>
      <c r="AO29" s="108">
        <v>40</v>
      </c>
      <c r="AP29" s="108">
        <v>44</v>
      </c>
      <c r="AQ29" s="108">
        <v>107</v>
      </c>
      <c r="AR29" s="108">
        <v>65</v>
      </c>
      <c r="AS29" s="108">
        <v>42</v>
      </c>
      <c r="AT29" s="108">
        <v>90</v>
      </c>
      <c r="AU29" s="108">
        <v>50</v>
      </c>
      <c r="AV29" s="108">
        <v>40</v>
      </c>
    </row>
    <row r="30" spans="1:48" ht="15.75" customHeight="1">
      <c r="A30" s="463" t="s">
        <v>585</v>
      </c>
      <c r="B30" s="464"/>
      <c r="C30" s="113">
        <v>175</v>
      </c>
      <c r="D30" s="108">
        <v>70</v>
      </c>
      <c r="E30" s="108">
        <v>105</v>
      </c>
      <c r="F30" s="108">
        <v>4</v>
      </c>
      <c r="G30" s="108">
        <v>1</v>
      </c>
      <c r="H30" s="108" t="s">
        <v>156</v>
      </c>
      <c r="I30" s="108" t="s">
        <v>156</v>
      </c>
      <c r="J30" s="108" t="s">
        <v>156</v>
      </c>
      <c r="K30" s="108">
        <v>5</v>
      </c>
      <c r="L30" s="108">
        <v>3</v>
      </c>
      <c r="M30" s="108" t="s">
        <v>156</v>
      </c>
      <c r="N30" s="108" t="s">
        <v>156</v>
      </c>
      <c r="O30" s="108">
        <v>1</v>
      </c>
      <c r="P30" s="108">
        <v>58</v>
      </c>
      <c r="Q30" s="108">
        <v>80</v>
      </c>
      <c r="R30" s="108" t="s">
        <v>156</v>
      </c>
      <c r="S30" s="108" t="s">
        <v>156</v>
      </c>
      <c r="T30" s="108">
        <v>6</v>
      </c>
      <c r="U30" s="108" t="s">
        <v>156</v>
      </c>
      <c r="V30" s="108">
        <v>1</v>
      </c>
      <c r="W30" s="108">
        <v>5</v>
      </c>
      <c r="X30" s="108">
        <v>11</v>
      </c>
      <c r="Y30" s="108">
        <v>6</v>
      </c>
      <c r="Z30" s="108">
        <v>1</v>
      </c>
      <c r="AA30" s="108">
        <v>18</v>
      </c>
      <c r="AB30" s="108">
        <v>1</v>
      </c>
      <c r="AC30" s="108">
        <v>17</v>
      </c>
      <c r="AD30" s="70"/>
      <c r="AE30" s="135"/>
      <c r="AF30" s="369" t="s">
        <v>223</v>
      </c>
      <c r="AG30" s="120">
        <v>1</v>
      </c>
      <c r="AH30" s="118">
        <v>1</v>
      </c>
      <c r="AI30" s="118" t="s">
        <v>156</v>
      </c>
      <c r="AJ30" s="118">
        <v>10</v>
      </c>
      <c r="AK30" s="118">
        <v>281</v>
      </c>
      <c r="AL30" s="118">
        <v>155</v>
      </c>
      <c r="AM30" s="118">
        <v>126</v>
      </c>
      <c r="AN30" s="118">
        <v>84</v>
      </c>
      <c r="AO30" s="118">
        <v>40</v>
      </c>
      <c r="AP30" s="118">
        <v>44</v>
      </c>
      <c r="AQ30" s="118">
        <v>107</v>
      </c>
      <c r="AR30" s="118">
        <v>65</v>
      </c>
      <c r="AS30" s="118">
        <v>42</v>
      </c>
      <c r="AT30" s="118">
        <v>90</v>
      </c>
      <c r="AU30" s="118">
        <v>50</v>
      </c>
      <c r="AV30" s="118">
        <v>40</v>
      </c>
    </row>
    <row r="31" spans="1:48" ht="15.75" customHeight="1">
      <c r="A31" s="70"/>
      <c r="B31" s="817"/>
      <c r="C31" s="24" t="s">
        <v>587</v>
      </c>
      <c r="D31" s="24" t="s">
        <v>587</v>
      </c>
      <c r="E31" s="24" t="s">
        <v>587</v>
      </c>
      <c r="F31" s="24" t="s">
        <v>587</v>
      </c>
      <c r="G31" s="24" t="s">
        <v>587</v>
      </c>
      <c r="H31" s="24" t="s">
        <v>587</v>
      </c>
      <c r="I31" s="24" t="s">
        <v>587</v>
      </c>
      <c r="J31" s="24" t="s">
        <v>587</v>
      </c>
      <c r="K31" s="24" t="s">
        <v>587</v>
      </c>
      <c r="L31" s="24" t="s">
        <v>587</v>
      </c>
      <c r="M31" s="24" t="s">
        <v>587</v>
      </c>
      <c r="N31" s="24" t="s">
        <v>587</v>
      </c>
      <c r="O31" s="24" t="s">
        <v>587</v>
      </c>
      <c r="P31" s="24" t="s">
        <v>587</v>
      </c>
      <c r="Q31" s="24" t="s">
        <v>587</v>
      </c>
      <c r="R31" s="24" t="s">
        <v>587</v>
      </c>
      <c r="S31" s="24" t="s">
        <v>587</v>
      </c>
      <c r="T31" s="24" t="s">
        <v>587</v>
      </c>
      <c r="U31" s="24" t="s">
        <v>587</v>
      </c>
      <c r="V31" s="24" t="s">
        <v>587</v>
      </c>
      <c r="W31" s="24" t="s">
        <v>587</v>
      </c>
      <c r="X31" s="24" t="s">
        <v>587</v>
      </c>
      <c r="Y31" s="24" t="s">
        <v>587</v>
      </c>
      <c r="Z31" s="24" t="s">
        <v>587</v>
      </c>
      <c r="AA31" s="24" t="s">
        <v>587</v>
      </c>
      <c r="AB31" s="24" t="s">
        <v>587</v>
      </c>
      <c r="AC31" s="24" t="s">
        <v>587</v>
      </c>
      <c r="AD31" s="70"/>
      <c r="AE31" s="70"/>
      <c r="AF31" s="817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</row>
    <row r="32" spans="1:49" ht="15.75" customHeight="1">
      <c r="A32" s="463" t="s">
        <v>222</v>
      </c>
      <c r="B32" s="465"/>
      <c r="C32" s="108">
        <v>48</v>
      </c>
      <c r="D32" s="108">
        <v>15</v>
      </c>
      <c r="E32" s="108">
        <v>33</v>
      </c>
      <c r="F32" s="108">
        <v>1</v>
      </c>
      <c r="G32" s="108">
        <v>2</v>
      </c>
      <c r="H32" s="108" t="s">
        <v>156</v>
      </c>
      <c r="I32" s="108" t="s">
        <v>156</v>
      </c>
      <c r="J32" s="108">
        <v>3</v>
      </c>
      <c r="K32" s="108" t="s">
        <v>156</v>
      </c>
      <c r="L32" s="108" t="s">
        <v>156</v>
      </c>
      <c r="M32" s="108" t="s">
        <v>156</v>
      </c>
      <c r="N32" s="108" t="s">
        <v>156</v>
      </c>
      <c r="O32" s="108" t="s">
        <v>156</v>
      </c>
      <c r="P32" s="108">
        <v>9</v>
      </c>
      <c r="Q32" s="108">
        <v>24</v>
      </c>
      <c r="R32" s="108" t="s">
        <v>156</v>
      </c>
      <c r="S32" s="108" t="s">
        <v>156</v>
      </c>
      <c r="T32" s="108">
        <v>3</v>
      </c>
      <c r="U32" s="108" t="s">
        <v>156</v>
      </c>
      <c r="V32" s="108" t="s">
        <v>156</v>
      </c>
      <c r="W32" s="108">
        <v>2</v>
      </c>
      <c r="X32" s="108">
        <v>4</v>
      </c>
      <c r="Y32" s="108">
        <v>1</v>
      </c>
      <c r="Z32" s="108">
        <v>3</v>
      </c>
      <c r="AA32" s="108">
        <v>15</v>
      </c>
      <c r="AB32" s="108" t="s">
        <v>156</v>
      </c>
      <c r="AC32" s="108">
        <v>15</v>
      </c>
      <c r="AD32" s="70"/>
      <c r="AE32" s="463" t="s">
        <v>224</v>
      </c>
      <c r="AF32" s="704"/>
      <c r="AG32" s="113">
        <v>4</v>
      </c>
      <c r="AH32" s="108">
        <v>3</v>
      </c>
      <c r="AI32" s="108">
        <v>1</v>
      </c>
      <c r="AJ32" s="108">
        <v>67</v>
      </c>
      <c r="AK32" s="108">
        <v>2074</v>
      </c>
      <c r="AL32" s="108">
        <v>1074</v>
      </c>
      <c r="AM32" s="108">
        <v>1000</v>
      </c>
      <c r="AN32" s="108">
        <v>704</v>
      </c>
      <c r="AO32" s="108">
        <v>360</v>
      </c>
      <c r="AP32" s="108">
        <v>344</v>
      </c>
      <c r="AQ32" s="108">
        <v>663</v>
      </c>
      <c r="AR32" s="108">
        <v>335</v>
      </c>
      <c r="AS32" s="108">
        <v>328</v>
      </c>
      <c r="AT32" s="108">
        <v>707</v>
      </c>
      <c r="AU32" s="108">
        <v>379</v>
      </c>
      <c r="AV32" s="108">
        <v>328</v>
      </c>
      <c r="AW32" s="325"/>
    </row>
    <row r="33" spans="1:48" ht="15.75" customHeight="1">
      <c r="A33" s="144"/>
      <c r="B33" s="369" t="s">
        <v>223</v>
      </c>
      <c r="C33" s="120">
        <v>48</v>
      </c>
      <c r="D33" s="120">
        <v>15</v>
      </c>
      <c r="E33" s="120">
        <v>33</v>
      </c>
      <c r="F33" s="120">
        <v>1</v>
      </c>
      <c r="G33" s="120">
        <v>2</v>
      </c>
      <c r="H33" s="120" t="s">
        <v>156</v>
      </c>
      <c r="I33" s="120" t="s">
        <v>156</v>
      </c>
      <c r="J33" s="120">
        <v>3</v>
      </c>
      <c r="K33" s="120" t="s">
        <v>156</v>
      </c>
      <c r="L33" s="120" t="s">
        <v>156</v>
      </c>
      <c r="M33" s="120" t="s">
        <v>156</v>
      </c>
      <c r="N33" s="120" t="s">
        <v>156</v>
      </c>
      <c r="O33" s="120" t="s">
        <v>156</v>
      </c>
      <c r="P33" s="120">
        <v>9</v>
      </c>
      <c r="Q33" s="120">
        <v>24</v>
      </c>
      <c r="R33" s="120" t="s">
        <v>156</v>
      </c>
      <c r="S33" s="120" t="s">
        <v>156</v>
      </c>
      <c r="T33" s="120">
        <v>3</v>
      </c>
      <c r="U33" s="120" t="s">
        <v>156</v>
      </c>
      <c r="V33" s="120" t="s">
        <v>156</v>
      </c>
      <c r="W33" s="120">
        <v>2</v>
      </c>
      <c r="X33" s="120">
        <v>4</v>
      </c>
      <c r="Y33" s="120">
        <v>1</v>
      </c>
      <c r="Z33" s="120">
        <v>3</v>
      </c>
      <c r="AA33" s="120">
        <v>15</v>
      </c>
      <c r="AB33" s="120" t="s">
        <v>156</v>
      </c>
      <c r="AC33" s="120">
        <v>15</v>
      </c>
      <c r="AD33" s="70"/>
      <c r="AE33" s="144"/>
      <c r="AF33" s="142" t="s">
        <v>225</v>
      </c>
      <c r="AG33" s="121">
        <v>2</v>
      </c>
      <c r="AH33" s="118">
        <v>2</v>
      </c>
      <c r="AI33" s="118" t="s">
        <v>156</v>
      </c>
      <c r="AJ33" s="118">
        <v>38</v>
      </c>
      <c r="AK33" s="118">
        <v>1225</v>
      </c>
      <c r="AL33" s="118">
        <v>629</v>
      </c>
      <c r="AM33" s="118">
        <v>596</v>
      </c>
      <c r="AN33" s="118">
        <v>407</v>
      </c>
      <c r="AO33" s="118">
        <v>209</v>
      </c>
      <c r="AP33" s="118">
        <v>198</v>
      </c>
      <c r="AQ33" s="118">
        <v>407</v>
      </c>
      <c r="AR33" s="118">
        <v>207</v>
      </c>
      <c r="AS33" s="118">
        <v>200</v>
      </c>
      <c r="AT33" s="118">
        <v>411</v>
      </c>
      <c r="AU33" s="118">
        <v>213</v>
      </c>
      <c r="AV33" s="118">
        <v>198</v>
      </c>
    </row>
    <row r="34" spans="1:48" ht="15.75" customHeight="1">
      <c r="A34" s="70"/>
      <c r="B34" s="817"/>
      <c r="C34" s="69"/>
      <c r="D34" s="69" t="s">
        <v>587</v>
      </c>
      <c r="E34" s="69" t="s">
        <v>587</v>
      </c>
      <c r="F34" s="69" t="s">
        <v>587</v>
      </c>
      <c r="G34" s="69" t="s">
        <v>587</v>
      </c>
      <c r="H34" s="69" t="s">
        <v>587</v>
      </c>
      <c r="I34" s="69" t="s">
        <v>587</v>
      </c>
      <c r="J34" s="69" t="s">
        <v>587</v>
      </c>
      <c r="K34" s="69" t="s">
        <v>587</v>
      </c>
      <c r="L34" s="69" t="s">
        <v>587</v>
      </c>
      <c r="M34" s="69" t="s">
        <v>587</v>
      </c>
      <c r="N34" s="69" t="s">
        <v>587</v>
      </c>
      <c r="O34" s="69" t="s">
        <v>587</v>
      </c>
      <c r="P34" s="69" t="s">
        <v>587</v>
      </c>
      <c r="Q34" s="69" t="s">
        <v>587</v>
      </c>
      <c r="R34" s="69" t="s">
        <v>587</v>
      </c>
      <c r="S34" s="69" t="s">
        <v>587</v>
      </c>
      <c r="T34" s="69" t="s">
        <v>587</v>
      </c>
      <c r="U34" s="69" t="s">
        <v>587</v>
      </c>
      <c r="V34" s="69" t="s">
        <v>587</v>
      </c>
      <c r="W34" s="69" t="s">
        <v>587</v>
      </c>
      <c r="X34" s="69" t="s">
        <v>587</v>
      </c>
      <c r="Y34" s="69" t="s">
        <v>587</v>
      </c>
      <c r="Z34" s="69" t="s">
        <v>587</v>
      </c>
      <c r="AA34" s="69" t="s">
        <v>587</v>
      </c>
      <c r="AB34" s="69" t="s">
        <v>587</v>
      </c>
      <c r="AC34" s="69" t="s">
        <v>587</v>
      </c>
      <c r="AD34" s="70"/>
      <c r="AE34" s="144"/>
      <c r="AF34" s="142" t="s">
        <v>333</v>
      </c>
      <c r="AG34" s="121">
        <v>2</v>
      </c>
      <c r="AH34" s="118">
        <v>1</v>
      </c>
      <c r="AI34" s="118">
        <v>1</v>
      </c>
      <c r="AJ34" s="118">
        <v>29</v>
      </c>
      <c r="AK34" s="118">
        <v>849</v>
      </c>
      <c r="AL34" s="118">
        <v>445</v>
      </c>
      <c r="AM34" s="118">
        <v>404</v>
      </c>
      <c r="AN34" s="118">
        <v>297</v>
      </c>
      <c r="AO34" s="118">
        <v>151</v>
      </c>
      <c r="AP34" s="118">
        <v>146</v>
      </c>
      <c r="AQ34" s="118">
        <v>256</v>
      </c>
      <c r="AR34" s="118">
        <v>128</v>
      </c>
      <c r="AS34" s="118">
        <v>128</v>
      </c>
      <c r="AT34" s="118">
        <v>296</v>
      </c>
      <c r="AU34" s="118">
        <v>166</v>
      </c>
      <c r="AV34" s="118">
        <v>130</v>
      </c>
    </row>
    <row r="35" spans="1:48" ht="15.75" customHeight="1">
      <c r="A35" s="463" t="s">
        <v>224</v>
      </c>
      <c r="B35" s="704"/>
      <c r="C35" s="113">
        <v>270</v>
      </c>
      <c r="D35" s="108">
        <v>95</v>
      </c>
      <c r="E35" s="108">
        <v>175</v>
      </c>
      <c r="F35" s="108">
        <v>7</v>
      </c>
      <c r="G35" s="108">
        <v>7</v>
      </c>
      <c r="H35" s="108" t="s">
        <v>156</v>
      </c>
      <c r="I35" s="108" t="s">
        <v>156</v>
      </c>
      <c r="J35" s="108">
        <v>10</v>
      </c>
      <c r="K35" s="108">
        <v>4</v>
      </c>
      <c r="L35" s="108" t="s">
        <v>156</v>
      </c>
      <c r="M35" s="108" t="s">
        <v>156</v>
      </c>
      <c r="N35" s="108" t="s">
        <v>156</v>
      </c>
      <c r="O35" s="108" t="s">
        <v>156</v>
      </c>
      <c r="P35" s="108">
        <v>68</v>
      </c>
      <c r="Q35" s="108">
        <v>129</v>
      </c>
      <c r="R35" s="108" t="s">
        <v>156</v>
      </c>
      <c r="S35" s="108" t="s">
        <v>156</v>
      </c>
      <c r="T35" s="108">
        <v>16</v>
      </c>
      <c r="U35" s="108" t="s">
        <v>156</v>
      </c>
      <c r="V35" s="108">
        <v>1</v>
      </c>
      <c r="W35" s="108">
        <v>10</v>
      </c>
      <c r="X35" s="108">
        <v>18</v>
      </c>
      <c r="Y35" s="108">
        <v>11</v>
      </c>
      <c r="Z35" s="108">
        <v>5</v>
      </c>
      <c r="AA35" s="108">
        <v>81</v>
      </c>
      <c r="AB35" s="108">
        <v>9</v>
      </c>
      <c r="AC35" s="108">
        <v>72</v>
      </c>
      <c r="AD35" s="70"/>
      <c r="AE35" s="368"/>
      <c r="AF35" s="142"/>
      <c r="AG35" s="121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</row>
    <row r="36" spans="1:48" ht="15.75" customHeight="1">
      <c r="A36" s="135"/>
      <c r="B36" s="142" t="s">
        <v>225</v>
      </c>
      <c r="C36" s="121">
        <v>160</v>
      </c>
      <c r="D36" s="120">
        <v>57</v>
      </c>
      <c r="E36" s="120">
        <v>103</v>
      </c>
      <c r="F36" s="120">
        <v>6</v>
      </c>
      <c r="G36" s="120">
        <v>3</v>
      </c>
      <c r="H36" s="108" t="s">
        <v>156</v>
      </c>
      <c r="I36" s="108" t="s">
        <v>156</v>
      </c>
      <c r="J36" s="120">
        <v>6</v>
      </c>
      <c r="K36" s="120">
        <v>3</v>
      </c>
      <c r="L36" s="120" t="s">
        <v>156</v>
      </c>
      <c r="M36" s="120" t="s">
        <v>156</v>
      </c>
      <c r="N36" s="120" t="s">
        <v>156</v>
      </c>
      <c r="O36" s="120" t="s">
        <v>156</v>
      </c>
      <c r="P36" s="120">
        <v>39</v>
      </c>
      <c r="Q36" s="120">
        <v>76</v>
      </c>
      <c r="R36" s="120" t="s">
        <v>156</v>
      </c>
      <c r="S36" s="120" t="s">
        <v>156</v>
      </c>
      <c r="T36" s="120">
        <v>10</v>
      </c>
      <c r="U36" s="120" t="s">
        <v>156</v>
      </c>
      <c r="V36" s="120">
        <v>1</v>
      </c>
      <c r="W36" s="120">
        <v>6</v>
      </c>
      <c r="X36" s="120">
        <v>10</v>
      </c>
      <c r="Y36" s="120">
        <v>8</v>
      </c>
      <c r="Z36" s="120">
        <v>1</v>
      </c>
      <c r="AA36" s="120">
        <v>71</v>
      </c>
      <c r="AB36" s="120">
        <v>5</v>
      </c>
      <c r="AC36" s="120">
        <v>66</v>
      </c>
      <c r="AD36" s="70"/>
      <c r="AE36" s="463" t="s">
        <v>334</v>
      </c>
      <c r="AF36" s="704"/>
      <c r="AG36" s="113">
        <v>3</v>
      </c>
      <c r="AH36" s="108">
        <v>3</v>
      </c>
      <c r="AI36" s="108" t="s">
        <v>156</v>
      </c>
      <c r="AJ36" s="108">
        <v>31</v>
      </c>
      <c r="AK36" s="108">
        <v>868</v>
      </c>
      <c r="AL36" s="108">
        <v>442</v>
      </c>
      <c r="AM36" s="108">
        <v>426</v>
      </c>
      <c r="AN36" s="108">
        <v>294</v>
      </c>
      <c r="AO36" s="108">
        <v>148</v>
      </c>
      <c r="AP36" s="108">
        <v>146</v>
      </c>
      <c r="AQ36" s="108">
        <v>262</v>
      </c>
      <c r="AR36" s="108">
        <v>136</v>
      </c>
      <c r="AS36" s="108">
        <v>126</v>
      </c>
      <c r="AT36" s="108">
        <v>312</v>
      </c>
      <c r="AU36" s="108">
        <v>158</v>
      </c>
      <c r="AV36" s="108">
        <v>154</v>
      </c>
    </row>
    <row r="37" spans="1:48" ht="15.75" customHeight="1">
      <c r="A37" s="135"/>
      <c r="B37" s="142" t="s">
        <v>333</v>
      </c>
      <c r="C37" s="121">
        <v>110</v>
      </c>
      <c r="D37" s="120">
        <v>38</v>
      </c>
      <c r="E37" s="120">
        <v>72</v>
      </c>
      <c r="F37" s="120">
        <v>1</v>
      </c>
      <c r="G37" s="120">
        <v>4</v>
      </c>
      <c r="H37" s="108" t="s">
        <v>156</v>
      </c>
      <c r="I37" s="108" t="s">
        <v>156</v>
      </c>
      <c r="J37" s="120">
        <v>4</v>
      </c>
      <c r="K37" s="120">
        <v>1</v>
      </c>
      <c r="L37" s="120" t="s">
        <v>156</v>
      </c>
      <c r="M37" s="120" t="s">
        <v>156</v>
      </c>
      <c r="N37" s="120" t="s">
        <v>156</v>
      </c>
      <c r="O37" s="120" t="s">
        <v>156</v>
      </c>
      <c r="P37" s="120">
        <v>29</v>
      </c>
      <c r="Q37" s="120">
        <v>53</v>
      </c>
      <c r="R37" s="120" t="s">
        <v>156</v>
      </c>
      <c r="S37" s="120" t="s">
        <v>156</v>
      </c>
      <c r="T37" s="120">
        <v>6</v>
      </c>
      <c r="U37" s="120" t="s">
        <v>156</v>
      </c>
      <c r="V37" s="120" t="s">
        <v>156</v>
      </c>
      <c r="W37" s="120">
        <v>4</v>
      </c>
      <c r="X37" s="120">
        <v>8</v>
      </c>
      <c r="Y37" s="120">
        <v>3</v>
      </c>
      <c r="Z37" s="120">
        <v>4</v>
      </c>
      <c r="AA37" s="120">
        <v>10</v>
      </c>
      <c r="AB37" s="120">
        <v>4</v>
      </c>
      <c r="AC37" s="120">
        <v>6</v>
      </c>
      <c r="AD37" s="70"/>
      <c r="AE37" s="145"/>
      <c r="AF37" s="142" t="s">
        <v>335</v>
      </c>
      <c r="AG37" s="121">
        <v>2</v>
      </c>
      <c r="AH37" s="118">
        <v>2</v>
      </c>
      <c r="AI37" s="118" t="s">
        <v>156</v>
      </c>
      <c r="AJ37" s="118">
        <v>18</v>
      </c>
      <c r="AK37" s="118">
        <v>491</v>
      </c>
      <c r="AL37" s="118">
        <v>248</v>
      </c>
      <c r="AM37" s="118">
        <v>243</v>
      </c>
      <c r="AN37" s="118">
        <v>161</v>
      </c>
      <c r="AO37" s="118">
        <v>78</v>
      </c>
      <c r="AP37" s="118">
        <v>83</v>
      </c>
      <c r="AQ37" s="118">
        <v>146</v>
      </c>
      <c r="AR37" s="118">
        <v>74</v>
      </c>
      <c r="AS37" s="118">
        <v>72</v>
      </c>
      <c r="AT37" s="118">
        <v>184</v>
      </c>
      <c r="AU37" s="118">
        <v>96</v>
      </c>
      <c r="AV37" s="118">
        <v>88</v>
      </c>
    </row>
    <row r="38" spans="1:48" ht="15.75" customHeight="1">
      <c r="A38" s="104"/>
      <c r="B38" s="131"/>
      <c r="C38" s="371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70"/>
      <c r="AE38" s="145"/>
      <c r="AF38" s="142" t="s">
        <v>386</v>
      </c>
      <c r="AG38" s="121">
        <v>1</v>
      </c>
      <c r="AH38" s="118">
        <v>1</v>
      </c>
      <c r="AI38" s="118" t="s">
        <v>156</v>
      </c>
      <c r="AJ38" s="118">
        <v>13</v>
      </c>
      <c r="AK38" s="118">
        <v>377</v>
      </c>
      <c r="AL38" s="118">
        <v>194</v>
      </c>
      <c r="AM38" s="118">
        <v>183</v>
      </c>
      <c r="AN38" s="118">
        <v>133</v>
      </c>
      <c r="AO38" s="118">
        <v>70</v>
      </c>
      <c r="AP38" s="118">
        <v>63</v>
      </c>
      <c r="AQ38" s="118">
        <v>116</v>
      </c>
      <c r="AR38" s="118">
        <v>62</v>
      </c>
      <c r="AS38" s="118">
        <v>54</v>
      </c>
      <c r="AT38" s="118">
        <v>128</v>
      </c>
      <c r="AU38" s="118">
        <v>62</v>
      </c>
      <c r="AV38" s="118">
        <v>66</v>
      </c>
    </row>
    <row r="39" spans="1:48" ht="15.75" customHeight="1">
      <c r="A39" s="463" t="s">
        <v>334</v>
      </c>
      <c r="B39" s="704"/>
      <c r="C39" s="113">
        <v>119</v>
      </c>
      <c r="D39" s="108">
        <v>45</v>
      </c>
      <c r="E39" s="108">
        <v>74</v>
      </c>
      <c r="F39" s="108">
        <v>5</v>
      </c>
      <c r="G39" s="108">
        <v>2</v>
      </c>
      <c r="H39" s="108" t="s">
        <v>156</v>
      </c>
      <c r="I39" s="108" t="s">
        <v>156</v>
      </c>
      <c r="J39" s="108">
        <v>6</v>
      </c>
      <c r="K39" s="108">
        <v>1</v>
      </c>
      <c r="L39" s="108" t="s">
        <v>156</v>
      </c>
      <c r="M39" s="108">
        <v>1</v>
      </c>
      <c r="N39" s="108" t="s">
        <v>156</v>
      </c>
      <c r="O39" s="108" t="s">
        <v>156</v>
      </c>
      <c r="P39" s="108">
        <v>30</v>
      </c>
      <c r="Q39" s="108">
        <v>54</v>
      </c>
      <c r="R39" s="108" t="s">
        <v>156</v>
      </c>
      <c r="S39" s="108" t="s">
        <v>156</v>
      </c>
      <c r="T39" s="108">
        <v>6</v>
      </c>
      <c r="U39" s="108" t="s">
        <v>156</v>
      </c>
      <c r="V39" s="108" t="s">
        <v>156</v>
      </c>
      <c r="W39" s="108">
        <v>4</v>
      </c>
      <c r="X39" s="108">
        <v>8</v>
      </c>
      <c r="Y39" s="108">
        <v>3</v>
      </c>
      <c r="Z39" s="108">
        <v>6</v>
      </c>
      <c r="AA39" s="108">
        <v>44</v>
      </c>
      <c r="AB39" s="108">
        <v>4</v>
      </c>
      <c r="AC39" s="108">
        <v>40</v>
      </c>
      <c r="AD39" s="70"/>
      <c r="AE39" s="368"/>
      <c r="AF39" s="142"/>
      <c r="AG39" s="121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</row>
    <row r="40" spans="1:48" ht="15.75" customHeight="1">
      <c r="A40" s="141"/>
      <c r="B40" s="142" t="s">
        <v>335</v>
      </c>
      <c r="C40" s="121">
        <v>56</v>
      </c>
      <c r="D40" s="120">
        <v>18</v>
      </c>
      <c r="E40" s="120">
        <v>38</v>
      </c>
      <c r="F40" s="120">
        <v>1</v>
      </c>
      <c r="G40" s="120">
        <v>1</v>
      </c>
      <c r="H40" s="120" t="s">
        <v>156</v>
      </c>
      <c r="I40" s="120" t="s">
        <v>156</v>
      </c>
      <c r="J40" s="120">
        <v>2</v>
      </c>
      <c r="K40" s="120" t="s">
        <v>156</v>
      </c>
      <c r="L40" s="120" t="s">
        <v>156</v>
      </c>
      <c r="M40" s="120">
        <v>1</v>
      </c>
      <c r="N40" s="120" t="s">
        <v>156</v>
      </c>
      <c r="O40" s="120" t="s">
        <v>156</v>
      </c>
      <c r="P40" s="120">
        <v>15</v>
      </c>
      <c r="Q40" s="120">
        <v>28</v>
      </c>
      <c r="R40" s="120" t="s">
        <v>156</v>
      </c>
      <c r="S40" s="120" t="s">
        <v>156</v>
      </c>
      <c r="T40" s="120">
        <v>2</v>
      </c>
      <c r="U40" s="120" t="s">
        <v>156</v>
      </c>
      <c r="V40" s="120" t="s">
        <v>156</v>
      </c>
      <c r="W40" s="120" t="s">
        <v>156</v>
      </c>
      <c r="X40" s="120">
        <v>6</v>
      </c>
      <c r="Y40" s="120">
        <v>1</v>
      </c>
      <c r="Z40" s="120">
        <v>3</v>
      </c>
      <c r="AA40" s="120">
        <v>26</v>
      </c>
      <c r="AB40" s="120">
        <v>3</v>
      </c>
      <c r="AC40" s="120">
        <v>23</v>
      </c>
      <c r="AD40" s="70"/>
      <c r="AE40" s="463" t="s">
        <v>395</v>
      </c>
      <c r="AF40" s="704"/>
      <c r="AG40" s="113">
        <v>1</v>
      </c>
      <c r="AH40" s="108">
        <v>1</v>
      </c>
      <c r="AI40" s="108" t="s">
        <v>156</v>
      </c>
      <c r="AJ40" s="108">
        <v>18</v>
      </c>
      <c r="AK40" s="108">
        <v>554</v>
      </c>
      <c r="AL40" s="108">
        <v>299</v>
      </c>
      <c r="AM40" s="108">
        <v>255</v>
      </c>
      <c r="AN40" s="108">
        <v>179</v>
      </c>
      <c r="AO40" s="108">
        <v>100</v>
      </c>
      <c r="AP40" s="108">
        <v>79</v>
      </c>
      <c r="AQ40" s="108">
        <v>183</v>
      </c>
      <c r="AR40" s="108">
        <v>99</v>
      </c>
      <c r="AS40" s="108">
        <v>84</v>
      </c>
      <c r="AT40" s="108">
        <v>192</v>
      </c>
      <c r="AU40" s="108">
        <v>100</v>
      </c>
      <c r="AV40" s="108">
        <v>92</v>
      </c>
    </row>
    <row r="41" spans="1:48" ht="15.75" customHeight="1">
      <c r="A41" s="141"/>
      <c r="B41" s="142" t="s">
        <v>386</v>
      </c>
      <c r="C41" s="121">
        <v>63</v>
      </c>
      <c r="D41" s="120">
        <v>27</v>
      </c>
      <c r="E41" s="120">
        <v>36</v>
      </c>
      <c r="F41" s="120">
        <v>4</v>
      </c>
      <c r="G41" s="120">
        <v>1</v>
      </c>
      <c r="H41" s="120" t="s">
        <v>156</v>
      </c>
      <c r="I41" s="120" t="s">
        <v>156</v>
      </c>
      <c r="J41" s="120">
        <v>4</v>
      </c>
      <c r="K41" s="120">
        <v>1</v>
      </c>
      <c r="L41" s="120" t="s">
        <v>156</v>
      </c>
      <c r="M41" s="120" t="s">
        <v>156</v>
      </c>
      <c r="N41" s="120" t="s">
        <v>156</v>
      </c>
      <c r="O41" s="120" t="s">
        <v>156</v>
      </c>
      <c r="P41" s="120">
        <v>15</v>
      </c>
      <c r="Q41" s="120">
        <v>26</v>
      </c>
      <c r="R41" s="120" t="s">
        <v>156</v>
      </c>
      <c r="S41" s="120" t="s">
        <v>156</v>
      </c>
      <c r="T41" s="120">
        <v>4</v>
      </c>
      <c r="U41" s="120" t="s">
        <v>156</v>
      </c>
      <c r="V41" s="120" t="s">
        <v>156</v>
      </c>
      <c r="W41" s="120">
        <v>4</v>
      </c>
      <c r="X41" s="120">
        <v>2</v>
      </c>
      <c r="Y41" s="120">
        <v>2</v>
      </c>
      <c r="Z41" s="120">
        <v>3</v>
      </c>
      <c r="AA41" s="120">
        <v>18</v>
      </c>
      <c r="AB41" s="120">
        <v>1</v>
      </c>
      <c r="AC41" s="120">
        <v>17</v>
      </c>
      <c r="AD41" s="70"/>
      <c r="AE41" s="135"/>
      <c r="AF41" s="142" t="s">
        <v>396</v>
      </c>
      <c r="AG41" s="121">
        <v>1</v>
      </c>
      <c r="AH41" s="118">
        <v>1</v>
      </c>
      <c r="AI41" s="118" t="s">
        <v>156</v>
      </c>
      <c r="AJ41" s="118">
        <v>18</v>
      </c>
      <c r="AK41" s="118">
        <v>554</v>
      </c>
      <c r="AL41" s="118">
        <v>299</v>
      </c>
      <c r="AM41" s="118">
        <v>255</v>
      </c>
      <c r="AN41" s="118">
        <v>179</v>
      </c>
      <c r="AO41" s="118">
        <v>100</v>
      </c>
      <c r="AP41" s="118">
        <v>79</v>
      </c>
      <c r="AQ41" s="118">
        <v>183</v>
      </c>
      <c r="AR41" s="118">
        <v>99</v>
      </c>
      <c r="AS41" s="118">
        <v>84</v>
      </c>
      <c r="AT41" s="118">
        <v>192</v>
      </c>
      <c r="AU41" s="118">
        <v>100</v>
      </c>
      <c r="AV41" s="118">
        <v>92</v>
      </c>
    </row>
    <row r="42" spans="1:48" ht="15.75" customHeight="1">
      <c r="A42" s="104"/>
      <c r="B42" s="131"/>
      <c r="C42" s="371" t="s">
        <v>620</v>
      </c>
      <c r="D42" s="372" t="s">
        <v>587</v>
      </c>
      <c r="E42" s="372" t="s">
        <v>587</v>
      </c>
      <c r="F42" s="372" t="s">
        <v>587</v>
      </c>
      <c r="G42" s="372" t="s">
        <v>587</v>
      </c>
      <c r="H42" s="372" t="s">
        <v>620</v>
      </c>
      <c r="I42" s="372" t="s">
        <v>620</v>
      </c>
      <c r="J42" s="372" t="s">
        <v>587</v>
      </c>
      <c r="K42" s="372" t="s">
        <v>761</v>
      </c>
      <c r="L42" s="372" t="s">
        <v>587</v>
      </c>
      <c r="M42" s="372" t="s">
        <v>587</v>
      </c>
      <c r="N42" s="372" t="s">
        <v>587</v>
      </c>
      <c r="O42" s="372" t="s">
        <v>587</v>
      </c>
      <c r="P42" s="372" t="s">
        <v>587</v>
      </c>
      <c r="Q42" s="372" t="s">
        <v>587</v>
      </c>
      <c r="R42" s="372" t="s">
        <v>587</v>
      </c>
      <c r="S42" s="372" t="s">
        <v>587</v>
      </c>
      <c r="T42" s="372" t="s">
        <v>587</v>
      </c>
      <c r="U42" s="372" t="s">
        <v>587</v>
      </c>
      <c r="V42" s="372" t="s">
        <v>587</v>
      </c>
      <c r="W42" s="372" t="s">
        <v>587</v>
      </c>
      <c r="X42" s="372" t="s">
        <v>587</v>
      </c>
      <c r="Y42" s="372" t="s">
        <v>587</v>
      </c>
      <c r="Z42" s="372" t="s">
        <v>587</v>
      </c>
      <c r="AA42" s="372" t="s">
        <v>587</v>
      </c>
      <c r="AB42" s="372" t="s">
        <v>587</v>
      </c>
      <c r="AC42" s="372" t="s">
        <v>587</v>
      </c>
      <c r="AD42" s="70"/>
      <c r="AE42" s="141"/>
      <c r="AF42" s="142"/>
      <c r="AG42" s="121"/>
      <c r="AH42" s="118" t="s">
        <v>587</v>
      </c>
      <c r="AI42" s="118" t="s">
        <v>587</v>
      </c>
      <c r="AJ42" s="118" t="s">
        <v>587</v>
      </c>
      <c r="AK42" s="118" t="s">
        <v>587</v>
      </c>
      <c r="AL42" s="118" t="s">
        <v>587</v>
      </c>
      <c r="AM42" s="118" t="s">
        <v>587</v>
      </c>
      <c r="AN42" s="118" t="s">
        <v>587</v>
      </c>
      <c r="AO42" s="118" t="s">
        <v>587</v>
      </c>
      <c r="AP42" s="118" t="s">
        <v>587</v>
      </c>
      <c r="AQ42" s="118" t="s">
        <v>587</v>
      </c>
      <c r="AR42" s="118" t="s">
        <v>587</v>
      </c>
      <c r="AS42" s="118" t="s">
        <v>587</v>
      </c>
      <c r="AT42" s="118" t="s">
        <v>587</v>
      </c>
      <c r="AU42" s="118" t="s">
        <v>587</v>
      </c>
      <c r="AV42" s="118" t="s">
        <v>587</v>
      </c>
    </row>
    <row r="43" spans="1:48" ht="15.75" customHeight="1">
      <c r="A43" s="463" t="s">
        <v>395</v>
      </c>
      <c r="B43" s="704"/>
      <c r="C43" s="113">
        <v>64</v>
      </c>
      <c r="D43" s="108">
        <v>25</v>
      </c>
      <c r="E43" s="108">
        <v>39</v>
      </c>
      <c r="F43" s="108">
        <v>2</v>
      </c>
      <c r="G43" s="108">
        <v>1</v>
      </c>
      <c r="H43" s="108" t="s">
        <v>156</v>
      </c>
      <c r="I43" s="108" t="s">
        <v>156</v>
      </c>
      <c r="J43" s="108">
        <v>2</v>
      </c>
      <c r="K43" s="108">
        <v>1</v>
      </c>
      <c r="L43" s="108" t="s">
        <v>156</v>
      </c>
      <c r="M43" s="108" t="s">
        <v>156</v>
      </c>
      <c r="N43" s="108" t="s">
        <v>156</v>
      </c>
      <c r="O43" s="108" t="s">
        <v>156</v>
      </c>
      <c r="P43" s="108">
        <v>19</v>
      </c>
      <c r="Q43" s="108">
        <v>31</v>
      </c>
      <c r="R43" s="108" t="s">
        <v>156</v>
      </c>
      <c r="S43" s="108" t="s">
        <v>156</v>
      </c>
      <c r="T43" s="108">
        <v>3</v>
      </c>
      <c r="U43" s="108" t="s">
        <v>156</v>
      </c>
      <c r="V43" s="108" t="s">
        <v>156</v>
      </c>
      <c r="W43" s="108">
        <v>2</v>
      </c>
      <c r="X43" s="108">
        <v>3</v>
      </c>
      <c r="Y43" s="108">
        <v>3</v>
      </c>
      <c r="Z43" s="108">
        <v>2</v>
      </c>
      <c r="AA43" s="108">
        <v>23</v>
      </c>
      <c r="AB43" s="108">
        <v>2</v>
      </c>
      <c r="AC43" s="108">
        <v>21</v>
      </c>
      <c r="AD43" s="70"/>
      <c r="AE43" s="463" t="s">
        <v>388</v>
      </c>
      <c r="AF43" s="704"/>
      <c r="AG43" s="113">
        <v>5</v>
      </c>
      <c r="AH43" s="108">
        <v>5</v>
      </c>
      <c r="AI43" s="108" t="s">
        <v>156</v>
      </c>
      <c r="AJ43" s="108">
        <v>28</v>
      </c>
      <c r="AK43" s="108">
        <v>523</v>
      </c>
      <c r="AL43" s="108">
        <v>278</v>
      </c>
      <c r="AM43" s="108">
        <v>245</v>
      </c>
      <c r="AN43" s="108">
        <v>171</v>
      </c>
      <c r="AO43" s="108">
        <v>89</v>
      </c>
      <c r="AP43" s="108">
        <v>82</v>
      </c>
      <c r="AQ43" s="108">
        <v>177</v>
      </c>
      <c r="AR43" s="108">
        <v>92</v>
      </c>
      <c r="AS43" s="108">
        <v>85</v>
      </c>
      <c r="AT43" s="108">
        <v>175</v>
      </c>
      <c r="AU43" s="108">
        <v>97</v>
      </c>
      <c r="AV43" s="108">
        <v>78</v>
      </c>
    </row>
    <row r="44" spans="1:48" ht="15.75" customHeight="1">
      <c r="A44" s="135"/>
      <c r="B44" s="142" t="s">
        <v>396</v>
      </c>
      <c r="C44" s="121">
        <v>64</v>
      </c>
      <c r="D44" s="120">
        <v>25</v>
      </c>
      <c r="E44" s="120">
        <v>39</v>
      </c>
      <c r="F44" s="120">
        <v>2</v>
      </c>
      <c r="G44" s="120">
        <v>1</v>
      </c>
      <c r="H44" s="120" t="s">
        <v>156</v>
      </c>
      <c r="I44" s="120" t="s">
        <v>156</v>
      </c>
      <c r="J44" s="120">
        <v>2</v>
      </c>
      <c r="K44" s="120">
        <v>1</v>
      </c>
      <c r="L44" s="120" t="s">
        <v>156</v>
      </c>
      <c r="M44" s="120" t="s">
        <v>156</v>
      </c>
      <c r="N44" s="120" t="s">
        <v>156</v>
      </c>
      <c r="O44" s="120" t="s">
        <v>156</v>
      </c>
      <c r="P44" s="120">
        <v>19</v>
      </c>
      <c r="Q44" s="120">
        <v>31</v>
      </c>
      <c r="R44" s="120" t="s">
        <v>156</v>
      </c>
      <c r="S44" s="120" t="s">
        <v>156</v>
      </c>
      <c r="T44" s="120">
        <v>3</v>
      </c>
      <c r="U44" s="120" t="s">
        <v>156</v>
      </c>
      <c r="V44" s="120" t="s">
        <v>156</v>
      </c>
      <c r="W44" s="120">
        <v>2</v>
      </c>
      <c r="X44" s="120">
        <v>3</v>
      </c>
      <c r="Y44" s="120">
        <v>3</v>
      </c>
      <c r="Z44" s="120">
        <v>2</v>
      </c>
      <c r="AA44" s="120">
        <v>23</v>
      </c>
      <c r="AB44" s="120">
        <v>2</v>
      </c>
      <c r="AC44" s="120">
        <v>21</v>
      </c>
      <c r="AD44" s="70"/>
      <c r="AE44" s="25"/>
      <c r="AF44" s="142" t="s">
        <v>336</v>
      </c>
      <c r="AG44" s="121">
        <v>1</v>
      </c>
      <c r="AH44" s="118">
        <v>1</v>
      </c>
      <c r="AI44" s="118" t="s">
        <v>156</v>
      </c>
      <c r="AJ44" s="118">
        <v>9</v>
      </c>
      <c r="AK44" s="118">
        <v>189</v>
      </c>
      <c r="AL44" s="118">
        <v>99</v>
      </c>
      <c r="AM44" s="118">
        <v>90</v>
      </c>
      <c r="AN44" s="118">
        <v>61</v>
      </c>
      <c r="AO44" s="118">
        <v>27</v>
      </c>
      <c r="AP44" s="118">
        <v>34</v>
      </c>
      <c r="AQ44" s="118">
        <v>64</v>
      </c>
      <c r="AR44" s="118">
        <v>36</v>
      </c>
      <c r="AS44" s="118">
        <v>28</v>
      </c>
      <c r="AT44" s="118">
        <v>64</v>
      </c>
      <c r="AU44" s="118">
        <v>36</v>
      </c>
      <c r="AV44" s="118">
        <v>28</v>
      </c>
    </row>
    <row r="45" spans="1:48" ht="15.75" customHeight="1">
      <c r="A45" s="141"/>
      <c r="B45" s="142"/>
      <c r="C45" s="121"/>
      <c r="D45" s="120" t="s">
        <v>587</v>
      </c>
      <c r="E45" s="120" t="s">
        <v>587</v>
      </c>
      <c r="F45" s="120" t="s">
        <v>587</v>
      </c>
      <c r="G45" s="120" t="s">
        <v>587</v>
      </c>
      <c r="H45" s="120" t="s">
        <v>587</v>
      </c>
      <c r="I45" s="120" t="s">
        <v>587</v>
      </c>
      <c r="J45" s="120" t="s">
        <v>587</v>
      </c>
      <c r="K45" s="120" t="s">
        <v>587</v>
      </c>
      <c r="L45" s="120" t="s">
        <v>587</v>
      </c>
      <c r="M45" s="120" t="s">
        <v>587</v>
      </c>
      <c r="N45" s="120" t="s">
        <v>587</v>
      </c>
      <c r="O45" s="120" t="s">
        <v>587</v>
      </c>
      <c r="P45" s="120" t="s">
        <v>587</v>
      </c>
      <c r="Q45" s="120" t="s">
        <v>587</v>
      </c>
      <c r="R45" s="120" t="s">
        <v>587</v>
      </c>
      <c r="S45" s="120" t="s">
        <v>587</v>
      </c>
      <c r="T45" s="120" t="s">
        <v>587</v>
      </c>
      <c r="U45" s="120" t="s">
        <v>620</v>
      </c>
      <c r="V45" s="120" t="s">
        <v>620</v>
      </c>
      <c r="W45" s="120" t="s">
        <v>587</v>
      </c>
      <c r="X45" s="120" t="s">
        <v>587</v>
      </c>
      <c r="Y45" s="120" t="s">
        <v>587</v>
      </c>
      <c r="Z45" s="120" t="s">
        <v>587</v>
      </c>
      <c r="AA45" s="120" t="s">
        <v>587</v>
      </c>
      <c r="AB45" s="120" t="s">
        <v>587</v>
      </c>
      <c r="AC45" s="120" t="s">
        <v>587</v>
      </c>
      <c r="AD45" s="70"/>
      <c r="AE45" s="136"/>
      <c r="AF45" s="143" t="s">
        <v>511</v>
      </c>
      <c r="AG45" s="818">
        <v>4</v>
      </c>
      <c r="AH45" s="819">
        <v>4</v>
      </c>
      <c r="AI45" s="819" t="s">
        <v>156</v>
      </c>
      <c r="AJ45" s="819">
        <v>19</v>
      </c>
      <c r="AK45" s="819">
        <v>334</v>
      </c>
      <c r="AL45" s="819">
        <v>179</v>
      </c>
      <c r="AM45" s="819">
        <v>155</v>
      </c>
      <c r="AN45" s="819">
        <v>110</v>
      </c>
      <c r="AO45" s="819">
        <v>62</v>
      </c>
      <c r="AP45" s="819">
        <v>48</v>
      </c>
      <c r="AQ45" s="819">
        <v>113</v>
      </c>
      <c r="AR45" s="819">
        <v>56</v>
      </c>
      <c r="AS45" s="819">
        <v>57</v>
      </c>
      <c r="AT45" s="819">
        <v>111</v>
      </c>
      <c r="AU45" s="819">
        <v>61</v>
      </c>
      <c r="AV45" s="819">
        <v>50</v>
      </c>
    </row>
    <row r="46" spans="1:48" ht="15.75" customHeight="1">
      <c r="A46" s="463" t="s">
        <v>388</v>
      </c>
      <c r="B46" s="704"/>
      <c r="C46" s="113">
        <v>102</v>
      </c>
      <c r="D46" s="108">
        <v>39</v>
      </c>
      <c r="E46" s="108">
        <v>63</v>
      </c>
      <c r="F46" s="108">
        <v>4</v>
      </c>
      <c r="G46" s="108">
        <v>3</v>
      </c>
      <c r="H46" s="108" t="s">
        <v>156</v>
      </c>
      <c r="I46" s="108" t="s">
        <v>156</v>
      </c>
      <c r="J46" s="108">
        <v>4</v>
      </c>
      <c r="K46" s="108">
        <v>3</v>
      </c>
      <c r="L46" s="108">
        <v>1</v>
      </c>
      <c r="M46" s="108" t="s">
        <v>156</v>
      </c>
      <c r="N46" s="108" t="s">
        <v>156</v>
      </c>
      <c r="O46" s="108" t="s">
        <v>156</v>
      </c>
      <c r="P46" s="108">
        <v>25</v>
      </c>
      <c r="Q46" s="108">
        <v>44</v>
      </c>
      <c r="R46" s="108" t="s">
        <v>156</v>
      </c>
      <c r="S46" s="108" t="s">
        <v>156</v>
      </c>
      <c r="T46" s="108">
        <v>7</v>
      </c>
      <c r="U46" s="108" t="s">
        <v>156</v>
      </c>
      <c r="V46" s="108">
        <v>2</v>
      </c>
      <c r="W46" s="108">
        <v>5</v>
      </c>
      <c r="X46" s="108">
        <v>4</v>
      </c>
      <c r="Y46" s="108">
        <v>8</v>
      </c>
      <c r="Z46" s="108">
        <v>6</v>
      </c>
      <c r="AA46" s="108">
        <v>40</v>
      </c>
      <c r="AB46" s="108">
        <v>9</v>
      </c>
      <c r="AC46" s="108">
        <v>31</v>
      </c>
      <c r="AD46" s="70"/>
      <c r="AE46" s="96" t="s">
        <v>454</v>
      </c>
      <c r="AF46" s="70"/>
      <c r="AG46" s="18"/>
      <c r="AH46" s="27"/>
      <c r="AI46" s="18"/>
      <c r="AJ46" s="27"/>
      <c r="AK46" s="786"/>
      <c r="AL46" s="353"/>
      <c r="AM46" s="353"/>
      <c r="AN46" s="786"/>
      <c r="AO46" s="353"/>
      <c r="AP46" s="353" t="s">
        <v>761</v>
      </c>
      <c r="AQ46" s="786"/>
      <c r="AR46" s="353"/>
      <c r="AS46" s="353"/>
      <c r="AT46" s="786"/>
      <c r="AU46" s="353"/>
      <c r="AV46" s="353" t="s">
        <v>761</v>
      </c>
    </row>
    <row r="47" spans="1:48" ht="15.75" customHeight="1">
      <c r="A47" s="25"/>
      <c r="B47" s="142" t="s">
        <v>336</v>
      </c>
      <c r="C47" s="121">
        <v>31</v>
      </c>
      <c r="D47" s="120">
        <v>11</v>
      </c>
      <c r="E47" s="120">
        <v>20</v>
      </c>
      <c r="F47" s="120">
        <v>1</v>
      </c>
      <c r="G47" s="120">
        <v>1</v>
      </c>
      <c r="H47" s="120" t="s">
        <v>156</v>
      </c>
      <c r="I47" s="120" t="s">
        <v>156</v>
      </c>
      <c r="J47" s="120">
        <v>2</v>
      </c>
      <c r="K47" s="120" t="s">
        <v>156</v>
      </c>
      <c r="L47" s="120">
        <v>1</v>
      </c>
      <c r="M47" s="120" t="s">
        <v>156</v>
      </c>
      <c r="N47" s="120" t="s">
        <v>156</v>
      </c>
      <c r="O47" s="120" t="s">
        <v>156</v>
      </c>
      <c r="P47" s="120">
        <v>6</v>
      </c>
      <c r="Q47" s="120">
        <v>14</v>
      </c>
      <c r="R47" s="120" t="s">
        <v>156</v>
      </c>
      <c r="S47" s="120" t="s">
        <v>156</v>
      </c>
      <c r="T47" s="120">
        <v>2</v>
      </c>
      <c r="U47" s="120" t="s">
        <v>156</v>
      </c>
      <c r="V47" s="120">
        <v>1</v>
      </c>
      <c r="W47" s="120">
        <v>1</v>
      </c>
      <c r="X47" s="120">
        <v>2</v>
      </c>
      <c r="Y47" s="120">
        <v>2</v>
      </c>
      <c r="Z47" s="120">
        <v>4</v>
      </c>
      <c r="AA47" s="120">
        <v>10</v>
      </c>
      <c r="AB47" s="120">
        <v>2</v>
      </c>
      <c r="AC47" s="120">
        <v>8</v>
      </c>
      <c r="AD47" s="70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</row>
    <row r="48" spans="1:48" ht="15.75" customHeight="1">
      <c r="A48" s="136"/>
      <c r="B48" s="143" t="s">
        <v>511</v>
      </c>
      <c r="C48" s="820">
        <v>71</v>
      </c>
      <c r="D48" s="821">
        <v>28</v>
      </c>
      <c r="E48" s="821">
        <v>43</v>
      </c>
      <c r="F48" s="821">
        <v>3</v>
      </c>
      <c r="G48" s="821">
        <v>2</v>
      </c>
      <c r="H48" s="821" t="s">
        <v>156</v>
      </c>
      <c r="I48" s="821" t="s">
        <v>156</v>
      </c>
      <c r="J48" s="821">
        <v>2</v>
      </c>
      <c r="K48" s="821">
        <v>3</v>
      </c>
      <c r="L48" s="821" t="s">
        <v>156</v>
      </c>
      <c r="M48" s="821" t="s">
        <v>156</v>
      </c>
      <c r="N48" s="821" t="s">
        <v>156</v>
      </c>
      <c r="O48" s="821" t="s">
        <v>156</v>
      </c>
      <c r="P48" s="821">
        <v>19</v>
      </c>
      <c r="Q48" s="821">
        <v>30</v>
      </c>
      <c r="R48" s="821" t="s">
        <v>156</v>
      </c>
      <c r="S48" s="821" t="s">
        <v>156</v>
      </c>
      <c r="T48" s="821">
        <v>5</v>
      </c>
      <c r="U48" s="821" t="s">
        <v>156</v>
      </c>
      <c r="V48" s="821">
        <v>1</v>
      </c>
      <c r="W48" s="821">
        <v>4</v>
      </c>
      <c r="X48" s="821">
        <v>2</v>
      </c>
      <c r="Y48" s="821">
        <v>6</v>
      </c>
      <c r="Z48" s="821">
        <v>2</v>
      </c>
      <c r="AA48" s="821">
        <v>30</v>
      </c>
      <c r="AB48" s="821">
        <v>7</v>
      </c>
      <c r="AC48" s="821">
        <v>23</v>
      </c>
      <c r="AD48" s="70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48" ht="15.75" customHeight="1">
      <c r="A49" s="99" t="s">
        <v>454</v>
      </c>
      <c r="B49" s="70"/>
      <c r="C49" s="822"/>
      <c r="D49" s="822"/>
      <c r="E49" s="822"/>
      <c r="F49" s="138"/>
      <c r="G49" s="138"/>
      <c r="H49" s="138" t="s">
        <v>762</v>
      </c>
      <c r="I49" s="138"/>
      <c r="J49" s="138"/>
      <c r="K49" s="138"/>
      <c r="L49" s="138"/>
      <c r="M49" s="138"/>
      <c r="N49" s="138"/>
      <c r="O49" s="138"/>
      <c r="P49" s="138"/>
      <c r="Q49" s="138"/>
      <c r="R49" s="34"/>
      <c r="S49" s="34"/>
      <c r="T49" s="34"/>
      <c r="U49" s="138"/>
      <c r="V49" s="138"/>
      <c r="W49" s="139"/>
      <c r="X49" s="138"/>
      <c r="Y49" s="138"/>
      <c r="Z49" s="138"/>
      <c r="AA49" s="35"/>
      <c r="AB49" s="138"/>
      <c r="AC49" s="140"/>
      <c r="AD49" s="70"/>
      <c r="AE49" s="25"/>
      <c r="AF49" s="368"/>
      <c r="AG49" s="786"/>
      <c r="AH49" s="353"/>
      <c r="AI49" s="823"/>
      <c r="AJ49" s="353"/>
      <c r="AK49" s="786"/>
      <c r="AL49" s="353"/>
      <c r="AM49" s="353"/>
      <c r="AN49" s="786"/>
      <c r="AO49" s="353"/>
      <c r="AP49" s="353"/>
      <c r="AQ49" s="786"/>
      <c r="AR49" s="353"/>
      <c r="AS49" s="353"/>
      <c r="AT49" s="786"/>
      <c r="AU49" s="353"/>
      <c r="AV49" s="353"/>
    </row>
    <row r="50" spans="30:48" ht="15.75" customHeight="1">
      <c r="AD50" s="13"/>
      <c r="AE50" s="25"/>
      <c r="AF50" s="30"/>
      <c r="AG50" s="15"/>
      <c r="AH50" s="28"/>
      <c r="AI50" s="31"/>
      <c r="AJ50" s="28"/>
      <c r="AK50" s="15"/>
      <c r="AL50" s="28"/>
      <c r="AM50" s="28"/>
      <c r="AN50" s="15"/>
      <c r="AO50" s="28"/>
      <c r="AP50" s="28"/>
      <c r="AQ50" s="15"/>
      <c r="AR50" s="28"/>
      <c r="AS50" s="28"/>
      <c r="AT50" s="15"/>
      <c r="AU50" s="28"/>
      <c r="AV50" s="28"/>
    </row>
    <row r="51" spans="31:48" ht="15.75" customHeight="1">
      <c r="AE51" s="25"/>
      <c r="AF51" s="30"/>
      <c r="AG51" s="15"/>
      <c r="AH51" s="28"/>
      <c r="AI51" s="31"/>
      <c r="AJ51" s="28"/>
      <c r="AK51" s="15"/>
      <c r="AL51" s="28"/>
      <c r="AM51" s="28"/>
      <c r="AN51" s="15"/>
      <c r="AO51" s="28"/>
      <c r="AP51" s="28"/>
      <c r="AQ51" s="15"/>
      <c r="AR51" s="28"/>
      <c r="AS51" s="28"/>
      <c r="AT51" s="15"/>
      <c r="AU51" s="28"/>
      <c r="AV51" s="28"/>
    </row>
    <row r="52" spans="1:48" ht="15.75" customHeight="1">
      <c r="A52" s="25"/>
      <c r="B52" s="30"/>
      <c r="C52" s="36"/>
      <c r="D52" s="36"/>
      <c r="E52" s="36"/>
      <c r="F52" s="37"/>
      <c r="G52" s="37"/>
      <c r="H52" s="37"/>
      <c r="I52" s="37"/>
      <c r="J52" s="37"/>
      <c r="K52" s="38"/>
      <c r="L52" s="38"/>
      <c r="M52" s="38"/>
      <c r="N52" s="38"/>
      <c r="O52" s="38"/>
      <c r="P52" s="38"/>
      <c r="Q52" s="38"/>
      <c r="R52" s="39"/>
      <c r="S52" s="39"/>
      <c r="T52" s="36"/>
      <c r="U52" s="38"/>
      <c r="V52" s="38"/>
      <c r="W52" s="37"/>
      <c r="X52" s="37"/>
      <c r="Y52" s="37"/>
      <c r="Z52" s="37"/>
      <c r="AA52" s="36"/>
      <c r="AB52" s="37"/>
      <c r="AC52" s="40"/>
      <c r="AE52" s="25"/>
      <c r="AF52" s="30"/>
      <c r="AG52" s="15"/>
      <c r="AH52" s="28"/>
      <c r="AI52" s="31"/>
      <c r="AJ52" s="28"/>
      <c r="AK52" s="15"/>
      <c r="AL52" s="28"/>
      <c r="AM52" s="28"/>
      <c r="AN52" s="15"/>
      <c r="AO52" s="28"/>
      <c r="AP52" s="28"/>
      <c r="AQ52" s="15"/>
      <c r="AR52" s="28"/>
      <c r="AS52" s="28"/>
      <c r="AT52" s="15"/>
      <c r="AU52" s="28"/>
      <c r="AV52" s="28"/>
    </row>
    <row r="53" spans="1:48" ht="15.75" customHeight="1">
      <c r="A53" s="25"/>
      <c r="B53" s="30"/>
      <c r="C53" s="36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9"/>
      <c r="S53" s="39"/>
      <c r="T53" s="39"/>
      <c r="U53" s="37"/>
      <c r="V53" s="37"/>
      <c r="W53" s="37"/>
      <c r="X53" s="37"/>
      <c r="Y53" s="37"/>
      <c r="Z53" s="37"/>
      <c r="AA53" s="36"/>
      <c r="AB53" s="37"/>
      <c r="AC53" s="40"/>
      <c r="AE53" s="25"/>
      <c r="AF53" s="30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5.75" customHeight="1">
      <c r="A54" s="25"/>
      <c r="B54" s="30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9"/>
      <c r="S54" s="39"/>
      <c r="T54" s="39"/>
      <c r="U54" s="37"/>
      <c r="V54" s="37"/>
      <c r="W54" s="37"/>
      <c r="X54" s="37"/>
      <c r="Y54" s="37"/>
      <c r="Z54" s="37"/>
      <c r="AA54" s="36"/>
      <c r="AB54" s="37"/>
      <c r="AC54" s="40"/>
      <c r="AE54" s="466"/>
      <c r="AF54" s="466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93" ht="15.75" customHeight="1">
      <c r="A55" s="25"/>
      <c r="B55" s="30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9"/>
      <c r="S55" s="39"/>
      <c r="T55" s="39"/>
      <c r="U55" s="37"/>
      <c r="V55" s="37"/>
      <c r="W55" s="37"/>
      <c r="X55" s="37"/>
      <c r="Y55" s="37"/>
      <c r="Z55" s="37"/>
      <c r="AA55" s="36"/>
      <c r="AB55" s="37"/>
      <c r="AC55" s="40"/>
      <c r="AE55" s="25"/>
      <c r="AF55" s="30"/>
      <c r="AG55" s="15"/>
      <c r="AH55" s="33"/>
      <c r="AI55" s="15"/>
      <c r="AJ55" s="33"/>
      <c r="AK55" s="15"/>
      <c r="AL55" s="33"/>
      <c r="AM55" s="33"/>
      <c r="AN55" s="15"/>
      <c r="AO55" s="33"/>
      <c r="AP55" s="33"/>
      <c r="AQ55" s="15"/>
      <c r="AR55" s="33"/>
      <c r="AS55" s="33"/>
      <c r="AT55" s="15"/>
      <c r="AU55" s="33"/>
      <c r="AV55" s="3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</row>
    <row r="56" spans="1:93" ht="15.75" customHeight="1">
      <c r="A56" s="25"/>
      <c r="B56" s="30"/>
      <c r="C56" s="35"/>
      <c r="D56" s="35"/>
      <c r="E56" s="3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9"/>
      <c r="U56" s="39"/>
      <c r="V56" s="39"/>
      <c r="W56" s="39"/>
      <c r="X56" s="39"/>
      <c r="Y56" s="39"/>
      <c r="Z56" s="39"/>
      <c r="AA56" s="36"/>
      <c r="AB56" s="39"/>
      <c r="AC56" s="43"/>
      <c r="AE56" s="14"/>
      <c r="AF56" s="13"/>
      <c r="AG56" s="18"/>
      <c r="AH56" s="27"/>
      <c r="AI56" s="18"/>
      <c r="AJ56" s="27"/>
      <c r="AK56" s="18"/>
      <c r="AL56" s="27"/>
      <c r="AM56" s="27"/>
      <c r="AN56" s="18"/>
      <c r="AO56" s="27"/>
      <c r="AP56" s="27"/>
      <c r="AQ56" s="18"/>
      <c r="AR56" s="27"/>
      <c r="AS56" s="27"/>
      <c r="AT56" s="18"/>
      <c r="AU56" s="27"/>
      <c r="AV56" s="27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</row>
    <row r="57" spans="1:48" ht="15.75" customHeight="1">
      <c r="A57" s="466"/>
      <c r="B57" s="466"/>
      <c r="C57" s="15"/>
      <c r="D57" s="15"/>
      <c r="E57" s="15"/>
      <c r="F57" s="44"/>
      <c r="G57" s="39"/>
      <c r="H57" s="39"/>
      <c r="I57" s="39"/>
      <c r="J57" s="44"/>
      <c r="K57" s="39"/>
      <c r="L57" s="39"/>
      <c r="M57" s="39"/>
      <c r="N57" s="39"/>
      <c r="O57" s="39"/>
      <c r="P57" s="39"/>
      <c r="Q57" s="39"/>
      <c r="R57" s="44"/>
      <c r="S57" s="44"/>
      <c r="T57" s="18"/>
      <c r="U57" s="18"/>
      <c r="V57" s="18"/>
      <c r="W57" s="34"/>
      <c r="X57" s="45"/>
      <c r="Y57" s="34"/>
      <c r="Z57" s="45"/>
      <c r="AA57" s="18"/>
      <c r="AB57" s="34"/>
      <c r="AC57" s="46"/>
      <c r="AE57" s="25"/>
      <c r="AF57" s="30"/>
      <c r="AG57" s="15"/>
      <c r="AH57" s="28"/>
      <c r="AI57" s="15"/>
      <c r="AJ57" s="28"/>
      <c r="AK57" s="15"/>
      <c r="AL57" s="28"/>
      <c r="AM57" s="28"/>
      <c r="AN57" s="15"/>
      <c r="AO57" s="28"/>
      <c r="AP57" s="28"/>
      <c r="AQ57" s="15"/>
      <c r="AR57" s="28"/>
      <c r="AS57" s="28"/>
      <c r="AT57" s="15"/>
      <c r="AU57" s="28"/>
      <c r="AV57" s="28"/>
    </row>
    <row r="58" spans="1:48" ht="15.75" customHeight="1">
      <c r="A58" s="25"/>
      <c r="B58" s="30"/>
      <c r="C58" s="33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7"/>
      <c r="U58" s="47"/>
      <c r="V58" s="47"/>
      <c r="W58" s="44"/>
      <c r="X58" s="15"/>
      <c r="Y58" s="39"/>
      <c r="Z58" s="44"/>
      <c r="AA58" s="33"/>
      <c r="AB58" s="39"/>
      <c r="AC58" s="47"/>
      <c r="AD58" s="13"/>
      <c r="AE58" s="25"/>
      <c r="AF58" s="30"/>
      <c r="AG58" s="18"/>
      <c r="AH58" s="48"/>
      <c r="AI58" s="18"/>
      <c r="AJ58" s="48"/>
      <c r="AK58" s="18"/>
      <c r="AL58" s="48"/>
      <c r="AM58" s="48"/>
      <c r="AN58" s="18"/>
      <c r="AO58" s="48"/>
      <c r="AP58" s="48"/>
      <c r="AQ58" s="18"/>
      <c r="AR58" s="48"/>
      <c r="AS58" s="48"/>
      <c r="AT58" s="18"/>
      <c r="AU58" s="48"/>
      <c r="AV58" s="48"/>
    </row>
    <row r="59" spans="1:48" ht="15.75" customHeight="1">
      <c r="A59" s="32"/>
      <c r="B59" s="13"/>
      <c r="C59" s="33"/>
      <c r="D59" s="33"/>
      <c r="E59" s="33"/>
      <c r="F59" s="47"/>
      <c r="G59" s="44"/>
      <c r="H59" s="44"/>
      <c r="I59" s="44"/>
      <c r="J59" s="33"/>
      <c r="K59" s="15"/>
      <c r="L59" s="15"/>
      <c r="M59" s="15"/>
      <c r="N59" s="15"/>
      <c r="O59" s="15"/>
      <c r="P59" s="15"/>
      <c r="Q59" s="15"/>
      <c r="R59" s="47"/>
      <c r="S59" s="47"/>
      <c r="T59" s="43"/>
      <c r="U59" s="43"/>
      <c r="V59" s="43"/>
      <c r="W59" s="43"/>
      <c r="X59" s="43"/>
      <c r="Y59" s="43"/>
      <c r="Z59" s="43"/>
      <c r="AA59" s="33"/>
      <c r="AB59" s="43"/>
      <c r="AC59" s="43"/>
      <c r="AE59" s="25"/>
      <c r="AF59" s="30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ht="15.75" customHeight="1">
      <c r="A60" s="26"/>
      <c r="B60" s="26"/>
      <c r="C60" s="27"/>
      <c r="D60" s="27"/>
      <c r="E60" s="27"/>
      <c r="F60" s="49"/>
      <c r="G60" s="45"/>
      <c r="H60" s="45"/>
      <c r="I60" s="45"/>
      <c r="J60" s="27"/>
      <c r="K60" s="18"/>
      <c r="L60" s="18"/>
      <c r="M60" s="18"/>
      <c r="N60" s="18"/>
      <c r="O60" s="18"/>
      <c r="P60" s="18"/>
      <c r="Q60" s="18"/>
      <c r="R60" s="49"/>
      <c r="S60" s="49"/>
      <c r="T60" s="47"/>
      <c r="U60" s="47"/>
      <c r="V60" s="47"/>
      <c r="W60" s="44"/>
      <c r="X60" s="15"/>
      <c r="Y60" s="44"/>
      <c r="Z60" s="44"/>
      <c r="AA60" s="33"/>
      <c r="AB60" s="50"/>
      <c r="AC60" s="50"/>
      <c r="AE60" s="25"/>
      <c r="AF60" s="30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26"/>
      <c r="B61" s="26"/>
      <c r="C61" s="33"/>
      <c r="D61" s="33"/>
      <c r="E61" s="33"/>
      <c r="F61" s="47"/>
      <c r="G61" s="44"/>
      <c r="H61" s="44"/>
      <c r="I61" s="44"/>
      <c r="J61" s="33"/>
      <c r="K61" s="15"/>
      <c r="L61" s="15"/>
      <c r="M61" s="15"/>
      <c r="N61" s="15"/>
      <c r="O61" s="15"/>
      <c r="P61" s="15"/>
      <c r="Q61" s="15"/>
      <c r="R61" s="47"/>
      <c r="S61" s="47"/>
      <c r="T61" s="49"/>
      <c r="U61" s="49"/>
      <c r="V61" s="49"/>
      <c r="W61" s="45"/>
      <c r="X61" s="18"/>
      <c r="Y61" s="45"/>
      <c r="Z61" s="45"/>
      <c r="AA61" s="27"/>
      <c r="AB61" s="51"/>
      <c r="AC61" s="51"/>
      <c r="AE61" s="25"/>
      <c r="AF61" s="30"/>
      <c r="AG61" s="15"/>
      <c r="AH61" s="28"/>
      <c r="AI61" s="15"/>
      <c r="AJ61" s="28"/>
      <c r="AK61" s="15"/>
      <c r="AL61" s="28"/>
      <c r="AM61" s="28"/>
      <c r="AN61" s="15"/>
      <c r="AO61" s="28"/>
      <c r="AP61" s="28"/>
      <c r="AQ61" s="15"/>
      <c r="AR61" s="28"/>
      <c r="AS61" s="28"/>
      <c r="AT61" s="15"/>
      <c r="AU61" s="28"/>
      <c r="AV61" s="28"/>
    </row>
    <row r="62" spans="1:48" ht="15.75" customHeight="1">
      <c r="A62" s="26"/>
      <c r="B62" s="26"/>
      <c r="C62" s="33"/>
      <c r="D62" s="33"/>
      <c r="E62" s="33"/>
      <c r="F62" s="47"/>
      <c r="G62" s="44"/>
      <c r="H62" s="44"/>
      <c r="I62" s="44"/>
      <c r="J62" s="33"/>
      <c r="K62" s="15"/>
      <c r="L62" s="15"/>
      <c r="M62" s="15"/>
      <c r="N62" s="15"/>
      <c r="O62" s="15"/>
      <c r="P62" s="15"/>
      <c r="Q62" s="15"/>
      <c r="R62" s="47"/>
      <c r="S62" s="47"/>
      <c r="T62" s="47"/>
      <c r="U62" s="47"/>
      <c r="V62" s="47"/>
      <c r="W62" s="44"/>
      <c r="X62" s="15"/>
      <c r="Y62" s="44"/>
      <c r="Z62" s="44"/>
      <c r="AA62" s="33"/>
      <c r="AB62" s="52"/>
      <c r="AC62" s="50"/>
      <c r="AE62" s="25"/>
      <c r="AF62" s="30"/>
      <c r="AG62" s="15"/>
      <c r="AH62" s="28"/>
      <c r="AI62" s="15"/>
      <c r="AJ62" s="28"/>
      <c r="AK62" s="15"/>
      <c r="AL62" s="28"/>
      <c r="AM62" s="28"/>
      <c r="AN62" s="15"/>
      <c r="AO62" s="28"/>
      <c r="AP62" s="28"/>
      <c r="AQ62" s="15"/>
      <c r="AR62" s="28"/>
      <c r="AS62" s="28"/>
      <c r="AT62" s="15"/>
      <c r="AU62" s="28"/>
      <c r="AV62" s="28"/>
    </row>
    <row r="63" spans="1:32" ht="15.75" customHeight="1">
      <c r="A63" s="26"/>
      <c r="B63" s="26"/>
      <c r="C63" s="33"/>
      <c r="D63" s="33"/>
      <c r="E63" s="33"/>
      <c r="F63" s="47"/>
      <c r="G63" s="44"/>
      <c r="H63" s="44"/>
      <c r="I63" s="44"/>
      <c r="J63" s="33"/>
      <c r="K63" s="15"/>
      <c r="L63" s="15"/>
      <c r="M63" s="15"/>
      <c r="N63" s="15"/>
      <c r="O63" s="15"/>
      <c r="P63" s="15"/>
      <c r="Q63" s="15"/>
      <c r="R63" s="47"/>
      <c r="S63" s="47"/>
      <c r="T63" s="47"/>
      <c r="U63" s="47"/>
      <c r="V63" s="47"/>
      <c r="W63" s="44"/>
      <c r="X63" s="15"/>
      <c r="Y63" s="44"/>
      <c r="Z63" s="44"/>
      <c r="AA63" s="33"/>
      <c r="AB63" s="50"/>
      <c r="AC63" s="50"/>
      <c r="AE63" s="25"/>
      <c r="AF63" s="30"/>
    </row>
    <row r="64" spans="1:32" ht="15.75" customHeight="1">
      <c r="A64" s="26"/>
      <c r="B64" s="26"/>
      <c r="C64" s="33"/>
      <c r="D64" s="33"/>
      <c r="E64" s="33"/>
      <c r="F64" s="47"/>
      <c r="G64" s="39"/>
      <c r="H64" s="39"/>
      <c r="I64" s="39"/>
      <c r="J64" s="39"/>
      <c r="K64" s="15"/>
      <c r="L64" s="15"/>
      <c r="M64" s="15"/>
      <c r="N64" s="15"/>
      <c r="O64" s="15"/>
      <c r="P64" s="15"/>
      <c r="Q64" s="15"/>
      <c r="R64" s="47"/>
      <c r="S64" s="47"/>
      <c r="T64" s="47"/>
      <c r="U64" s="47"/>
      <c r="V64" s="47"/>
      <c r="W64" s="44"/>
      <c r="X64" s="15"/>
      <c r="Y64" s="44"/>
      <c r="Z64" s="44"/>
      <c r="AA64" s="33"/>
      <c r="AB64" s="52"/>
      <c r="AC64" s="50"/>
      <c r="AE64" s="466"/>
      <c r="AF64" s="467"/>
    </row>
    <row r="65" spans="1:48" ht="15.75" customHeight="1">
      <c r="A65" s="26"/>
      <c r="B65" s="26"/>
      <c r="C65" s="33"/>
      <c r="D65" s="33"/>
      <c r="E65" s="33"/>
      <c r="F65" s="47"/>
      <c r="G65" s="44"/>
      <c r="H65" s="44"/>
      <c r="I65" s="44"/>
      <c r="J65" s="33"/>
      <c r="K65" s="39"/>
      <c r="L65" s="39"/>
      <c r="M65" s="39"/>
      <c r="N65" s="39"/>
      <c r="O65" s="39"/>
      <c r="P65" s="39"/>
      <c r="Q65" s="39"/>
      <c r="R65" s="47"/>
      <c r="S65" s="47"/>
      <c r="T65" s="47"/>
      <c r="U65" s="47"/>
      <c r="V65" s="47"/>
      <c r="W65" s="44"/>
      <c r="X65" s="44"/>
      <c r="Y65" s="39"/>
      <c r="Z65" s="39"/>
      <c r="AA65" s="33"/>
      <c r="AB65" s="44"/>
      <c r="AC65" s="47"/>
      <c r="AE65" s="25"/>
      <c r="AF65" s="30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ht="15.75" customHeight="1">
      <c r="A66" s="26"/>
      <c r="B66" s="26"/>
      <c r="C66" s="27"/>
      <c r="D66" s="27"/>
      <c r="E66" s="27"/>
      <c r="F66" s="49"/>
      <c r="G66" s="34"/>
      <c r="H66" s="34"/>
      <c r="I66" s="34"/>
      <c r="J66" s="27"/>
      <c r="K66" s="34"/>
      <c r="L66" s="34"/>
      <c r="M66" s="34"/>
      <c r="N66" s="34"/>
      <c r="O66" s="34"/>
      <c r="P66" s="34"/>
      <c r="Q66" s="34"/>
      <c r="R66" s="49"/>
      <c r="S66" s="4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E66" s="25"/>
      <c r="AF66" s="30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48" ht="15.75" customHeight="1">
      <c r="A67" s="26"/>
      <c r="B67" s="26"/>
      <c r="C67" s="33"/>
      <c r="D67" s="33"/>
      <c r="E67" s="33"/>
      <c r="F67" s="47"/>
      <c r="G67" s="39"/>
      <c r="H67" s="39"/>
      <c r="I67" s="39"/>
      <c r="J67" s="33"/>
      <c r="K67" s="39"/>
      <c r="L67" s="39"/>
      <c r="M67" s="39"/>
      <c r="N67" s="39"/>
      <c r="O67" s="39"/>
      <c r="P67" s="39"/>
      <c r="Q67" s="39"/>
      <c r="R67" s="47"/>
      <c r="S67" s="47"/>
      <c r="T67" s="49"/>
      <c r="U67" s="49"/>
      <c r="V67" s="49"/>
      <c r="W67" s="45"/>
      <c r="X67" s="45"/>
      <c r="Y67" s="34"/>
      <c r="Z67" s="49"/>
      <c r="AA67" s="27"/>
      <c r="AB67" s="45"/>
      <c r="AC67" s="49"/>
      <c r="AE67" s="25"/>
      <c r="AF67" s="30"/>
      <c r="AG67" s="15"/>
      <c r="AH67" s="33"/>
      <c r="AI67" s="15"/>
      <c r="AJ67" s="33"/>
      <c r="AK67" s="15"/>
      <c r="AL67" s="33"/>
      <c r="AM67" s="33"/>
      <c r="AN67" s="15"/>
      <c r="AO67" s="33"/>
      <c r="AP67" s="33"/>
      <c r="AQ67" s="15"/>
      <c r="AR67" s="33"/>
      <c r="AS67" s="33"/>
      <c r="AT67" s="15"/>
      <c r="AU67" s="33"/>
      <c r="AV67" s="33"/>
    </row>
    <row r="68" spans="1:48" ht="15.75" customHeight="1">
      <c r="A68" s="26"/>
      <c r="B68" s="26"/>
      <c r="C68" s="33"/>
      <c r="D68" s="33"/>
      <c r="E68" s="33"/>
      <c r="F68" s="47"/>
      <c r="G68" s="15"/>
      <c r="H68" s="15"/>
      <c r="I68" s="15"/>
      <c r="J68" s="33"/>
      <c r="K68" s="44"/>
      <c r="L68" s="44"/>
      <c r="M68" s="44"/>
      <c r="N68" s="44"/>
      <c r="O68" s="44"/>
      <c r="P68" s="44"/>
      <c r="Q68" s="44"/>
      <c r="R68" s="47"/>
      <c r="S68" s="47"/>
      <c r="T68" s="47"/>
      <c r="U68" s="47"/>
      <c r="V68" s="47"/>
      <c r="W68" s="44"/>
      <c r="X68" s="44"/>
      <c r="Y68" s="39"/>
      <c r="Z68" s="44"/>
      <c r="AA68" s="33"/>
      <c r="AB68" s="47"/>
      <c r="AC68" s="47"/>
      <c r="AE68" s="25"/>
      <c r="AF68" s="30"/>
      <c r="AG68" s="15"/>
      <c r="AH68" s="33"/>
      <c r="AI68" s="15"/>
      <c r="AJ68" s="33"/>
      <c r="AK68" s="15"/>
      <c r="AL68" s="33"/>
      <c r="AM68" s="33"/>
      <c r="AN68" s="15"/>
      <c r="AO68" s="33"/>
      <c r="AP68" s="33"/>
      <c r="AQ68" s="15"/>
      <c r="AR68" s="33"/>
      <c r="AS68" s="33"/>
      <c r="AT68" s="15"/>
      <c r="AU68" s="33"/>
      <c r="AV68" s="33"/>
    </row>
    <row r="69" spans="1:48" ht="15.75" customHeight="1">
      <c r="A69" s="26"/>
      <c r="B69" s="26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7"/>
      <c r="U69" s="47"/>
      <c r="V69" s="47"/>
      <c r="W69" s="44"/>
      <c r="X69" s="47"/>
      <c r="Y69" s="44"/>
      <c r="Z69" s="44"/>
      <c r="AA69" s="33"/>
      <c r="AB69" s="47"/>
      <c r="AC69" s="47"/>
      <c r="AE69" s="25"/>
      <c r="AF69" s="30"/>
      <c r="AG69" s="15"/>
      <c r="AH69" s="33"/>
      <c r="AI69" s="15"/>
      <c r="AJ69" s="33"/>
      <c r="AK69" s="15"/>
      <c r="AL69" s="33"/>
      <c r="AM69" s="33"/>
      <c r="AN69" s="15"/>
      <c r="AO69" s="33"/>
      <c r="AP69" s="33"/>
      <c r="AQ69" s="15"/>
      <c r="AR69" s="33"/>
      <c r="AS69" s="33"/>
      <c r="AT69" s="15"/>
      <c r="AU69" s="33"/>
      <c r="AV69" s="33"/>
    </row>
    <row r="70" spans="1:48" ht="15.75" customHeight="1">
      <c r="A70" s="26"/>
      <c r="B70" s="26"/>
      <c r="C70" s="33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E70" s="466"/>
      <c r="AF70" s="467"/>
      <c r="AG70" s="15"/>
      <c r="AH70" s="33"/>
      <c r="AI70" s="15"/>
      <c r="AJ70" s="33"/>
      <c r="AK70" s="15"/>
      <c r="AL70" s="33"/>
      <c r="AM70" s="33"/>
      <c r="AN70" s="15"/>
      <c r="AO70" s="33"/>
      <c r="AP70" s="33"/>
      <c r="AQ70" s="15"/>
      <c r="AR70" s="33"/>
      <c r="AS70" s="33"/>
      <c r="AT70" s="15"/>
      <c r="AU70" s="33"/>
      <c r="AV70" s="33"/>
    </row>
    <row r="71" spans="1:48" ht="15.75" customHeight="1">
      <c r="A71" s="26"/>
      <c r="B71" s="26"/>
      <c r="C71" s="33"/>
      <c r="D71" s="33"/>
      <c r="E71" s="33"/>
      <c r="F71" s="47"/>
      <c r="G71" s="44"/>
      <c r="H71" s="44"/>
      <c r="I71" s="44"/>
      <c r="J71" s="44"/>
      <c r="K71" s="15"/>
      <c r="L71" s="15"/>
      <c r="M71" s="15"/>
      <c r="N71" s="15"/>
      <c r="O71" s="15"/>
      <c r="P71" s="15"/>
      <c r="Q71" s="15"/>
      <c r="R71" s="47"/>
      <c r="S71" s="47"/>
      <c r="T71" s="39"/>
      <c r="U71" s="39"/>
      <c r="V71" s="39"/>
      <c r="W71" s="39"/>
      <c r="X71" s="39"/>
      <c r="Y71" s="39"/>
      <c r="Z71" s="39"/>
      <c r="AA71" s="33"/>
      <c r="AB71" s="39"/>
      <c r="AC71" s="39"/>
      <c r="AE71" s="25"/>
      <c r="AF71" s="30"/>
      <c r="AG71" s="15"/>
      <c r="AH71" s="33"/>
      <c r="AI71" s="15"/>
      <c r="AJ71" s="33"/>
      <c r="AK71" s="15"/>
      <c r="AL71" s="33"/>
      <c r="AM71" s="33"/>
      <c r="AN71" s="15"/>
      <c r="AO71" s="33"/>
      <c r="AP71" s="33"/>
      <c r="AQ71" s="15"/>
      <c r="AR71" s="33"/>
      <c r="AS71" s="33"/>
      <c r="AT71" s="15"/>
      <c r="AU71" s="33"/>
      <c r="AV71" s="33"/>
    </row>
    <row r="72" spans="1:48" ht="15.75" customHeight="1">
      <c r="A72" s="26"/>
      <c r="B72" s="26"/>
      <c r="C72" s="33"/>
      <c r="D72" s="33"/>
      <c r="E72" s="33"/>
      <c r="F72" s="47"/>
      <c r="G72" s="39"/>
      <c r="H72" s="39"/>
      <c r="I72" s="39"/>
      <c r="J72" s="47"/>
      <c r="K72" s="44"/>
      <c r="L72" s="44"/>
      <c r="M72" s="44"/>
      <c r="N72" s="44"/>
      <c r="O72" s="44"/>
      <c r="P72" s="44"/>
      <c r="Q72" s="44"/>
      <c r="R72" s="47"/>
      <c r="S72" s="47"/>
      <c r="T72" s="47"/>
      <c r="U72" s="47"/>
      <c r="V72" s="47"/>
      <c r="W72" s="44"/>
      <c r="X72" s="44"/>
      <c r="Y72" s="39"/>
      <c r="Z72" s="44"/>
      <c r="AA72" s="33"/>
      <c r="AB72" s="47"/>
      <c r="AC72" s="47"/>
      <c r="AE72" s="32"/>
      <c r="AF72" s="23"/>
      <c r="AG72" s="18"/>
      <c r="AH72" s="27"/>
      <c r="AI72" s="18"/>
      <c r="AJ72" s="27"/>
      <c r="AK72" s="18"/>
      <c r="AL72" s="27"/>
      <c r="AM72" s="27"/>
      <c r="AN72" s="18"/>
      <c r="AO72" s="27"/>
      <c r="AP72" s="27"/>
      <c r="AQ72" s="18"/>
      <c r="AR72" s="27"/>
      <c r="AS72" s="27"/>
      <c r="AT72" s="18"/>
      <c r="AU72" s="27"/>
      <c r="AV72" s="27"/>
    </row>
    <row r="73" spans="1:48" ht="15.75" customHeight="1">
      <c r="A73" s="26"/>
      <c r="B73" s="26"/>
      <c r="C73" s="33"/>
      <c r="D73" s="33"/>
      <c r="E73" s="33"/>
      <c r="F73" s="47"/>
      <c r="G73" s="44"/>
      <c r="H73" s="44"/>
      <c r="I73" s="44"/>
      <c r="J73" s="44"/>
      <c r="K73" s="15"/>
      <c r="L73" s="15"/>
      <c r="M73" s="15"/>
      <c r="N73" s="15"/>
      <c r="O73" s="15"/>
      <c r="P73" s="15"/>
      <c r="Q73" s="15"/>
      <c r="R73" s="47"/>
      <c r="S73" s="47"/>
      <c r="T73" s="47"/>
      <c r="U73" s="47"/>
      <c r="V73" s="47"/>
      <c r="W73" s="39"/>
      <c r="X73" s="44"/>
      <c r="Y73" s="39"/>
      <c r="Z73" s="44"/>
      <c r="AA73" s="33"/>
      <c r="AB73" s="39"/>
      <c r="AC73" s="47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</row>
    <row r="74" spans="1:48" ht="15.75" customHeight="1">
      <c r="A74" s="26"/>
      <c r="B74" s="26"/>
      <c r="C74" s="27"/>
      <c r="D74" s="27"/>
      <c r="E74" s="27"/>
      <c r="F74" s="49"/>
      <c r="G74" s="34"/>
      <c r="H74" s="34"/>
      <c r="I74" s="34"/>
      <c r="J74" s="49"/>
      <c r="K74" s="18"/>
      <c r="L74" s="18"/>
      <c r="M74" s="18"/>
      <c r="N74" s="18"/>
      <c r="O74" s="18"/>
      <c r="P74" s="18"/>
      <c r="Q74" s="18"/>
      <c r="R74" s="49"/>
      <c r="S74" s="49"/>
      <c r="T74" s="47"/>
      <c r="U74" s="47"/>
      <c r="V74" s="47"/>
      <c r="W74" s="39"/>
      <c r="X74" s="44"/>
      <c r="Y74" s="44"/>
      <c r="Z74" s="44"/>
      <c r="AA74" s="33"/>
      <c r="AB74" s="47"/>
      <c r="AC74" s="47"/>
      <c r="AE74" s="13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ht="15.75" customHeight="1">
      <c r="A75" s="26"/>
      <c r="B75" s="26"/>
      <c r="C75" s="33"/>
      <c r="D75" s="33"/>
      <c r="E75" s="33"/>
      <c r="F75" s="47"/>
      <c r="G75" s="39"/>
      <c r="H75" s="39"/>
      <c r="I75" s="39"/>
      <c r="J75" s="47"/>
      <c r="K75" s="15"/>
      <c r="L75" s="15"/>
      <c r="M75" s="15"/>
      <c r="N75" s="15"/>
      <c r="O75" s="15"/>
      <c r="P75" s="15"/>
      <c r="Q75" s="15"/>
      <c r="R75" s="47"/>
      <c r="S75" s="47"/>
      <c r="T75" s="49"/>
      <c r="U75" s="49"/>
      <c r="V75" s="49"/>
      <c r="W75" s="45"/>
      <c r="X75" s="45"/>
      <c r="Y75" s="34"/>
      <c r="Z75" s="34"/>
      <c r="AA75" s="27"/>
      <c r="AB75" s="34"/>
      <c r="AC75" s="49"/>
      <c r="AF75" s="13"/>
      <c r="AG75" s="15"/>
      <c r="AH75" s="33"/>
      <c r="AI75" s="15"/>
      <c r="AJ75" s="33"/>
      <c r="AK75" s="15"/>
      <c r="AL75" s="33"/>
      <c r="AM75" s="33"/>
      <c r="AN75" s="15"/>
      <c r="AO75" s="33"/>
      <c r="AP75" s="33"/>
      <c r="AQ75" s="15"/>
      <c r="AR75" s="33"/>
      <c r="AS75" s="33"/>
      <c r="AT75" s="15"/>
      <c r="AU75" s="33"/>
      <c r="AV75" s="33"/>
    </row>
    <row r="76" spans="1:48" ht="15" customHeight="1">
      <c r="A76" s="26"/>
      <c r="B76" s="26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7"/>
      <c r="U76" s="47"/>
      <c r="V76" s="47"/>
      <c r="W76" s="44"/>
      <c r="X76" s="44"/>
      <c r="Y76" s="39"/>
      <c r="Z76" s="39"/>
      <c r="AA76" s="33"/>
      <c r="AB76" s="39"/>
      <c r="AC76" s="47"/>
      <c r="AG76" s="15"/>
      <c r="AH76" s="33"/>
      <c r="AI76" s="15"/>
      <c r="AJ76" s="33"/>
      <c r="AK76" s="15"/>
      <c r="AL76" s="33"/>
      <c r="AM76" s="33"/>
      <c r="AN76" s="15"/>
      <c r="AO76" s="33"/>
      <c r="AP76" s="33"/>
      <c r="AQ76" s="15"/>
      <c r="AR76" s="33"/>
      <c r="AS76" s="33"/>
      <c r="AT76" s="15"/>
      <c r="AU76" s="33"/>
      <c r="AV76" s="33"/>
    </row>
    <row r="77" spans="1:48" ht="14.25">
      <c r="A77" s="26"/>
      <c r="B77" s="26"/>
      <c r="C77" s="33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G77" s="15"/>
      <c r="AH77" s="33"/>
      <c r="AI77" s="15"/>
      <c r="AJ77" s="33"/>
      <c r="AK77" s="15"/>
      <c r="AL77" s="33"/>
      <c r="AM77" s="33"/>
      <c r="AN77" s="15"/>
      <c r="AO77" s="33"/>
      <c r="AP77" s="33"/>
      <c r="AQ77" s="15"/>
      <c r="AR77" s="33"/>
      <c r="AS77" s="33"/>
      <c r="AT77" s="15"/>
      <c r="AU77" s="33"/>
      <c r="AV77" s="33"/>
    </row>
    <row r="78" spans="1:48" ht="14.25">
      <c r="A78" s="26"/>
      <c r="B78" s="26"/>
      <c r="C78" s="33"/>
      <c r="D78" s="33"/>
      <c r="E78" s="33"/>
      <c r="F78" s="47"/>
      <c r="G78" s="39"/>
      <c r="H78" s="39"/>
      <c r="I78" s="39"/>
      <c r="J78" s="47"/>
      <c r="K78" s="15"/>
      <c r="L78" s="15"/>
      <c r="M78" s="15"/>
      <c r="N78" s="15"/>
      <c r="O78" s="15"/>
      <c r="P78" s="15"/>
      <c r="Q78" s="15"/>
      <c r="R78" s="47"/>
      <c r="S78" s="47"/>
      <c r="T78" s="39"/>
      <c r="U78" s="39"/>
      <c r="V78" s="39"/>
      <c r="W78" s="39"/>
      <c r="X78" s="39"/>
      <c r="Y78" s="39"/>
      <c r="Z78" s="39"/>
      <c r="AA78" s="33"/>
      <c r="AB78" s="39"/>
      <c r="AC78" s="39"/>
      <c r="AG78" s="18"/>
      <c r="AH78" s="27"/>
      <c r="AI78" s="18"/>
      <c r="AJ78" s="27"/>
      <c r="AK78" s="18"/>
      <c r="AL78" s="27"/>
      <c r="AM78" s="27"/>
      <c r="AN78" s="18"/>
      <c r="AO78" s="27"/>
      <c r="AP78" s="27"/>
      <c r="AQ78" s="18"/>
      <c r="AR78" s="27"/>
      <c r="AS78" s="27"/>
      <c r="AT78" s="18"/>
      <c r="AU78" s="27"/>
      <c r="AV78" s="27"/>
    </row>
    <row r="79" spans="1:48" ht="14.25">
      <c r="A79" s="26"/>
      <c r="B79" s="26"/>
      <c r="C79" s="33"/>
      <c r="D79" s="33"/>
      <c r="E79" s="33"/>
      <c r="F79" s="47"/>
      <c r="G79" s="39"/>
      <c r="H79" s="39"/>
      <c r="I79" s="39"/>
      <c r="J79" s="47"/>
      <c r="K79" s="39"/>
      <c r="L79" s="39"/>
      <c r="M79" s="39"/>
      <c r="N79" s="39"/>
      <c r="O79" s="39"/>
      <c r="P79" s="39"/>
      <c r="Q79" s="39"/>
      <c r="R79" s="47"/>
      <c r="S79" s="47"/>
      <c r="T79" s="47"/>
      <c r="U79" s="47"/>
      <c r="V79" s="47"/>
      <c r="W79" s="39"/>
      <c r="X79" s="39"/>
      <c r="Y79" s="39"/>
      <c r="Z79" s="44"/>
      <c r="AA79" s="33"/>
      <c r="AB79" s="15"/>
      <c r="AC79" s="47"/>
      <c r="AG79" s="44"/>
      <c r="AH79" s="44"/>
      <c r="AI79" s="15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ht="14.25">
      <c r="A80" s="26"/>
      <c r="B80" s="26"/>
      <c r="C80" s="27"/>
      <c r="D80" s="27"/>
      <c r="E80" s="27"/>
      <c r="F80" s="49"/>
      <c r="G80" s="18"/>
      <c r="H80" s="18"/>
      <c r="I80" s="18"/>
      <c r="J80" s="49"/>
      <c r="K80" s="18"/>
      <c r="L80" s="18"/>
      <c r="M80" s="18"/>
      <c r="N80" s="18"/>
      <c r="O80" s="18"/>
      <c r="P80" s="18"/>
      <c r="Q80" s="18"/>
      <c r="R80" s="49"/>
      <c r="S80" s="49"/>
      <c r="T80" s="47"/>
      <c r="U80" s="47"/>
      <c r="V80" s="47"/>
      <c r="W80" s="39"/>
      <c r="X80" s="39"/>
      <c r="Y80" s="39"/>
      <c r="Z80" s="44"/>
      <c r="AA80" s="33"/>
      <c r="AB80" s="47"/>
      <c r="AC80" s="47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t="14.25">
      <c r="A81" s="26"/>
      <c r="B81" s="2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49"/>
      <c r="U81" s="49"/>
      <c r="V81" s="49"/>
      <c r="W81" s="45"/>
      <c r="X81" s="45"/>
      <c r="Y81" s="34"/>
      <c r="Z81" s="45"/>
      <c r="AA81" s="27"/>
      <c r="AB81" s="45"/>
      <c r="AC81" s="49"/>
      <c r="AG81" s="15"/>
      <c r="AH81" s="33"/>
      <c r="AI81" s="15"/>
      <c r="AJ81" s="33"/>
      <c r="AK81" s="15"/>
      <c r="AL81" s="28"/>
      <c r="AM81" s="28"/>
      <c r="AN81" s="15"/>
      <c r="AO81" s="33"/>
      <c r="AP81" s="33"/>
      <c r="AQ81" s="15"/>
      <c r="AR81" s="33"/>
      <c r="AS81" s="33"/>
      <c r="AT81" s="15"/>
      <c r="AU81" s="33"/>
      <c r="AV81" s="33"/>
    </row>
    <row r="82" spans="1:48" ht="14.25">
      <c r="A82" s="26"/>
      <c r="B82" s="26"/>
      <c r="C82" s="33"/>
      <c r="D82" s="33"/>
      <c r="E82" s="33"/>
      <c r="F82" s="47"/>
      <c r="G82" s="15"/>
      <c r="H82" s="15"/>
      <c r="I82" s="15"/>
      <c r="J82" s="47"/>
      <c r="K82" s="15"/>
      <c r="L82" s="15"/>
      <c r="M82" s="15"/>
      <c r="N82" s="15"/>
      <c r="O82" s="15"/>
      <c r="P82" s="15"/>
      <c r="Q82" s="15"/>
      <c r="R82" s="47"/>
      <c r="S82" s="4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</row>
    <row r="83" spans="1:48" ht="14.25">
      <c r="A83" s="26"/>
      <c r="B83" s="26"/>
      <c r="C83" s="33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47"/>
      <c r="U83" s="47"/>
      <c r="V83" s="47"/>
      <c r="W83" s="44"/>
      <c r="X83" s="44"/>
      <c r="Y83" s="39"/>
      <c r="Z83" s="44"/>
      <c r="AA83" s="33"/>
      <c r="AB83" s="44"/>
      <c r="AC83" s="47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 ht="14.25">
      <c r="A84" s="26"/>
      <c r="B84" s="2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39"/>
      <c r="U84" s="39"/>
      <c r="V84" s="39"/>
      <c r="W84" s="39"/>
      <c r="X84" s="39"/>
      <c r="Y84" s="39"/>
      <c r="Z84" s="39"/>
      <c r="AA84" s="33"/>
      <c r="AB84" s="39"/>
      <c r="AC84" s="39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</row>
    <row r="85" spans="1:48" ht="14.25">
      <c r="A85" s="26"/>
      <c r="B85" s="2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ht="14.25">
      <c r="A86" s="26"/>
      <c r="B86" s="26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</row>
    <row r="87" spans="1:48" ht="14.25">
      <c r="A87" s="26"/>
      <c r="B87" s="26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ht="14.25">
      <c r="A88" s="26"/>
      <c r="B88" s="26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</row>
    <row r="89" spans="1:48" ht="14.25">
      <c r="A89" s="26"/>
      <c r="B89" s="26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</row>
    <row r="90" spans="1:48" ht="14.25">
      <c r="A90" s="26"/>
      <c r="B90" s="26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</row>
    <row r="91" spans="1:48" ht="14.25">
      <c r="A91" s="26"/>
      <c r="B91" s="26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</row>
    <row r="92" spans="1:48" ht="14.25">
      <c r="A92" s="26"/>
      <c r="B92" s="26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</row>
    <row r="93" spans="1:48" ht="14.25">
      <c r="A93" s="26"/>
      <c r="B93" s="26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</row>
    <row r="94" spans="1:48" ht="14.25">
      <c r="A94" s="26"/>
      <c r="B94" s="26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</row>
    <row r="95" spans="1:48" ht="14.25">
      <c r="A95" s="26"/>
      <c r="B95" s="26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</row>
    <row r="96" spans="1:48" ht="14.25">
      <c r="A96" s="26"/>
      <c r="B96" s="26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</row>
    <row r="97" spans="1:48" ht="14.25">
      <c r="A97" s="26"/>
      <c r="B97" s="26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</row>
    <row r="98" spans="1:48" ht="14.25">
      <c r="A98" s="26"/>
      <c r="B98" s="26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</row>
    <row r="99" spans="1:48" ht="14.25">
      <c r="A99" s="26"/>
      <c r="B99" s="26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</row>
    <row r="100" spans="1:48" ht="14.25">
      <c r="A100" s="26"/>
      <c r="B100" s="26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</row>
    <row r="101" spans="1:48" ht="14.25">
      <c r="A101" s="26"/>
      <c r="B101" s="26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</row>
    <row r="102" spans="1:48" ht="14.25">
      <c r="A102" s="26"/>
      <c r="B102" s="26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</row>
    <row r="103" spans="1:48" ht="14.25">
      <c r="A103" s="26"/>
      <c r="B103" s="26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</row>
    <row r="104" spans="1:2" ht="14.25">
      <c r="A104" s="26"/>
      <c r="B104" s="26"/>
    </row>
    <row r="105" spans="1:2" ht="14.25">
      <c r="A105" s="26"/>
      <c r="B105" s="26"/>
    </row>
    <row r="106" spans="1:2" ht="14.25">
      <c r="A106" s="26"/>
      <c r="B106" s="26"/>
    </row>
    <row r="107" spans="1:2" ht="14.25">
      <c r="A107" s="26"/>
      <c r="B107" s="26"/>
    </row>
    <row r="108" spans="1:2" ht="14.25">
      <c r="A108" s="26"/>
      <c r="B108" s="26"/>
    </row>
    <row r="109" spans="1:2" ht="14.25">
      <c r="A109" s="26"/>
      <c r="B109" s="26"/>
    </row>
    <row r="110" spans="1:2" ht="14.25">
      <c r="A110" s="26"/>
      <c r="B110" s="26"/>
    </row>
    <row r="111" spans="1:2" ht="14.25">
      <c r="A111" s="26"/>
      <c r="B111" s="26"/>
    </row>
    <row r="112" spans="1:2" ht="14.25">
      <c r="A112" s="26"/>
      <c r="B112" s="26"/>
    </row>
    <row r="113" spans="1:2" ht="14.25">
      <c r="A113" s="26"/>
      <c r="B113" s="26"/>
    </row>
    <row r="114" spans="1:2" ht="14.25">
      <c r="A114" s="26"/>
      <c r="B114" s="26"/>
    </row>
    <row r="115" spans="1:2" ht="14.25">
      <c r="A115" s="26"/>
      <c r="B115" s="26"/>
    </row>
    <row r="116" spans="1:2" ht="14.25">
      <c r="A116" s="26"/>
      <c r="B116" s="26"/>
    </row>
    <row r="117" spans="1:2" ht="14.25">
      <c r="A117" s="26"/>
      <c r="B117" s="26"/>
    </row>
    <row r="118" spans="1:2" ht="14.25">
      <c r="A118" s="26"/>
      <c r="B118" s="26"/>
    </row>
    <row r="119" spans="1:2" ht="14.25">
      <c r="A119" s="26"/>
      <c r="B119" s="26"/>
    </row>
    <row r="120" spans="1:2" ht="14.25">
      <c r="A120" s="26"/>
      <c r="B120" s="26"/>
    </row>
    <row r="121" spans="1:2" ht="14.25">
      <c r="A121" s="26"/>
      <c r="B121" s="26"/>
    </row>
    <row r="122" spans="1:2" ht="14.25">
      <c r="A122" s="26"/>
      <c r="B122" s="26"/>
    </row>
    <row r="123" spans="1:2" ht="14.25">
      <c r="A123" s="26"/>
      <c r="B123" s="26"/>
    </row>
    <row r="124" spans="1:2" ht="14.25">
      <c r="A124" s="26"/>
      <c r="B124" s="26"/>
    </row>
    <row r="125" spans="1:2" ht="14.25">
      <c r="A125" s="26"/>
      <c r="B125" s="26"/>
    </row>
    <row r="126" spans="1:2" ht="14.25">
      <c r="A126" s="26"/>
      <c r="B126" s="26"/>
    </row>
    <row r="127" spans="1:2" ht="14.25">
      <c r="A127" s="26"/>
      <c r="B127" s="26"/>
    </row>
    <row r="128" spans="1:2" ht="14.25">
      <c r="A128" s="26"/>
      <c r="B128" s="26"/>
    </row>
    <row r="129" spans="1:2" ht="14.25">
      <c r="A129" s="26"/>
      <c r="B129" s="26"/>
    </row>
    <row r="130" spans="1:2" ht="14.25">
      <c r="A130" s="26"/>
      <c r="B130" s="26"/>
    </row>
    <row r="131" spans="1:2" ht="14.25">
      <c r="A131" s="26"/>
      <c r="B131" s="26"/>
    </row>
    <row r="132" spans="1:2" ht="14.25">
      <c r="A132" s="26"/>
      <c r="B132" s="26"/>
    </row>
    <row r="133" ht="14.25">
      <c r="B133" s="26"/>
    </row>
  </sheetData>
  <sheetProtection/>
  <mergeCells count="80">
    <mergeCell ref="AE64:AF64"/>
    <mergeCell ref="AE70:AF70"/>
    <mergeCell ref="AE40:AF40"/>
    <mergeCell ref="A43:B43"/>
    <mergeCell ref="AE43:AF43"/>
    <mergeCell ref="A46:B46"/>
    <mergeCell ref="AE54:AF54"/>
    <mergeCell ref="A57:B57"/>
    <mergeCell ref="A30:B30"/>
    <mergeCell ref="A32:B32"/>
    <mergeCell ref="AE32:AF32"/>
    <mergeCell ref="A35:B35"/>
    <mergeCell ref="AE36:AF36"/>
    <mergeCell ref="A39:B39"/>
    <mergeCell ref="A26:B26"/>
    <mergeCell ref="AE26:AF26"/>
    <mergeCell ref="A27:B27"/>
    <mergeCell ref="AE27:AF27"/>
    <mergeCell ref="A28:B28"/>
    <mergeCell ref="A29:B29"/>
    <mergeCell ref="AE29:AF29"/>
    <mergeCell ref="A23:B23"/>
    <mergeCell ref="AE23:AF23"/>
    <mergeCell ref="A24:B24"/>
    <mergeCell ref="AE24:AF24"/>
    <mergeCell ref="A25:B25"/>
    <mergeCell ref="AE25:AF25"/>
    <mergeCell ref="AE19:AF19"/>
    <mergeCell ref="A20:B20"/>
    <mergeCell ref="AE20:AF20"/>
    <mergeCell ref="A21:B21"/>
    <mergeCell ref="AE21:AF21"/>
    <mergeCell ref="A22:B22"/>
    <mergeCell ref="AE22:AF22"/>
    <mergeCell ref="AE15:AF15"/>
    <mergeCell ref="A16:B16"/>
    <mergeCell ref="A17:B17"/>
    <mergeCell ref="AE17:AF17"/>
    <mergeCell ref="A18:B18"/>
    <mergeCell ref="AE18:AF18"/>
    <mergeCell ref="A11:B11"/>
    <mergeCell ref="AE11:AF11"/>
    <mergeCell ref="A12:B12"/>
    <mergeCell ref="A13:B13"/>
    <mergeCell ref="AE13:AF13"/>
    <mergeCell ref="A14:B14"/>
    <mergeCell ref="AE14:AF14"/>
    <mergeCell ref="AE9:AF9"/>
    <mergeCell ref="A10:B10"/>
    <mergeCell ref="AE10:AF10"/>
    <mergeCell ref="N7:O8"/>
    <mergeCell ref="P7:Q8"/>
    <mergeCell ref="R7:S8"/>
    <mergeCell ref="AN5:AP5"/>
    <mergeCell ref="AQ5:AS5"/>
    <mergeCell ref="AT5:AV5"/>
    <mergeCell ref="Y7:Z7"/>
    <mergeCell ref="AE7:AF7"/>
    <mergeCell ref="A8:B8"/>
    <mergeCell ref="AE8:AF8"/>
    <mergeCell ref="A6:B6"/>
    <mergeCell ref="C6:X6"/>
    <mergeCell ref="C7:E8"/>
    <mergeCell ref="F7:G8"/>
    <mergeCell ref="H7:I8"/>
    <mergeCell ref="J7:K8"/>
    <mergeCell ref="L7:M8"/>
    <mergeCell ref="T7:T8"/>
    <mergeCell ref="U7:V8"/>
    <mergeCell ref="W7:X8"/>
    <mergeCell ref="A2:AC2"/>
    <mergeCell ref="AE2:AV2"/>
    <mergeCell ref="A3:AC3"/>
    <mergeCell ref="AE3:AV3"/>
    <mergeCell ref="C5:Z5"/>
    <mergeCell ref="AA5:AC8"/>
    <mergeCell ref="AE5:AF6"/>
    <mergeCell ref="AG5:AI5"/>
    <mergeCell ref="AJ5:AJ6"/>
    <mergeCell ref="AK5:AM5"/>
  </mergeCells>
  <printOptions horizontalCentered="1"/>
  <pageMargins left="0.7874015748031497" right="0.23" top="0.984251968503937" bottom="0.984251968503937" header="0" footer="0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5"/>
  <sheetViews>
    <sheetView zoomScaleSheetLayoutView="72" zoomScalePageLayoutView="0" workbookViewId="0" topLeftCell="A1">
      <selection activeCell="AZ42" sqref="AZ42"/>
    </sheetView>
  </sheetViews>
  <sheetFormatPr defaultColWidth="10.59765625" defaultRowHeight="15"/>
  <cols>
    <col min="1" max="1" width="2.59765625" style="3" customWidth="1"/>
    <col min="2" max="2" width="12.09765625" style="3" customWidth="1"/>
    <col min="3" max="5" width="8.09765625" style="3" customWidth="1"/>
    <col min="6" max="9" width="7.59765625" style="3" customWidth="1"/>
    <col min="10" max="19" width="8.09765625" style="3" customWidth="1"/>
    <col min="20" max="20" width="8.59765625" style="3" customWidth="1"/>
    <col min="21" max="22" width="4.09765625" style="3" customWidth="1"/>
    <col min="23" max="29" width="8.09765625" style="3" customWidth="1"/>
    <col min="30" max="30" width="8.59765625" style="3" customWidth="1"/>
    <col min="31" max="32" width="2.59765625" style="3" customWidth="1"/>
    <col min="33" max="33" width="9.59765625" style="3" customWidth="1"/>
    <col min="34" max="34" width="7.59765625" style="3" customWidth="1"/>
    <col min="35" max="35" width="4.59765625" style="3" customWidth="1"/>
    <col min="36" max="16384" width="10.59765625" style="3" customWidth="1"/>
  </cols>
  <sheetData>
    <row r="1" spans="1:47" s="8" customFormat="1" ht="19.5" customHeight="1">
      <c r="A1" s="1" t="s">
        <v>763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1"/>
      <c r="AP1" s="69"/>
      <c r="AQ1" s="69"/>
      <c r="AR1" s="69"/>
      <c r="AS1" s="69"/>
      <c r="AT1" s="69"/>
      <c r="AU1" s="2" t="s">
        <v>764</v>
      </c>
    </row>
    <row r="2" spans="1:47" ht="19.5" customHeight="1">
      <c r="A2" s="450" t="s">
        <v>660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69"/>
      <c r="AE2" s="451" t="s">
        <v>893</v>
      </c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</row>
    <row r="3" spans="1:47" ht="19.5" customHeight="1">
      <c r="A3" s="452" t="s">
        <v>894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69"/>
      <c r="AE3" s="452" t="s">
        <v>895</v>
      </c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</row>
    <row r="4" spans="1:47" ht="18" customHeight="1" thickBot="1">
      <c r="A4" s="69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787" t="s">
        <v>263</v>
      </c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174" t="s">
        <v>535</v>
      </c>
    </row>
    <row r="5" spans="1:47" ht="18" customHeight="1">
      <c r="A5" s="647" t="s">
        <v>896</v>
      </c>
      <c r="B5" s="648"/>
      <c r="C5" s="790" t="s">
        <v>259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791"/>
      <c r="AA5" s="825" t="s">
        <v>765</v>
      </c>
      <c r="AB5" s="652"/>
      <c r="AC5" s="652"/>
      <c r="AD5" s="69"/>
      <c r="AE5" s="647" t="s">
        <v>260</v>
      </c>
      <c r="AF5" s="647"/>
      <c r="AG5" s="648"/>
      <c r="AH5" s="437" t="s">
        <v>261</v>
      </c>
      <c r="AI5" s="653"/>
      <c r="AJ5" s="790" t="s">
        <v>262</v>
      </c>
      <c r="AK5" s="499"/>
      <c r="AL5" s="499"/>
      <c r="AM5" s="499"/>
      <c r="AN5" s="499"/>
      <c r="AO5" s="499"/>
      <c r="AP5" s="499"/>
      <c r="AQ5" s="499"/>
      <c r="AR5" s="777"/>
      <c r="AS5" s="790" t="s">
        <v>350</v>
      </c>
      <c r="AT5" s="499"/>
      <c r="AU5" s="499"/>
    </row>
    <row r="6" spans="1:47" ht="18" customHeight="1">
      <c r="A6" s="826"/>
      <c r="B6" s="656"/>
      <c r="C6" s="795" t="s">
        <v>351</v>
      </c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7"/>
      <c r="Y6" s="144"/>
      <c r="Z6" s="798"/>
      <c r="AA6" s="827"/>
      <c r="AB6" s="793"/>
      <c r="AC6" s="793"/>
      <c r="AD6" s="69"/>
      <c r="AE6" s="826"/>
      <c r="AF6" s="826"/>
      <c r="AG6" s="656"/>
      <c r="AH6" s="806"/>
      <c r="AI6" s="794"/>
      <c r="AJ6" s="795" t="s">
        <v>352</v>
      </c>
      <c r="AK6" s="796"/>
      <c r="AL6" s="797"/>
      <c r="AM6" s="795" t="s">
        <v>256</v>
      </c>
      <c r="AN6" s="796"/>
      <c r="AO6" s="797"/>
      <c r="AP6" s="795" t="s">
        <v>257</v>
      </c>
      <c r="AQ6" s="796"/>
      <c r="AR6" s="797"/>
      <c r="AS6" s="828" t="s">
        <v>417</v>
      </c>
      <c r="AT6" s="828" t="s">
        <v>420</v>
      </c>
      <c r="AU6" s="803" t="s">
        <v>421</v>
      </c>
    </row>
    <row r="7" spans="1:47" ht="18" customHeight="1">
      <c r="A7" s="826"/>
      <c r="B7" s="656"/>
      <c r="C7" s="803" t="s">
        <v>203</v>
      </c>
      <c r="D7" s="680"/>
      <c r="E7" s="681"/>
      <c r="F7" s="803" t="s">
        <v>766</v>
      </c>
      <c r="G7" s="681"/>
      <c r="H7" s="803" t="s">
        <v>258</v>
      </c>
      <c r="I7" s="681"/>
      <c r="J7" s="803" t="s">
        <v>767</v>
      </c>
      <c r="K7" s="681"/>
      <c r="L7" s="803" t="s">
        <v>270</v>
      </c>
      <c r="M7" s="681"/>
      <c r="N7" s="803" t="s">
        <v>271</v>
      </c>
      <c r="O7" s="681"/>
      <c r="P7" s="803" t="s">
        <v>356</v>
      </c>
      <c r="Q7" s="681"/>
      <c r="R7" s="803" t="s">
        <v>768</v>
      </c>
      <c r="S7" s="681"/>
      <c r="T7" s="147" t="s">
        <v>357</v>
      </c>
      <c r="U7" s="468" t="s">
        <v>389</v>
      </c>
      <c r="V7" s="469"/>
      <c r="W7" s="803" t="s">
        <v>390</v>
      </c>
      <c r="X7" s="681"/>
      <c r="Y7" s="806" t="s">
        <v>414</v>
      </c>
      <c r="Z7" s="807"/>
      <c r="AA7" s="827" t="s">
        <v>358</v>
      </c>
      <c r="AB7" s="793"/>
      <c r="AC7" s="793"/>
      <c r="AD7" s="69"/>
      <c r="AE7" s="670"/>
      <c r="AF7" s="670"/>
      <c r="AG7" s="671"/>
      <c r="AH7" s="665"/>
      <c r="AI7" s="667"/>
      <c r="AJ7" s="814" t="s">
        <v>417</v>
      </c>
      <c r="AK7" s="393" t="s">
        <v>420</v>
      </c>
      <c r="AL7" s="393" t="s">
        <v>421</v>
      </c>
      <c r="AM7" s="393" t="s">
        <v>417</v>
      </c>
      <c r="AN7" s="393" t="s">
        <v>420</v>
      </c>
      <c r="AO7" s="393" t="s">
        <v>421</v>
      </c>
      <c r="AP7" s="393" t="s">
        <v>417</v>
      </c>
      <c r="AQ7" s="393" t="s">
        <v>420</v>
      </c>
      <c r="AR7" s="829" t="s">
        <v>421</v>
      </c>
      <c r="AS7" s="674"/>
      <c r="AT7" s="674"/>
      <c r="AU7" s="665"/>
    </row>
    <row r="8" spans="1:47" ht="18" customHeight="1">
      <c r="A8" s="826"/>
      <c r="B8" s="656"/>
      <c r="C8" s="665"/>
      <c r="D8" s="666"/>
      <c r="E8" s="667"/>
      <c r="F8" s="665"/>
      <c r="G8" s="667"/>
      <c r="H8" s="665"/>
      <c r="I8" s="667"/>
      <c r="J8" s="665"/>
      <c r="K8" s="667"/>
      <c r="L8" s="665"/>
      <c r="M8" s="667"/>
      <c r="N8" s="665"/>
      <c r="O8" s="667"/>
      <c r="P8" s="665"/>
      <c r="Q8" s="667"/>
      <c r="R8" s="665"/>
      <c r="S8" s="667"/>
      <c r="T8" s="148" t="s">
        <v>359</v>
      </c>
      <c r="U8" s="470"/>
      <c r="V8" s="471"/>
      <c r="W8" s="665"/>
      <c r="X8" s="667"/>
      <c r="Y8" s="808"/>
      <c r="Z8" s="809"/>
      <c r="AA8" s="830"/>
      <c r="AB8" s="666"/>
      <c r="AC8" s="666"/>
      <c r="AD8" s="69"/>
      <c r="AE8" s="679" t="s">
        <v>769</v>
      </c>
      <c r="AF8" s="680"/>
      <c r="AG8" s="681"/>
      <c r="AH8" s="831">
        <v>56</v>
      </c>
      <c r="AI8" s="832">
        <v>1</v>
      </c>
      <c r="AJ8" s="833">
        <v>3100</v>
      </c>
      <c r="AK8" s="156">
        <v>2018</v>
      </c>
      <c r="AL8" s="156">
        <v>1082</v>
      </c>
      <c r="AM8" s="833">
        <v>2507</v>
      </c>
      <c r="AN8" s="831">
        <v>1740</v>
      </c>
      <c r="AO8" s="831">
        <v>767</v>
      </c>
      <c r="AP8" s="833">
        <v>593</v>
      </c>
      <c r="AQ8" s="831">
        <v>278</v>
      </c>
      <c r="AR8" s="831">
        <v>315</v>
      </c>
      <c r="AS8" s="833">
        <v>551</v>
      </c>
      <c r="AT8" s="831">
        <v>276</v>
      </c>
      <c r="AU8" s="831">
        <v>275</v>
      </c>
    </row>
    <row r="9" spans="1:47" ht="18" customHeight="1">
      <c r="A9" s="670"/>
      <c r="B9" s="671"/>
      <c r="C9" s="800" t="s">
        <v>410</v>
      </c>
      <c r="D9" s="800" t="s">
        <v>411</v>
      </c>
      <c r="E9" s="800" t="s">
        <v>412</v>
      </c>
      <c r="F9" s="800" t="s">
        <v>411</v>
      </c>
      <c r="G9" s="800" t="s">
        <v>412</v>
      </c>
      <c r="H9" s="800" t="s">
        <v>411</v>
      </c>
      <c r="I9" s="800" t="s">
        <v>412</v>
      </c>
      <c r="J9" s="800" t="s">
        <v>411</v>
      </c>
      <c r="K9" s="800" t="s">
        <v>412</v>
      </c>
      <c r="L9" s="800" t="s">
        <v>411</v>
      </c>
      <c r="M9" s="800" t="s">
        <v>412</v>
      </c>
      <c r="N9" s="800" t="s">
        <v>411</v>
      </c>
      <c r="O9" s="800" t="s">
        <v>412</v>
      </c>
      <c r="P9" s="800" t="s">
        <v>411</v>
      </c>
      <c r="Q9" s="800" t="s">
        <v>412</v>
      </c>
      <c r="R9" s="800" t="s">
        <v>411</v>
      </c>
      <c r="S9" s="800" t="s">
        <v>412</v>
      </c>
      <c r="T9" s="800" t="s">
        <v>412</v>
      </c>
      <c r="U9" s="800" t="s">
        <v>392</v>
      </c>
      <c r="V9" s="800" t="s">
        <v>393</v>
      </c>
      <c r="W9" s="800" t="s">
        <v>411</v>
      </c>
      <c r="X9" s="800" t="s">
        <v>412</v>
      </c>
      <c r="Y9" s="800" t="s">
        <v>411</v>
      </c>
      <c r="Z9" s="813" t="s">
        <v>412</v>
      </c>
      <c r="AA9" s="800" t="s">
        <v>410</v>
      </c>
      <c r="AB9" s="800" t="s">
        <v>411</v>
      </c>
      <c r="AC9" s="801" t="s">
        <v>412</v>
      </c>
      <c r="AD9" s="69"/>
      <c r="AE9" s="688" t="s">
        <v>673</v>
      </c>
      <c r="AF9" s="688"/>
      <c r="AG9" s="689"/>
      <c r="AH9" s="831">
        <v>56</v>
      </c>
      <c r="AI9" s="832">
        <v>1</v>
      </c>
      <c r="AJ9" s="833">
        <v>3060</v>
      </c>
      <c r="AK9" s="156">
        <v>1997</v>
      </c>
      <c r="AL9" s="156">
        <v>1063</v>
      </c>
      <c r="AM9" s="833">
        <v>2480</v>
      </c>
      <c r="AN9" s="831">
        <v>1714</v>
      </c>
      <c r="AO9" s="831">
        <v>766</v>
      </c>
      <c r="AP9" s="833">
        <v>580</v>
      </c>
      <c r="AQ9" s="831">
        <v>283</v>
      </c>
      <c r="AR9" s="831">
        <v>297</v>
      </c>
      <c r="AS9" s="833">
        <v>538</v>
      </c>
      <c r="AT9" s="831">
        <v>265</v>
      </c>
      <c r="AU9" s="831">
        <v>273</v>
      </c>
    </row>
    <row r="10" spans="1:47" ht="18" customHeight="1">
      <c r="A10" s="679" t="s">
        <v>756</v>
      </c>
      <c r="B10" s="681"/>
      <c r="C10" s="121">
        <v>2370</v>
      </c>
      <c r="D10" s="713">
        <v>1292</v>
      </c>
      <c r="E10" s="713">
        <v>1078</v>
      </c>
      <c r="F10" s="713">
        <v>86</v>
      </c>
      <c r="G10" s="713">
        <v>7</v>
      </c>
      <c r="H10" s="713">
        <v>2</v>
      </c>
      <c r="I10" s="713" t="s">
        <v>156</v>
      </c>
      <c r="J10" s="713">
        <v>85</v>
      </c>
      <c r="K10" s="713">
        <v>12</v>
      </c>
      <c r="L10" s="713">
        <v>22</v>
      </c>
      <c r="M10" s="713" t="s">
        <v>156</v>
      </c>
      <c r="N10" s="713">
        <v>5</v>
      </c>
      <c r="O10" s="713">
        <v>10</v>
      </c>
      <c r="P10" s="713">
        <v>975</v>
      </c>
      <c r="Q10" s="713">
        <v>817</v>
      </c>
      <c r="R10" s="713" t="s">
        <v>156</v>
      </c>
      <c r="S10" s="713" t="s">
        <v>156</v>
      </c>
      <c r="T10" s="713">
        <v>99</v>
      </c>
      <c r="U10" s="713" t="s">
        <v>156</v>
      </c>
      <c r="V10" s="713">
        <v>23</v>
      </c>
      <c r="W10" s="713">
        <v>117</v>
      </c>
      <c r="X10" s="713">
        <v>110</v>
      </c>
      <c r="Y10" s="713">
        <v>93</v>
      </c>
      <c r="Z10" s="713">
        <v>93</v>
      </c>
      <c r="AA10" s="120">
        <v>398</v>
      </c>
      <c r="AB10" s="713">
        <v>87</v>
      </c>
      <c r="AC10" s="713">
        <v>311</v>
      </c>
      <c r="AD10" s="69"/>
      <c r="AE10" s="688" t="s">
        <v>674</v>
      </c>
      <c r="AF10" s="688"/>
      <c r="AG10" s="689"/>
      <c r="AH10" s="831">
        <v>56</v>
      </c>
      <c r="AI10" s="832">
        <v>1</v>
      </c>
      <c r="AJ10" s="833">
        <v>3080</v>
      </c>
      <c r="AK10" s="156">
        <v>2000</v>
      </c>
      <c r="AL10" s="156">
        <v>1080</v>
      </c>
      <c r="AM10" s="833">
        <v>2475</v>
      </c>
      <c r="AN10" s="831">
        <v>1698</v>
      </c>
      <c r="AO10" s="831">
        <v>777</v>
      </c>
      <c r="AP10" s="833">
        <v>605</v>
      </c>
      <c r="AQ10" s="831">
        <v>302</v>
      </c>
      <c r="AR10" s="831">
        <v>303</v>
      </c>
      <c r="AS10" s="833">
        <v>532</v>
      </c>
      <c r="AT10" s="831">
        <v>257</v>
      </c>
      <c r="AU10" s="831">
        <v>275</v>
      </c>
    </row>
    <row r="11" spans="1:47" ht="18" customHeight="1">
      <c r="A11" s="688" t="s">
        <v>673</v>
      </c>
      <c r="B11" s="689"/>
      <c r="C11" s="121">
        <v>2361</v>
      </c>
      <c r="D11" s="713">
        <v>1260</v>
      </c>
      <c r="E11" s="713">
        <v>1101</v>
      </c>
      <c r="F11" s="713">
        <v>85</v>
      </c>
      <c r="G11" s="713">
        <v>5</v>
      </c>
      <c r="H11" s="713">
        <v>1</v>
      </c>
      <c r="I11" s="713" t="s">
        <v>156</v>
      </c>
      <c r="J11" s="713">
        <v>80</v>
      </c>
      <c r="K11" s="713">
        <v>13</v>
      </c>
      <c r="L11" s="713">
        <v>23</v>
      </c>
      <c r="M11" s="713">
        <v>4</v>
      </c>
      <c r="N11" s="713">
        <v>5</v>
      </c>
      <c r="O11" s="713">
        <v>7</v>
      </c>
      <c r="P11" s="713">
        <v>947</v>
      </c>
      <c r="Q11" s="713">
        <v>825</v>
      </c>
      <c r="R11" s="713" t="s">
        <v>156</v>
      </c>
      <c r="S11" s="713" t="s">
        <v>156</v>
      </c>
      <c r="T11" s="713">
        <v>95</v>
      </c>
      <c r="U11" s="713" t="s">
        <v>156</v>
      </c>
      <c r="V11" s="713">
        <v>22</v>
      </c>
      <c r="W11" s="713">
        <v>119</v>
      </c>
      <c r="X11" s="713">
        <v>130</v>
      </c>
      <c r="Y11" s="713">
        <v>82</v>
      </c>
      <c r="Z11" s="713">
        <v>81</v>
      </c>
      <c r="AA11" s="120">
        <v>392</v>
      </c>
      <c r="AB11" s="713">
        <v>89</v>
      </c>
      <c r="AC11" s="713">
        <v>303</v>
      </c>
      <c r="AD11" s="69"/>
      <c r="AE11" s="688" t="s">
        <v>675</v>
      </c>
      <c r="AF11" s="688"/>
      <c r="AG11" s="689"/>
      <c r="AH11" s="831">
        <v>56</v>
      </c>
      <c r="AI11" s="832">
        <v>1</v>
      </c>
      <c r="AJ11" s="833">
        <v>3100</v>
      </c>
      <c r="AK11" s="156">
        <v>2004</v>
      </c>
      <c r="AL11" s="156">
        <v>1096</v>
      </c>
      <c r="AM11" s="833">
        <v>2469</v>
      </c>
      <c r="AN11" s="831">
        <v>1680</v>
      </c>
      <c r="AO11" s="831">
        <v>789</v>
      </c>
      <c r="AP11" s="833">
        <v>631</v>
      </c>
      <c r="AQ11" s="831">
        <v>324</v>
      </c>
      <c r="AR11" s="831">
        <v>307</v>
      </c>
      <c r="AS11" s="833">
        <v>539</v>
      </c>
      <c r="AT11" s="831">
        <v>266</v>
      </c>
      <c r="AU11" s="831">
        <v>273</v>
      </c>
    </row>
    <row r="12" spans="1:47" ht="18" customHeight="1">
      <c r="A12" s="688" t="s">
        <v>674</v>
      </c>
      <c r="B12" s="689"/>
      <c r="C12" s="121">
        <v>2344</v>
      </c>
      <c r="D12" s="120">
        <v>1250</v>
      </c>
      <c r="E12" s="120">
        <v>1094</v>
      </c>
      <c r="F12" s="120">
        <v>79</v>
      </c>
      <c r="G12" s="120">
        <v>8</v>
      </c>
      <c r="H12" s="713">
        <v>1</v>
      </c>
      <c r="I12" s="713" t="s">
        <v>156</v>
      </c>
      <c r="J12" s="120">
        <v>78</v>
      </c>
      <c r="K12" s="120">
        <v>13</v>
      </c>
      <c r="L12" s="713">
        <v>26</v>
      </c>
      <c r="M12" s="713">
        <v>3</v>
      </c>
      <c r="N12" s="713">
        <v>5</v>
      </c>
      <c r="O12" s="713">
        <v>5</v>
      </c>
      <c r="P12" s="120">
        <v>949</v>
      </c>
      <c r="Q12" s="120">
        <v>831</v>
      </c>
      <c r="R12" s="713" t="s">
        <v>156</v>
      </c>
      <c r="S12" s="713" t="s">
        <v>156</v>
      </c>
      <c r="T12" s="120">
        <v>94</v>
      </c>
      <c r="U12" s="713" t="s">
        <v>156</v>
      </c>
      <c r="V12" s="120">
        <v>22</v>
      </c>
      <c r="W12" s="120">
        <v>112</v>
      </c>
      <c r="X12" s="120">
        <v>118</v>
      </c>
      <c r="Y12" s="120">
        <v>90</v>
      </c>
      <c r="Z12" s="120">
        <v>87</v>
      </c>
      <c r="AA12" s="120">
        <v>383</v>
      </c>
      <c r="AB12" s="120">
        <v>86</v>
      </c>
      <c r="AC12" s="120">
        <v>297</v>
      </c>
      <c r="AD12" s="69"/>
      <c r="AE12" s="633" t="s">
        <v>758</v>
      </c>
      <c r="AF12" s="633"/>
      <c r="AG12" s="693"/>
      <c r="AH12" s="113">
        <v>56</v>
      </c>
      <c r="AI12" s="834">
        <v>1</v>
      </c>
      <c r="AJ12" s="108">
        <v>3125</v>
      </c>
      <c r="AK12" s="108">
        <v>2019</v>
      </c>
      <c r="AL12" s="108">
        <v>1106</v>
      </c>
      <c r="AM12" s="108">
        <v>2475</v>
      </c>
      <c r="AN12" s="108">
        <v>1678</v>
      </c>
      <c r="AO12" s="108">
        <v>797</v>
      </c>
      <c r="AP12" s="108">
        <v>650</v>
      </c>
      <c r="AQ12" s="108">
        <v>341</v>
      </c>
      <c r="AR12" s="108">
        <v>309</v>
      </c>
      <c r="AS12" s="108">
        <v>546</v>
      </c>
      <c r="AT12" s="108">
        <v>265</v>
      </c>
      <c r="AU12" s="108">
        <v>281</v>
      </c>
    </row>
    <row r="13" spans="1:47" ht="18" customHeight="1">
      <c r="A13" s="688" t="s">
        <v>675</v>
      </c>
      <c r="B13" s="689"/>
      <c r="C13" s="835">
        <v>2312</v>
      </c>
      <c r="D13" s="152">
        <v>1241</v>
      </c>
      <c r="E13" s="152">
        <v>1071</v>
      </c>
      <c r="F13" s="836">
        <v>76</v>
      </c>
      <c r="G13" s="836">
        <v>10</v>
      </c>
      <c r="H13" s="836">
        <v>1</v>
      </c>
      <c r="I13" s="713" t="s">
        <v>156</v>
      </c>
      <c r="J13" s="836">
        <v>76</v>
      </c>
      <c r="K13" s="836">
        <v>14</v>
      </c>
      <c r="L13" s="836">
        <v>28</v>
      </c>
      <c r="M13" s="713">
        <v>2</v>
      </c>
      <c r="N13" s="836">
        <v>2</v>
      </c>
      <c r="O13" s="836">
        <v>6</v>
      </c>
      <c r="P13" s="836">
        <v>955</v>
      </c>
      <c r="Q13" s="836">
        <v>809</v>
      </c>
      <c r="R13" s="713">
        <v>1</v>
      </c>
      <c r="S13" s="713" t="s">
        <v>156</v>
      </c>
      <c r="T13" s="836">
        <v>92</v>
      </c>
      <c r="U13" s="713" t="s">
        <v>156</v>
      </c>
      <c r="V13" s="836">
        <v>22</v>
      </c>
      <c r="W13" s="836">
        <v>102</v>
      </c>
      <c r="X13" s="836">
        <v>116</v>
      </c>
      <c r="Y13" s="836">
        <v>97</v>
      </c>
      <c r="Z13" s="836">
        <v>66</v>
      </c>
      <c r="AA13" s="836">
        <v>391</v>
      </c>
      <c r="AB13" s="836">
        <v>91</v>
      </c>
      <c r="AC13" s="836">
        <v>300</v>
      </c>
      <c r="AD13" s="69"/>
      <c r="AE13" s="110"/>
      <c r="AF13" s="157"/>
      <c r="AG13" s="158"/>
      <c r="AH13" s="371"/>
      <c r="AI13" s="376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</row>
    <row r="14" spans="1:50" ht="18" customHeight="1">
      <c r="A14" s="633" t="s">
        <v>758</v>
      </c>
      <c r="B14" s="693"/>
      <c r="C14" s="837">
        <v>2278</v>
      </c>
      <c r="D14" s="125">
        <v>1213</v>
      </c>
      <c r="E14" s="125">
        <v>1065</v>
      </c>
      <c r="F14" s="125">
        <v>77</v>
      </c>
      <c r="G14" s="125">
        <v>7</v>
      </c>
      <c r="H14" s="125">
        <v>1</v>
      </c>
      <c r="I14" s="125" t="s">
        <v>156</v>
      </c>
      <c r="J14" s="125">
        <v>71</v>
      </c>
      <c r="K14" s="125">
        <v>17</v>
      </c>
      <c r="L14" s="125">
        <v>29</v>
      </c>
      <c r="M14" s="125">
        <v>3</v>
      </c>
      <c r="N14" s="125">
        <v>2</v>
      </c>
      <c r="O14" s="125">
        <v>6</v>
      </c>
      <c r="P14" s="125">
        <v>935</v>
      </c>
      <c r="Q14" s="125">
        <v>811</v>
      </c>
      <c r="R14" s="125">
        <v>1</v>
      </c>
      <c r="S14" s="125" t="s">
        <v>156</v>
      </c>
      <c r="T14" s="125">
        <v>91</v>
      </c>
      <c r="U14" s="125" t="s">
        <v>156</v>
      </c>
      <c r="V14" s="125">
        <v>24</v>
      </c>
      <c r="W14" s="125">
        <v>97</v>
      </c>
      <c r="X14" s="125">
        <v>106</v>
      </c>
      <c r="Y14" s="125">
        <v>101</v>
      </c>
      <c r="Z14" s="125">
        <v>67</v>
      </c>
      <c r="AA14" s="125">
        <v>381</v>
      </c>
      <c r="AB14" s="125">
        <v>85</v>
      </c>
      <c r="AC14" s="125">
        <v>296</v>
      </c>
      <c r="AD14" s="69"/>
      <c r="AE14" s="472" t="s">
        <v>525</v>
      </c>
      <c r="AF14" s="472"/>
      <c r="AG14" s="473"/>
      <c r="AH14" s="838">
        <v>1</v>
      </c>
      <c r="AI14" s="839" t="s">
        <v>156</v>
      </c>
      <c r="AJ14" s="108">
        <v>35</v>
      </c>
      <c r="AK14" s="108">
        <v>23</v>
      </c>
      <c r="AL14" s="108">
        <v>12</v>
      </c>
      <c r="AM14" s="108">
        <v>24</v>
      </c>
      <c r="AN14" s="108">
        <v>18</v>
      </c>
      <c r="AO14" s="108">
        <v>6</v>
      </c>
      <c r="AP14" s="108">
        <v>11</v>
      </c>
      <c r="AQ14" s="108">
        <v>5</v>
      </c>
      <c r="AR14" s="108">
        <v>6</v>
      </c>
      <c r="AS14" s="108">
        <v>2</v>
      </c>
      <c r="AT14" s="108">
        <v>1</v>
      </c>
      <c r="AU14" s="108">
        <v>1</v>
      </c>
      <c r="AV14" s="150"/>
      <c r="AW14" s="150"/>
      <c r="AX14" s="150"/>
    </row>
    <row r="15" spans="1:47" ht="18" customHeight="1">
      <c r="A15" s="132"/>
      <c r="B15" s="133"/>
      <c r="C15" s="37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69"/>
      <c r="AE15" s="472" t="s">
        <v>526</v>
      </c>
      <c r="AF15" s="472"/>
      <c r="AG15" s="473"/>
      <c r="AH15" s="113">
        <v>45</v>
      </c>
      <c r="AI15" s="834">
        <v>1</v>
      </c>
      <c r="AJ15" s="108">
        <v>2398</v>
      </c>
      <c r="AK15" s="108">
        <v>1533</v>
      </c>
      <c r="AL15" s="108">
        <v>865</v>
      </c>
      <c r="AM15" s="108">
        <v>2012</v>
      </c>
      <c r="AN15" s="108">
        <v>1333</v>
      </c>
      <c r="AO15" s="108">
        <v>679</v>
      </c>
      <c r="AP15" s="108">
        <v>386</v>
      </c>
      <c r="AQ15" s="108">
        <v>200</v>
      </c>
      <c r="AR15" s="108">
        <v>186</v>
      </c>
      <c r="AS15" s="108">
        <v>450</v>
      </c>
      <c r="AT15" s="108">
        <v>219</v>
      </c>
      <c r="AU15" s="108">
        <v>231</v>
      </c>
    </row>
    <row r="16" spans="1:50" ht="18" customHeight="1">
      <c r="A16" s="472" t="s">
        <v>525</v>
      </c>
      <c r="B16" s="473"/>
      <c r="C16" s="840">
        <v>23</v>
      </c>
      <c r="D16" s="125">
        <v>13</v>
      </c>
      <c r="E16" s="125">
        <v>10</v>
      </c>
      <c r="F16" s="125" t="s">
        <v>156</v>
      </c>
      <c r="G16" s="125" t="s">
        <v>156</v>
      </c>
      <c r="H16" s="125" t="s">
        <v>156</v>
      </c>
      <c r="I16" s="125" t="s">
        <v>156</v>
      </c>
      <c r="J16" s="125">
        <v>1</v>
      </c>
      <c r="K16" s="125" t="s">
        <v>156</v>
      </c>
      <c r="L16" s="125">
        <v>1</v>
      </c>
      <c r="M16" s="125" t="s">
        <v>156</v>
      </c>
      <c r="N16" s="125" t="s">
        <v>156</v>
      </c>
      <c r="O16" s="125" t="s">
        <v>156</v>
      </c>
      <c r="P16" s="125">
        <v>11</v>
      </c>
      <c r="Q16" s="125">
        <v>9</v>
      </c>
      <c r="R16" s="125" t="s">
        <v>156</v>
      </c>
      <c r="S16" s="125" t="s">
        <v>156</v>
      </c>
      <c r="T16" s="125">
        <v>1</v>
      </c>
      <c r="U16" s="125" t="s">
        <v>156</v>
      </c>
      <c r="V16" s="125" t="s">
        <v>156</v>
      </c>
      <c r="W16" s="125" t="s">
        <v>156</v>
      </c>
      <c r="X16" s="125" t="s">
        <v>156</v>
      </c>
      <c r="Y16" s="125">
        <v>3</v>
      </c>
      <c r="Z16" s="125">
        <v>3</v>
      </c>
      <c r="AA16" s="125">
        <v>2</v>
      </c>
      <c r="AB16" s="125">
        <v>1</v>
      </c>
      <c r="AC16" s="125">
        <v>1</v>
      </c>
      <c r="AD16" s="69"/>
      <c r="AE16" s="472" t="s">
        <v>446</v>
      </c>
      <c r="AF16" s="472"/>
      <c r="AG16" s="473"/>
      <c r="AH16" s="113">
        <v>10</v>
      </c>
      <c r="AI16" s="839" t="s">
        <v>156</v>
      </c>
      <c r="AJ16" s="108">
        <v>692</v>
      </c>
      <c r="AK16" s="108">
        <v>463</v>
      </c>
      <c r="AL16" s="108">
        <v>229</v>
      </c>
      <c r="AM16" s="108">
        <v>439</v>
      </c>
      <c r="AN16" s="108">
        <v>327</v>
      </c>
      <c r="AO16" s="108">
        <v>112</v>
      </c>
      <c r="AP16" s="108">
        <v>253</v>
      </c>
      <c r="AQ16" s="108">
        <v>136</v>
      </c>
      <c r="AR16" s="108">
        <v>117</v>
      </c>
      <c r="AS16" s="108">
        <v>94</v>
      </c>
      <c r="AT16" s="108">
        <v>45</v>
      </c>
      <c r="AU16" s="108">
        <v>49</v>
      </c>
      <c r="AV16" s="3" t="s">
        <v>762</v>
      </c>
      <c r="AW16" s="3" t="s">
        <v>762</v>
      </c>
      <c r="AX16" s="3" t="s">
        <v>762</v>
      </c>
    </row>
    <row r="17" spans="1:47" ht="18" customHeight="1">
      <c r="A17" s="472" t="s">
        <v>526</v>
      </c>
      <c r="B17" s="473"/>
      <c r="C17" s="840">
        <v>2234</v>
      </c>
      <c r="D17" s="125">
        <v>1185</v>
      </c>
      <c r="E17" s="125">
        <v>1049</v>
      </c>
      <c r="F17" s="125">
        <v>77</v>
      </c>
      <c r="G17" s="125">
        <v>7</v>
      </c>
      <c r="H17" s="125" t="s">
        <v>156</v>
      </c>
      <c r="I17" s="125" t="s">
        <v>156</v>
      </c>
      <c r="J17" s="125">
        <v>69</v>
      </c>
      <c r="K17" s="125">
        <v>17</v>
      </c>
      <c r="L17" s="125">
        <v>27</v>
      </c>
      <c r="M17" s="125">
        <v>3</v>
      </c>
      <c r="N17" s="125">
        <v>1</v>
      </c>
      <c r="O17" s="125">
        <v>6</v>
      </c>
      <c r="P17" s="125">
        <v>916</v>
      </c>
      <c r="Q17" s="125">
        <v>797</v>
      </c>
      <c r="R17" s="125" t="s">
        <v>156</v>
      </c>
      <c r="S17" s="125" t="s">
        <v>156</v>
      </c>
      <c r="T17" s="125">
        <v>90</v>
      </c>
      <c r="U17" s="125" t="s">
        <v>156</v>
      </c>
      <c r="V17" s="125">
        <v>24</v>
      </c>
      <c r="W17" s="125">
        <v>95</v>
      </c>
      <c r="X17" s="125">
        <v>105</v>
      </c>
      <c r="Y17" s="125">
        <v>87</v>
      </c>
      <c r="Z17" s="125">
        <v>45</v>
      </c>
      <c r="AA17" s="125">
        <v>378</v>
      </c>
      <c r="AB17" s="125">
        <v>83</v>
      </c>
      <c r="AC17" s="125">
        <v>295</v>
      </c>
      <c r="AD17" s="55"/>
      <c r="AE17" s="153"/>
      <c r="AF17" s="153"/>
      <c r="AG17" s="154"/>
      <c r="AH17" s="371"/>
      <c r="AI17" s="376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</row>
    <row r="18" spans="1:47" ht="18" customHeight="1">
      <c r="A18" s="472" t="s">
        <v>446</v>
      </c>
      <c r="B18" s="473"/>
      <c r="C18" s="840">
        <v>21</v>
      </c>
      <c r="D18" s="125">
        <v>15</v>
      </c>
      <c r="E18" s="125">
        <v>6</v>
      </c>
      <c r="F18" s="125" t="s">
        <v>156</v>
      </c>
      <c r="G18" s="125" t="s">
        <v>156</v>
      </c>
      <c r="H18" s="125">
        <v>1</v>
      </c>
      <c r="I18" s="125" t="s">
        <v>156</v>
      </c>
      <c r="J18" s="125">
        <v>1</v>
      </c>
      <c r="K18" s="125" t="s">
        <v>156</v>
      </c>
      <c r="L18" s="125">
        <v>1</v>
      </c>
      <c r="M18" s="125" t="s">
        <v>156</v>
      </c>
      <c r="N18" s="125">
        <v>1</v>
      </c>
      <c r="O18" s="125" t="s">
        <v>156</v>
      </c>
      <c r="P18" s="125">
        <v>8</v>
      </c>
      <c r="Q18" s="125">
        <v>5</v>
      </c>
      <c r="R18" s="125">
        <v>1</v>
      </c>
      <c r="S18" s="125" t="s">
        <v>156</v>
      </c>
      <c r="T18" s="125" t="s">
        <v>156</v>
      </c>
      <c r="U18" s="125" t="s">
        <v>156</v>
      </c>
      <c r="V18" s="125" t="s">
        <v>156</v>
      </c>
      <c r="W18" s="125">
        <v>2</v>
      </c>
      <c r="X18" s="125">
        <v>1</v>
      </c>
      <c r="Y18" s="125">
        <v>11</v>
      </c>
      <c r="Z18" s="125">
        <v>19</v>
      </c>
      <c r="AA18" s="125">
        <v>1</v>
      </c>
      <c r="AB18" s="125">
        <v>1</v>
      </c>
      <c r="AC18" s="125" t="s">
        <v>156</v>
      </c>
      <c r="AD18" s="55"/>
      <c r="AE18" s="463" t="s">
        <v>515</v>
      </c>
      <c r="AF18" s="463"/>
      <c r="AG18" s="464"/>
      <c r="AH18" s="113">
        <v>39</v>
      </c>
      <c r="AI18" s="834">
        <v>1</v>
      </c>
      <c r="AJ18" s="108">
        <v>2246</v>
      </c>
      <c r="AK18" s="108">
        <v>1431</v>
      </c>
      <c r="AL18" s="108">
        <v>815</v>
      </c>
      <c r="AM18" s="108">
        <v>1889</v>
      </c>
      <c r="AN18" s="108">
        <v>1246</v>
      </c>
      <c r="AO18" s="108">
        <v>643</v>
      </c>
      <c r="AP18" s="108">
        <v>357</v>
      </c>
      <c r="AQ18" s="108">
        <v>185</v>
      </c>
      <c r="AR18" s="108">
        <v>172</v>
      </c>
      <c r="AS18" s="108">
        <v>418</v>
      </c>
      <c r="AT18" s="108">
        <v>207</v>
      </c>
      <c r="AU18" s="108">
        <v>211</v>
      </c>
    </row>
    <row r="19" spans="1:47" ht="18" customHeight="1">
      <c r="A19" s="60"/>
      <c r="B19" s="134"/>
      <c r="C19" s="386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55"/>
      <c r="AE19" s="60"/>
      <c r="AF19" s="463" t="s">
        <v>374</v>
      </c>
      <c r="AG19" s="464"/>
      <c r="AH19" s="838">
        <v>12</v>
      </c>
      <c r="AI19" s="839">
        <v>0</v>
      </c>
      <c r="AJ19" s="108">
        <v>912</v>
      </c>
      <c r="AK19" s="108">
        <v>577</v>
      </c>
      <c r="AL19" s="108">
        <v>335</v>
      </c>
      <c r="AM19" s="108">
        <v>796</v>
      </c>
      <c r="AN19" s="108">
        <v>512</v>
      </c>
      <c r="AO19" s="108">
        <v>284</v>
      </c>
      <c r="AP19" s="108">
        <v>116</v>
      </c>
      <c r="AQ19" s="108">
        <v>65</v>
      </c>
      <c r="AR19" s="108">
        <v>51</v>
      </c>
      <c r="AS19" s="108">
        <v>140</v>
      </c>
      <c r="AT19" s="108">
        <v>70</v>
      </c>
      <c r="AU19" s="108">
        <v>70</v>
      </c>
    </row>
    <row r="20" spans="1:47" ht="18" customHeight="1">
      <c r="A20" s="463" t="s">
        <v>374</v>
      </c>
      <c r="B20" s="464"/>
      <c r="C20" s="840">
        <v>819</v>
      </c>
      <c r="D20" s="149">
        <v>424</v>
      </c>
      <c r="E20" s="149">
        <v>395</v>
      </c>
      <c r="F20" s="149">
        <v>22</v>
      </c>
      <c r="G20" s="149">
        <v>3</v>
      </c>
      <c r="H20" s="149">
        <v>1</v>
      </c>
      <c r="I20" s="149" t="s">
        <v>156</v>
      </c>
      <c r="J20" s="149">
        <v>24</v>
      </c>
      <c r="K20" s="149">
        <v>4</v>
      </c>
      <c r="L20" s="149">
        <v>13</v>
      </c>
      <c r="M20" s="149">
        <v>2</v>
      </c>
      <c r="N20" s="149">
        <v>1</v>
      </c>
      <c r="O20" s="149">
        <v>4</v>
      </c>
      <c r="P20" s="149">
        <v>327</v>
      </c>
      <c r="Q20" s="149">
        <v>306</v>
      </c>
      <c r="R20" s="149">
        <v>1</v>
      </c>
      <c r="S20" s="149" t="s">
        <v>156</v>
      </c>
      <c r="T20" s="149">
        <v>27</v>
      </c>
      <c r="U20" s="149" t="s">
        <v>156</v>
      </c>
      <c r="V20" s="149">
        <v>5</v>
      </c>
      <c r="W20" s="149">
        <v>35</v>
      </c>
      <c r="X20" s="149">
        <v>44</v>
      </c>
      <c r="Y20" s="149">
        <v>48</v>
      </c>
      <c r="Z20" s="149">
        <v>40</v>
      </c>
      <c r="AA20" s="149">
        <v>71</v>
      </c>
      <c r="AB20" s="149">
        <v>21</v>
      </c>
      <c r="AC20" s="149">
        <v>50</v>
      </c>
      <c r="AD20" s="55"/>
      <c r="AE20" s="60"/>
      <c r="AF20" s="463" t="s">
        <v>527</v>
      </c>
      <c r="AG20" s="464"/>
      <c r="AH20" s="838">
        <v>3</v>
      </c>
      <c r="AI20" s="839">
        <v>0</v>
      </c>
      <c r="AJ20" s="108">
        <v>218</v>
      </c>
      <c r="AK20" s="108">
        <v>122</v>
      </c>
      <c r="AL20" s="108">
        <v>96</v>
      </c>
      <c r="AM20" s="108">
        <v>135</v>
      </c>
      <c r="AN20" s="108">
        <v>80</v>
      </c>
      <c r="AO20" s="108">
        <v>55</v>
      </c>
      <c r="AP20" s="108">
        <v>83</v>
      </c>
      <c r="AQ20" s="108">
        <v>42</v>
      </c>
      <c r="AR20" s="108">
        <v>41</v>
      </c>
      <c r="AS20" s="108">
        <v>36</v>
      </c>
      <c r="AT20" s="108">
        <v>14</v>
      </c>
      <c r="AU20" s="108">
        <v>22</v>
      </c>
    </row>
    <row r="21" spans="1:47" ht="18" customHeight="1">
      <c r="A21" s="463" t="s">
        <v>527</v>
      </c>
      <c r="B21" s="464"/>
      <c r="C21" s="840">
        <v>124</v>
      </c>
      <c r="D21" s="149">
        <v>66</v>
      </c>
      <c r="E21" s="149">
        <v>58</v>
      </c>
      <c r="F21" s="149">
        <v>6</v>
      </c>
      <c r="G21" s="149" t="s">
        <v>156</v>
      </c>
      <c r="H21" s="149" t="s">
        <v>156</v>
      </c>
      <c r="I21" s="149" t="s">
        <v>156</v>
      </c>
      <c r="J21" s="149">
        <v>3</v>
      </c>
      <c r="K21" s="149">
        <v>3</v>
      </c>
      <c r="L21" s="149">
        <v>1</v>
      </c>
      <c r="M21" s="149" t="s">
        <v>156</v>
      </c>
      <c r="N21" s="149" t="s">
        <v>156</v>
      </c>
      <c r="O21" s="149" t="s">
        <v>156</v>
      </c>
      <c r="P21" s="149">
        <v>51</v>
      </c>
      <c r="Q21" s="149">
        <v>41</v>
      </c>
      <c r="R21" s="149" t="s">
        <v>156</v>
      </c>
      <c r="S21" s="149" t="s">
        <v>156</v>
      </c>
      <c r="T21" s="149">
        <v>6</v>
      </c>
      <c r="U21" s="149" t="s">
        <v>156</v>
      </c>
      <c r="V21" s="149">
        <v>2</v>
      </c>
      <c r="W21" s="149">
        <v>5</v>
      </c>
      <c r="X21" s="149">
        <v>6</v>
      </c>
      <c r="Y21" s="149">
        <v>5</v>
      </c>
      <c r="Z21" s="149">
        <v>3</v>
      </c>
      <c r="AA21" s="149">
        <v>33</v>
      </c>
      <c r="AB21" s="149">
        <v>5</v>
      </c>
      <c r="AC21" s="149">
        <v>28</v>
      </c>
      <c r="AD21" s="55"/>
      <c r="AE21" s="60"/>
      <c r="AF21" s="463" t="s">
        <v>375</v>
      </c>
      <c r="AG21" s="464"/>
      <c r="AH21" s="838">
        <v>5</v>
      </c>
      <c r="AI21" s="839">
        <v>0</v>
      </c>
      <c r="AJ21" s="108">
        <v>299</v>
      </c>
      <c r="AK21" s="108">
        <v>194</v>
      </c>
      <c r="AL21" s="108">
        <v>105</v>
      </c>
      <c r="AM21" s="108">
        <v>255</v>
      </c>
      <c r="AN21" s="108">
        <v>177</v>
      </c>
      <c r="AO21" s="108">
        <v>78</v>
      </c>
      <c r="AP21" s="108">
        <v>44</v>
      </c>
      <c r="AQ21" s="108">
        <v>17</v>
      </c>
      <c r="AR21" s="108">
        <v>27</v>
      </c>
      <c r="AS21" s="108">
        <v>50</v>
      </c>
      <c r="AT21" s="108">
        <v>24</v>
      </c>
      <c r="AU21" s="108">
        <v>26</v>
      </c>
    </row>
    <row r="22" spans="1:47" ht="18" customHeight="1">
      <c r="A22" s="463" t="s">
        <v>375</v>
      </c>
      <c r="B22" s="464"/>
      <c r="C22" s="840">
        <v>240</v>
      </c>
      <c r="D22" s="149">
        <v>124</v>
      </c>
      <c r="E22" s="149">
        <v>116</v>
      </c>
      <c r="F22" s="149">
        <v>10</v>
      </c>
      <c r="G22" s="149" t="s">
        <v>156</v>
      </c>
      <c r="H22" s="149" t="s">
        <v>156</v>
      </c>
      <c r="I22" s="149" t="s">
        <v>156</v>
      </c>
      <c r="J22" s="149">
        <v>9</v>
      </c>
      <c r="K22" s="149">
        <v>1</v>
      </c>
      <c r="L22" s="149">
        <v>2</v>
      </c>
      <c r="M22" s="149" t="s">
        <v>156</v>
      </c>
      <c r="N22" s="149" t="s">
        <v>156</v>
      </c>
      <c r="O22" s="149" t="s">
        <v>156</v>
      </c>
      <c r="P22" s="149">
        <v>96</v>
      </c>
      <c r="Q22" s="149">
        <v>86</v>
      </c>
      <c r="R22" s="149" t="s">
        <v>156</v>
      </c>
      <c r="S22" s="149" t="s">
        <v>156</v>
      </c>
      <c r="T22" s="149">
        <v>12</v>
      </c>
      <c r="U22" s="149" t="s">
        <v>156</v>
      </c>
      <c r="V22" s="149">
        <v>3</v>
      </c>
      <c r="W22" s="149">
        <v>7</v>
      </c>
      <c r="X22" s="149">
        <v>14</v>
      </c>
      <c r="Y22" s="149">
        <v>4</v>
      </c>
      <c r="Z22" s="149">
        <v>3</v>
      </c>
      <c r="AA22" s="149">
        <v>39</v>
      </c>
      <c r="AB22" s="149">
        <v>4</v>
      </c>
      <c r="AC22" s="149">
        <v>35</v>
      </c>
      <c r="AD22" s="55"/>
      <c r="AE22" s="60"/>
      <c r="AF22" s="463" t="s">
        <v>376</v>
      </c>
      <c r="AG22" s="464"/>
      <c r="AH22" s="838">
        <v>1</v>
      </c>
      <c r="AI22" s="834">
        <v>1</v>
      </c>
      <c r="AJ22" s="108">
        <v>77</v>
      </c>
      <c r="AK22" s="108">
        <v>47</v>
      </c>
      <c r="AL22" s="108">
        <v>30</v>
      </c>
      <c r="AM22" s="108">
        <v>61</v>
      </c>
      <c r="AN22" s="108">
        <v>40</v>
      </c>
      <c r="AO22" s="108">
        <v>21</v>
      </c>
      <c r="AP22" s="108">
        <v>16</v>
      </c>
      <c r="AQ22" s="108">
        <v>7</v>
      </c>
      <c r="AR22" s="108">
        <v>9</v>
      </c>
      <c r="AS22" s="108">
        <v>20</v>
      </c>
      <c r="AT22" s="108">
        <v>9</v>
      </c>
      <c r="AU22" s="108">
        <v>11</v>
      </c>
    </row>
    <row r="23" spans="1:47" ht="18" customHeight="1">
      <c r="A23" s="463" t="s">
        <v>376</v>
      </c>
      <c r="B23" s="464"/>
      <c r="C23" s="840">
        <v>55</v>
      </c>
      <c r="D23" s="149">
        <v>33</v>
      </c>
      <c r="E23" s="149">
        <v>22</v>
      </c>
      <c r="F23" s="149">
        <v>2</v>
      </c>
      <c r="G23" s="149">
        <v>1</v>
      </c>
      <c r="H23" s="149" t="s">
        <v>156</v>
      </c>
      <c r="I23" s="149" t="s">
        <v>156</v>
      </c>
      <c r="J23" s="149">
        <v>3</v>
      </c>
      <c r="K23" s="149" t="s">
        <v>156</v>
      </c>
      <c r="L23" s="149">
        <v>1</v>
      </c>
      <c r="M23" s="149" t="s">
        <v>156</v>
      </c>
      <c r="N23" s="149" t="s">
        <v>156</v>
      </c>
      <c r="O23" s="149" t="s">
        <v>156</v>
      </c>
      <c r="P23" s="149">
        <v>26</v>
      </c>
      <c r="Q23" s="149">
        <v>17</v>
      </c>
      <c r="R23" s="149" t="s">
        <v>156</v>
      </c>
      <c r="S23" s="149" t="s">
        <v>156</v>
      </c>
      <c r="T23" s="149">
        <v>3</v>
      </c>
      <c r="U23" s="149" t="s">
        <v>156</v>
      </c>
      <c r="V23" s="149">
        <v>1</v>
      </c>
      <c r="W23" s="149">
        <v>1</v>
      </c>
      <c r="X23" s="149" t="s">
        <v>156</v>
      </c>
      <c r="Y23" s="149">
        <v>5</v>
      </c>
      <c r="Z23" s="149">
        <v>3</v>
      </c>
      <c r="AA23" s="149">
        <v>13</v>
      </c>
      <c r="AB23" s="149">
        <v>6</v>
      </c>
      <c r="AC23" s="149">
        <v>7</v>
      </c>
      <c r="AD23" s="55"/>
      <c r="AE23" s="60"/>
      <c r="AF23" s="463" t="s">
        <v>377</v>
      </c>
      <c r="AG23" s="464"/>
      <c r="AH23" s="838">
        <v>1</v>
      </c>
      <c r="AI23" s="839">
        <v>0</v>
      </c>
      <c r="AJ23" s="108">
        <v>44</v>
      </c>
      <c r="AK23" s="108">
        <v>30</v>
      </c>
      <c r="AL23" s="108">
        <v>14</v>
      </c>
      <c r="AM23" s="108">
        <v>41</v>
      </c>
      <c r="AN23" s="108">
        <v>29</v>
      </c>
      <c r="AO23" s="108">
        <v>12</v>
      </c>
      <c r="AP23" s="108">
        <v>3</v>
      </c>
      <c r="AQ23" s="108">
        <v>1</v>
      </c>
      <c r="AR23" s="108">
        <v>2</v>
      </c>
      <c r="AS23" s="108">
        <v>10</v>
      </c>
      <c r="AT23" s="108">
        <v>5</v>
      </c>
      <c r="AU23" s="108">
        <v>5</v>
      </c>
    </row>
    <row r="24" spans="1:47" ht="18" customHeight="1">
      <c r="A24" s="463" t="s">
        <v>377</v>
      </c>
      <c r="B24" s="464"/>
      <c r="C24" s="840">
        <v>33</v>
      </c>
      <c r="D24" s="149">
        <v>21</v>
      </c>
      <c r="E24" s="149">
        <v>12</v>
      </c>
      <c r="F24" s="149">
        <v>2</v>
      </c>
      <c r="G24" s="149" t="s">
        <v>156</v>
      </c>
      <c r="H24" s="149" t="s">
        <v>156</v>
      </c>
      <c r="I24" s="149" t="s">
        <v>156</v>
      </c>
      <c r="J24" s="149">
        <v>2</v>
      </c>
      <c r="K24" s="149" t="s">
        <v>156</v>
      </c>
      <c r="L24" s="149" t="s">
        <v>156</v>
      </c>
      <c r="M24" s="149" t="s">
        <v>156</v>
      </c>
      <c r="N24" s="149" t="s">
        <v>156</v>
      </c>
      <c r="O24" s="149" t="s">
        <v>156</v>
      </c>
      <c r="P24" s="149">
        <v>14</v>
      </c>
      <c r="Q24" s="149">
        <v>8</v>
      </c>
      <c r="R24" s="149" t="s">
        <v>156</v>
      </c>
      <c r="S24" s="149" t="s">
        <v>156</v>
      </c>
      <c r="T24" s="149">
        <v>2</v>
      </c>
      <c r="U24" s="149" t="s">
        <v>156</v>
      </c>
      <c r="V24" s="149">
        <v>1</v>
      </c>
      <c r="W24" s="149">
        <v>3</v>
      </c>
      <c r="X24" s="149">
        <v>1</v>
      </c>
      <c r="Y24" s="149">
        <v>2</v>
      </c>
      <c r="Z24" s="149">
        <v>2</v>
      </c>
      <c r="AA24" s="149">
        <v>9</v>
      </c>
      <c r="AB24" s="149">
        <v>3</v>
      </c>
      <c r="AC24" s="149">
        <v>6</v>
      </c>
      <c r="AD24" s="55"/>
      <c r="AE24" s="60"/>
      <c r="AF24" s="463" t="s">
        <v>378</v>
      </c>
      <c r="AG24" s="464"/>
      <c r="AH24" s="838">
        <v>3</v>
      </c>
      <c r="AI24" s="839">
        <v>0</v>
      </c>
      <c r="AJ24" s="108">
        <v>114</v>
      </c>
      <c r="AK24" s="108">
        <v>71</v>
      </c>
      <c r="AL24" s="108">
        <v>43</v>
      </c>
      <c r="AM24" s="108">
        <v>101</v>
      </c>
      <c r="AN24" s="108">
        <v>67</v>
      </c>
      <c r="AO24" s="108">
        <v>34</v>
      </c>
      <c r="AP24" s="108">
        <v>13</v>
      </c>
      <c r="AQ24" s="108">
        <v>4</v>
      </c>
      <c r="AR24" s="108">
        <v>9</v>
      </c>
      <c r="AS24" s="108">
        <v>23</v>
      </c>
      <c r="AT24" s="108">
        <v>11</v>
      </c>
      <c r="AU24" s="108">
        <v>12</v>
      </c>
    </row>
    <row r="25" spans="1:47" ht="18" customHeight="1">
      <c r="A25" s="463" t="s">
        <v>378</v>
      </c>
      <c r="B25" s="464"/>
      <c r="C25" s="840">
        <v>134</v>
      </c>
      <c r="D25" s="149">
        <v>78</v>
      </c>
      <c r="E25" s="149">
        <v>56</v>
      </c>
      <c r="F25" s="149">
        <v>6</v>
      </c>
      <c r="G25" s="149" t="s">
        <v>156</v>
      </c>
      <c r="H25" s="149" t="s">
        <v>156</v>
      </c>
      <c r="I25" s="149" t="s">
        <v>156</v>
      </c>
      <c r="J25" s="149">
        <v>5</v>
      </c>
      <c r="K25" s="149">
        <v>1</v>
      </c>
      <c r="L25" s="149" t="s">
        <v>156</v>
      </c>
      <c r="M25" s="149" t="s">
        <v>156</v>
      </c>
      <c r="N25" s="149" t="s">
        <v>156</v>
      </c>
      <c r="O25" s="149" t="s">
        <v>156</v>
      </c>
      <c r="P25" s="149">
        <v>59</v>
      </c>
      <c r="Q25" s="149">
        <v>42</v>
      </c>
      <c r="R25" s="149" t="s">
        <v>156</v>
      </c>
      <c r="S25" s="149" t="s">
        <v>156</v>
      </c>
      <c r="T25" s="149">
        <v>6</v>
      </c>
      <c r="U25" s="149" t="s">
        <v>156</v>
      </c>
      <c r="V25" s="149">
        <v>1</v>
      </c>
      <c r="W25" s="149">
        <v>8</v>
      </c>
      <c r="X25" s="149">
        <v>6</v>
      </c>
      <c r="Y25" s="149">
        <v>7</v>
      </c>
      <c r="Z25" s="149">
        <v>3</v>
      </c>
      <c r="AA25" s="149">
        <v>21</v>
      </c>
      <c r="AB25" s="149" t="s">
        <v>156</v>
      </c>
      <c r="AC25" s="149">
        <v>21</v>
      </c>
      <c r="AD25" s="69"/>
      <c r="AE25" s="60"/>
      <c r="AF25" s="463" t="s">
        <v>379</v>
      </c>
      <c r="AG25" s="464"/>
      <c r="AH25" s="838">
        <v>2</v>
      </c>
      <c r="AI25" s="839">
        <v>0</v>
      </c>
      <c r="AJ25" s="108">
        <v>78</v>
      </c>
      <c r="AK25" s="108">
        <v>57</v>
      </c>
      <c r="AL25" s="108">
        <v>21</v>
      </c>
      <c r="AM25" s="108">
        <v>74</v>
      </c>
      <c r="AN25" s="108">
        <v>54</v>
      </c>
      <c r="AO25" s="108">
        <v>20</v>
      </c>
      <c r="AP25" s="108">
        <v>4</v>
      </c>
      <c r="AQ25" s="108">
        <v>3</v>
      </c>
      <c r="AR25" s="108">
        <v>1</v>
      </c>
      <c r="AS25" s="108">
        <v>21</v>
      </c>
      <c r="AT25" s="108">
        <v>12</v>
      </c>
      <c r="AU25" s="108">
        <v>9</v>
      </c>
    </row>
    <row r="26" spans="1:47" ht="18" customHeight="1">
      <c r="A26" s="463" t="s">
        <v>379</v>
      </c>
      <c r="B26" s="464"/>
      <c r="C26" s="840">
        <v>41</v>
      </c>
      <c r="D26" s="149">
        <v>25</v>
      </c>
      <c r="E26" s="149">
        <v>16</v>
      </c>
      <c r="F26" s="149">
        <v>2</v>
      </c>
      <c r="G26" s="149" t="s">
        <v>156</v>
      </c>
      <c r="H26" s="149" t="s">
        <v>156</v>
      </c>
      <c r="I26" s="149" t="s">
        <v>156</v>
      </c>
      <c r="J26" s="149">
        <v>2</v>
      </c>
      <c r="K26" s="149" t="s">
        <v>156</v>
      </c>
      <c r="L26" s="149">
        <v>1</v>
      </c>
      <c r="M26" s="149" t="s">
        <v>156</v>
      </c>
      <c r="N26" s="149" t="s">
        <v>156</v>
      </c>
      <c r="O26" s="149" t="s">
        <v>156</v>
      </c>
      <c r="P26" s="149">
        <v>18</v>
      </c>
      <c r="Q26" s="149">
        <v>12</v>
      </c>
      <c r="R26" s="149" t="s">
        <v>156</v>
      </c>
      <c r="S26" s="149" t="s">
        <v>156</v>
      </c>
      <c r="T26" s="149">
        <v>2</v>
      </c>
      <c r="U26" s="149" t="s">
        <v>156</v>
      </c>
      <c r="V26" s="149" t="s">
        <v>156</v>
      </c>
      <c r="W26" s="149">
        <v>2</v>
      </c>
      <c r="X26" s="149">
        <v>2</v>
      </c>
      <c r="Y26" s="149">
        <v>1</v>
      </c>
      <c r="Z26" s="149">
        <v>1</v>
      </c>
      <c r="AA26" s="149">
        <v>7</v>
      </c>
      <c r="AB26" s="149">
        <v>2</v>
      </c>
      <c r="AC26" s="149">
        <v>5</v>
      </c>
      <c r="AD26" s="69"/>
      <c r="AE26" s="60"/>
      <c r="AF26" s="463" t="s">
        <v>760</v>
      </c>
      <c r="AG26" s="464"/>
      <c r="AH26" s="839">
        <v>0</v>
      </c>
      <c r="AI26" s="839">
        <v>0</v>
      </c>
      <c r="AJ26" s="839">
        <v>0</v>
      </c>
      <c r="AK26" s="839">
        <v>0</v>
      </c>
      <c r="AL26" s="839">
        <v>0</v>
      </c>
      <c r="AM26" s="839">
        <v>0</v>
      </c>
      <c r="AN26" s="839">
        <v>0</v>
      </c>
      <c r="AO26" s="839">
        <v>0</v>
      </c>
      <c r="AP26" s="839">
        <v>0</v>
      </c>
      <c r="AQ26" s="839">
        <v>0</v>
      </c>
      <c r="AR26" s="839">
        <v>0</v>
      </c>
      <c r="AS26" s="839">
        <v>0</v>
      </c>
      <c r="AT26" s="839">
        <v>0</v>
      </c>
      <c r="AU26" s="839">
        <v>0</v>
      </c>
    </row>
    <row r="27" spans="1:47" ht="18" customHeight="1">
      <c r="A27" s="463" t="s">
        <v>760</v>
      </c>
      <c r="B27" s="464"/>
      <c r="C27" s="840">
        <v>76</v>
      </c>
      <c r="D27" s="149">
        <v>40</v>
      </c>
      <c r="E27" s="149">
        <v>36</v>
      </c>
      <c r="F27" s="149">
        <v>3</v>
      </c>
      <c r="G27" s="149" t="s">
        <v>156</v>
      </c>
      <c r="H27" s="149" t="s">
        <v>156</v>
      </c>
      <c r="I27" s="149" t="s">
        <v>156</v>
      </c>
      <c r="J27" s="149">
        <v>2</v>
      </c>
      <c r="K27" s="149">
        <v>1</v>
      </c>
      <c r="L27" s="149">
        <v>1</v>
      </c>
      <c r="M27" s="149" t="s">
        <v>156</v>
      </c>
      <c r="N27" s="149" t="s">
        <v>156</v>
      </c>
      <c r="O27" s="149" t="s">
        <v>156</v>
      </c>
      <c r="P27" s="149">
        <v>32</v>
      </c>
      <c r="Q27" s="149">
        <v>26</v>
      </c>
      <c r="R27" s="149" t="s">
        <v>156</v>
      </c>
      <c r="S27" s="149" t="s">
        <v>156</v>
      </c>
      <c r="T27" s="149">
        <v>3</v>
      </c>
      <c r="U27" s="149" t="s">
        <v>156</v>
      </c>
      <c r="V27" s="149">
        <v>1</v>
      </c>
      <c r="W27" s="149">
        <v>2</v>
      </c>
      <c r="X27" s="149">
        <v>5</v>
      </c>
      <c r="Y27" s="149">
        <v>1</v>
      </c>
      <c r="Z27" s="149" t="s">
        <v>156</v>
      </c>
      <c r="AA27" s="149">
        <v>6</v>
      </c>
      <c r="AB27" s="149" t="s">
        <v>156</v>
      </c>
      <c r="AC27" s="149">
        <v>6</v>
      </c>
      <c r="AD27" s="69"/>
      <c r="AE27" s="60"/>
      <c r="AF27" s="463" t="s">
        <v>384</v>
      </c>
      <c r="AG27" s="464"/>
      <c r="AH27" s="838">
        <v>3</v>
      </c>
      <c r="AI27" s="839">
        <v>0</v>
      </c>
      <c r="AJ27" s="108">
        <v>141</v>
      </c>
      <c r="AK27" s="108">
        <v>86</v>
      </c>
      <c r="AL27" s="108">
        <v>55</v>
      </c>
      <c r="AM27" s="108">
        <v>121</v>
      </c>
      <c r="AN27" s="108">
        <v>75</v>
      </c>
      <c r="AO27" s="108">
        <v>46</v>
      </c>
      <c r="AP27" s="108">
        <v>20</v>
      </c>
      <c r="AQ27" s="108">
        <v>11</v>
      </c>
      <c r="AR27" s="108">
        <v>9</v>
      </c>
      <c r="AS27" s="108">
        <v>29</v>
      </c>
      <c r="AT27" s="108">
        <v>20</v>
      </c>
      <c r="AU27" s="108">
        <v>9</v>
      </c>
    </row>
    <row r="28" spans="1:47" ht="18" customHeight="1">
      <c r="A28" s="463" t="s">
        <v>384</v>
      </c>
      <c r="B28" s="464"/>
      <c r="C28" s="840">
        <v>240</v>
      </c>
      <c r="D28" s="149">
        <v>124</v>
      </c>
      <c r="E28" s="149">
        <v>116</v>
      </c>
      <c r="F28" s="149">
        <v>7</v>
      </c>
      <c r="G28" s="149">
        <v>2</v>
      </c>
      <c r="H28" s="149" t="s">
        <v>156</v>
      </c>
      <c r="I28" s="149" t="s">
        <v>156</v>
      </c>
      <c r="J28" s="149">
        <v>6</v>
      </c>
      <c r="K28" s="149">
        <v>3</v>
      </c>
      <c r="L28" s="149">
        <v>2</v>
      </c>
      <c r="M28" s="149" t="s">
        <v>156</v>
      </c>
      <c r="N28" s="149" t="s">
        <v>156</v>
      </c>
      <c r="O28" s="149">
        <v>1</v>
      </c>
      <c r="P28" s="149">
        <v>98</v>
      </c>
      <c r="Q28" s="149">
        <v>92</v>
      </c>
      <c r="R28" s="149" t="s">
        <v>156</v>
      </c>
      <c r="S28" s="149" t="s">
        <v>156</v>
      </c>
      <c r="T28" s="149">
        <v>11</v>
      </c>
      <c r="U28" s="149" t="s">
        <v>156</v>
      </c>
      <c r="V28" s="149">
        <v>1</v>
      </c>
      <c r="W28" s="149">
        <v>11</v>
      </c>
      <c r="X28" s="149">
        <v>6</v>
      </c>
      <c r="Y28" s="149">
        <v>10</v>
      </c>
      <c r="Z28" s="149">
        <v>4</v>
      </c>
      <c r="AA28" s="149">
        <v>76</v>
      </c>
      <c r="AB28" s="149">
        <v>24</v>
      </c>
      <c r="AC28" s="149">
        <v>52</v>
      </c>
      <c r="AD28" s="69"/>
      <c r="AE28" s="60"/>
      <c r="AF28" s="463" t="s">
        <v>385</v>
      </c>
      <c r="AG28" s="464"/>
      <c r="AH28" s="838">
        <v>1</v>
      </c>
      <c r="AI28" s="839">
        <v>0</v>
      </c>
      <c r="AJ28" s="108">
        <v>57</v>
      </c>
      <c r="AK28" s="108">
        <v>38</v>
      </c>
      <c r="AL28" s="108">
        <v>19</v>
      </c>
      <c r="AM28" s="108">
        <v>50</v>
      </c>
      <c r="AN28" s="108">
        <v>35</v>
      </c>
      <c r="AO28" s="108">
        <v>15</v>
      </c>
      <c r="AP28" s="108">
        <v>7</v>
      </c>
      <c r="AQ28" s="108">
        <v>3</v>
      </c>
      <c r="AR28" s="108">
        <v>4</v>
      </c>
      <c r="AS28" s="108">
        <v>7</v>
      </c>
      <c r="AT28" s="108">
        <v>2</v>
      </c>
      <c r="AU28" s="108">
        <v>5</v>
      </c>
    </row>
    <row r="29" spans="1:47" ht="18" customHeight="1">
      <c r="A29" s="463" t="s">
        <v>385</v>
      </c>
      <c r="B29" s="464"/>
      <c r="C29" s="840">
        <v>105</v>
      </c>
      <c r="D29" s="149">
        <v>55</v>
      </c>
      <c r="E29" s="149">
        <v>50</v>
      </c>
      <c r="F29" s="149">
        <v>3</v>
      </c>
      <c r="G29" s="149" t="s">
        <v>156</v>
      </c>
      <c r="H29" s="149" t="s">
        <v>156</v>
      </c>
      <c r="I29" s="149" t="s">
        <v>156</v>
      </c>
      <c r="J29" s="149">
        <v>3</v>
      </c>
      <c r="K29" s="149" t="s">
        <v>156</v>
      </c>
      <c r="L29" s="149">
        <v>1</v>
      </c>
      <c r="M29" s="149" t="s">
        <v>156</v>
      </c>
      <c r="N29" s="149" t="s">
        <v>156</v>
      </c>
      <c r="O29" s="149" t="s">
        <v>156</v>
      </c>
      <c r="P29" s="149">
        <v>42</v>
      </c>
      <c r="Q29" s="149">
        <v>43</v>
      </c>
      <c r="R29" s="149" t="s">
        <v>156</v>
      </c>
      <c r="S29" s="149" t="s">
        <v>156</v>
      </c>
      <c r="T29" s="149">
        <v>3</v>
      </c>
      <c r="U29" s="149" t="s">
        <v>156</v>
      </c>
      <c r="V29" s="149">
        <v>1</v>
      </c>
      <c r="W29" s="149">
        <v>6</v>
      </c>
      <c r="X29" s="149">
        <v>3</v>
      </c>
      <c r="Y29" s="149">
        <v>6</v>
      </c>
      <c r="Z29" s="149">
        <v>1</v>
      </c>
      <c r="AA29" s="149">
        <v>21</v>
      </c>
      <c r="AB29" s="149" t="s">
        <v>156</v>
      </c>
      <c r="AC29" s="149">
        <v>21</v>
      </c>
      <c r="AD29" s="69"/>
      <c r="AE29" s="153"/>
      <c r="AF29" s="463" t="s">
        <v>585</v>
      </c>
      <c r="AG29" s="464"/>
      <c r="AH29" s="839">
        <v>1</v>
      </c>
      <c r="AI29" s="839">
        <v>0</v>
      </c>
      <c r="AJ29" s="108">
        <v>65</v>
      </c>
      <c r="AK29" s="108">
        <v>46</v>
      </c>
      <c r="AL29" s="108">
        <v>19</v>
      </c>
      <c r="AM29" s="108">
        <v>60</v>
      </c>
      <c r="AN29" s="108">
        <v>45</v>
      </c>
      <c r="AO29" s="108">
        <v>15</v>
      </c>
      <c r="AP29" s="108">
        <v>5</v>
      </c>
      <c r="AQ29" s="108">
        <v>1</v>
      </c>
      <c r="AR29" s="108">
        <v>4</v>
      </c>
      <c r="AS29" s="108">
        <v>9</v>
      </c>
      <c r="AT29" s="108">
        <v>4</v>
      </c>
      <c r="AU29" s="108">
        <v>5</v>
      </c>
    </row>
    <row r="30" spans="1:47" ht="18" customHeight="1">
      <c r="A30" s="463" t="s">
        <v>585</v>
      </c>
      <c r="B30" s="464"/>
      <c r="C30" s="840">
        <v>81</v>
      </c>
      <c r="D30" s="149">
        <v>41</v>
      </c>
      <c r="E30" s="149">
        <v>40</v>
      </c>
      <c r="F30" s="149">
        <v>2</v>
      </c>
      <c r="G30" s="149" t="s">
        <v>156</v>
      </c>
      <c r="H30" s="149" t="s">
        <v>156</v>
      </c>
      <c r="I30" s="149" t="s">
        <v>156</v>
      </c>
      <c r="J30" s="149">
        <v>1</v>
      </c>
      <c r="K30" s="149">
        <v>1</v>
      </c>
      <c r="L30" s="149">
        <v>2</v>
      </c>
      <c r="M30" s="149" t="s">
        <v>156</v>
      </c>
      <c r="N30" s="149">
        <v>1</v>
      </c>
      <c r="O30" s="149" t="s">
        <v>156</v>
      </c>
      <c r="P30" s="149">
        <v>32</v>
      </c>
      <c r="Q30" s="149">
        <v>31</v>
      </c>
      <c r="R30" s="149" t="s">
        <v>156</v>
      </c>
      <c r="S30" s="149" t="s">
        <v>156</v>
      </c>
      <c r="T30" s="149">
        <v>2</v>
      </c>
      <c r="U30" s="149" t="s">
        <v>156</v>
      </c>
      <c r="V30" s="149">
        <v>1</v>
      </c>
      <c r="W30" s="149">
        <v>3</v>
      </c>
      <c r="X30" s="149">
        <v>5</v>
      </c>
      <c r="Y30" s="149">
        <v>3</v>
      </c>
      <c r="Z30" s="149">
        <v>2</v>
      </c>
      <c r="AA30" s="149">
        <v>6</v>
      </c>
      <c r="AB30" s="149" t="s">
        <v>156</v>
      </c>
      <c r="AC30" s="149">
        <v>6</v>
      </c>
      <c r="AD30" s="69"/>
      <c r="AE30" s="70"/>
      <c r="AF30" s="70"/>
      <c r="AG30" s="817"/>
      <c r="AH30" s="69"/>
      <c r="AI30" s="69" t="s">
        <v>587</v>
      </c>
      <c r="AJ30" s="69"/>
      <c r="AK30" s="69" t="s">
        <v>620</v>
      </c>
      <c r="AL30" s="69" t="s">
        <v>587</v>
      </c>
      <c r="AM30" s="69" t="s">
        <v>587</v>
      </c>
      <c r="AN30" s="69" t="s">
        <v>587</v>
      </c>
      <c r="AO30" s="69" t="s">
        <v>587</v>
      </c>
      <c r="AP30" s="69" t="s">
        <v>587</v>
      </c>
      <c r="AQ30" s="69" t="s">
        <v>587</v>
      </c>
      <c r="AR30" s="69" t="s">
        <v>587</v>
      </c>
      <c r="AS30" s="69" t="s">
        <v>587</v>
      </c>
      <c r="AT30" s="69" t="s">
        <v>587</v>
      </c>
      <c r="AU30" s="69" t="s">
        <v>587</v>
      </c>
    </row>
    <row r="31" spans="1:47" ht="18" customHeight="1">
      <c r="A31" s="70"/>
      <c r="B31" s="81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69"/>
      <c r="AE31" s="25"/>
      <c r="AF31" s="463" t="s">
        <v>222</v>
      </c>
      <c r="AG31" s="449"/>
      <c r="AH31" s="839" t="s">
        <v>156</v>
      </c>
      <c r="AI31" s="839" t="s">
        <v>156</v>
      </c>
      <c r="AJ31" s="839" t="s">
        <v>156</v>
      </c>
      <c r="AK31" s="839" t="s">
        <v>156</v>
      </c>
      <c r="AL31" s="839" t="s">
        <v>156</v>
      </c>
      <c r="AM31" s="839" t="s">
        <v>156</v>
      </c>
      <c r="AN31" s="839" t="s">
        <v>156</v>
      </c>
      <c r="AO31" s="839" t="s">
        <v>156</v>
      </c>
      <c r="AP31" s="839" t="s">
        <v>156</v>
      </c>
      <c r="AQ31" s="839" t="s">
        <v>156</v>
      </c>
      <c r="AR31" s="839" t="s">
        <v>156</v>
      </c>
      <c r="AS31" s="839" t="s">
        <v>156</v>
      </c>
      <c r="AT31" s="839" t="s">
        <v>156</v>
      </c>
      <c r="AU31" s="839" t="s">
        <v>156</v>
      </c>
    </row>
    <row r="32" spans="1:47" ht="18" customHeight="1">
      <c r="A32" s="463" t="s">
        <v>222</v>
      </c>
      <c r="B32" s="465"/>
      <c r="C32" s="149">
        <v>21</v>
      </c>
      <c r="D32" s="149">
        <v>11</v>
      </c>
      <c r="E32" s="149">
        <v>10</v>
      </c>
      <c r="F32" s="149">
        <v>1</v>
      </c>
      <c r="G32" s="149" t="s">
        <v>156</v>
      </c>
      <c r="H32" s="149" t="s">
        <v>156</v>
      </c>
      <c r="I32" s="149" t="s">
        <v>156</v>
      </c>
      <c r="J32" s="149">
        <v>1</v>
      </c>
      <c r="K32" s="149" t="s">
        <v>156</v>
      </c>
      <c r="L32" s="149" t="s">
        <v>156</v>
      </c>
      <c r="M32" s="149" t="s">
        <v>156</v>
      </c>
      <c r="N32" s="149" t="s">
        <v>156</v>
      </c>
      <c r="O32" s="149" t="s">
        <v>156</v>
      </c>
      <c r="P32" s="149">
        <v>9</v>
      </c>
      <c r="Q32" s="149">
        <v>6</v>
      </c>
      <c r="R32" s="149" t="s">
        <v>156</v>
      </c>
      <c r="S32" s="149" t="s">
        <v>156</v>
      </c>
      <c r="T32" s="149">
        <v>1</v>
      </c>
      <c r="U32" s="149" t="s">
        <v>156</v>
      </c>
      <c r="V32" s="149">
        <v>1</v>
      </c>
      <c r="W32" s="149" t="s">
        <v>156</v>
      </c>
      <c r="X32" s="149">
        <v>2</v>
      </c>
      <c r="Y32" s="149" t="s">
        <v>156</v>
      </c>
      <c r="Z32" s="149">
        <v>1</v>
      </c>
      <c r="AA32" s="149">
        <v>7</v>
      </c>
      <c r="AB32" s="149" t="s">
        <v>156</v>
      </c>
      <c r="AC32" s="149">
        <v>7</v>
      </c>
      <c r="AD32" s="69"/>
      <c r="AE32" s="70"/>
      <c r="AF32" s="25"/>
      <c r="AG32" s="369" t="s">
        <v>223</v>
      </c>
      <c r="AH32" s="841" t="s">
        <v>156</v>
      </c>
      <c r="AI32" s="841" t="s">
        <v>156</v>
      </c>
      <c r="AJ32" s="841" t="s">
        <v>156</v>
      </c>
      <c r="AK32" s="841" t="s">
        <v>156</v>
      </c>
      <c r="AL32" s="841" t="s">
        <v>156</v>
      </c>
      <c r="AM32" s="841" t="s">
        <v>156</v>
      </c>
      <c r="AN32" s="841" t="s">
        <v>156</v>
      </c>
      <c r="AO32" s="841" t="s">
        <v>156</v>
      </c>
      <c r="AP32" s="841" t="s">
        <v>156</v>
      </c>
      <c r="AQ32" s="841" t="s">
        <v>156</v>
      </c>
      <c r="AR32" s="841" t="s">
        <v>156</v>
      </c>
      <c r="AS32" s="841" t="s">
        <v>156</v>
      </c>
      <c r="AT32" s="841" t="s">
        <v>156</v>
      </c>
      <c r="AU32" s="841" t="s">
        <v>156</v>
      </c>
    </row>
    <row r="33" spans="1:47" ht="18" customHeight="1">
      <c r="A33" s="144"/>
      <c r="B33" s="369" t="s">
        <v>223</v>
      </c>
      <c r="C33" s="835">
        <v>21</v>
      </c>
      <c r="D33" s="836">
        <v>11</v>
      </c>
      <c r="E33" s="836">
        <v>10</v>
      </c>
      <c r="F33" s="836">
        <v>1</v>
      </c>
      <c r="G33" s="836" t="s">
        <v>156</v>
      </c>
      <c r="H33" s="836" t="s">
        <v>156</v>
      </c>
      <c r="I33" s="836" t="s">
        <v>156</v>
      </c>
      <c r="J33" s="836">
        <v>1</v>
      </c>
      <c r="K33" s="836" t="s">
        <v>156</v>
      </c>
      <c r="L33" s="836" t="s">
        <v>156</v>
      </c>
      <c r="M33" s="836" t="s">
        <v>156</v>
      </c>
      <c r="N33" s="836" t="s">
        <v>156</v>
      </c>
      <c r="O33" s="836" t="s">
        <v>156</v>
      </c>
      <c r="P33" s="836">
        <v>9</v>
      </c>
      <c r="Q33" s="836">
        <v>6</v>
      </c>
      <c r="R33" s="836" t="s">
        <v>156</v>
      </c>
      <c r="S33" s="836" t="s">
        <v>156</v>
      </c>
      <c r="T33" s="836">
        <v>1</v>
      </c>
      <c r="U33" s="836" t="s">
        <v>156</v>
      </c>
      <c r="V33" s="836">
        <v>1</v>
      </c>
      <c r="W33" s="836" t="s">
        <v>156</v>
      </c>
      <c r="X33" s="836">
        <v>2</v>
      </c>
      <c r="Y33" s="836" t="s">
        <v>156</v>
      </c>
      <c r="Z33" s="836">
        <v>1</v>
      </c>
      <c r="AA33" s="836">
        <v>7</v>
      </c>
      <c r="AB33" s="836" t="s">
        <v>156</v>
      </c>
      <c r="AC33" s="836">
        <v>7</v>
      </c>
      <c r="AD33" s="69"/>
      <c r="AE33" s="25"/>
      <c r="AF33" s="70"/>
      <c r="AG33" s="817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:47" ht="18" customHeight="1">
      <c r="A34" s="70"/>
      <c r="B34" s="8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25"/>
      <c r="AF34" s="463" t="s">
        <v>224</v>
      </c>
      <c r="AG34" s="704"/>
      <c r="AH34" s="113">
        <v>2</v>
      </c>
      <c r="AI34" s="839" t="s">
        <v>156</v>
      </c>
      <c r="AJ34" s="108">
        <f aca="true" t="shared" si="0" ref="AJ34:AL36">AM34+AP34</f>
        <v>79</v>
      </c>
      <c r="AK34" s="108">
        <f t="shared" si="0"/>
        <v>56</v>
      </c>
      <c r="AL34" s="108">
        <f t="shared" si="0"/>
        <v>23</v>
      </c>
      <c r="AM34" s="108">
        <v>70</v>
      </c>
      <c r="AN34" s="108">
        <v>50</v>
      </c>
      <c r="AO34" s="108">
        <v>20</v>
      </c>
      <c r="AP34" s="108">
        <v>9</v>
      </c>
      <c r="AQ34" s="108">
        <v>6</v>
      </c>
      <c r="AR34" s="108">
        <v>3</v>
      </c>
      <c r="AS34" s="108">
        <v>22</v>
      </c>
      <c r="AT34" s="108">
        <v>10</v>
      </c>
      <c r="AU34" s="108">
        <v>12</v>
      </c>
    </row>
    <row r="35" spans="1:47" ht="18" customHeight="1">
      <c r="A35" s="463" t="s">
        <v>224</v>
      </c>
      <c r="B35" s="704"/>
      <c r="C35" s="386">
        <v>133</v>
      </c>
      <c r="D35" s="149">
        <v>72</v>
      </c>
      <c r="E35" s="149">
        <v>61</v>
      </c>
      <c r="F35" s="149">
        <v>3</v>
      </c>
      <c r="G35" s="149" t="s">
        <v>156</v>
      </c>
      <c r="H35" s="149" t="s">
        <v>156</v>
      </c>
      <c r="I35" s="149" t="s">
        <v>156</v>
      </c>
      <c r="J35" s="149">
        <v>4</v>
      </c>
      <c r="K35" s="149" t="s">
        <v>156</v>
      </c>
      <c r="L35" s="149">
        <v>2</v>
      </c>
      <c r="M35" s="149">
        <v>1</v>
      </c>
      <c r="N35" s="149" t="s">
        <v>156</v>
      </c>
      <c r="O35" s="149">
        <v>1</v>
      </c>
      <c r="P35" s="149">
        <v>55</v>
      </c>
      <c r="Q35" s="149">
        <v>47</v>
      </c>
      <c r="R35" s="149" t="s">
        <v>156</v>
      </c>
      <c r="S35" s="149" t="s">
        <v>156</v>
      </c>
      <c r="T35" s="149">
        <v>4</v>
      </c>
      <c r="U35" s="149" t="s">
        <v>156</v>
      </c>
      <c r="V35" s="149">
        <v>2</v>
      </c>
      <c r="W35" s="149">
        <v>8</v>
      </c>
      <c r="X35" s="149">
        <v>6</v>
      </c>
      <c r="Y35" s="149">
        <v>3</v>
      </c>
      <c r="Z35" s="149" t="s">
        <v>156</v>
      </c>
      <c r="AA35" s="149">
        <v>34</v>
      </c>
      <c r="AB35" s="149">
        <v>6</v>
      </c>
      <c r="AC35" s="149">
        <v>28</v>
      </c>
      <c r="AD35" s="69"/>
      <c r="AE35" s="25"/>
      <c r="AF35" s="144"/>
      <c r="AG35" s="142" t="s">
        <v>225</v>
      </c>
      <c r="AH35" s="159">
        <v>1</v>
      </c>
      <c r="AI35" s="841" t="s">
        <v>156</v>
      </c>
      <c r="AJ35" s="120">
        <f t="shared" si="0"/>
        <v>51</v>
      </c>
      <c r="AK35" s="120">
        <f t="shared" si="0"/>
        <v>36</v>
      </c>
      <c r="AL35" s="120">
        <f t="shared" si="0"/>
        <v>15</v>
      </c>
      <c r="AM35" s="120">
        <v>45</v>
      </c>
      <c r="AN35" s="120">
        <v>32</v>
      </c>
      <c r="AO35" s="120">
        <v>13</v>
      </c>
      <c r="AP35" s="120">
        <v>6</v>
      </c>
      <c r="AQ35" s="120">
        <v>4</v>
      </c>
      <c r="AR35" s="120">
        <v>2</v>
      </c>
      <c r="AS35" s="120">
        <v>13</v>
      </c>
      <c r="AT35" s="120">
        <v>8</v>
      </c>
      <c r="AU35" s="120">
        <v>5</v>
      </c>
    </row>
    <row r="36" spans="1:47" ht="18" customHeight="1">
      <c r="A36" s="144"/>
      <c r="B36" s="142" t="s">
        <v>225</v>
      </c>
      <c r="C36" s="835">
        <v>74</v>
      </c>
      <c r="D36" s="836">
        <v>39</v>
      </c>
      <c r="E36" s="836">
        <v>35</v>
      </c>
      <c r="F36" s="836">
        <v>2</v>
      </c>
      <c r="G36" s="836" t="s">
        <v>156</v>
      </c>
      <c r="H36" s="836" t="s">
        <v>156</v>
      </c>
      <c r="I36" s="836" t="s">
        <v>156</v>
      </c>
      <c r="J36" s="836">
        <v>2</v>
      </c>
      <c r="K36" s="836" t="s">
        <v>156</v>
      </c>
      <c r="L36" s="836">
        <v>1</v>
      </c>
      <c r="M36" s="836">
        <v>1</v>
      </c>
      <c r="N36" s="836" t="s">
        <v>156</v>
      </c>
      <c r="O36" s="836" t="s">
        <v>156</v>
      </c>
      <c r="P36" s="836">
        <v>30</v>
      </c>
      <c r="Q36" s="836">
        <v>27</v>
      </c>
      <c r="R36" s="836" t="s">
        <v>156</v>
      </c>
      <c r="S36" s="836" t="s">
        <v>156</v>
      </c>
      <c r="T36" s="836">
        <v>2</v>
      </c>
      <c r="U36" s="836" t="s">
        <v>156</v>
      </c>
      <c r="V36" s="836">
        <v>1</v>
      </c>
      <c r="W36" s="836">
        <v>4</v>
      </c>
      <c r="X36" s="836">
        <v>4</v>
      </c>
      <c r="Y36" s="836">
        <v>2</v>
      </c>
      <c r="Z36" s="836" t="s">
        <v>156</v>
      </c>
      <c r="AA36" s="836">
        <v>28</v>
      </c>
      <c r="AB36" s="836">
        <v>4</v>
      </c>
      <c r="AC36" s="836">
        <v>24</v>
      </c>
      <c r="AD36" s="69"/>
      <c r="AE36" s="70"/>
      <c r="AF36" s="144"/>
      <c r="AG36" s="142" t="s">
        <v>333</v>
      </c>
      <c r="AH36" s="159">
        <v>1</v>
      </c>
      <c r="AI36" s="841" t="s">
        <v>156</v>
      </c>
      <c r="AJ36" s="120">
        <f t="shared" si="0"/>
        <v>28</v>
      </c>
      <c r="AK36" s="120">
        <f t="shared" si="0"/>
        <v>20</v>
      </c>
      <c r="AL36" s="120">
        <f t="shared" si="0"/>
        <v>8</v>
      </c>
      <c r="AM36" s="120">
        <v>25</v>
      </c>
      <c r="AN36" s="120">
        <v>18</v>
      </c>
      <c r="AO36" s="120">
        <v>7</v>
      </c>
      <c r="AP36" s="120">
        <v>3</v>
      </c>
      <c r="AQ36" s="120">
        <v>2</v>
      </c>
      <c r="AR36" s="120">
        <v>1</v>
      </c>
      <c r="AS36" s="120">
        <v>9</v>
      </c>
      <c r="AT36" s="120">
        <v>2</v>
      </c>
      <c r="AU36" s="120">
        <v>7</v>
      </c>
    </row>
    <row r="37" spans="1:47" ht="18" customHeight="1">
      <c r="A37" s="144"/>
      <c r="B37" s="142" t="s">
        <v>333</v>
      </c>
      <c r="C37" s="835">
        <v>59</v>
      </c>
      <c r="D37" s="836">
        <v>33</v>
      </c>
      <c r="E37" s="836">
        <v>26</v>
      </c>
      <c r="F37" s="836">
        <v>1</v>
      </c>
      <c r="G37" s="836" t="s">
        <v>156</v>
      </c>
      <c r="H37" s="836" t="s">
        <v>156</v>
      </c>
      <c r="I37" s="836" t="s">
        <v>156</v>
      </c>
      <c r="J37" s="836">
        <v>2</v>
      </c>
      <c r="K37" s="836" t="s">
        <v>156</v>
      </c>
      <c r="L37" s="836">
        <v>1</v>
      </c>
      <c r="M37" s="836" t="s">
        <v>156</v>
      </c>
      <c r="N37" s="836" t="s">
        <v>156</v>
      </c>
      <c r="O37" s="836">
        <v>1</v>
      </c>
      <c r="P37" s="836">
        <v>25</v>
      </c>
      <c r="Q37" s="836">
        <v>20</v>
      </c>
      <c r="R37" s="836" t="s">
        <v>156</v>
      </c>
      <c r="S37" s="836" t="s">
        <v>156</v>
      </c>
      <c r="T37" s="836">
        <v>2</v>
      </c>
      <c r="U37" s="836" t="s">
        <v>156</v>
      </c>
      <c r="V37" s="836">
        <v>1</v>
      </c>
      <c r="W37" s="836">
        <v>4</v>
      </c>
      <c r="X37" s="836">
        <v>2</v>
      </c>
      <c r="Y37" s="836">
        <v>1</v>
      </c>
      <c r="Z37" s="836" t="s">
        <v>156</v>
      </c>
      <c r="AA37" s="836">
        <v>6</v>
      </c>
      <c r="AB37" s="836">
        <v>2</v>
      </c>
      <c r="AC37" s="836">
        <v>4</v>
      </c>
      <c r="AD37" s="69"/>
      <c r="AE37" s="25"/>
      <c r="AF37" s="368"/>
      <c r="AG37" s="142"/>
      <c r="AH37" s="159"/>
      <c r="AI37" s="161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</row>
    <row r="38" spans="1:47" ht="18" customHeight="1">
      <c r="A38" s="104"/>
      <c r="B38" s="131"/>
      <c r="C38" s="37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69"/>
      <c r="AE38" s="25"/>
      <c r="AF38" s="463" t="s">
        <v>334</v>
      </c>
      <c r="AG38" s="704"/>
      <c r="AH38" s="113">
        <v>2</v>
      </c>
      <c r="AI38" s="839" t="s">
        <v>156</v>
      </c>
      <c r="AJ38" s="108">
        <f aca="true" t="shared" si="1" ref="AJ38:AL40">AM38+AP38</f>
        <v>54</v>
      </c>
      <c r="AK38" s="108">
        <f t="shared" si="1"/>
        <v>32</v>
      </c>
      <c r="AL38" s="108">
        <f t="shared" si="1"/>
        <v>22</v>
      </c>
      <c r="AM38" s="108">
        <v>42</v>
      </c>
      <c r="AN38" s="108">
        <v>25</v>
      </c>
      <c r="AO38" s="108">
        <v>17</v>
      </c>
      <c r="AP38" s="108">
        <v>12</v>
      </c>
      <c r="AQ38" s="108">
        <v>7</v>
      </c>
      <c r="AR38" s="108">
        <v>5</v>
      </c>
      <c r="AS38" s="108">
        <v>14</v>
      </c>
      <c r="AT38" s="108">
        <v>4</v>
      </c>
      <c r="AU38" s="108">
        <v>10</v>
      </c>
    </row>
    <row r="39" spans="1:47" ht="18" customHeight="1">
      <c r="A39" s="463" t="s">
        <v>334</v>
      </c>
      <c r="B39" s="704"/>
      <c r="C39" s="386">
        <v>65</v>
      </c>
      <c r="D39" s="149">
        <v>39</v>
      </c>
      <c r="E39" s="149">
        <v>26</v>
      </c>
      <c r="F39" s="149">
        <v>3</v>
      </c>
      <c r="G39" s="149" t="s">
        <v>156</v>
      </c>
      <c r="H39" s="149" t="s">
        <v>156</v>
      </c>
      <c r="I39" s="149" t="s">
        <v>156</v>
      </c>
      <c r="J39" s="149">
        <v>2</v>
      </c>
      <c r="K39" s="149">
        <v>1</v>
      </c>
      <c r="L39" s="149" t="s">
        <v>156</v>
      </c>
      <c r="M39" s="149" t="s">
        <v>156</v>
      </c>
      <c r="N39" s="149" t="s">
        <v>156</v>
      </c>
      <c r="O39" s="149" t="s">
        <v>156</v>
      </c>
      <c r="P39" s="149">
        <v>34</v>
      </c>
      <c r="Q39" s="149">
        <v>17</v>
      </c>
      <c r="R39" s="149" t="s">
        <v>156</v>
      </c>
      <c r="S39" s="149" t="s">
        <v>156</v>
      </c>
      <c r="T39" s="149">
        <v>3</v>
      </c>
      <c r="U39" s="149" t="s">
        <v>156</v>
      </c>
      <c r="V39" s="149">
        <v>2</v>
      </c>
      <c r="W39" s="149" t="s">
        <v>156</v>
      </c>
      <c r="X39" s="149">
        <v>3</v>
      </c>
      <c r="Y39" s="149">
        <v>2</v>
      </c>
      <c r="Z39" s="149">
        <v>1</v>
      </c>
      <c r="AA39" s="149">
        <v>11</v>
      </c>
      <c r="AB39" s="149">
        <v>4</v>
      </c>
      <c r="AC39" s="149">
        <v>7</v>
      </c>
      <c r="AD39" s="69"/>
      <c r="AE39" s="25"/>
      <c r="AF39" s="144"/>
      <c r="AG39" s="142" t="s">
        <v>335</v>
      </c>
      <c r="AH39" s="159">
        <v>1</v>
      </c>
      <c r="AI39" s="841" t="s">
        <v>156</v>
      </c>
      <c r="AJ39" s="120">
        <f t="shared" si="1"/>
        <v>26</v>
      </c>
      <c r="AK39" s="120">
        <f t="shared" si="1"/>
        <v>18</v>
      </c>
      <c r="AL39" s="120">
        <f t="shared" si="1"/>
        <v>8</v>
      </c>
      <c r="AM39" s="120">
        <v>21</v>
      </c>
      <c r="AN39" s="120">
        <v>15</v>
      </c>
      <c r="AO39" s="120">
        <v>6</v>
      </c>
      <c r="AP39" s="120">
        <v>5</v>
      </c>
      <c r="AQ39" s="120">
        <v>3</v>
      </c>
      <c r="AR39" s="120">
        <v>2</v>
      </c>
      <c r="AS39" s="120">
        <v>7</v>
      </c>
      <c r="AT39" s="120">
        <v>1</v>
      </c>
      <c r="AU39" s="120">
        <v>6</v>
      </c>
    </row>
    <row r="40" spans="1:47" ht="18" customHeight="1">
      <c r="A40" s="145"/>
      <c r="B40" s="142" t="s">
        <v>335</v>
      </c>
      <c r="C40" s="835">
        <v>39</v>
      </c>
      <c r="D40" s="836">
        <v>25</v>
      </c>
      <c r="E40" s="836">
        <v>14</v>
      </c>
      <c r="F40" s="836">
        <v>2</v>
      </c>
      <c r="G40" s="836" t="s">
        <v>156</v>
      </c>
      <c r="H40" s="836" t="s">
        <v>156</v>
      </c>
      <c r="I40" s="836" t="s">
        <v>156</v>
      </c>
      <c r="J40" s="836">
        <v>2</v>
      </c>
      <c r="K40" s="836" t="s">
        <v>156</v>
      </c>
      <c r="L40" s="836" t="s">
        <v>156</v>
      </c>
      <c r="M40" s="836" t="s">
        <v>156</v>
      </c>
      <c r="N40" s="836" t="s">
        <v>156</v>
      </c>
      <c r="O40" s="836" t="s">
        <v>156</v>
      </c>
      <c r="P40" s="836">
        <v>21</v>
      </c>
      <c r="Q40" s="836">
        <v>9</v>
      </c>
      <c r="R40" s="836" t="s">
        <v>156</v>
      </c>
      <c r="S40" s="836" t="s">
        <v>156</v>
      </c>
      <c r="T40" s="836">
        <v>2</v>
      </c>
      <c r="U40" s="836" t="s">
        <v>156</v>
      </c>
      <c r="V40" s="836">
        <v>1</v>
      </c>
      <c r="W40" s="836" t="s">
        <v>156</v>
      </c>
      <c r="X40" s="836">
        <v>2</v>
      </c>
      <c r="Y40" s="836">
        <v>1</v>
      </c>
      <c r="Z40" s="836" t="s">
        <v>156</v>
      </c>
      <c r="AA40" s="836">
        <v>9</v>
      </c>
      <c r="AB40" s="836">
        <v>3</v>
      </c>
      <c r="AC40" s="836">
        <v>6</v>
      </c>
      <c r="AD40" s="69"/>
      <c r="AE40" s="70"/>
      <c r="AF40" s="144"/>
      <c r="AG40" s="151" t="s">
        <v>386</v>
      </c>
      <c r="AH40" s="159">
        <v>1</v>
      </c>
      <c r="AI40" s="841" t="s">
        <v>156</v>
      </c>
      <c r="AJ40" s="120">
        <f t="shared" si="1"/>
        <v>28</v>
      </c>
      <c r="AK40" s="120">
        <f t="shared" si="1"/>
        <v>14</v>
      </c>
      <c r="AL40" s="120">
        <f t="shared" si="1"/>
        <v>14</v>
      </c>
      <c r="AM40" s="120">
        <v>21</v>
      </c>
      <c r="AN40" s="120">
        <v>10</v>
      </c>
      <c r="AO40" s="120">
        <v>11</v>
      </c>
      <c r="AP40" s="120">
        <v>7</v>
      </c>
      <c r="AQ40" s="120">
        <v>4</v>
      </c>
      <c r="AR40" s="120">
        <v>3</v>
      </c>
      <c r="AS40" s="120">
        <v>7</v>
      </c>
      <c r="AT40" s="120">
        <v>3</v>
      </c>
      <c r="AU40" s="120">
        <v>4</v>
      </c>
    </row>
    <row r="41" spans="1:47" ht="18" customHeight="1">
      <c r="A41" s="145"/>
      <c r="B41" s="142" t="s">
        <v>386</v>
      </c>
      <c r="C41" s="835">
        <v>26</v>
      </c>
      <c r="D41" s="836">
        <v>14</v>
      </c>
      <c r="E41" s="836">
        <v>12</v>
      </c>
      <c r="F41" s="836">
        <v>1</v>
      </c>
      <c r="G41" s="836" t="s">
        <v>156</v>
      </c>
      <c r="H41" s="836" t="s">
        <v>156</v>
      </c>
      <c r="I41" s="836" t="s">
        <v>156</v>
      </c>
      <c r="J41" s="836" t="s">
        <v>156</v>
      </c>
      <c r="K41" s="836">
        <v>1</v>
      </c>
      <c r="L41" s="836" t="s">
        <v>156</v>
      </c>
      <c r="M41" s="836" t="s">
        <v>156</v>
      </c>
      <c r="N41" s="836" t="s">
        <v>156</v>
      </c>
      <c r="O41" s="836" t="s">
        <v>156</v>
      </c>
      <c r="P41" s="836">
        <v>13</v>
      </c>
      <c r="Q41" s="836">
        <v>8</v>
      </c>
      <c r="R41" s="836" t="s">
        <v>156</v>
      </c>
      <c r="S41" s="836" t="s">
        <v>156</v>
      </c>
      <c r="T41" s="836">
        <v>1</v>
      </c>
      <c r="U41" s="836" t="s">
        <v>156</v>
      </c>
      <c r="V41" s="836">
        <v>1</v>
      </c>
      <c r="W41" s="836" t="s">
        <v>156</v>
      </c>
      <c r="X41" s="836">
        <v>1</v>
      </c>
      <c r="Y41" s="836">
        <v>1</v>
      </c>
      <c r="Z41" s="836">
        <v>1</v>
      </c>
      <c r="AA41" s="836">
        <v>2</v>
      </c>
      <c r="AB41" s="836">
        <v>1</v>
      </c>
      <c r="AC41" s="836">
        <v>1</v>
      </c>
      <c r="AD41" s="69"/>
      <c r="AE41" s="144"/>
      <c r="AF41" s="368"/>
      <c r="AG41" s="142"/>
      <c r="AH41" s="159"/>
      <c r="AI41" s="161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</row>
    <row r="42" spans="1:47" ht="18" customHeight="1">
      <c r="A42" s="141"/>
      <c r="B42" s="131"/>
      <c r="C42" s="37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69"/>
      <c r="AE42" s="144"/>
      <c r="AF42" s="463" t="s">
        <v>395</v>
      </c>
      <c r="AG42" s="704"/>
      <c r="AH42" s="842">
        <v>1</v>
      </c>
      <c r="AI42" s="842" t="s">
        <v>156</v>
      </c>
      <c r="AJ42" s="843">
        <f aca="true" t="shared" si="2" ref="AJ42:AL49">AM42+AP42</f>
        <v>37</v>
      </c>
      <c r="AK42" s="843">
        <f>AN42+AQ42</f>
        <v>23</v>
      </c>
      <c r="AL42" s="843">
        <f>AO42+AR42</f>
        <v>14</v>
      </c>
      <c r="AM42" s="843">
        <v>32</v>
      </c>
      <c r="AN42" s="843">
        <v>20</v>
      </c>
      <c r="AO42" s="843">
        <v>12</v>
      </c>
      <c r="AP42" s="843">
        <v>5</v>
      </c>
      <c r="AQ42" s="843">
        <v>3</v>
      </c>
      <c r="AR42" s="843">
        <v>2</v>
      </c>
      <c r="AS42" s="843">
        <v>7</v>
      </c>
      <c r="AT42" s="843">
        <v>2</v>
      </c>
      <c r="AU42" s="843">
        <v>5</v>
      </c>
    </row>
    <row r="43" spans="1:47" ht="18" customHeight="1">
      <c r="A43" s="463" t="s">
        <v>395</v>
      </c>
      <c r="B43" s="704"/>
      <c r="C43" s="149">
        <v>38</v>
      </c>
      <c r="D43" s="149">
        <v>22</v>
      </c>
      <c r="E43" s="149">
        <v>16</v>
      </c>
      <c r="F43" s="149">
        <v>1</v>
      </c>
      <c r="G43" s="149" t="s">
        <v>156</v>
      </c>
      <c r="H43" s="149" t="s">
        <v>156</v>
      </c>
      <c r="I43" s="149" t="s">
        <v>156</v>
      </c>
      <c r="J43" s="149">
        <v>1</v>
      </c>
      <c r="K43" s="149" t="s">
        <v>156</v>
      </c>
      <c r="L43" s="149">
        <v>1</v>
      </c>
      <c r="M43" s="149" t="s">
        <v>156</v>
      </c>
      <c r="N43" s="149" t="s">
        <v>156</v>
      </c>
      <c r="O43" s="149" t="s">
        <v>156</v>
      </c>
      <c r="P43" s="149">
        <v>18</v>
      </c>
      <c r="Q43" s="149">
        <v>13</v>
      </c>
      <c r="R43" s="149" t="s">
        <v>156</v>
      </c>
      <c r="S43" s="149" t="s">
        <v>156</v>
      </c>
      <c r="T43" s="149">
        <v>1</v>
      </c>
      <c r="U43" s="149" t="s">
        <v>156</v>
      </c>
      <c r="V43" s="149">
        <v>1</v>
      </c>
      <c r="W43" s="149">
        <v>1</v>
      </c>
      <c r="X43" s="149">
        <v>1</v>
      </c>
      <c r="Y43" s="149">
        <v>1</v>
      </c>
      <c r="Z43" s="149" t="s">
        <v>156</v>
      </c>
      <c r="AA43" s="149">
        <v>12</v>
      </c>
      <c r="AB43" s="149">
        <v>3</v>
      </c>
      <c r="AC43" s="149">
        <v>9</v>
      </c>
      <c r="AD43" s="69"/>
      <c r="AE43" s="144"/>
      <c r="AF43" s="25"/>
      <c r="AG43" s="142" t="s">
        <v>516</v>
      </c>
      <c r="AH43" s="159">
        <v>1</v>
      </c>
      <c r="AI43" s="841" t="s">
        <v>156</v>
      </c>
      <c r="AJ43" s="120">
        <f t="shared" si="2"/>
        <v>37</v>
      </c>
      <c r="AK43" s="120">
        <f>AN43+AQ43</f>
        <v>23</v>
      </c>
      <c r="AL43" s="120">
        <f>AO43+AR43</f>
        <v>14</v>
      </c>
      <c r="AM43" s="120">
        <v>32</v>
      </c>
      <c r="AN43" s="120">
        <v>20</v>
      </c>
      <c r="AO43" s="120">
        <v>12</v>
      </c>
      <c r="AP43" s="120">
        <v>5</v>
      </c>
      <c r="AQ43" s="120">
        <v>3</v>
      </c>
      <c r="AR43" s="120">
        <v>2</v>
      </c>
      <c r="AS43" s="120">
        <v>7</v>
      </c>
      <c r="AT43" s="120">
        <v>2</v>
      </c>
      <c r="AU43" s="120">
        <v>5</v>
      </c>
    </row>
    <row r="44" spans="1:47" ht="18" customHeight="1">
      <c r="A44" s="135"/>
      <c r="B44" s="142" t="s">
        <v>516</v>
      </c>
      <c r="C44" s="835">
        <v>38</v>
      </c>
      <c r="D44" s="836">
        <v>22</v>
      </c>
      <c r="E44" s="836">
        <v>16</v>
      </c>
      <c r="F44" s="836">
        <v>1</v>
      </c>
      <c r="G44" s="836" t="s">
        <v>156</v>
      </c>
      <c r="H44" s="836" t="s">
        <v>156</v>
      </c>
      <c r="I44" s="836" t="s">
        <v>156</v>
      </c>
      <c r="J44" s="836">
        <v>1</v>
      </c>
      <c r="K44" s="836" t="s">
        <v>156</v>
      </c>
      <c r="L44" s="836">
        <v>1</v>
      </c>
      <c r="M44" s="836" t="s">
        <v>156</v>
      </c>
      <c r="N44" s="836" t="s">
        <v>156</v>
      </c>
      <c r="O44" s="836" t="s">
        <v>156</v>
      </c>
      <c r="P44" s="836">
        <v>18</v>
      </c>
      <c r="Q44" s="836">
        <v>13</v>
      </c>
      <c r="R44" s="836" t="s">
        <v>156</v>
      </c>
      <c r="S44" s="836" t="s">
        <v>156</v>
      </c>
      <c r="T44" s="836">
        <v>1</v>
      </c>
      <c r="U44" s="836" t="s">
        <v>156</v>
      </c>
      <c r="V44" s="836">
        <v>1</v>
      </c>
      <c r="W44" s="836">
        <v>1</v>
      </c>
      <c r="X44" s="836">
        <v>1</v>
      </c>
      <c r="Y44" s="836">
        <v>1</v>
      </c>
      <c r="Z44" s="836" t="s">
        <v>156</v>
      </c>
      <c r="AA44" s="836">
        <v>12</v>
      </c>
      <c r="AB44" s="836">
        <v>3</v>
      </c>
      <c r="AC44" s="836">
        <v>9</v>
      </c>
      <c r="AD44" s="69"/>
      <c r="AE44" s="144"/>
      <c r="AF44" s="144"/>
      <c r="AG44" s="151"/>
      <c r="AH44" s="378"/>
      <c r="AI44" s="379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</row>
    <row r="45" spans="1:47" ht="18" customHeight="1">
      <c r="A45" s="141"/>
      <c r="B45" s="142"/>
      <c r="C45" s="844"/>
      <c r="D45" s="836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69"/>
      <c r="AE45" s="70"/>
      <c r="AF45" s="463" t="s">
        <v>388</v>
      </c>
      <c r="AG45" s="704"/>
      <c r="AH45" s="113">
        <v>2</v>
      </c>
      <c r="AI45" s="839" t="s">
        <v>156</v>
      </c>
      <c r="AJ45" s="108">
        <f t="shared" si="2"/>
        <v>71</v>
      </c>
      <c r="AK45" s="108">
        <f t="shared" si="2"/>
        <v>52</v>
      </c>
      <c r="AL45" s="108">
        <f t="shared" si="2"/>
        <v>19</v>
      </c>
      <c r="AM45" s="108">
        <v>51</v>
      </c>
      <c r="AN45" s="108">
        <v>37</v>
      </c>
      <c r="AO45" s="108">
        <v>14</v>
      </c>
      <c r="AP45" s="108">
        <v>20</v>
      </c>
      <c r="AQ45" s="108">
        <v>15</v>
      </c>
      <c r="AR45" s="108">
        <v>5</v>
      </c>
      <c r="AS45" s="108">
        <v>30</v>
      </c>
      <c r="AT45" s="108">
        <v>20</v>
      </c>
      <c r="AU45" s="108">
        <v>10</v>
      </c>
    </row>
    <row r="46" spans="1:47" ht="18" customHeight="1">
      <c r="A46" s="463" t="s">
        <v>388</v>
      </c>
      <c r="B46" s="704"/>
      <c r="C46" s="845">
        <v>73</v>
      </c>
      <c r="D46" s="149">
        <v>38</v>
      </c>
      <c r="E46" s="149">
        <v>35</v>
      </c>
      <c r="F46" s="149">
        <v>4</v>
      </c>
      <c r="G46" s="149">
        <v>1</v>
      </c>
      <c r="H46" s="149" t="s">
        <v>156</v>
      </c>
      <c r="I46" s="149" t="s">
        <v>156</v>
      </c>
      <c r="J46" s="149">
        <v>3</v>
      </c>
      <c r="K46" s="149">
        <v>2</v>
      </c>
      <c r="L46" s="149">
        <v>2</v>
      </c>
      <c r="M46" s="149" t="s">
        <v>156</v>
      </c>
      <c r="N46" s="149" t="s">
        <v>156</v>
      </c>
      <c r="O46" s="149" t="s">
        <v>156</v>
      </c>
      <c r="P46" s="149">
        <v>24</v>
      </c>
      <c r="Q46" s="149">
        <v>24</v>
      </c>
      <c r="R46" s="149" t="s">
        <v>156</v>
      </c>
      <c r="S46" s="149" t="s">
        <v>156</v>
      </c>
      <c r="T46" s="149">
        <v>5</v>
      </c>
      <c r="U46" s="149" t="s">
        <v>156</v>
      </c>
      <c r="V46" s="149">
        <v>1</v>
      </c>
      <c r="W46" s="149">
        <v>5</v>
      </c>
      <c r="X46" s="149">
        <v>2</v>
      </c>
      <c r="Y46" s="149">
        <v>3</v>
      </c>
      <c r="Z46" s="149">
        <v>3</v>
      </c>
      <c r="AA46" s="149">
        <v>15</v>
      </c>
      <c r="AB46" s="149">
        <v>7</v>
      </c>
      <c r="AC46" s="149">
        <v>8</v>
      </c>
      <c r="AD46" s="69"/>
      <c r="AE46" s="25"/>
      <c r="AF46" s="25"/>
      <c r="AG46" s="142" t="s">
        <v>336</v>
      </c>
      <c r="AH46" s="159">
        <v>1</v>
      </c>
      <c r="AI46" s="841" t="s">
        <v>156</v>
      </c>
      <c r="AJ46" s="120">
        <f t="shared" si="2"/>
        <v>29</v>
      </c>
      <c r="AK46" s="120">
        <f t="shared" si="2"/>
        <v>22</v>
      </c>
      <c r="AL46" s="120">
        <f t="shared" si="2"/>
        <v>7</v>
      </c>
      <c r="AM46" s="120">
        <v>20</v>
      </c>
      <c r="AN46" s="120">
        <v>16</v>
      </c>
      <c r="AO46" s="120">
        <v>4</v>
      </c>
      <c r="AP46" s="120">
        <v>9</v>
      </c>
      <c r="AQ46" s="120">
        <v>6</v>
      </c>
      <c r="AR46" s="120">
        <v>3</v>
      </c>
      <c r="AS46" s="120">
        <v>7</v>
      </c>
      <c r="AT46" s="120">
        <v>4</v>
      </c>
      <c r="AU46" s="120">
        <v>3</v>
      </c>
    </row>
    <row r="47" spans="1:47" ht="18" customHeight="1">
      <c r="A47" s="25"/>
      <c r="B47" s="142" t="s">
        <v>336</v>
      </c>
      <c r="C47" s="835">
        <v>21</v>
      </c>
      <c r="D47" s="836">
        <v>10</v>
      </c>
      <c r="E47" s="836">
        <v>11</v>
      </c>
      <c r="F47" s="836">
        <v>1</v>
      </c>
      <c r="G47" s="836" t="s">
        <v>156</v>
      </c>
      <c r="H47" s="836" t="s">
        <v>156</v>
      </c>
      <c r="I47" s="836" t="s">
        <v>156</v>
      </c>
      <c r="J47" s="836">
        <v>1</v>
      </c>
      <c r="K47" s="836" t="s">
        <v>156</v>
      </c>
      <c r="L47" s="836">
        <v>1</v>
      </c>
      <c r="M47" s="836" t="s">
        <v>156</v>
      </c>
      <c r="N47" s="836" t="s">
        <v>156</v>
      </c>
      <c r="O47" s="836" t="s">
        <v>156</v>
      </c>
      <c r="P47" s="836">
        <v>5</v>
      </c>
      <c r="Q47" s="836">
        <v>9</v>
      </c>
      <c r="R47" s="836" t="s">
        <v>156</v>
      </c>
      <c r="S47" s="836" t="s">
        <v>156</v>
      </c>
      <c r="T47" s="836">
        <v>1</v>
      </c>
      <c r="U47" s="836" t="s">
        <v>156</v>
      </c>
      <c r="V47" s="836" t="s">
        <v>156</v>
      </c>
      <c r="W47" s="836">
        <v>2</v>
      </c>
      <c r="X47" s="836">
        <v>1</v>
      </c>
      <c r="Y47" s="836">
        <v>1</v>
      </c>
      <c r="Z47" s="836" t="s">
        <v>156</v>
      </c>
      <c r="AA47" s="836">
        <v>3</v>
      </c>
      <c r="AB47" s="836">
        <v>2</v>
      </c>
      <c r="AC47" s="836">
        <v>1</v>
      </c>
      <c r="AD47" s="69"/>
      <c r="AE47" s="25"/>
      <c r="AF47" s="25"/>
      <c r="AG47" s="142" t="s">
        <v>517</v>
      </c>
      <c r="AH47" s="159">
        <v>1</v>
      </c>
      <c r="AI47" s="841" t="s">
        <v>156</v>
      </c>
      <c r="AJ47" s="120">
        <f t="shared" si="2"/>
        <v>42</v>
      </c>
      <c r="AK47" s="120">
        <f t="shared" si="2"/>
        <v>30</v>
      </c>
      <c r="AL47" s="120">
        <f t="shared" si="2"/>
        <v>12</v>
      </c>
      <c r="AM47" s="120">
        <v>31</v>
      </c>
      <c r="AN47" s="120">
        <v>21</v>
      </c>
      <c r="AO47" s="120">
        <v>10</v>
      </c>
      <c r="AP47" s="120">
        <v>11</v>
      </c>
      <c r="AQ47" s="120">
        <v>9</v>
      </c>
      <c r="AR47" s="120">
        <v>2</v>
      </c>
      <c r="AS47" s="120">
        <v>23</v>
      </c>
      <c r="AT47" s="120">
        <v>16</v>
      </c>
      <c r="AU47" s="120">
        <v>7</v>
      </c>
    </row>
    <row r="48" spans="1:47" ht="18" customHeight="1">
      <c r="A48" s="136"/>
      <c r="B48" s="143" t="s">
        <v>511</v>
      </c>
      <c r="C48" s="846">
        <v>52</v>
      </c>
      <c r="D48" s="847">
        <v>28</v>
      </c>
      <c r="E48" s="847">
        <v>24</v>
      </c>
      <c r="F48" s="847">
        <v>3</v>
      </c>
      <c r="G48" s="847">
        <v>1</v>
      </c>
      <c r="H48" s="847" t="s">
        <v>156</v>
      </c>
      <c r="I48" s="847" t="s">
        <v>156</v>
      </c>
      <c r="J48" s="847">
        <v>2</v>
      </c>
      <c r="K48" s="847">
        <v>2</v>
      </c>
      <c r="L48" s="847">
        <v>1</v>
      </c>
      <c r="M48" s="847" t="s">
        <v>156</v>
      </c>
      <c r="N48" s="847" t="s">
        <v>156</v>
      </c>
      <c r="O48" s="847" t="s">
        <v>156</v>
      </c>
      <c r="P48" s="847">
        <v>19</v>
      </c>
      <c r="Q48" s="847">
        <v>15</v>
      </c>
      <c r="R48" s="847" t="s">
        <v>156</v>
      </c>
      <c r="S48" s="847" t="s">
        <v>156</v>
      </c>
      <c r="T48" s="847">
        <v>4</v>
      </c>
      <c r="U48" s="847" t="s">
        <v>156</v>
      </c>
      <c r="V48" s="847">
        <v>1</v>
      </c>
      <c r="W48" s="847">
        <v>3</v>
      </c>
      <c r="X48" s="847">
        <v>1</v>
      </c>
      <c r="Y48" s="847">
        <v>2</v>
      </c>
      <c r="Z48" s="847">
        <v>3</v>
      </c>
      <c r="AA48" s="847">
        <v>12</v>
      </c>
      <c r="AB48" s="847">
        <v>5</v>
      </c>
      <c r="AC48" s="847">
        <v>7</v>
      </c>
      <c r="AD48" s="848"/>
      <c r="AE48" s="70"/>
      <c r="AF48" s="137"/>
      <c r="AG48" s="146"/>
      <c r="AH48" s="378"/>
      <c r="AI48" s="379" t="s">
        <v>587</v>
      </c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</row>
    <row r="49" spans="1:47" ht="18" customHeight="1">
      <c r="A49" s="99" t="s">
        <v>454</v>
      </c>
      <c r="B49" s="25"/>
      <c r="C49" s="849"/>
      <c r="D49" s="786"/>
      <c r="E49" s="786"/>
      <c r="F49" s="352"/>
      <c r="G49" s="22"/>
      <c r="H49" s="22"/>
      <c r="I49" s="22"/>
      <c r="J49" s="850"/>
      <c r="K49" s="22"/>
      <c r="L49" s="22"/>
      <c r="M49" s="22"/>
      <c r="N49" s="22"/>
      <c r="O49" s="22"/>
      <c r="P49" s="352" t="s">
        <v>761</v>
      </c>
      <c r="Q49" s="352"/>
      <c r="R49" s="352"/>
      <c r="S49" s="352"/>
      <c r="T49" s="22"/>
      <c r="U49" s="22"/>
      <c r="V49" s="22"/>
      <c r="W49" s="22"/>
      <c r="X49" s="22"/>
      <c r="Y49" s="22"/>
      <c r="Z49" s="352"/>
      <c r="AA49" s="786"/>
      <c r="AB49" s="22"/>
      <c r="AC49" s="352"/>
      <c r="AD49" s="848"/>
      <c r="AE49" s="463" t="s">
        <v>532</v>
      </c>
      <c r="AF49" s="699"/>
      <c r="AG49" s="704"/>
      <c r="AH49" s="113">
        <v>6</v>
      </c>
      <c r="AI49" s="834">
        <v>1</v>
      </c>
      <c r="AJ49" s="843">
        <f t="shared" si="2"/>
        <v>152</v>
      </c>
      <c r="AK49" s="843">
        <f>AN49+AQ49</f>
        <v>102</v>
      </c>
      <c r="AL49" s="843">
        <f>AO49+AR49</f>
        <v>50</v>
      </c>
      <c r="AM49" s="843">
        <v>123</v>
      </c>
      <c r="AN49" s="843">
        <v>87</v>
      </c>
      <c r="AO49" s="843">
        <v>36</v>
      </c>
      <c r="AP49" s="843">
        <v>29</v>
      </c>
      <c r="AQ49" s="843">
        <v>15</v>
      </c>
      <c r="AR49" s="843">
        <v>14</v>
      </c>
      <c r="AS49" s="843">
        <v>32</v>
      </c>
      <c r="AT49" s="843">
        <v>12</v>
      </c>
      <c r="AU49" s="843">
        <v>20</v>
      </c>
    </row>
    <row r="50" spans="1:47" ht="18" customHeight="1">
      <c r="A50" s="99"/>
      <c r="B50" s="25"/>
      <c r="C50" s="849"/>
      <c r="D50" s="786"/>
      <c r="E50" s="786"/>
      <c r="F50" s="352"/>
      <c r="G50" s="22"/>
      <c r="H50" s="22"/>
      <c r="I50" s="22"/>
      <c r="J50" s="850"/>
      <c r="K50" s="22"/>
      <c r="L50" s="22"/>
      <c r="M50" s="22"/>
      <c r="N50" s="22"/>
      <c r="O50" s="22"/>
      <c r="P50" s="352"/>
      <c r="Q50" s="352"/>
      <c r="R50" s="352"/>
      <c r="S50" s="352"/>
      <c r="T50" s="22"/>
      <c r="U50" s="22"/>
      <c r="V50" s="22"/>
      <c r="W50" s="22"/>
      <c r="X50" s="22"/>
      <c r="Y50" s="22"/>
      <c r="Z50" s="352"/>
      <c r="AA50" s="786"/>
      <c r="AB50" s="22"/>
      <c r="AC50" s="352"/>
      <c r="AD50" s="848"/>
      <c r="AE50" s="851"/>
      <c r="AF50" s="474" t="s">
        <v>533</v>
      </c>
      <c r="AG50" s="704"/>
      <c r="AH50" s="159">
        <v>1</v>
      </c>
      <c r="AI50" s="841" t="s">
        <v>156</v>
      </c>
      <c r="AJ50" s="120">
        <v>57</v>
      </c>
      <c r="AK50" s="120">
        <v>36</v>
      </c>
      <c r="AL50" s="120">
        <v>21</v>
      </c>
      <c r="AM50" s="120">
        <v>50</v>
      </c>
      <c r="AN50" s="120">
        <v>32</v>
      </c>
      <c r="AO50" s="120">
        <v>18</v>
      </c>
      <c r="AP50" s="120">
        <v>7</v>
      </c>
      <c r="AQ50" s="120">
        <v>4</v>
      </c>
      <c r="AR50" s="120">
        <v>3</v>
      </c>
      <c r="AS50" s="120">
        <v>7</v>
      </c>
      <c r="AT50" s="120">
        <v>4</v>
      </c>
      <c r="AU50" s="120">
        <v>3</v>
      </c>
    </row>
    <row r="51" spans="1:47" ht="18" customHeight="1">
      <c r="A51" s="852" t="s">
        <v>770</v>
      </c>
      <c r="B51" s="368"/>
      <c r="C51" s="786"/>
      <c r="D51" s="850"/>
      <c r="E51" s="786"/>
      <c r="F51" s="22"/>
      <c r="G51" s="22"/>
      <c r="H51" s="22"/>
      <c r="I51" s="22"/>
      <c r="J51" s="352"/>
      <c r="K51" s="22"/>
      <c r="L51" s="22"/>
      <c r="M51" s="22"/>
      <c r="N51" s="22"/>
      <c r="O51" s="22"/>
      <c r="P51" s="352"/>
      <c r="Q51" s="352"/>
      <c r="R51" s="352"/>
      <c r="S51" s="352"/>
      <c r="T51" s="22"/>
      <c r="U51" s="22"/>
      <c r="V51" s="22"/>
      <c r="W51" s="22"/>
      <c r="X51" s="850"/>
      <c r="Y51" s="22"/>
      <c r="Z51" s="352"/>
      <c r="AA51" s="786"/>
      <c r="AB51" s="22"/>
      <c r="AC51" s="352"/>
      <c r="AD51" s="848"/>
      <c r="AE51" s="851"/>
      <c r="AF51" s="474" t="s">
        <v>449</v>
      </c>
      <c r="AG51" s="704"/>
      <c r="AH51" s="159">
        <v>1</v>
      </c>
      <c r="AI51" s="841" t="s">
        <v>156</v>
      </c>
      <c r="AJ51" s="120">
        <v>16</v>
      </c>
      <c r="AK51" s="120">
        <v>10</v>
      </c>
      <c r="AL51" s="120">
        <v>6</v>
      </c>
      <c r="AM51" s="120">
        <v>12</v>
      </c>
      <c r="AN51" s="120">
        <v>9</v>
      </c>
      <c r="AO51" s="120">
        <v>3</v>
      </c>
      <c r="AP51" s="120">
        <v>4</v>
      </c>
      <c r="AQ51" s="120">
        <v>1</v>
      </c>
      <c r="AR51" s="120">
        <v>3</v>
      </c>
      <c r="AS51" s="120">
        <v>6</v>
      </c>
      <c r="AT51" s="120">
        <v>3</v>
      </c>
      <c r="AU51" s="120">
        <v>3</v>
      </c>
    </row>
    <row r="52" spans="1:47" ht="18" customHeight="1">
      <c r="A52" s="450" t="s">
        <v>771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69"/>
      <c r="AE52" s="851"/>
      <c r="AF52" s="474" t="s">
        <v>450</v>
      </c>
      <c r="AG52" s="704"/>
      <c r="AH52" s="159">
        <v>1</v>
      </c>
      <c r="AI52" s="841" t="s">
        <v>156</v>
      </c>
      <c r="AJ52" s="120">
        <v>35</v>
      </c>
      <c r="AK52" s="120">
        <v>24</v>
      </c>
      <c r="AL52" s="120">
        <v>11</v>
      </c>
      <c r="AM52" s="120">
        <v>29</v>
      </c>
      <c r="AN52" s="120">
        <v>21</v>
      </c>
      <c r="AO52" s="120">
        <v>8</v>
      </c>
      <c r="AP52" s="120">
        <v>6</v>
      </c>
      <c r="AQ52" s="120">
        <v>3</v>
      </c>
      <c r="AR52" s="120">
        <v>3</v>
      </c>
      <c r="AS52" s="120">
        <v>10</v>
      </c>
      <c r="AT52" s="120">
        <v>3</v>
      </c>
      <c r="AU52" s="120">
        <v>7</v>
      </c>
    </row>
    <row r="53" spans="1:47" ht="18" customHeight="1">
      <c r="A53" s="452" t="s">
        <v>772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713"/>
      <c r="AE53" s="713"/>
      <c r="AF53" s="474" t="s">
        <v>451</v>
      </c>
      <c r="AG53" s="704"/>
      <c r="AH53" s="159">
        <v>1</v>
      </c>
      <c r="AI53" s="832">
        <v>1</v>
      </c>
      <c r="AJ53" s="120">
        <v>8</v>
      </c>
      <c r="AK53" s="120">
        <v>6</v>
      </c>
      <c r="AL53" s="120">
        <v>2</v>
      </c>
      <c r="AM53" s="120">
        <v>7</v>
      </c>
      <c r="AN53" s="120">
        <v>6</v>
      </c>
      <c r="AO53" s="120">
        <v>1</v>
      </c>
      <c r="AP53" s="120">
        <v>1</v>
      </c>
      <c r="AQ53" s="120" t="s">
        <v>156</v>
      </c>
      <c r="AR53" s="120">
        <v>1</v>
      </c>
      <c r="AS53" s="120" t="s">
        <v>156</v>
      </c>
      <c r="AT53" s="120" t="s">
        <v>156</v>
      </c>
      <c r="AU53" s="120" t="s">
        <v>394</v>
      </c>
    </row>
    <row r="54" spans="1:47" ht="18" customHeight="1" thickBot="1">
      <c r="A54" s="69"/>
      <c r="B54" s="824"/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144"/>
      <c r="Z54" s="69"/>
      <c r="AA54" s="69"/>
      <c r="AB54" s="787" t="s">
        <v>773</v>
      </c>
      <c r="AC54" s="787"/>
      <c r="AD54" s="824"/>
      <c r="AE54" s="787"/>
      <c r="AF54" s="474" t="s">
        <v>528</v>
      </c>
      <c r="AG54" s="704"/>
      <c r="AH54" s="159">
        <v>1</v>
      </c>
      <c r="AI54" s="841" t="s">
        <v>156</v>
      </c>
      <c r="AJ54" s="120">
        <v>16</v>
      </c>
      <c r="AK54" s="120">
        <v>13</v>
      </c>
      <c r="AL54" s="120">
        <v>3</v>
      </c>
      <c r="AM54" s="120">
        <v>13</v>
      </c>
      <c r="AN54" s="120">
        <v>10</v>
      </c>
      <c r="AO54" s="120">
        <v>3</v>
      </c>
      <c r="AP54" s="120">
        <v>3</v>
      </c>
      <c r="AQ54" s="120">
        <v>3</v>
      </c>
      <c r="AR54" s="120" t="s">
        <v>156</v>
      </c>
      <c r="AS54" s="120">
        <v>4</v>
      </c>
      <c r="AT54" s="120">
        <v>1</v>
      </c>
      <c r="AU54" s="120">
        <v>3</v>
      </c>
    </row>
    <row r="55" spans="1:47" ht="18" customHeight="1">
      <c r="A55" s="853" t="s">
        <v>774</v>
      </c>
      <c r="B55" s="854"/>
      <c r="C55" s="855" t="s">
        <v>775</v>
      </c>
      <c r="D55" s="856"/>
      <c r="E55" s="857"/>
      <c r="F55" s="858" t="s">
        <v>776</v>
      </c>
      <c r="G55" s="495" t="s">
        <v>777</v>
      </c>
      <c r="H55" s="495"/>
      <c r="I55" s="496"/>
      <c r="J55" s="859" t="s">
        <v>778</v>
      </c>
      <c r="K55" s="495"/>
      <c r="L55" s="496"/>
      <c r="M55" s="859" t="s">
        <v>219</v>
      </c>
      <c r="N55" s="495"/>
      <c r="O55" s="496"/>
      <c r="P55" s="859" t="s">
        <v>220</v>
      </c>
      <c r="Q55" s="495"/>
      <c r="R55" s="496"/>
      <c r="S55" s="860" t="s">
        <v>221</v>
      </c>
      <c r="T55" s="861"/>
      <c r="U55" s="861"/>
      <c r="V55" s="862"/>
      <c r="W55" s="860" t="s">
        <v>779</v>
      </c>
      <c r="X55" s="861"/>
      <c r="Y55" s="861"/>
      <c r="Z55" s="863" t="s">
        <v>346</v>
      </c>
      <c r="AA55" s="864"/>
      <c r="AB55" s="864"/>
      <c r="AC55" s="95"/>
      <c r="AD55" s="155"/>
      <c r="AE55" s="155"/>
      <c r="AF55" s="475" t="s">
        <v>507</v>
      </c>
      <c r="AG55" s="865"/>
      <c r="AH55" s="866">
        <v>1</v>
      </c>
      <c r="AI55" s="867" t="s">
        <v>156</v>
      </c>
      <c r="AJ55" s="868">
        <v>20</v>
      </c>
      <c r="AK55" s="868">
        <v>13</v>
      </c>
      <c r="AL55" s="868">
        <v>7</v>
      </c>
      <c r="AM55" s="868">
        <v>12</v>
      </c>
      <c r="AN55" s="868">
        <v>9</v>
      </c>
      <c r="AO55" s="868">
        <v>3</v>
      </c>
      <c r="AP55" s="868">
        <v>8</v>
      </c>
      <c r="AQ55" s="868">
        <v>4</v>
      </c>
      <c r="AR55" s="868">
        <v>4</v>
      </c>
      <c r="AS55" s="868">
        <v>5</v>
      </c>
      <c r="AT55" s="868">
        <v>1</v>
      </c>
      <c r="AU55" s="868">
        <v>4</v>
      </c>
    </row>
    <row r="56" spans="1:47" ht="18" customHeight="1">
      <c r="A56" s="869"/>
      <c r="B56" s="870"/>
      <c r="C56" s="871" t="s">
        <v>780</v>
      </c>
      <c r="D56" s="872" t="s">
        <v>781</v>
      </c>
      <c r="E56" s="873" t="s">
        <v>782</v>
      </c>
      <c r="F56" s="874"/>
      <c r="G56" s="875" t="s">
        <v>410</v>
      </c>
      <c r="H56" s="875" t="s">
        <v>411</v>
      </c>
      <c r="I56" s="875" t="s">
        <v>412</v>
      </c>
      <c r="J56" s="875" t="s">
        <v>410</v>
      </c>
      <c r="K56" s="875" t="s">
        <v>411</v>
      </c>
      <c r="L56" s="875" t="s">
        <v>412</v>
      </c>
      <c r="M56" s="875" t="s">
        <v>410</v>
      </c>
      <c r="N56" s="875" t="s">
        <v>411</v>
      </c>
      <c r="O56" s="875" t="s">
        <v>412</v>
      </c>
      <c r="P56" s="875" t="s">
        <v>410</v>
      </c>
      <c r="Q56" s="875" t="s">
        <v>411</v>
      </c>
      <c r="R56" s="876" t="s">
        <v>412</v>
      </c>
      <c r="S56" s="877" t="s">
        <v>410</v>
      </c>
      <c r="T56" s="877" t="s">
        <v>392</v>
      </c>
      <c r="U56" s="878" t="s">
        <v>393</v>
      </c>
      <c r="V56" s="879"/>
      <c r="W56" s="877" t="s">
        <v>482</v>
      </c>
      <c r="X56" s="877" t="s">
        <v>392</v>
      </c>
      <c r="Y56" s="880" t="s">
        <v>393</v>
      </c>
      <c r="Z56" s="881" t="s">
        <v>410</v>
      </c>
      <c r="AA56" s="882" t="s">
        <v>411</v>
      </c>
      <c r="AB56" s="883" t="s">
        <v>412</v>
      </c>
      <c r="AC56" s="102"/>
      <c r="AD56" s="125"/>
      <c r="AE56" s="125"/>
      <c r="AF56" s="69" t="s">
        <v>330</v>
      </c>
      <c r="AG56" s="64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</row>
    <row r="57" spans="1:47" ht="18" customHeight="1">
      <c r="A57" s="884" t="s">
        <v>783</v>
      </c>
      <c r="B57" s="885"/>
      <c r="C57" s="886" t="s">
        <v>156</v>
      </c>
      <c r="D57" s="887" t="s">
        <v>156</v>
      </c>
      <c r="E57" s="887" t="s">
        <v>156</v>
      </c>
      <c r="F57" s="120" t="s">
        <v>156</v>
      </c>
      <c r="G57" s="120" t="s">
        <v>156</v>
      </c>
      <c r="H57" s="120" t="s">
        <v>156</v>
      </c>
      <c r="I57" s="120" t="s">
        <v>156</v>
      </c>
      <c r="J57" s="120" t="s">
        <v>156</v>
      </c>
      <c r="K57" s="120" t="s">
        <v>156</v>
      </c>
      <c r="L57" s="120" t="s">
        <v>156</v>
      </c>
      <c r="M57" s="120" t="s">
        <v>156</v>
      </c>
      <c r="N57" s="120" t="s">
        <v>156</v>
      </c>
      <c r="O57" s="120" t="s">
        <v>156</v>
      </c>
      <c r="P57" s="120" t="s">
        <v>156</v>
      </c>
      <c r="Q57" s="120" t="s">
        <v>156</v>
      </c>
      <c r="R57" s="120" t="s">
        <v>156</v>
      </c>
      <c r="S57" s="120" t="s">
        <v>156</v>
      </c>
      <c r="T57" s="120" t="s">
        <v>156</v>
      </c>
      <c r="U57" s="888" t="s">
        <v>156</v>
      </c>
      <c r="V57" s="888"/>
      <c r="W57" s="120" t="s">
        <v>156</v>
      </c>
      <c r="X57" s="120" t="s">
        <v>156</v>
      </c>
      <c r="Y57" s="787" t="s">
        <v>156</v>
      </c>
      <c r="Z57" s="120" t="s">
        <v>156</v>
      </c>
      <c r="AA57" s="120" t="s">
        <v>156</v>
      </c>
      <c r="AB57" s="120" t="s">
        <v>156</v>
      </c>
      <c r="AC57" s="102"/>
      <c r="AD57" s="70"/>
      <c r="AE57" s="691"/>
      <c r="AF57" s="69" t="s">
        <v>331</v>
      </c>
      <c r="AG57" s="691"/>
      <c r="AH57" s="156"/>
      <c r="AI57" s="156"/>
      <c r="AJ57" s="156"/>
      <c r="AK57" s="156"/>
      <c r="AL57" s="156"/>
      <c r="AM57" s="833"/>
      <c r="AN57" s="156"/>
      <c r="AO57" s="156"/>
      <c r="AP57" s="833"/>
      <c r="AQ57" s="156"/>
      <c r="AR57" s="156"/>
      <c r="AS57" s="833"/>
      <c r="AT57" s="156"/>
      <c r="AU57" s="156"/>
    </row>
    <row r="58" spans="1:47" ht="18" customHeight="1">
      <c r="A58" s="633" t="s">
        <v>784</v>
      </c>
      <c r="B58" s="693"/>
      <c r="C58" s="408">
        <v>2</v>
      </c>
      <c r="D58" s="120">
        <v>2</v>
      </c>
      <c r="E58" s="120" t="s">
        <v>156</v>
      </c>
      <c r="F58" s="120">
        <v>14</v>
      </c>
      <c r="G58" s="408">
        <v>120</v>
      </c>
      <c r="H58" s="120">
        <v>56</v>
      </c>
      <c r="I58" s="120">
        <v>64</v>
      </c>
      <c r="J58" s="408">
        <v>11</v>
      </c>
      <c r="K58" s="120">
        <v>4</v>
      </c>
      <c r="L58" s="120">
        <v>7</v>
      </c>
      <c r="M58" s="408">
        <v>11</v>
      </c>
      <c r="N58" s="120">
        <v>4</v>
      </c>
      <c r="O58" s="120">
        <v>7</v>
      </c>
      <c r="P58" s="408">
        <v>11</v>
      </c>
      <c r="Q58" s="120">
        <v>7</v>
      </c>
      <c r="R58" s="120">
        <v>4</v>
      </c>
      <c r="S58" s="120">
        <v>11</v>
      </c>
      <c r="T58" s="120">
        <v>6</v>
      </c>
      <c r="U58" s="889">
        <v>5</v>
      </c>
      <c r="V58" s="889"/>
      <c r="W58" s="120">
        <v>20</v>
      </c>
      <c r="X58" s="120">
        <v>11</v>
      </c>
      <c r="Y58" s="408">
        <v>9</v>
      </c>
      <c r="Z58" s="890">
        <v>10</v>
      </c>
      <c r="AA58" s="890">
        <v>6</v>
      </c>
      <c r="AB58" s="890">
        <v>4</v>
      </c>
      <c r="AC58" s="120"/>
      <c r="AD58" s="70"/>
      <c r="AE58" s="691"/>
      <c r="AF58" s="99" t="s">
        <v>454</v>
      </c>
      <c r="AG58" s="691"/>
      <c r="AH58" s="156"/>
      <c r="AI58" s="156"/>
      <c r="AJ58" s="156"/>
      <c r="AK58" s="156"/>
      <c r="AL58" s="156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ht="18" customHeight="1">
      <c r="A59" s="891"/>
      <c r="B59" s="892"/>
      <c r="C59" s="840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849"/>
      <c r="AA59" s="22"/>
      <c r="AB59" s="22"/>
      <c r="AC59" s="120"/>
      <c r="AD59" s="69"/>
      <c r="AE59" s="691"/>
      <c r="AF59" s="99"/>
      <c r="AG59" s="691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</row>
    <row r="60" spans="1:47" ht="18" customHeight="1">
      <c r="A60" s="893" t="s">
        <v>377</v>
      </c>
      <c r="B60" s="894"/>
      <c r="C60" s="895">
        <v>2</v>
      </c>
      <c r="D60" s="896">
        <v>2</v>
      </c>
      <c r="E60" s="896" t="s">
        <v>156</v>
      </c>
      <c r="F60" s="896">
        <v>14</v>
      </c>
      <c r="G60" s="896">
        <v>120</v>
      </c>
      <c r="H60" s="896">
        <v>56</v>
      </c>
      <c r="I60" s="896">
        <v>64</v>
      </c>
      <c r="J60" s="896">
        <v>11</v>
      </c>
      <c r="K60" s="896">
        <v>4</v>
      </c>
      <c r="L60" s="896">
        <v>7</v>
      </c>
      <c r="M60" s="896">
        <v>11</v>
      </c>
      <c r="N60" s="896">
        <v>4</v>
      </c>
      <c r="O60" s="896">
        <v>7</v>
      </c>
      <c r="P60" s="896">
        <v>11</v>
      </c>
      <c r="Q60" s="896">
        <v>7</v>
      </c>
      <c r="R60" s="896">
        <v>4</v>
      </c>
      <c r="S60" s="896">
        <v>11</v>
      </c>
      <c r="T60" s="896">
        <v>6</v>
      </c>
      <c r="U60" s="897">
        <v>5</v>
      </c>
      <c r="V60" s="897"/>
      <c r="W60" s="896">
        <v>20</v>
      </c>
      <c r="X60" s="896">
        <v>11</v>
      </c>
      <c r="Y60" s="896">
        <v>9</v>
      </c>
      <c r="Z60" s="896">
        <v>10</v>
      </c>
      <c r="AA60" s="896">
        <v>6</v>
      </c>
      <c r="AB60" s="896">
        <v>4</v>
      </c>
      <c r="AC60" s="125"/>
      <c r="AD60" s="69"/>
      <c r="AE60" s="69"/>
      <c r="AF60" s="646"/>
      <c r="AG60" s="646"/>
      <c r="AH60" s="42"/>
      <c r="AI60" s="42"/>
      <c r="AJ60" s="57"/>
      <c r="AK60" s="42"/>
      <c r="AL60" s="42"/>
      <c r="AM60" s="57"/>
      <c r="AN60" s="42"/>
      <c r="AO60" s="42"/>
      <c r="AP60" s="57"/>
      <c r="AQ60" s="42"/>
      <c r="AR60" s="42"/>
      <c r="AS60" s="57"/>
      <c r="AT60" s="42"/>
      <c r="AU60" s="42"/>
    </row>
    <row r="61" spans="1:47" ht="15" thickBot="1">
      <c r="A61" s="852" t="s">
        <v>785</v>
      </c>
      <c r="B61" s="368"/>
      <c r="C61" s="786"/>
      <c r="D61" s="850"/>
      <c r="E61" s="850"/>
      <c r="F61" s="22"/>
      <c r="G61" s="22"/>
      <c r="H61" s="22"/>
      <c r="I61" s="22"/>
      <c r="J61" s="352"/>
      <c r="K61" s="22"/>
      <c r="L61" s="22"/>
      <c r="M61" s="22"/>
      <c r="N61" s="22"/>
      <c r="O61" s="22"/>
      <c r="P61" s="352"/>
      <c r="Q61" s="352"/>
      <c r="R61" s="352"/>
      <c r="S61" s="352"/>
      <c r="T61" s="22"/>
      <c r="U61" s="22"/>
      <c r="V61" s="22"/>
      <c r="W61" s="22"/>
      <c r="X61" s="850"/>
      <c r="Y61" s="22"/>
      <c r="Z61" s="352"/>
      <c r="AA61" s="149"/>
      <c r="AB61" s="149"/>
      <c r="AC61" s="149"/>
      <c r="AD61" s="69"/>
      <c r="AE61" s="69"/>
      <c r="AF61" s="69"/>
      <c r="AG61" s="69"/>
      <c r="AH61" s="898"/>
      <c r="AI61" s="898"/>
      <c r="AJ61" s="898"/>
      <c r="AK61" s="898"/>
      <c r="AL61" s="898"/>
      <c r="AM61" s="898"/>
      <c r="AN61" s="898"/>
      <c r="AO61" s="898"/>
      <c r="AP61" s="898"/>
      <c r="AQ61" s="898"/>
      <c r="AR61" s="898"/>
      <c r="AS61" s="898"/>
      <c r="AT61" s="898"/>
      <c r="AU61" s="898"/>
    </row>
    <row r="62" spans="1:47" ht="14.25" customHeight="1">
      <c r="A62" s="853" t="s">
        <v>786</v>
      </c>
      <c r="B62" s="853"/>
      <c r="C62" s="863" t="s">
        <v>787</v>
      </c>
      <c r="D62" s="864"/>
      <c r="E62" s="899"/>
      <c r="F62" s="495" t="s">
        <v>788</v>
      </c>
      <c r="G62" s="495"/>
      <c r="H62" s="496"/>
      <c r="I62" s="900" t="s">
        <v>789</v>
      </c>
      <c r="J62" s="856"/>
      <c r="K62" s="856"/>
      <c r="L62" s="22"/>
      <c r="M62" s="352"/>
      <c r="N62" s="69"/>
      <c r="O62" s="69"/>
      <c r="P62" s="69"/>
      <c r="Q62" s="69"/>
      <c r="R62" s="898"/>
      <c r="S62" s="898"/>
      <c r="T62" s="898"/>
      <c r="U62" s="898"/>
      <c r="V62" s="898"/>
      <c r="W62" s="898"/>
      <c r="X62" s="898"/>
      <c r="Y62" s="898"/>
      <c r="Z62" s="898"/>
      <c r="AA62" s="898"/>
      <c r="AB62" s="69"/>
      <c r="AC62" s="69"/>
      <c r="AD62" s="69"/>
      <c r="AE62" s="898"/>
      <c r="AF62" s="898"/>
      <c r="AG62" s="898"/>
      <c r="AH62" s="898"/>
      <c r="AI62" s="898"/>
      <c r="AJ62" s="898"/>
      <c r="AK62" s="898"/>
      <c r="AL62" s="898"/>
      <c r="AM62" s="898"/>
      <c r="AN62" s="898"/>
      <c r="AO62" s="898"/>
      <c r="AP62" s="898"/>
      <c r="AQ62" s="898"/>
      <c r="AR62" s="898"/>
      <c r="AS62" s="69"/>
      <c r="AT62" s="69"/>
      <c r="AU62" s="69"/>
    </row>
    <row r="63" spans="1:47" ht="18" customHeight="1">
      <c r="A63" s="869"/>
      <c r="B63" s="869"/>
      <c r="C63" s="901" t="s">
        <v>410</v>
      </c>
      <c r="D63" s="882" t="s">
        <v>411</v>
      </c>
      <c r="E63" s="902" t="s">
        <v>412</v>
      </c>
      <c r="F63" s="903" t="s">
        <v>410</v>
      </c>
      <c r="G63" s="904" t="s">
        <v>411</v>
      </c>
      <c r="H63" s="905" t="s">
        <v>412</v>
      </c>
      <c r="I63" s="906" t="s">
        <v>410</v>
      </c>
      <c r="J63" s="904" t="s">
        <v>411</v>
      </c>
      <c r="K63" s="905" t="s">
        <v>412</v>
      </c>
      <c r="L63" s="786"/>
      <c r="M63" s="849"/>
      <c r="N63" s="69"/>
      <c r="O63" s="69"/>
      <c r="P63" s="69"/>
      <c r="Q63" s="69"/>
      <c r="R63" s="898"/>
      <c r="S63" s="898"/>
      <c r="T63" s="898"/>
      <c r="U63" s="898"/>
      <c r="V63" s="898"/>
      <c r="W63" s="898"/>
      <c r="X63" s="898"/>
      <c r="Y63" s="898"/>
      <c r="Z63" s="898"/>
      <c r="AA63" s="898"/>
      <c r="AB63" s="898"/>
      <c r="AC63" s="898"/>
      <c r="AD63" s="898"/>
      <c r="AE63" s="898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</row>
    <row r="64" spans="1:47" ht="18" customHeight="1">
      <c r="A64" s="486" t="s">
        <v>783</v>
      </c>
      <c r="B64" s="794"/>
      <c r="C64" s="120" t="s">
        <v>156</v>
      </c>
      <c r="D64" s="120" t="s">
        <v>156</v>
      </c>
      <c r="E64" s="120" t="s">
        <v>156</v>
      </c>
      <c r="F64" s="120" t="s">
        <v>156</v>
      </c>
      <c r="G64" s="120" t="s">
        <v>156</v>
      </c>
      <c r="H64" s="120" t="s">
        <v>156</v>
      </c>
      <c r="I64" s="120" t="s">
        <v>156</v>
      </c>
      <c r="J64" s="120" t="s">
        <v>156</v>
      </c>
      <c r="K64" s="120" t="s">
        <v>156</v>
      </c>
      <c r="L64" s="16"/>
      <c r="M64" s="16"/>
      <c r="N64" s="69"/>
      <c r="O64" s="69"/>
      <c r="P64" s="69"/>
      <c r="Q64" s="69"/>
      <c r="R64" s="309"/>
      <c r="S64" s="309"/>
      <c r="T64" s="309"/>
      <c r="U64" s="309"/>
      <c r="V64" s="309"/>
      <c r="W64" s="309"/>
      <c r="X64" s="309"/>
      <c r="Y64" s="898"/>
      <c r="Z64" s="898"/>
      <c r="AA64" s="898"/>
      <c r="AB64" s="898"/>
      <c r="AC64" s="898"/>
      <c r="AD64" s="898"/>
      <c r="AE64" s="898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</row>
    <row r="65" spans="1:47" ht="18" customHeight="1">
      <c r="A65" s="633" t="s">
        <v>790</v>
      </c>
      <c r="B65" s="693"/>
      <c r="C65" s="890">
        <v>15</v>
      </c>
      <c r="D65" s="890">
        <v>4</v>
      </c>
      <c r="E65" s="890">
        <v>11</v>
      </c>
      <c r="F65" s="890">
        <v>14</v>
      </c>
      <c r="G65" s="890">
        <v>5</v>
      </c>
      <c r="H65" s="890">
        <v>9</v>
      </c>
      <c r="I65" s="890">
        <v>17</v>
      </c>
      <c r="J65" s="890">
        <v>9</v>
      </c>
      <c r="K65" s="890">
        <v>8</v>
      </c>
      <c r="L65" s="849"/>
      <c r="M65" s="849"/>
      <c r="N65" s="69"/>
      <c r="O65" s="69"/>
      <c r="P65" s="69"/>
      <c r="Q65" s="6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898"/>
      <c r="AC65" s="898"/>
      <c r="AD65" s="898"/>
      <c r="AE65" s="898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</row>
    <row r="66" spans="1:47" ht="18" customHeight="1">
      <c r="A66" s="891"/>
      <c r="B66" s="892"/>
      <c r="C66" s="786"/>
      <c r="D66" s="786"/>
      <c r="E66" s="786"/>
      <c r="F66" s="849"/>
      <c r="G66" s="22"/>
      <c r="H66" s="22"/>
      <c r="I66" s="849"/>
      <c r="J66" s="22"/>
      <c r="K66" s="22"/>
      <c r="L66" s="849"/>
      <c r="M66" s="849"/>
      <c r="N66" s="69"/>
      <c r="O66" s="69"/>
      <c r="P66" s="69"/>
      <c r="Q66" s="6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</row>
    <row r="67" spans="1:47" ht="18" customHeight="1">
      <c r="A67" s="893" t="s">
        <v>377</v>
      </c>
      <c r="B67" s="894"/>
      <c r="C67" s="896">
        <v>15</v>
      </c>
      <c r="D67" s="896">
        <v>4</v>
      </c>
      <c r="E67" s="896">
        <v>11</v>
      </c>
      <c r="F67" s="896">
        <v>14</v>
      </c>
      <c r="G67" s="896">
        <v>5</v>
      </c>
      <c r="H67" s="896">
        <v>9</v>
      </c>
      <c r="I67" s="896">
        <v>17</v>
      </c>
      <c r="J67" s="896">
        <v>9</v>
      </c>
      <c r="K67" s="896">
        <v>8</v>
      </c>
      <c r="L67" s="849"/>
      <c r="M67" s="849"/>
      <c r="N67" s="69"/>
      <c r="O67" s="69"/>
      <c r="P67" s="69"/>
      <c r="Q67" s="6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</row>
    <row r="68" spans="1:47" ht="14.25">
      <c r="A68" s="99" t="s">
        <v>454</v>
      </c>
      <c r="B68" s="25"/>
      <c r="C68" s="849"/>
      <c r="D68" s="786"/>
      <c r="E68" s="786"/>
      <c r="F68" s="849"/>
      <c r="G68" s="849"/>
      <c r="H68" s="849"/>
      <c r="I68" s="849"/>
      <c r="J68" s="786"/>
      <c r="K68" s="786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22"/>
      <c r="X68" s="907"/>
      <c r="Y68" s="786"/>
      <c r="Z68" s="786"/>
      <c r="AA68" s="849"/>
      <c r="AB68" s="309"/>
      <c r="AC68" s="309"/>
      <c r="AD68" s="309"/>
      <c r="AE68" s="309"/>
      <c r="AF68" s="309"/>
      <c r="AG68" s="309"/>
      <c r="AH68" s="30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</row>
    <row r="69" spans="1:47" ht="14.25">
      <c r="A69" s="69"/>
      <c r="B69" s="69"/>
      <c r="C69" s="18"/>
      <c r="D69" s="18"/>
      <c r="E69" s="18"/>
      <c r="F69" s="16"/>
      <c r="G69" s="56"/>
      <c r="H69" s="56"/>
      <c r="I69" s="56"/>
      <c r="J69" s="16"/>
      <c r="K69" s="56"/>
      <c r="L69" s="56"/>
      <c r="M69" s="56"/>
      <c r="N69" s="56"/>
      <c r="O69" s="56"/>
      <c r="P69" s="56"/>
      <c r="Q69" s="56"/>
      <c r="R69" s="849"/>
      <c r="S69" s="849"/>
      <c r="T69" s="849"/>
      <c r="U69" s="849"/>
      <c r="V69" s="849"/>
      <c r="W69" s="22"/>
      <c r="X69" s="22"/>
      <c r="Y69" s="22"/>
      <c r="Z69" s="22"/>
      <c r="AA69" s="18"/>
      <c r="AB69" s="849"/>
      <c r="AC69" s="849"/>
      <c r="AD69" s="69"/>
      <c r="AE69" s="309"/>
      <c r="AF69" s="309"/>
      <c r="AG69" s="309"/>
      <c r="AH69" s="30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</row>
    <row r="70" spans="1:47" ht="14.25">
      <c r="A70" s="69"/>
      <c r="B70" s="69"/>
      <c r="C70" s="18"/>
      <c r="D70" s="18"/>
      <c r="E70" s="18"/>
      <c r="F70" s="16"/>
      <c r="G70" s="56"/>
      <c r="H70" s="56"/>
      <c r="I70" s="56"/>
      <c r="J70" s="16"/>
      <c r="K70" s="56"/>
      <c r="L70" s="56"/>
      <c r="M70" s="56"/>
      <c r="N70" s="56"/>
      <c r="O70" s="56"/>
      <c r="P70" s="56"/>
      <c r="Q70" s="56"/>
      <c r="R70" s="849"/>
      <c r="S70" s="849"/>
      <c r="T70" s="849"/>
      <c r="U70" s="849"/>
      <c r="V70" s="849"/>
      <c r="W70" s="22"/>
      <c r="X70" s="22"/>
      <c r="Y70" s="22"/>
      <c r="Z70" s="22"/>
      <c r="AA70" s="18"/>
      <c r="AB70" s="16"/>
      <c r="AC70" s="16"/>
      <c r="AD70" s="69"/>
      <c r="AE70" s="69"/>
      <c r="AF70" s="69"/>
      <c r="AG70" s="6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</row>
    <row r="71" spans="1:47" ht="14.25">
      <c r="A71" s="69"/>
      <c r="B71" s="69"/>
      <c r="C71" s="786"/>
      <c r="D71" s="786"/>
      <c r="E71" s="786"/>
      <c r="F71" s="849"/>
      <c r="G71" s="22"/>
      <c r="H71" s="22"/>
      <c r="I71" s="22"/>
      <c r="J71" s="849"/>
      <c r="K71" s="22"/>
      <c r="L71" s="22"/>
      <c r="M71" s="22"/>
      <c r="N71" s="22"/>
      <c r="O71" s="22"/>
      <c r="P71" s="849"/>
      <c r="Q71" s="849"/>
      <c r="R71" s="849"/>
      <c r="S71" s="849"/>
      <c r="T71" s="849"/>
      <c r="U71" s="849"/>
      <c r="V71" s="849"/>
      <c r="W71" s="22"/>
      <c r="X71" s="786"/>
      <c r="Y71" s="22"/>
      <c r="Z71" s="22"/>
      <c r="AA71" s="786"/>
      <c r="AB71" s="16"/>
      <c r="AC71" s="16"/>
      <c r="AD71" s="69"/>
      <c r="AE71" s="69"/>
      <c r="AF71" s="69"/>
      <c r="AG71" s="6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</row>
    <row r="72" spans="1:47" ht="17.25">
      <c r="A72" s="450" t="s">
        <v>771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69"/>
      <c r="AE72" s="69"/>
      <c r="AF72" s="69"/>
      <c r="AG72" s="6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</row>
    <row r="73" spans="1:47" ht="14.25">
      <c r="A73" s="452" t="s">
        <v>791</v>
      </c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69"/>
      <c r="AE73" s="69"/>
      <c r="AF73" s="69"/>
      <c r="AG73" s="6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</row>
    <row r="74" spans="1:47" ht="15" thickBot="1">
      <c r="A74" s="69"/>
      <c r="B74" s="824"/>
      <c r="C74" s="824"/>
      <c r="D74" s="824"/>
      <c r="E74" s="824"/>
      <c r="F74" s="824"/>
      <c r="G74" s="824"/>
      <c r="H74" s="824"/>
      <c r="I74" s="824"/>
      <c r="J74" s="824"/>
      <c r="K74" s="824"/>
      <c r="L74" s="824"/>
      <c r="M74" s="824"/>
      <c r="N74" s="824"/>
      <c r="O74" s="824"/>
      <c r="P74" s="824"/>
      <c r="Q74" s="824"/>
      <c r="R74" s="824"/>
      <c r="S74" s="824"/>
      <c r="T74" s="824"/>
      <c r="U74" s="824"/>
      <c r="V74" s="824"/>
      <c r="W74" s="824"/>
      <c r="X74" s="824"/>
      <c r="Y74" s="824"/>
      <c r="Z74" s="824"/>
      <c r="AA74" s="824"/>
      <c r="AB74" s="824"/>
      <c r="AC74" s="787" t="s">
        <v>263</v>
      </c>
      <c r="AD74" s="69"/>
      <c r="AE74" s="69"/>
      <c r="AF74" s="69"/>
      <c r="AG74" s="6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</row>
    <row r="75" spans="1:47" ht="14.25">
      <c r="A75" s="647" t="s">
        <v>792</v>
      </c>
      <c r="B75" s="648"/>
      <c r="C75" s="790" t="s">
        <v>259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791"/>
      <c r="AA75" s="825" t="s">
        <v>793</v>
      </c>
      <c r="AB75" s="652"/>
      <c r="AC75" s="652"/>
      <c r="AD75" s="69"/>
      <c r="AE75" s="69"/>
      <c r="AF75" s="69"/>
      <c r="AG75" s="6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</row>
    <row r="76" spans="1:47" ht="14.25">
      <c r="A76" s="826"/>
      <c r="B76" s="656"/>
      <c r="C76" s="795" t="s">
        <v>351</v>
      </c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6"/>
      <c r="S76" s="796"/>
      <c r="T76" s="796"/>
      <c r="U76" s="796"/>
      <c r="V76" s="796"/>
      <c r="W76" s="796"/>
      <c r="X76" s="797"/>
      <c r="Y76" s="144"/>
      <c r="Z76" s="798"/>
      <c r="AA76" s="827"/>
      <c r="AB76" s="793"/>
      <c r="AC76" s="793"/>
      <c r="AD76" s="69"/>
      <c r="AE76" s="69"/>
      <c r="AF76" s="69"/>
      <c r="AG76" s="6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</row>
    <row r="77" spans="1:47" ht="14.25">
      <c r="A77" s="826"/>
      <c r="B77" s="656"/>
      <c r="C77" s="803" t="s">
        <v>794</v>
      </c>
      <c r="D77" s="680"/>
      <c r="E77" s="681"/>
      <c r="F77" s="803" t="s">
        <v>795</v>
      </c>
      <c r="G77" s="681"/>
      <c r="H77" s="803" t="s">
        <v>258</v>
      </c>
      <c r="I77" s="681"/>
      <c r="J77" s="803" t="s">
        <v>796</v>
      </c>
      <c r="K77" s="681"/>
      <c r="L77" s="803" t="s">
        <v>270</v>
      </c>
      <c r="M77" s="681"/>
      <c r="N77" s="803" t="s">
        <v>271</v>
      </c>
      <c r="O77" s="681"/>
      <c r="P77" s="803" t="s">
        <v>356</v>
      </c>
      <c r="Q77" s="681"/>
      <c r="R77" s="803" t="s">
        <v>797</v>
      </c>
      <c r="S77" s="681"/>
      <c r="T77" s="147" t="s">
        <v>357</v>
      </c>
      <c r="U77" s="468" t="s">
        <v>389</v>
      </c>
      <c r="V77" s="469"/>
      <c r="W77" s="803" t="s">
        <v>390</v>
      </c>
      <c r="X77" s="681"/>
      <c r="Y77" s="806" t="s">
        <v>414</v>
      </c>
      <c r="Z77" s="807"/>
      <c r="AA77" s="827" t="s">
        <v>358</v>
      </c>
      <c r="AB77" s="793"/>
      <c r="AC77" s="793"/>
      <c r="AD77" s="69"/>
      <c r="AE77" s="69"/>
      <c r="AF77" s="69"/>
      <c r="AG77" s="6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</row>
    <row r="78" spans="1:47" ht="14.25">
      <c r="A78" s="826"/>
      <c r="B78" s="656"/>
      <c r="C78" s="665"/>
      <c r="D78" s="666"/>
      <c r="E78" s="667"/>
      <c r="F78" s="665"/>
      <c r="G78" s="667"/>
      <c r="H78" s="665"/>
      <c r="I78" s="667"/>
      <c r="J78" s="665"/>
      <c r="K78" s="667"/>
      <c r="L78" s="665"/>
      <c r="M78" s="667"/>
      <c r="N78" s="665"/>
      <c r="O78" s="667"/>
      <c r="P78" s="665"/>
      <c r="Q78" s="667"/>
      <c r="R78" s="665"/>
      <c r="S78" s="667"/>
      <c r="T78" s="148" t="s">
        <v>359</v>
      </c>
      <c r="U78" s="470"/>
      <c r="V78" s="471"/>
      <c r="W78" s="665"/>
      <c r="X78" s="667"/>
      <c r="Y78" s="808"/>
      <c r="Z78" s="809"/>
      <c r="AA78" s="830"/>
      <c r="AB78" s="666"/>
      <c r="AC78" s="666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</row>
    <row r="79" spans="1:47" ht="14.25">
      <c r="A79" s="670"/>
      <c r="B79" s="671"/>
      <c r="C79" s="800" t="s">
        <v>410</v>
      </c>
      <c r="D79" s="800" t="s">
        <v>411</v>
      </c>
      <c r="E79" s="800" t="s">
        <v>412</v>
      </c>
      <c r="F79" s="800" t="s">
        <v>411</v>
      </c>
      <c r="G79" s="800" t="s">
        <v>412</v>
      </c>
      <c r="H79" s="800" t="s">
        <v>411</v>
      </c>
      <c r="I79" s="800" t="s">
        <v>412</v>
      </c>
      <c r="J79" s="800" t="s">
        <v>411</v>
      </c>
      <c r="K79" s="800" t="s">
        <v>412</v>
      </c>
      <c r="L79" s="800" t="s">
        <v>411</v>
      </c>
      <c r="M79" s="800" t="s">
        <v>412</v>
      </c>
      <c r="N79" s="800" t="s">
        <v>411</v>
      </c>
      <c r="O79" s="800" t="s">
        <v>412</v>
      </c>
      <c r="P79" s="800" t="s">
        <v>411</v>
      </c>
      <c r="Q79" s="800" t="s">
        <v>412</v>
      </c>
      <c r="R79" s="800" t="s">
        <v>411</v>
      </c>
      <c r="S79" s="800" t="s">
        <v>412</v>
      </c>
      <c r="T79" s="800" t="s">
        <v>412</v>
      </c>
      <c r="U79" s="800" t="s">
        <v>392</v>
      </c>
      <c r="V79" s="800" t="s">
        <v>393</v>
      </c>
      <c r="W79" s="800" t="s">
        <v>411</v>
      </c>
      <c r="X79" s="800" t="s">
        <v>412</v>
      </c>
      <c r="Y79" s="800" t="s">
        <v>411</v>
      </c>
      <c r="Z79" s="813" t="s">
        <v>412</v>
      </c>
      <c r="AA79" s="800" t="s">
        <v>410</v>
      </c>
      <c r="AB79" s="800" t="s">
        <v>411</v>
      </c>
      <c r="AC79" s="801" t="s">
        <v>412</v>
      </c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</row>
    <row r="80" spans="1:47" ht="14.25">
      <c r="A80" s="679" t="s">
        <v>783</v>
      </c>
      <c r="B80" s="681"/>
      <c r="C80" s="121" t="s">
        <v>156</v>
      </c>
      <c r="D80" s="713" t="s">
        <v>156</v>
      </c>
      <c r="E80" s="713" t="s">
        <v>156</v>
      </c>
      <c r="F80" s="713" t="s">
        <v>156</v>
      </c>
      <c r="G80" s="713" t="s">
        <v>156</v>
      </c>
      <c r="H80" s="713" t="s">
        <v>156</v>
      </c>
      <c r="I80" s="713" t="s">
        <v>156</v>
      </c>
      <c r="J80" s="713" t="s">
        <v>156</v>
      </c>
      <c r="K80" s="713" t="s">
        <v>156</v>
      </c>
      <c r="L80" s="713" t="s">
        <v>156</v>
      </c>
      <c r="M80" s="713" t="s">
        <v>156</v>
      </c>
      <c r="N80" s="713" t="s">
        <v>156</v>
      </c>
      <c r="O80" s="713" t="s">
        <v>156</v>
      </c>
      <c r="P80" s="713" t="s">
        <v>156</v>
      </c>
      <c r="Q80" s="713" t="s">
        <v>156</v>
      </c>
      <c r="R80" s="713" t="s">
        <v>156</v>
      </c>
      <c r="S80" s="713" t="s">
        <v>156</v>
      </c>
      <c r="T80" s="713" t="s">
        <v>156</v>
      </c>
      <c r="U80" s="713" t="s">
        <v>156</v>
      </c>
      <c r="V80" s="713" t="s">
        <v>156</v>
      </c>
      <c r="W80" s="713" t="s">
        <v>156</v>
      </c>
      <c r="X80" s="713" t="s">
        <v>156</v>
      </c>
      <c r="Y80" s="713" t="s">
        <v>156</v>
      </c>
      <c r="Z80" s="713" t="s">
        <v>156</v>
      </c>
      <c r="AA80" s="120" t="s">
        <v>156</v>
      </c>
      <c r="AB80" s="713" t="s">
        <v>156</v>
      </c>
      <c r="AC80" s="713" t="s">
        <v>156</v>
      </c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</row>
    <row r="81" spans="1:47" ht="14.25">
      <c r="A81" s="633" t="s">
        <v>790</v>
      </c>
      <c r="B81" s="693"/>
      <c r="C81" s="837">
        <v>30</v>
      </c>
      <c r="D81" s="125">
        <v>16</v>
      </c>
      <c r="E81" s="125">
        <v>14</v>
      </c>
      <c r="F81" s="125">
        <v>1</v>
      </c>
      <c r="G81" s="125">
        <v>1</v>
      </c>
      <c r="H81" s="125" t="s">
        <v>156</v>
      </c>
      <c r="I81" s="125" t="s">
        <v>156</v>
      </c>
      <c r="J81" s="125">
        <v>4</v>
      </c>
      <c r="K81" s="125" t="s">
        <v>156</v>
      </c>
      <c r="L81" s="125" t="s">
        <v>156</v>
      </c>
      <c r="M81" s="125" t="s">
        <v>156</v>
      </c>
      <c r="N81" s="125" t="s">
        <v>156</v>
      </c>
      <c r="O81" s="125" t="s">
        <v>156</v>
      </c>
      <c r="P81" s="125">
        <v>9</v>
      </c>
      <c r="Q81" s="125">
        <v>10</v>
      </c>
      <c r="R81" s="125" t="s">
        <v>156</v>
      </c>
      <c r="S81" s="125" t="s">
        <v>156</v>
      </c>
      <c r="T81" s="125">
        <v>2</v>
      </c>
      <c r="U81" s="125" t="s">
        <v>156</v>
      </c>
      <c r="V81" s="125" t="s">
        <v>156</v>
      </c>
      <c r="W81" s="125">
        <v>2</v>
      </c>
      <c r="X81" s="125">
        <v>1</v>
      </c>
      <c r="Y81" s="125">
        <v>2</v>
      </c>
      <c r="Z81" s="125">
        <v>3</v>
      </c>
      <c r="AA81" s="125">
        <v>10</v>
      </c>
      <c r="AB81" s="125">
        <v>2</v>
      </c>
      <c r="AC81" s="125">
        <v>8</v>
      </c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</row>
    <row r="82" spans="1:47" ht="14.25">
      <c r="A82" s="110"/>
      <c r="B82" s="908"/>
      <c r="C82" s="837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</row>
    <row r="83" spans="1:47" ht="14.25">
      <c r="A83" s="463" t="s">
        <v>377</v>
      </c>
      <c r="B83" s="464"/>
      <c r="C83" s="840">
        <v>30</v>
      </c>
      <c r="D83" s="149">
        <v>16</v>
      </c>
      <c r="E83" s="149">
        <v>14</v>
      </c>
      <c r="F83" s="149">
        <v>1</v>
      </c>
      <c r="G83" s="149">
        <v>1</v>
      </c>
      <c r="H83" s="149" t="s">
        <v>156</v>
      </c>
      <c r="I83" s="149" t="s">
        <v>156</v>
      </c>
      <c r="J83" s="149">
        <v>4</v>
      </c>
      <c r="K83" s="149" t="s">
        <v>156</v>
      </c>
      <c r="L83" s="149" t="s">
        <v>156</v>
      </c>
      <c r="M83" s="149" t="s">
        <v>156</v>
      </c>
      <c r="N83" s="149" t="s">
        <v>156</v>
      </c>
      <c r="O83" s="149" t="s">
        <v>156</v>
      </c>
      <c r="P83" s="149">
        <v>9</v>
      </c>
      <c r="Q83" s="149">
        <v>10</v>
      </c>
      <c r="R83" s="149" t="s">
        <v>156</v>
      </c>
      <c r="S83" s="149" t="s">
        <v>156</v>
      </c>
      <c r="T83" s="149">
        <v>2</v>
      </c>
      <c r="U83" s="149" t="s">
        <v>156</v>
      </c>
      <c r="V83" s="149" t="s">
        <v>156</v>
      </c>
      <c r="W83" s="149">
        <v>2</v>
      </c>
      <c r="X83" s="149">
        <v>1</v>
      </c>
      <c r="Y83" s="149">
        <v>2</v>
      </c>
      <c r="Z83" s="149">
        <v>3</v>
      </c>
      <c r="AA83" s="149">
        <v>10</v>
      </c>
      <c r="AB83" s="149">
        <v>2</v>
      </c>
      <c r="AC83" s="149">
        <v>8</v>
      </c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</row>
    <row r="84" spans="1:47" ht="14.25">
      <c r="A84" s="909" t="s">
        <v>454</v>
      </c>
      <c r="B84" s="415"/>
      <c r="C84" s="417"/>
      <c r="D84" s="784"/>
      <c r="E84" s="784"/>
      <c r="F84" s="417"/>
      <c r="G84" s="416"/>
      <c r="H84" s="416"/>
      <c r="I84" s="416"/>
      <c r="J84" s="784"/>
      <c r="K84" s="416"/>
      <c r="L84" s="416"/>
      <c r="M84" s="416"/>
      <c r="N84" s="416"/>
      <c r="O84" s="416"/>
      <c r="P84" s="417" t="s">
        <v>798</v>
      </c>
      <c r="Q84" s="417"/>
      <c r="R84" s="417"/>
      <c r="S84" s="417"/>
      <c r="T84" s="416"/>
      <c r="U84" s="416"/>
      <c r="V84" s="416"/>
      <c r="W84" s="416"/>
      <c r="X84" s="416"/>
      <c r="Y84" s="416"/>
      <c r="Z84" s="417"/>
      <c r="AA84" s="784"/>
      <c r="AB84" s="416"/>
      <c r="AC84" s="417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</row>
    <row r="85" spans="1:47" ht="14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</row>
  </sheetData>
  <sheetProtection/>
  <mergeCells count="129">
    <mergeCell ref="Y77:Z77"/>
    <mergeCell ref="AA77:AC78"/>
    <mergeCell ref="A80:B80"/>
    <mergeCell ref="A81:B81"/>
    <mergeCell ref="A83:B83"/>
    <mergeCell ref="L77:M78"/>
    <mergeCell ref="N77:O78"/>
    <mergeCell ref="P77:Q78"/>
    <mergeCell ref="R77:S78"/>
    <mergeCell ref="U77:V78"/>
    <mergeCell ref="W77:X78"/>
    <mergeCell ref="A72:AC72"/>
    <mergeCell ref="A73:AC73"/>
    <mergeCell ref="A75:B79"/>
    <mergeCell ref="C75:Z75"/>
    <mergeCell ref="AA75:AC76"/>
    <mergeCell ref="C76:X76"/>
    <mergeCell ref="C77:E78"/>
    <mergeCell ref="F77:G78"/>
    <mergeCell ref="H77:I78"/>
    <mergeCell ref="J77:K78"/>
    <mergeCell ref="A62:B63"/>
    <mergeCell ref="F62:H62"/>
    <mergeCell ref="I62:K62"/>
    <mergeCell ref="A64:B64"/>
    <mergeCell ref="A65:B65"/>
    <mergeCell ref="A67:B67"/>
    <mergeCell ref="A57:B57"/>
    <mergeCell ref="U57:V57"/>
    <mergeCell ref="A58:B58"/>
    <mergeCell ref="U58:V58"/>
    <mergeCell ref="A60:B60"/>
    <mergeCell ref="U60:V60"/>
    <mergeCell ref="AF54:AG54"/>
    <mergeCell ref="A55:B56"/>
    <mergeCell ref="C55:E55"/>
    <mergeCell ref="F55:F56"/>
    <mergeCell ref="G55:I55"/>
    <mergeCell ref="J55:L55"/>
    <mergeCell ref="M55:O55"/>
    <mergeCell ref="P55:R55"/>
    <mergeCell ref="AF55:AG55"/>
    <mergeCell ref="U56:V56"/>
    <mergeCell ref="AF50:AG50"/>
    <mergeCell ref="AF51:AG51"/>
    <mergeCell ref="A52:AC52"/>
    <mergeCell ref="AF52:AG52"/>
    <mergeCell ref="A53:AC53"/>
    <mergeCell ref="AF53:AG53"/>
    <mergeCell ref="A39:B39"/>
    <mergeCell ref="AF42:AG42"/>
    <mergeCell ref="A43:B43"/>
    <mergeCell ref="AF45:AG45"/>
    <mergeCell ref="A46:B46"/>
    <mergeCell ref="AE49:AG49"/>
    <mergeCell ref="A30:B30"/>
    <mergeCell ref="AF31:AG31"/>
    <mergeCell ref="A32:B32"/>
    <mergeCell ref="AF34:AG34"/>
    <mergeCell ref="A35:B35"/>
    <mergeCell ref="AF38:AG38"/>
    <mergeCell ref="A27:B27"/>
    <mergeCell ref="AF27:AG27"/>
    <mergeCell ref="A28:B28"/>
    <mergeCell ref="AF28:AG28"/>
    <mergeCell ref="A29:B29"/>
    <mergeCell ref="AF29:AG29"/>
    <mergeCell ref="A24:B24"/>
    <mergeCell ref="AF24:AG24"/>
    <mergeCell ref="A25:B25"/>
    <mergeCell ref="AF25:AG25"/>
    <mergeCell ref="A26:B26"/>
    <mergeCell ref="AF26:AG26"/>
    <mergeCell ref="A21:B21"/>
    <mergeCell ref="AF21:AG21"/>
    <mergeCell ref="A22:B22"/>
    <mergeCell ref="AF22:AG22"/>
    <mergeCell ref="A23:B23"/>
    <mergeCell ref="AF23:AG23"/>
    <mergeCell ref="A17:B17"/>
    <mergeCell ref="A18:B18"/>
    <mergeCell ref="AE18:AG18"/>
    <mergeCell ref="AF19:AG19"/>
    <mergeCell ref="A20:B20"/>
    <mergeCell ref="AF20:AG20"/>
    <mergeCell ref="A13:B13"/>
    <mergeCell ref="A14:B14"/>
    <mergeCell ref="AE14:AG14"/>
    <mergeCell ref="AE15:AG15"/>
    <mergeCell ref="A16:B16"/>
    <mergeCell ref="AE16:AG16"/>
    <mergeCell ref="A10:B10"/>
    <mergeCell ref="AE10:AG10"/>
    <mergeCell ref="A11:B11"/>
    <mergeCell ref="AE11:AG11"/>
    <mergeCell ref="A12:B12"/>
    <mergeCell ref="AE12:AG12"/>
    <mergeCell ref="U7:V8"/>
    <mergeCell ref="W7:X8"/>
    <mergeCell ref="Y7:Z7"/>
    <mergeCell ref="AA7:AC8"/>
    <mergeCell ref="AE8:AG8"/>
    <mergeCell ref="AE9:AG9"/>
    <mergeCell ref="H7:I8"/>
    <mergeCell ref="J7:K8"/>
    <mergeCell ref="L7:M8"/>
    <mergeCell ref="N7:O8"/>
    <mergeCell ref="P7:Q8"/>
    <mergeCell ref="R7:S8"/>
    <mergeCell ref="AS5:AU5"/>
    <mergeCell ref="C6:X6"/>
    <mergeCell ref="AJ6:AL6"/>
    <mergeCell ref="AM6:AO6"/>
    <mergeCell ref="AP6:AR6"/>
    <mergeCell ref="AS6:AS7"/>
    <mergeCell ref="AT6:AT7"/>
    <mergeCell ref="AU6:AU7"/>
    <mergeCell ref="C7:E8"/>
    <mergeCell ref="F7:G8"/>
    <mergeCell ref="A2:AC2"/>
    <mergeCell ref="AE2:AU2"/>
    <mergeCell ref="A3:AC3"/>
    <mergeCell ref="AE3:AU3"/>
    <mergeCell ref="A5:B9"/>
    <mergeCell ref="C5:Z5"/>
    <mergeCell ref="AA5:AC6"/>
    <mergeCell ref="AE5:AG7"/>
    <mergeCell ref="AH5:AI7"/>
    <mergeCell ref="AJ5:AR5"/>
  </mergeCells>
  <printOptions/>
  <pageMargins left="0.5" right="0.1968503937007874" top="0.984251968503937" bottom="0.984251968503937" header="0" footer="0"/>
  <pageSetup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zoomScaleSheetLayoutView="72" zoomScalePageLayoutView="0" workbookViewId="0" topLeftCell="A1">
      <selection activeCell="O58" sqref="O58"/>
    </sheetView>
  </sheetViews>
  <sheetFormatPr defaultColWidth="10.59765625" defaultRowHeight="15"/>
  <cols>
    <col min="1" max="2" width="2.59765625" style="3" customWidth="1"/>
    <col min="3" max="9" width="9.59765625" style="3" customWidth="1"/>
    <col min="10" max="30" width="8.59765625" style="3" customWidth="1"/>
    <col min="31" max="16384" width="10.59765625" style="3" customWidth="1"/>
  </cols>
  <sheetData>
    <row r="1" spans="1:30" s="8" customFormat="1" ht="19.5" customHeight="1">
      <c r="A1" s="1" t="s">
        <v>624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2" t="s">
        <v>625</v>
      </c>
    </row>
    <row r="2" spans="1:30" s="8" customFormat="1" ht="19.5" customHeight="1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2"/>
    </row>
    <row r="3" spans="1:30" ht="19.5" customHeight="1">
      <c r="A3" s="450" t="s">
        <v>897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</row>
    <row r="4" spans="1:30" ht="19.5" customHeight="1">
      <c r="A4" s="486" t="s">
        <v>898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</row>
    <row r="5" spans="1:30" ht="18" customHeight="1" thickBot="1">
      <c r="A5" s="6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101" t="s">
        <v>263</v>
      </c>
    </row>
    <row r="6" spans="1:30" ht="15" customHeight="1">
      <c r="A6" s="442" t="s">
        <v>209</v>
      </c>
      <c r="B6" s="442"/>
      <c r="C6" s="648"/>
      <c r="D6" s="497" t="s">
        <v>210</v>
      </c>
      <c r="E6" s="497"/>
      <c r="F6" s="498"/>
      <c r="G6" s="439" t="s">
        <v>799</v>
      </c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39" t="s">
        <v>800</v>
      </c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</row>
    <row r="7" spans="1:30" ht="15" customHeight="1">
      <c r="A7" s="661"/>
      <c r="B7" s="661"/>
      <c r="C7" s="656"/>
      <c r="D7" s="910" t="s">
        <v>410</v>
      </c>
      <c r="E7" s="658" t="s">
        <v>411</v>
      </c>
      <c r="F7" s="658" t="s">
        <v>412</v>
      </c>
      <c r="G7" s="441" t="s">
        <v>410</v>
      </c>
      <c r="H7" s="491"/>
      <c r="I7" s="492"/>
      <c r="J7" s="441" t="s">
        <v>801</v>
      </c>
      <c r="K7" s="492"/>
      <c r="L7" s="441" t="s">
        <v>802</v>
      </c>
      <c r="M7" s="492"/>
      <c r="N7" s="441" t="s">
        <v>803</v>
      </c>
      <c r="O7" s="492"/>
      <c r="P7" s="441" t="s">
        <v>804</v>
      </c>
      <c r="Q7" s="492"/>
      <c r="R7" s="441" t="s">
        <v>410</v>
      </c>
      <c r="S7" s="491"/>
      <c r="T7" s="492"/>
      <c r="U7" s="441" t="s">
        <v>801</v>
      </c>
      <c r="V7" s="492"/>
      <c r="W7" s="441" t="s">
        <v>802</v>
      </c>
      <c r="X7" s="492"/>
      <c r="Y7" s="441" t="s">
        <v>803</v>
      </c>
      <c r="Z7" s="492"/>
      <c r="AA7" s="441" t="s">
        <v>805</v>
      </c>
      <c r="AB7" s="492"/>
      <c r="AC7" s="441" t="s">
        <v>806</v>
      </c>
      <c r="AD7" s="491"/>
    </row>
    <row r="8" spans="1:30" ht="15" customHeight="1">
      <c r="A8" s="675"/>
      <c r="B8" s="675"/>
      <c r="C8" s="671"/>
      <c r="D8" s="667"/>
      <c r="E8" s="674"/>
      <c r="F8" s="674"/>
      <c r="G8" s="172" t="s">
        <v>410</v>
      </c>
      <c r="H8" s="172" t="s">
        <v>411</v>
      </c>
      <c r="I8" s="172" t="s">
        <v>412</v>
      </c>
      <c r="J8" s="172" t="s">
        <v>411</v>
      </c>
      <c r="K8" s="172" t="s">
        <v>412</v>
      </c>
      <c r="L8" s="172" t="s">
        <v>411</v>
      </c>
      <c r="M8" s="172" t="s">
        <v>412</v>
      </c>
      <c r="N8" s="172" t="s">
        <v>411</v>
      </c>
      <c r="O8" s="172" t="s">
        <v>412</v>
      </c>
      <c r="P8" s="172" t="s">
        <v>411</v>
      </c>
      <c r="Q8" s="172" t="s">
        <v>412</v>
      </c>
      <c r="R8" s="172" t="s">
        <v>410</v>
      </c>
      <c r="S8" s="172" t="s">
        <v>411</v>
      </c>
      <c r="T8" s="172" t="s">
        <v>412</v>
      </c>
      <c r="U8" s="172" t="s">
        <v>411</v>
      </c>
      <c r="V8" s="172" t="s">
        <v>412</v>
      </c>
      <c r="W8" s="172" t="s">
        <v>411</v>
      </c>
      <c r="X8" s="172" t="s">
        <v>412</v>
      </c>
      <c r="Y8" s="172" t="s">
        <v>411</v>
      </c>
      <c r="Z8" s="172" t="s">
        <v>412</v>
      </c>
      <c r="AA8" s="172" t="s">
        <v>411</v>
      </c>
      <c r="AB8" s="171" t="s">
        <v>412</v>
      </c>
      <c r="AC8" s="173" t="s">
        <v>411</v>
      </c>
      <c r="AD8" s="389" t="s">
        <v>412</v>
      </c>
    </row>
    <row r="9" spans="1:30" ht="15" customHeight="1">
      <c r="A9" s="679" t="s">
        <v>807</v>
      </c>
      <c r="B9" s="680"/>
      <c r="C9" s="681"/>
      <c r="D9" s="831">
        <v>32352</v>
      </c>
      <c r="E9" s="831">
        <v>16223</v>
      </c>
      <c r="F9" s="831">
        <v>16129</v>
      </c>
      <c r="G9" s="831">
        <v>31600</v>
      </c>
      <c r="H9" s="831">
        <v>15821</v>
      </c>
      <c r="I9" s="831">
        <v>15779</v>
      </c>
      <c r="J9" s="848">
        <v>5363</v>
      </c>
      <c r="K9" s="848">
        <v>5437</v>
      </c>
      <c r="L9" s="848">
        <v>5203</v>
      </c>
      <c r="M9" s="848">
        <v>5072</v>
      </c>
      <c r="N9" s="848">
        <v>5250</v>
      </c>
      <c r="O9" s="848">
        <v>5200</v>
      </c>
      <c r="P9" s="848">
        <v>5</v>
      </c>
      <c r="Q9" s="848">
        <v>70</v>
      </c>
      <c r="R9" s="848">
        <v>752</v>
      </c>
      <c r="S9" s="848">
        <v>402</v>
      </c>
      <c r="T9" s="848">
        <v>350</v>
      </c>
      <c r="U9" s="848">
        <v>129</v>
      </c>
      <c r="V9" s="848">
        <v>99</v>
      </c>
      <c r="W9" s="848">
        <v>95</v>
      </c>
      <c r="X9" s="848">
        <v>109</v>
      </c>
      <c r="Y9" s="848">
        <v>112</v>
      </c>
      <c r="Z9" s="848">
        <v>84</v>
      </c>
      <c r="AA9" s="848">
        <v>66</v>
      </c>
      <c r="AB9" s="848">
        <v>58</v>
      </c>
      <c r="AC9" s="831" t="s">
        <v>156</v>
      </c>
      <c r="AD9" s="831" t="s">
        <v>156</v>
      </c>
    </row>
    <row r="10" spans="1:30" ht="15" customHeight="1">
      <c r="A10" s="688" t="s">
        <v>673</v>
      </c>
      <c r="B10" s="688"/>
      <c r="C10" s="689"/>
      <c r="D10" s="831">
        <v>31968</v>
      </c>
      <c r="E10" s="831">
        <v>16081</v>
      </c>
      <c r="F10" s="831">
        <v>15887</v>
      </c>
      <c r="G10" s="831">
        <v>31266</v>
      </c>
      <c r="H10" s="831">
        <v>15687</v>
      </c>
      <c r="I10" s="831">
        <v>15579</v>
      </c>
      <c r="J10" s="848">
        <v>5405</v>
      </c>
      <c r="K10" s="848">
        <v>5246</v>
      </c>
      <c r="L10" s="848">
        <v>5195</v>
      </c>
      <c r="M10" s="848">
        <v>5299</v>
      </c>
      <c r="N10" s="848">
        <v>5080</v>
      </c>
      <c r="O10" s="848">
        <v>4966</v>
      </c>
      <c r="P10" s="848">
        <v>7</v>
      </c>
      <c r="Q10" s="848">
        <v>68</v>
      </c>
      <c r="R10" s="848">
        <v>702</v>
      </c>
      <c r="S10" s="848">
        <v>394</v>
      </c>
      <c r="T10" s="848">
        <v>308</v>
      </c>
      <c r="U10" s="848">
        <v>143</v>
      </c>
      <c r="V10" s="848">
        <v>91</v>
      </c>
      <c r="W10" s="848">
        <v>97</v>
      </c>
      <c r="X10" s="848">
        <v>70</v>
      </c>
      <c r="Y10" s="848">
        <v>76</v>
      </c>
      <c r="Z10" s="848">
        <v>86</v>
      </c>
      <c r="AA10" s="848">
        <v>78</v>
      </c>
      <c r="AB10" s="848">
        <v>61</v>
      </c>
      <c r="AC10" s="831" t="s">
        <v>156</v>
      </c>
      <c r="AD10" s="831" t="s">
        <v>156</v>
      </c>
    </row>
    <row r="11" spans="1:30" ht="15" customHeight="1">
      <c r="A11" s="688" t="s">
        <v>674</v>
      </c>
      <c r="B11" s="688"/>
      <c r="C11" s="689"/>
      <c r="D11" s="848">
        <v>32306</v>
      </c>
      <c r="E11" s="848">
        <v>16310</v>
      </c>
      <c r="F11" s="848">
        <v>15996</v>
      </c>
      <c r="G11" s="848">
        <v>31653</v>
      </c>
      <c r="H11" s="848">
        <v>15923</v>
      </c>
      <c r="I11" s="848">
        <v>15730</v>
      </c>
      <c r="J11" s="848">
        <v>5634</v>
      </c>
      <c r="K11" s="848">
        <v>5340</v>
      </c>
      <c r="L11" s="848">
        <v>5228</v>
      </c>
      <c r="M11" s="848">
        <v>5143</v>
      </c>
      <c r="N11" s="848">
        <v>5058</v>
      </c>
      <c r="O11" s="848">
        <v>5177</v>
      </c>
      <c r="P11" s="848">
        <v>3</v>
      </c>
      <c r="Q11" s="848">
        <v>70</v>
      </c>
      <c r="R11" s="848">
        <v>653</v>
      </c>
      <c r="S11" s="848">
        <v>387</v>
      </c>
      <c r="T11" s="848">
        <v>266</v>
      </c>
      <c r="U11" s="848">
        <v>126</v>
      </c>
      <c r="V11" s="848">
        <v>64</v>
      </c>
      <c r="W11" s="848">
        <v>106</v>
      </c>
      <c r="X11" s="848">
        <v>85</v>
      </c>
      <c r="Y11" s="848">
        <v>89</v>
      </c>
      <c r="Z11" s="848">
        <v>55</v>
      </c>
      <c r="AA11" s="848">
        <v>66</v>
      </c>
      <c r="AB11" s="848">
        <v>62</v>
      </c>
      <c r="AC11" s="831" t="s">
        <v>156</v>
      </c>
      <c r="AD11" s="831" t="s">
        <v>156</v>
      </c>
    </row>
    <row r="12" spans="1:30" ht="15" customHeight="1">
      <c r="A12" s="688" t="s">
        <v>675</v>
      </c>
      <c r="B12" s="688"/>
      <c r="C12" s="689"/>
      <c r="D12" s="848">
        <v>32402</v>
      </c>
      <c r="E12" s="848">
        <v>16540</v>
      </c>
      <c r="F12" s="848">
        <v>15862</v>
      </c>
      <c r="G12" s="848">
        <v>31765</v>
      </c>
      <c r="H12" s="848">
        <v>16159</v>
      </c>
      <c r="I12" s="848">
        <v>15606</v>
      </c>
      <c r="J12" s="848">
        <v>5545</v>
      </c>
      <c r="K12" s="848">
        <v>5256</v>
      </c>
      <c r="L12" s="848">
        <v>5493</v>
      </c>
      <c r="M12" s="848">
        <v>5251</v>
      </c>
      <c r="N12" s="848">
        <v>5120</v>
      </c>
      <c r="O12" s="848">
        <v>5023</v>
      </c>
      <c r="P12" s="848">
        <v>1</v>
      </c>
      <c r="Q12" s="848">
        <v>76</v>
      </c>
      <c r="R12" s="848">
        <v>637</v>
      </c>
      <c r="S12" s="848">
        <v>381</v>
      </c>
      <c r="T12" s="848">
        <v>256</v>
      </c>
      <c r="U12" s="848">
        <v>124</v>
      </c>
      <c r="V12" s="848">
        <v>81</v>
      </c>
      <c r="W12" s="848">
        <v>97</v>
      </c>
      <c r="X12" s="848">
        <v>51</v>
      </c>
      <c r="Y12" s="848">
        <v>90</v>
      </c>
      <c r="Z12" s="848">
        <v>80</v>
      </c>
      <c r="AA12" s="848">
        <v>70</v>
      </c>
      <c r="AB12" s="848">
        <v>44</v>
      </c>
      <c r="AC12" s="831" t="s">
        <v>156</v>
      </c>
      <c r="AD12" s="831" t="s">
        <v>156</v>
      </c>
    </row>
    <row r="13" spans="1:30" s="12" customFormat="1" ht="15" customHeight="1">
      <c r="A13" s="633" t="s">
        <v>808</v>
      </c>
      <c r="B13" s="633"/>
      <c r="C13" s="693"/>
      <c r="D13" s="117">
        <v>32574</v>
      </c>
      <c r="E13" s="117">
        <v>16585</v>
      </c>
      <c r="F13" s="117">
        <v>15989</v>
      </c>
      <c r="G13" s="117">
        <v>31976</v>
      </c>
      <c r="H13" s="117">
        <v>16242</v>
      </c>
      <c r="I13" s="117">
        <v>15734</v>
      </c>
      <c r="J13" s="117">
        <v>5480</v>
      </c>
      <c r="K13" s="117">
        <v>5372</v>
      </c>
      <c r="L13" s="117">
        <v>5387</v>
      </c>
      <c r="M13" s="117">
        <v>5172</v>
      </c>
      <c r="N13" s="117">
        <v>5372</v>
      </c>
      <c r="O13" s="117">
        <v>5118</v>
      </c>
      <c r="P13" s="117">
        <v>3</v>
      </c>
      <c r="Q13" s="117">
        <v>72</v>
      </c>
      <c r="R13" s="117">
        <v>598</v>
      </c>
      <c r="S13" s="117">
        <v>343</v>
      </c>
      <c r="T13" s="117">
        <v>255</v>
      </c>
      <c r="U13" s="117">
        <v>96</v>
      </c>
      <c r="V13" s="117">
        <v>88</v>
      </c>
      <c r="W13" s="117">
        <v>92</v>
      </c>
      <c r="X13" s="117">
        <v>66</v>
      </c>
      <c r="Y13" s="117">
        <v>93</v>
      </c>
      <c r="Z13" s="117">
        <v>46</v>
      </c>
      <c r="AA13" s="117">
        <v>62</v>
      </c>
      <c r="AB13" s="117">
        <v>55</v>
      </c>
      <c r="AC13" s="117" t="s">
        <v>156</v>
      </c>
      <c r="AD13" s="117" t="s">
        <v>156</v>
      </c>
    </row>
    <row r="14" spans="1:30" ht="15.75" customHeight="1">
      <c r="A14" s="162"/>
      <c r="B14" s="162"/>
      <c r="C14" s="16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</row>
    <row r="15" spans="1:30" ht="15" customHeight="1">
      <c r="A15" s="432" t="s">
        <v>211</v>
      </c>
      <c r="B15" s="432"/>
      <c r="C15" s="433"/>
      <c r="D15" s="117">
        <v>377</v>
      </c>
      <c r="E15" s="117">
        <v>195</v>
      </c>
      <c r="F15" s="117">
        <v>182</v>
      </c>
      <c r="G15" s="117">
        <v>377</v>
      </c>
      <c r="H15" s="117">
        <v>195</v>
      </c>
      <c r="I15" s="117">
        <v>182</v>
      </c>
      <c r="J15" s="117">
        <v>58</v>
      </c>
      <c r="K15" s="117">
        <v>69</v>
      </c>
      <c r="L15" s="117">
        <v>68</v>
      </c>
      <c r="M15" s="117">
        <v>57</v>
      </c>
      <c r="N15" s="117">
        <v>69</v>
      </c>
      <c r="O15" s="117">
        <v>56</v>
      </c>
      <c r="P15" s="117" t="s">
        <v>156</v>
      </c>
      <c r="Q15" s="117" t="s">
        <v>156</v>
      </c>
      <c r="R15" s="117" t="s">
        <v>156</v>
      </c>
      <c r="S15" s="117" t="s">
        <v>156</v>
      </c>
      <c r="T15" s="117" t="s">
        <v>156</v>
      </c>
      <c r="U15" s="117" t="s">
        <v>156</v>
      </c>
      <c r="V15" s="117" t="s">
        <v>156</v>
      </c>
      <c r="W15" s="117" t="s">
        <v>156</v>
      </c>
      <c r="X15" s="117" t="s">
        <v>156</v>
      </c>
      <c r="Y15" s="117" t="s">
        <v>156</v>
      </c>
      <c r="Z15" s="117" t="s">
        <v>156</v>
      </c>
      <c r="AA15" s="117" t="s">
        <v>156</v>
      </c>
      <c r="AB15" s="117" t="s">
        <v>156</v>
      </c>
      <c r="AC15" s="117" t="s">
        <v>156</v>
      </c>
      <c r="AD15" s="117" t="s">
        <v>156</v>
      </c>
    </row>
    <row r="16" spans="1:30" ht="16.5" customHeight="1">
      <c r="A16" s="162"/>
      <c r="B16" s="162"/>
      <c r="C16" s="163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</row>
    <row r="17" spans="1:30" ht="15" customHeight="1">
      <c r="A17" s="432" t="s">
        <v>212</v>
      </c>
      <c r="B17" s="432"/>
      <c r="C17" s="433"/>
      <c r="D17" s="117">
        <v>23791</v>
      </c>
      <c r="E17" s="117">
        <v>11818</v>
      </c>
      <c r="F17" s="117">
        <v>11973</v>
      </c>
      <c r="G17" s="117">
        <v>23193</v>
      </c>
      <c r="H17" s="117">
        <v>11475</v>
      </c>
      <c r="I17" s="117">
        <v>11718</v>
      </c>
      <c r="J17" s="117">
        <v>3840</v>
      </c>
      <c r="K17" s="117">
        <v>3990</v>
      </c>
      <c r="L17" s="117">
        <v>3774</v>
      </c>
      <c r="M17" s="117">
        <v>3784</v>
      </c>
      <c r="N17" s="117">
        <v>3858</v>
      </c>
      <c r="O17" s="117">
        <v>3872</v>
      </c>
      <c r="P17" s="117">
        <v>3</v>
      </c>
      <c r="Q17" s="117">
        <v>72</v>
      </c>
      <c r="R17" s="117">
        <v>598</v>
      </c>
      <c r="S17" s="117">
        <v>343</v>
      </c>
      <c r="T17" s="117">
        <v>255</v>
      </c>
      <c r="U17" s="117">
        <v>96</v>
      </c>
      <c r="V17" s="117">
        <v>88</v>
      </c>
      <c r="W17" s="117">
        <v>92</v>
      </c>
      <c r="X17" s="117">
        <v>66</v>
      </c>
      <c r="Y17" s="117">
        <v>93</v>
      </c>
      <c r="Z17" s="117">
        <v>46</v>
      </c>
      <c r="AA17" s="117">
        <v>62</v>
      </c>
      <c r="AB17" s="117">
        <v>55</v>
      </c>
      <c r="AC17" s="117" t="s">
        <v>156</v>
      </c>
      <c r="AD17" s="117" t="s">
        <v>156</v>
      </c>
    </row>
    <row r="18" spans="1:30" ht="15" customHeight="1">
      <c r="A18" s="60"/>
      <c r="B18" s="432" t="s">
        <v>374</v>
      </c>
      <c r="C18" s="433"/>
      <c r="D18" s="117">
        <v>10548</v>
      </c>
      <c r="E18" s="117">
        <v>5136</v>
      </c>
      <c r="F18" s="117">
        <v>5412</v>
      </c>
      <c r="G18" s="117">
        <v>10249</v>
      </c>
      <c r="H18" s="117">
        <v>4955</v>
      </c>
      <c r="I18" s="117">
        <v>5294</v>
      </c>
      <c r="J18" s="117">
        <v>1653</v>
      </c>
      <c r="K18" s="117">
        <v>1800</v>
      </c>
      <c r="L18" s="117">
        <v>1669</v>
      </c>
      <c r="M18" s="117">
        <v>1741</v>
      </c>
      <c r="N18" s="117">
        <v>1633</v>
      </c>
      <c r="O18" s="117">
        <v>1753</v>
      </c>
      <c r="P18" s="117" t="s">
        <v>156</v>
      </c>
      <c r="Q18" s="117" t="s">
        <v>156</v>
      </c>
      <c r="R18" s="117">
        <v>299</v>
      </c>
      <c r="S18" s="117">
        <v>181</v>
      </c>
      <c r="T18" s="117">
        <v>118</v>
      </c>
      <c r="U18" s="117">
        <v>56</v>
      </c>
      <c r="V18" s="117">
        <v>42</v>
      </c>
      <c r="W18" s="117">
        <v>47</v>
      </c>
      <c r="X18" s="117">
        <v>34</v>
      </c>
      <c r="Y18" s="117">
        <v>50</v>
      </c>
      <c r="Z18" s="117">
        <v>19</v>
      </c>
      <c r="AA18" s="117">
        <v>28</v>
      </c>
      <c r="AB18" s="117">
        <v>23</v>
      </c>
      <c r="AC18" s="117" t="s">
        <v>156</v>
      </c>
      <c r="AD18" s="117" t="s">
        <v>156</v>
      </c>
    </row>
    <row r="19" spans="1:30" ht="15" customHeight="1">
      <c r="A19" s="60"/>
      <c r="B19" s="432" t="s">
        <v>527</v>
      </c>
      <c r="C19" s="433"/>
      <c r="D19" s="117">
        <v>1518</v>
      </c>
      <c r="E19" s="117">
        <v>684</v>
      </c>
      <c r="F19" s="117">
        <v>834</v>
      </c>
      <c r="G19" s="117">
        <v>1495</v>
      </c>
      <c r="H19" s="117">
        <v>669</v>
      </c>
      <c r="I19" s="117">
        <v>826</v>
      </c>
      <c r="J19" s="117">
        <v>209</v>
      </c>
      <c r="K19" s="117">
        <v>251</v>
      </c>
      <c r="L19" s="117">
        <v>223</v>
      </c>
      <c r="M19" s="117">
        <v>242</v>
      </c>
      <c r="N19" s="117">
        <v>234</v>
      </c>
      <c r="O19" s="117">
        <v>261</v>
      </c>
      <c r="P19" s="117">
        <v>3</v>
      </c>
      <c r="Q19" s="117">
        <v>72</v>
      </c>
      <c r="R19" s="117">
        <v>23</v>
      </c>
      <c r="S19" s="117">
        <v>15</v>
      </c>
      <c r="T19" s="117">
        <v>8</v>
      </c>
      <c r="U19" s="117">
        <v>3</v>
      </c>
      <c r="V19" s="117">
        <v>1</v>
      </c>
      <c r="W19" s="117">
        <v>8</v>
      </c>
      <c r="X19" s="117">
        <v>3</v>
      </c>
      <c r="Y19" s="117">
        <v>3</v>
      </c>
      <c r="Z19" s="117">
        <v>1</v>
      </c>
      <c r="AA19" s="117">
        <v>1</v>
      </c>
      <c r="AB19" s="117">
        <v>3</v>
      </c>
      <c r="AC19" s="117" t="s">
        <v>156</v>
      </c>
      <c r="AD19" s="117" t="s">
        <v>156</v>
      </c>
    </row>
    <row r="20" spans="1:30" ht="15" customHeight="1">
      <c r="A20" s="60"/>
      <c r="B20" s="432" t="s">
        <v>375</v>
      </c>
      <c r="C20" s="433"/>
      <c r="D20" s="117">
        <v>3740</v>
      </c>
      <c r="E20" s="117">
        <v>1823</v>
      </c>
      <c r="F20" s="117">
        <v>1917</v>
      </c>
      <c r="G20" s="117">
        <v>3559</v>
      </c>
      <c r="H20" s="117">
        <v>1729</v>
      </c>
      <c r="I20" s="117">
        <v>1830</v>
      </c>
      <c r="J20" s="117">
        <v>580</v>
      </c>
      <c r="K20" s="117">
        <v>658</v>
      </c>
      <c r="L20" s="117">
        <v>551</v>
      </c>
      <c r="M20" s="117">
        <v>603</v>
      </c>
      <c r="N20" s="117">
        <v>598</v>
      </c>
      <c r="O20" s="117">
        <v>569</v>
      </c>
      <c r="P20" s="117" t="s">
        <v>156</v>
      </c>
      <c r="Q20" s="117" t="s">
        <v>156</v>
      </c>
      <c r="R20" s="117">
        <v>181</v>
      </c>
      <c r="S20" s="117">
        <v>94</v>
      </c>
      <c r="T20" s="117">
        <v>87</v>
      </c>
      <c r="U20" s="117">
        <v>24</v>
      </c>
      <c r="V20" s="117">
        <v>32</v>
      </c>
      <c r="W20" s="117">
        <v>22</v>
      </c>
      <c r="X20" s="117">
        <v>16</v>
      </c>
      <c r="Y20" s="117">
        <v>25</v>
      </c>
      <c r="Z20" s="117">
        <v>17</v>
      </c>
      <c r="AA20" s="117">
        <v>23</v>
      </c>
      <c r="AB20" s="117">
        <v>22</v>
      </c>
      <c r="AC20" s="117" t="s">
        <v>156</v>
      </c>
      <c r="AD20" s="117" t="s">
        <v>156</v>
      </c>
    </row>
    <row r="21" spans="1:30" ht="15" customHeight="1">
      <c r="A21" s="60"/>
      <c r="B21" s="432" t="s">
        <v>376</v>
      </c>
      <c r="C21" s="433"/>
      <c r="D21" s="117">
        <v>580</v>
      </c>
      <c r="E21" s="117">
        <v>294</v>
      </c>
      <c r="F21" s="117">
        <v>286</v>
      </c>
      <c r="G21" s="117">
        <v>566</v>
      </c>
      <c r="H21" s="117">
        <v>288</v>
      </c>
      <c r="I21" s="117">
        <v>278</v>
      </c>
      <c r="J21" s="117">
        <v>89</v>
      </c>
      <c r="K21" s="117">
        <v>101</v>
      </c>
      <c r="L21" s="117">
        <v>102</v>
      </c>
      <c r="M21" s="117">
        <v>85</v>
      </c>
      <c r="N21" s="117">
        <v>97</v>
      </c>
      <c r="O21" s="117">
        <v>92</v>
      </c>
      <c r="P21" s="117" t="s">
        <v>156</v>
      </c>
      <c r="Q21" s="117" t="s">
        <v>156</v>
      </c>
      <c r="R21" s="117">
        <v>14</v>
      </c>
      <c r="S21" s="117">
        <v>6</v>
      </c>
      <c r="T21" s="117">
        <v>8</v>
      </c>
      <c r="U21" s="117">
        <v>1</v>
      </c>
      <c r="V21" s="117">
        <v>1</v>
      </c>
      <c r="W21" s="117">
        <v>1</v>
      </c>
      <c r="X21" s="117">
        <v>5</v>
      </c>
      <c r="Y21" s="117">
        <v>4</v>
      </c>
      <c r="Z21" s="117">
        <v>2</v>
      </c>
      <c r="AA21" s="117" t="s">
        <v>156</v>
      </c>
      <c r="AB21" s="117" t="s">
        <v>156</v>
      </c>
      <c r="AC21" s="117" t="s">
        <v>156</v>
      </c>
      <c r="AD21" s="117" t="s">
        <v>156</v>
      </c>
    </row>
    <row r="22" spans="1:30" ht="15" customHeight="1">
      <c r="A22" s="60"/>
      <c r="B22" s="432" t="s">
        <v>377</v>
      </c>
      <c r="C22" s="433"/>
      <c r="D22" s="117">
        <v>453</v>
      </c>
      <c r="E22" s="117">
        <v>228</v>
      </c>
      <c r="F22" s="117">
        <v>225</v>
      </c>
      <c r="G22" s="117">
        <v>453</v>
      </c>
      <c r="H22" s="117">
        <v>228</v>
      </c>
      <c r="I22" s="117">
        <v>225</v>
      </c>
      <c r="J22" s="117">
        <v>78</v>
      </c>
      <c r="K22" s="117">
        <v>81</v>
      </c>
      <c r="L22" s="117">
        <v>69</v>
      </c>
      <c r="M22" s="117">
        <v>82</v>
      </c>
      <c r="N22" s="117">
        <v>81</v>
      </c>
      <c r="O22" s="117">
        <v>62</v>
      </c>
      <c r="P22" s="117" t="s">
        <v>156</v>
      </c>
      <c r="Q22" s="117" t="s">
        <v>156</v>
      </c>
      <c r="R22" s="117" t="s">
        <v>156</v>
      </c>
      <c r="S22" s="117" t="s">
        <v>156</v>
      </c>
      <c r="T22" s="117" t="s">
        <v>156</v>
      </c>
      <c r="U22" s="117" t="s">
        <v>156</v>
      </c>
      <c r="V22" s="117" t="s">
        <v>156</v>
      </c>
      <c r="W22" s="117" t="s">
        <v>156</v>
      </c>
      <c r="X22" s="117" t="s">
        <v>156</v>
      </c>
      <c r="Y22" s="117" t="s">
        <v>156</v>
      </c>
      <c r="Z22" s="117" t="s">
        <v>156</v>
      </c>
      <c r="AA22" s="117" t="s">
        <v>156</v>
      </c>
      <c r="AB22" s="117" t="s">
        <v>809</v>
      </c>
      <c r="AC22" s="117" t="s">
        <v>156</v>
      </c>
      <c r="AD22" s="117" t="s">
        <v>156</v>
      </c>
    </row>
    <row r="23" spans="1:30" ht="15" customHeight="1">
      <c r="A23" s="60"/>
      <c r="B23" s="432" t="s">
        <v>378</v>
      </c>
      <c r="C23" s="433"/>
      <c r="D23" s="117">
        <v>1229</v>
      </c>
      <c r="E23" s="117">
        <v>652</v>
      </c>
      <c r="F23" s="117">
        <v>577</v>
      </c>
      <c r="G23" s="117">
        <v>1203</v>
      </c>
      <c r="H23" s="117">
        <v>632</v>
      </c>
      <c r="I23" s="117">
        <v>571</v>
      </c>
      <c r="J23" s="117">
        <v>206</v>
      </c>
      <c r="K23" s="117">
        <v>174</v>
      </c>
      <c r="L23" s="117">
        <v>197</v>
      </c>
      <c r="M23" s="117">
        <v>185</v>
      </c>
      <c r="N23" s="117">
        <v>229</v>
      </c>
      <c r="O23" s="117">
        <v>212</v>
      </c>
      <c r="P23" s="117" t="s">
        <v>156</v>
      </c>
      <c r="Q23" s="117" t="s">
        <v>156</v>
      </c>
      <c r="R23" s="117">
        <v>26</v>
      </c>
      <c r="S23" s="117">
        <v>20</v>
      </c>
      <c r="T23" s="117">
        <v>6</v>
      </c>
      <c r="U23" s="117">
        <v>8</v>
      </c>
      <c r="V23" s="117">
        <v>2</v>
      </c>
      <c r="W23" s="117">
        <v>4</v>
      </c>
      <c r="X23" s="117">
        <v>1</v>
      </c>
      <c r="Y23" s="117">
        <v>5</v>
      </c>
      <c r="Z23" s="117">
        <v>2</v>
      </c>
      <c r="AA23" s="117">
        <v>3</v>
      </c>
      <c r="AB23" s="117">
        <v>1</v>
      </c>
      <c r="AC23" s="117" t="s">
        <v>156</v>
      </c>
      <c r="AD23" s="117" t="s">
        <v>156</v>
      </c>
    </row>
    <row r="24" spans="1:30" ht="15" customHeight="1">
      <c r="A24" s="60"/>
      <c r="B24" s="432" t="s">
        <v>379</v>
      </c>
      <c r="C24" s="433"/>
      <c r="D24" s="117">
        <v>1004</v>
      </c>
      <c r="E24" s="117">
        <v>571</v>
      </c>
      <c r="F24" s="117">
        <v>433</v>
      </c>
      <c r="G24" s="117">
        <v>949</v>
      </c>
      <c r="H24" s="117">
        <v>544</v>
      </c>
      <c r="I24" s="117">
        <v>405</v>
      </c>
      <c r="J24" s="117">
        <v>186</v>
      </c>
      <c r="K24" s="117">
        <v>134</v>
      </c>
      <c r="L24" s="117">
        <v>174</v>
      </c>
      <c r="M24" s="117">
        <v>138</v>
      </c>
      <c r="N24" s="117">
        <v>184</v>
      </c>
      <c r="O24" s="117">
        <v>133</v>
      </c>
      <c r="P24" s="117" t="s">
        <v>156</v>
      </c>
      <c r="Q24" s="117" t="s">
        <v>156</v>
      </c>
      <c r="R24" s="117">
        <v>55</v>
      </c>
      <c r="S24" s="117">
        <v>27</v>
      </c>
      <c r="T24" s="117">
        <v>28</v>
      </c>
      <c r="U24" s="117">
        <v>4</v>
      </c>
      <c r="V24" s="117">
        <v>10</v>
      </c>
      <c r="W24" s="117">
        <v>10</v>
      </c>
      <c r="X24" s="117">
        <v>7</v>
      </c>
      <c r="Y24" s="117">
        <v>6</v>
      </c>
      <c r="Z24" s="117">
        <v>5</v>
      </c>
      <c r="AA24" s="117">
        <v>7</v>
      </c>
      <c r="AB24" s="117">
        <v>6</v>
      </c>
      <c r="AC24" s="117" t="s">
        <v>156</v>
      </c>
      <c r="AD24" s="117" t="s">
        <v>156</v>
      </c>
    </row>
    <row r="25" spans="1:30" ht="15" customHeight="1">
      <c r="A25" s="60"/>
      <c r="B25" s="432" t="s">
        <v>810</v>
      </c>
      <c r="C25" s="433"/>
      <c r="D25" s="911" t="s">
        <v>156</v>
      </c>
      <c r="E25" s="911" t="s">
        <v>156</v>
      </c>
      <c r="F25" s="911" t="s">
        <v>156</v>
      </c>
      <c r="G25" s="911" t="s">
        <v>156</v>
      </c>
      <c r="H25" s="911" t="s">
        <v>156</v>
      </c>
      <c r="I25" s="911" t="s">
        <v>156</v>
      </c>
      <c r="J25" s="911" t="s">
        <v>809</v>
      </c>
      <c r="K25" s="911" t="s">
        <v>809</v>
      </c>
      <c r="L25" s="911" t="s">
        <v>156</v>
      </c>
      <c r="M25" s="911" t="s">
        <v>156</v>
      </c>
      <c r="N25" s="911" t="s">
        <v>156</v>
      </c>
      <c r="O25" s="911" t="s">
        <v>156</v>
      </c>
      <c r="P25" s="911" t="s">
        <v>156</v>
      </c>
      <c r="Q25" s="911" t="s">
        <v>156</v>
      </c>
      <c r="R25" s="911" t="s">
        <v>156</v>
      </c>
      <c r="S25" s="911" t="s">
        <v>156</v>
      </c>
      <c r="T25" s="911" t="s">
        <v>156</v>
      </c>
      <c r="U25" s="911" t="s">
        <v>156</v>
      </c>
      <c r="V25" s="911" t="s">
        <v>156</v>
      </c>
      <c r="W25" s="911" t="s">
        <v>156</v>
      </c>
      <c r="X25" s="911" t="s">
        <v>156</v>
      </c>
      <c r="Y25" s="911" t="s">
        <v>156</v>
      </c>
      <c r="Z25" s="911" t="s">
        <v>156</v>
      </c>
      <c r="AA25" s="911" t="s">
        <v>156</v>
      </c>
      <c r="AB25" s="911" t="s">
        <v>156</v>
      </c>
      <c r="AC25" s="911" t="s">
        <v>156</v>
      </c>
      <c r="AD25" s="911" t="s">
        <v>156</v>
      </c>
    </row>
    <row r="26" spans="1:30" ht="15" customHeight="1">
      <c r="A26" s="60"/>
      <c r="B26" s="432" t="s">
        <v>384</v>
      </c>
      <c r="C26" s="433"/>
      <c r="D26" s="117">
        <v>1405</v>
      </c>
      <c r="E26" s="117">
        <v>772</v>
      </c>
      <c r="F26" s="117">
        <v>633</v>
      </c>
      <c r="G26" s="117">
        <v>1405</v>
      </c>
      <c r="H26" s="117">
        <v>772</v>
      </c>
      <c r="I26" s="117">
        <v>633</v>
      </c>
      <c r="J26" s="117">
        <v>284</v>
      </c>
      <c r="K26" s="117">
        <v>210</v>
      </c>
      <c r="L26" s="117">
        <v>239</v>
      </c>
      <c r="M26" s="117">
        <v>209</v>
      </c>
      <c r="N26" s="117">
        <v>249</v>
      </c>
      <c r="O26" s="117">
        <v>214</v>
      </c>
      <c r="P26" s="117" t="s">
        <v>156</v>
      </c>
      <c r="Q26" s="117" t="s">
        <v>156</v>
      </c>
      <c r="R26" s="117" t="s">
        <v>156</v>
      </c>
      <c r="S26" s="117" t="s">
        <v>156</v>
      </c>
      <c r="T26" s="117" t="s">
        <v>156</v>
      </c>
      <c r="U26" s="117" t="s">
        <v>156</v>
      </c>
      <c r="V26" s="117" t="s">
        <v>156</v>
      </c>
      <c r="W26" s="117" t="s">
        <v>156</v>
      </c>
      <c r="X26" s="117" t="s">
        <v>156</v>
      </c>
      <c r="Y26" s="117" t="s">
        <v>156</v>
      </c>
      <c r="Z26" s="117" t="s">
        <v>156</v>
      </c>
      <c r="AA26" s="117" t="s">
        <v>156</v>
      </c>
      <c r="AB26" s="117" t="s">
        <v>156</v>
      </c>
      <c r="AC26" s="117" t="s">
        <v>156</v>
      </c>
      <c r="AD26" s="117" t="s">
        <v>156</v>
      </c>
    </row>
    <row r="27" spans="1:30" ht="15" customHeight="1">
      <c r="A27" s="60"/>
      <c r="B27" s="432" t="s">
        <v>385</v>
      </c>
      <c r="C27" s="433"/>
      <c r="D27" s="117">
        <v>607</v>
      </c>
      <c r="E27" s="117">
        <v>268</v>
      </c>
      <c r="F27" s="117">
        <v>339</v>
      </c>
      <c r="G27" s="117">
        <v>607</v>
      </c>
      <c r="H27" s="117">
        <v>268</v>
      </c>
      <c r="I27" s="117">
        <v>339</v>
      </c>
      <c r="J27" s="117">
        <v>95</v>
      </c>
      <c r="K27" s="117">
        <v>105</v>
      </c>
      <c r="L27" s="117">
        <v>85</v>
      </c>
      <c r="M27" s="117">
        <v>99</v>
      </c>
      <c r="N27" s="117">
        <v>88</v>
      </c>
      <c r="O27" s="117">
        <v>135</v>
      </c>
      <c r="P27" s="117" t="s">
        <v>156</v>
      </c>
      <c r="Q27" s="117" t="s">
        <v>156</v>
      </c>
      <c r="R27" s="117" t="s">
        <v>156</v>
      </c>
      <c r="S27" s="117" t="s">
        <v>156</v>
      </c>
      <c r="T27" s="117" t="s">
        <v>156</v>
      </c>
      <c r="U27" s="117" t="s">
        <v>156</v>
      </c>
      <c r="V27" s="117" t="s">
        <v>156</v>
      </c>
      <c r="W27" s="117" t="s">
        <v>156</v>
      </c>
      <c r="X27" s="117" t="s">
        <v>156</v>
      </c>
      <c r="Y27" s="117" t="s">
        <v>156</v>
      </c>
      <c r="Z27" s="117" t="s">
        <v>156</v>
      </c>
      <c r="AA27" s="117" t="s">
        <v>156</v>
      </c>
      <c r="AB27" s="117" t="s">
        <v>156</v>
      </c>
      <c r="AC27" s="117" t="s">
        <v>156</v>
      </c>
      <c r="AD27" s="117" t="s">
        <v>156</v>
      </c>
    </row>
    <row r="28" spans="1:30" ht="15" customHeight="1">
      <c r="A28" s="162"/>
      <c r="B28" s="463" t="s">
        <v>585</v>
      </c>
      <c r="C28" s="464"/>
      <c r="D28" s="117">
        <v>909</v>
      </c>
      <c r="E28" s="117">
        <v>453</v>
      </c>
      <c r="F28" s="117">
        <v>456</v>
      </c>
      <c r="G28" s="117">
        <v>909</v>
      </c>
      <c r="H28" s="117">
        <v>453</v>
      </c>
      <c r="I28" s="117">
        <v>456</v>
      </c>
      <c r="J28" s="117">
        <v>161</v>
      </c>
      <c r="K28" s="117">
        <v>159</v>
      </c>
      <c r="L28" s="117">
        <v>145</v>
      </c>
      <c r="M28" s="117">
        <v>133</v>
      </c>
      <c r="N28" s="117">
        <v>147</v>
      </c>
      <c r="O28" s="117">
        <v>164</v>
      </c>
      <c r="P28" s="117" t="s">
        <v>156</v>
      </c>
      <c r="Q28" s="117" t="s">
        <v>156</v>
      </c>
      <c r="R28" s="117" t="s">
        <v>156</v>
      </c>
      <c r="S28" s="117" t="s">
        <v>156</v>
      </c>
      <c r="T28" s="117" t="s">
        <v>156</v>
      </c>
      <c r="U28" s="117" t="s">
        <v>156</v>
      </c>
      <c r="V28" s="117" t="s">
        <v>156</v>
      </c>
      <c r="W28" s="117" t="s">
        <v>156</v>
      </c>
      <c r="X28" s="117" t="s">
        <v>156</v>
      </c>
      <c r="Y28" s="117" t="s">
        <v>156</v>
      </c>
      <c r="Z28" s="117" t="s">
        <v>156</v>
      </c>
      <c r="AA28" s="117" t="s">
        <v>156</v>
      </c>
      <c r="AB28" s="117" t="s">
        <v>156</v>
      </c>
      <c r="AC28" s="117" t="s">
        <v>156</v>
      </c>
      <c r="AD28" s="117" t="s">
        <v>156</v>
      </c>
    </row>
    <row r="29" spans="1:30" ht="15" customHeight="1">
      <c r="A29" s="162"/>
      <c r="B29" s="463"/>
      <c r="C29" s="464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</row>
    <row r="30" spans="1:30" ht="15" customHeight="1">
      <c r="A30" s="162"/>
      <c r="B30" s="463" t="s">
        <v>222</v>
      </c>
      <c r="C30" s="464"/>
      <c r="D30" s="911" t="s">
        <v>156</v>
      </c>
      <c r="E30" s="911" t="s">
        <v>156</v>
      </c>
      <c r="F30" s="911" t="s">
        <v>156</v>
      </c>
      <c r="G30" s="911" t="s">
        <v>156</v>
      </c>
      <c r="H30" s="911" t="s">
        <v>156</v>
      </c>
      <c r="I30" s="911" t="s">
        <v>156</v>
      </c>
      <c r="J30" s="911" t="s">
        <v>156</v>
      </c>
      <c r="K30" s="911" t="s">
        <v>156</v>
      </c>
      <c r="L30" s="911" t="s">
        <v>156</v>
      </c>
      <c r="M30" s="911" t="s">
        <v>156</v>
      </c>
      <c r="N30" s="911" t="s">
        <v>156</v>
      </c>
      <c r="O30" s="911" t="s">
        <v>156</v>
      </c>
      <c r="P30" s="911" t="s">
        <v>156</v>
      </c>
      <c r="Q30" s="911" t="s">
        <v>156</v>
      </c>
      <c r="R30" s="911" t="s">
        <v>156</v>
      </c>
      <c r="S30" s="911" t="s">
        <v>156</v>
      </c>
      <c r="T30" s="911" t="s">
        <v>156</v>
      </c>
      <c r="U30" s="911" t="s">
        <v>156</v>
      </c>
      <c r="V30" s="911" t="s">
        <v>156</v>
      </c>
      <c r="W30" s="911" t="s">
        <v>156</v>
      </c>
      <c r="X30" s="911" t="s">
        <v>156</v>
      </c>
      <c r="Y30" s="911" t="s">
        <v>156</v>
      </c>
      <c r="Z30" s="911" t="s">
        <v>156</v>
      </c>
      <c r="AA30" s="911" t="s">
        <v>156</v>
      </c>
      <c r="AB30" s="911" t="s">
        <v>156</v>
      </c>
      <c r="AC30" s="911" t="s">
        <v>156</v>
      </c>
      <c r="AD30" s="911" t="s">
        <v>156</v>
      </c>
    </row>
    <row r="31" spans="1:30" ht="15" customHeight="1">
      <c r="A31" s="162"/>
      <c r="B31" s="135"/>
      <c r="C31" s="142" t="s">
        <v>213</v>
      </c>
      <c r="D31" s="912" t="s">
        <v>156</v>
      </c>
      <c r="E31" s="912" t="s">
        <v>156</v>
      </c>
      <c r="F31" s="912" t="s">
        <v>156</v>
      </c>
      <c r="G31" s="912" t="s">
        <v>156</v>
      </c>
      <c r="H31" s="912" t="s">
        <v>156</v>
      </c>
      <c r="I31" s="912" t="s">
        <v>156</v>
      </c>
      <c r="J31" s="912" t="s">
        <v>156</v>
      </c>
      <c r="K31" s="912" t="s">
        <v>156</v>
      </c>
      <c r="L31" s="912" t="s">
        <v>156</v>
      </c>
      <c r="M31" s="912" t="s">
        <v>156</v>
      </c>
      <c r="N31" s="912" t="s">
        <v>156</v>
      </c>
      <c r="O31" s="912" t="s">
        <v>156</v>
      </c>
      <c r="P31" s="912" t="s">
        <v>156</v>
      </c>
      <c r="Q31" s="912" t="s">
        <v>156</v>
      </c>
      <c r="R31" s="912" t="s">
        <v>156</v>
      </c>
      <c r="S31" s="912" t="s">
        <v>156</v>
      </c>
      <c r="T31" s="912" t="s">
        <v>156</v>
      </c>
      <c r="U31" s="912" t="s">
        <v>156</v>
      </c>
      <c r="V31" s="912" t="s">
        <v>156</v>
      </c>
      <c r="W31" s="912" t="s">
        <v>156</v>
      </c>
      <c r="X31" s="912" t="s">
        <v>156</v>
      </c>
      <c r="Y31" s="912" t="s">
        <v>156</v>
      </c>
      <c r="Z31" s="912" t="s">
        <v>156</v>
      </c>
      <c r="AA31" s="912" t="s">
        <v>156</v>
      </c>
      <c r="AB31" s="912" t="s">
        <v>156</v>
      </c>
      <c r="AC31" s="912" t="s">
        <v>156</v>
      </c>
      <c r="AD31" s="912" t="s">
        <v>156</v>
      </c>
    </row>
    <row r="32" spans="1:30" ht="15" customHeight="1">
      <c r="A32" s="162"/>
      <c r="B32" s="135"/>
      <c r="C32" s="131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</row>
    <row r="33" spans="1:30" ht="15" customHeight="1">
      <c r="A33" s="162"/>
      <c r="B33" s="463" t="s">
        <v>224</v>
      </c>
      <c r="C33" s="464"/>
      <c r="D33" s="117">
        <v>662</v>
      </c>
      <c r="E33" s="117">
        <v>404</v>
      </c>
      <c r="F33" s="117">
        <v>258</v>
      </c>
      <c r="G33" s="117">
        <v>662</v>
      </c>
      <c r="H33" s="117">
        <v>404</v>
      </c>
      <c r="I33" s="117">
        <v>258</v>
      </c>
      <c r="J33" s="117">
        <v>143</v>
      </c>
      <c r="K33" s="117">
        <v>117</v>
      </c>
      <c r="L33" s="117">
        <v>125</v>
      </c>
      <c r="M33" s="117">
        <v>63</v>
      </c>
      <c r="N33" s="117">
        <v>136</v>
      </c>
      <c r="O33" s="117">
        <v>78</v>
      </c>
      <c r="P33" s="117" t="s">
        <v>156</v>
      </c>
      <c r="Q33" s="117" t="s">
        <v>156</v>
      </c>
      <c r="R33" s="117" t="s">
        <v>156</v>
      </c>
      <c r="S33" s="117" t="s">
        <v>156</v>
      </c>
      <c r="T33" s="117" t="s">
        <v>156</v>
      </c>
      <c r="U33" s="117" t="s">
        <v>156</v>
      </c>
      <c r="V33" s="117" t="s">
        <v>156</v>
      </c>
      <c r="W33" s="117" t="s">
        <v>156</v>
      </c>
      <c r="X33" s="117" t="s">
        <v>156</v>
      </c>
      <c r="Y33" s="117" t="s">
        <v>156</v>
      </c>
      <c r="Z33" s="117" t="s">
        <v>156</v>
      </c>
      <c r="AA33" s="117" t="s">
        <v>156</v>
      </c>
      <c r="AB33" s="117" t="s">
        <v>156</v>
      </c>
      <c r="AC33" s="117" t="s">
        <v>156</v>
      </c>
      <c r="AD33" s="117" t="s">
        <v>156</v>
      </c>
    </row>
    <row r="34" spans="1:30" ht="15" customHeight="1">
      <c r="A34" s="162"/>
      <c r="B34" s="135"/>
      <c r="C34" s="142" t="s">
        <v>225</v>
      </c>
      <c r="D34" s="713">
        <v>446</v>
      </c>
      <c r="E34" s="713">
        <v>263</v>
      </c>
      <c r="F34" s="713">
        <v>183</v>
      </c>
      <c r="G34" s="713">
        <v>446</v>
      </c>
      <c r="H34" s="713">
        <v>263</v>
      </c>
      <c r="I34" s="713">
        <v>183</v>
      </c>
      <c r="J34" s="713">
        <v>95</v>
      </c>
      <c r="K34" s="713">
        <v>91</v>
      </c>
      <c r="L34" s="713">
        <v>74</v>
      </c>
      <c r="M34" s="713">
        <v>41</v>
      </c>
      <c r="N34" s="713">
        <v>94</v>
      </c>
      <c r="O34" s="713">
        <v>51</v>
      </c>
      <c r="P34" s="713" t="s">
        <v>156</v>
      </c>
      <c r="Q34" s="713" t="s">
        <v>156</v>
      </c>
      <c r="R34" s="713" t="s">
        <v>156</v>
      </c>
      <c r="S34" s="713" t="s">
        <v>156</v>
      </c>
      <c r="T34" s="713" t="s">
        <v>156</v>
      </c>
      <c r="U34" s="713" t="s">
        <v>156</v>
      </c>
      <c r="V34" s="713" t="s">
        <v>156</v>
      </c>
      <c r="W34" s="713" t="s">
        <v>156</v>
      </c>
      <c r="X34" s="713" t="s">
        <v>156</v>
      </c>
      <c r="Y34" s="713" t="s">
        <v>156</v>
      </c>
      <c r="Z34" s="713" t="s">
        <v>156</v>
      </c>
      <c r="AA34" s="713" t="s">
        <v>156</v>
      </c>
      <c r="AB34" s="713" t="s">
        <v>156</v>
      </c>
      <c r="AC34" s="713" t="s">
        <v>156</v>
      </c>
      <c r="AD34" s="713" t="s">
        <v>156</v>
      </c>
    </row>
    <row r="35" spans="1:30" ht="15" customHeight="1">
      <c r="A35" s="162"/>
      <c r="B35" s="135"/>
      <c r="C35" s="142" t="s">
        <v>333</v>
      </c>
      <c r="D35" s="713">
        <v>216</v>
      </c>
      <c r="E35" s="713">
        <v>141</v>
      </c>
      <c r="F35" s="713">
        <v>75</v>
      </c>
      <c r="G35" s="713">
        <v>216</v>
      </c>
      <c r="H35" s="713">
        <v>141</v>
      </c>
      <c r="I35" s="713">
        <v>75</v>
      </c>
      <c r="J35" s="713">
        <v>48</v>
      </c>
      <c r="K35" s="713">
        <v>26</v>
      </c>
      <c r="L35" s="713">
        <v>51</v>
      </c>
      <c r="M35" s="713">
        <v>22</v>
      </c>
      <c r="N35" s="713">
        <v>42</v>
      </c>
      <c r="O35" s="713">
        <v>27</v>
      </c>
      <c r="P35" s="713" t="s">
        <v>156</v>
      </c>
      <c r="Q35" s="713" t="s">
        <v>156</v>
      </c>
      <c r="R35" s="713" t="s">
        <v>156</v>
      </c>
      <c r="S35" s="713" t="s">
        <v>156</v>
      </c>
      <c r="T35" s="713" t="s">
        <v>156</v>
      </c>
      <c r="U35" s="713" t="s">
        <v>156</v>
      </c>
      <c r="V35" s="713" t="s">
        <v>156</v>
      </c>
      <c r="W35" s="713" t="s">
        <v>156</v>
      </c>
      <c r="X35" s="713" t="s">
        <v>156</v>
      </c>
      <c r="Y35" s="713" t="s">
        <v>156</v>
      </c>
      <c r="Z35" s="713" t="s">
        <v>156</v>
      </c>
      <c r="AA35" s="713" t="s">
        <v>156</v>
      </c>
      <c r="AB35" s="713" t="s">
        <v>156</v>
      </c>
      <c r="AC35" s="713" t="s">
        <v>156</v>
      </c>
      <c r="AD35" s="713" t="s">
        <v>156</v>
      </c>
    </row>
    <row r="36" spans="1:30" ht="15" customHeight="1">
      <c r="A36" s="162"/>
      <c r="B36" s="463"/>
      <c r="C36" s="464"/>
      <c r="D36" s="373"/>
      <c r="E36" s="373" t="s">
        <v>587</v>
      </c>
      <c r="F36" s="373" t="s">
        <v>587</v>
      </c>
      <c r="G36" s="373" t="s">
        <v>587</v>
      </c>
      <c r="H36" s="373" t="s">
        <v>587</v>
      </c>
      <c r="I36" s="373" t="s">
        <v>587</v>
      </c>
      <c r="J36" s="373" t="s">
        <v>587</v>
      </c>
      <c r="K36" s="373" t="s">
        <v>587</v>
      </c>
      <c r="L36" s="373" t="s">
        <v>587</v>
      </c>
      <c r="M36" s="373" t="s">
        <v>587</v>
      </c>
      <c r="N36" s="373" t="s">
        <v>587</v>
      </c>
      <c r="O36" s="373" t="s">
        <v>587</v>
      </c>
      <c r="P36" s="373" t="s">
        <v>587</v>
      </c>
      <c r="Q36" s="373" t="s">
        <v>587</v>
      </c>
      <c r="R36" s="373" t="s">
        <v>587</v>
      </c>
      <c r="S36" s="373" t="s">
        <v>587</v>
      </c>
      <c r="T36" s="373" t="s">
        <v>587</v>
      </c>
      <c r="U36" s="373" t="s">
        <v>587</v>
      </c>
      <c r="V36" s="373" t="s">
        <v>587</v>
      </c>
      <c r="W36" s="373" t="s">
        <v>587</v>
      </c>
      <c r="X36" s="373" t="s">
        <v>587</v>
      </c>
      <c r="Y36" s="373" t="s">
        <v>587</v>
      </c>
      <c r="Z36" s="373" t="s">
        <v>587</v>
      </c>
      <c r="AA36" s="373" t="s">
        <v>587</v>
      </c>
      <c r="AB36" s="373" t="s">
        <v>587</v>
      </c>
      <c r="AC36" s="373" t="s">
        <v>587</v>
      </c>
      <c r="AD36" s="373" t="s">
        <v>587</v>
      </c>
    </row>
    <row r="37" spans="1:30" ht="15" customHeight="1">
      <c r="A37" s="162"/>
      <c r="B37" s="463" t="s">
        <v>334</v>
      </c>
      <c r="C37" s="464"/>
      <c r="D37" s="117">
        <v>306</v>
      </c>
      <c r="E37" s="117">
        <v>156</v>
      </c>
      <c r="F37" s="117">
        <v>150</v>
      </c>
      <c r="G37" s="117">
        <v>306</v>
      </c>
      <c r="H37" s="117">
        <v>156</v>
      </c>
      <c r="I37" s="117">
        <v>150</v>
      </c>
      <c r="J37" s="117">
        <v>53</v>
      </c>
      <c r="K37" s="117">
        <v>40</v>
      </c>
      <c r="L37" s="117">
        <v>56</v>
      </c>
      <c r="M37" s="117">
        <v>62</v>
      </c>
      <c r="N37" s="117">
        <v>47</v>
      </c>
      <c r="O37" s="117">
        <v>48</v>
      </c>
      <c r="P37" s="117" t="s">
        <v>156</v>
      </c>
      <c r="Q37" s="117" t="s">
        <v>156</v>
      </c>
      <c r="R37" s="117" t="s">
        <v>156</v>
      </c>
      <c r="S37" s="117" t="s">
        <v>156</v>
      </c>
      <c r="T37" s="117" t="s">
        <v>156</v>
      </c>
      <c r="U37" s="117" t="s">
        <v>156</v>
      </c>
      <c r="V37" s="117" t="s">
        <v>156</v>
      </c>
      <c r="W37" s="117" t="s">
        <v>156</v>
      </c>
      <c r="X37" s="117" t="s">
        <v>156</v>
      </c>
      <c r="Y37" s="117" t="s">
        <v>156</v>
      </c>
      <c r="Z37" s="117" t="s">
        <v>156</v>
      </c>
      <c r="AA37" s="117" t="s">
        <v>156</v>
      </c>
      <c r="AB37" s="117" t="s">
        <v>156</v>
      </c>
      <c r="AC37" s="117" t="s">
        <v>156</v>
      </c>
      <c r="AD37" s="117" t="s">
        <v>156</v>
      </c>
    </row>
    <row r="38" spans="1:30" ht="15" customHeight="1">
      <c r="A38" s="162"/>
      <c r="B38" s="141"/>
      <c r="C38" s="142" t="s">
        <v>335</v>
      </c>
      <c r="D38" s="713">
        <v>132</v>
      </c>
      <c r="E38" s="713">
        <v>67</v>
      </c>
      <c r="F38" s="713">
        <v>65</v>
      </c>
      <c r="G38" s="713">
        <v>132</v>
      </c>
      <c r="H38" s="713">
        <v>67</v>
      </c>
      <c r="I38" s="713">
        <v>65</v>
      </c>
      <c r="J38" s="713">
        <v>19</v>
      </c>
      <c r="K38" s="713">
        <v>16</v>
      </c>
      <c r="L38" s="713">
        <v>26</v>
      </c>
      <c r="M38" s="713">
        <v>26</v>
      </c>
      <c r="N38" s="713">
        <v>22</v>
      </c>
      <c r="O38" s="713">
        <v>23</v>
      </c>
      <c r="P38" s="713" t="s">
        <v>156</v>
      </c>
      <c r="Q38" s="713" t="s">
        <v>156</v>
      </c>
      <c r="R38" s="713" t="s">
        <v>156</v>
      </c>
      <c r="S38" s="713" t="s">
        <v>156</v>
      </c>
      <c r="T38" s="713" t="s">
        <v>156</v>
      </c>
      <c r="U38" s="713" t="s">
        <v>156</v>
      </c>
      <c r="V38" s="713" t="s">
        <v>156</v>
      </c>
      <c r="W38" s="713" t="s">
        <v>156</v>
      </c>
      <c r="X38" s="713" t="s">
        <v>156</v>
      </c>
      <c r="Y38" s="713" t="s">
        <v>156</v>
      </c>
      <c r="Z38" s="713" t="s">
        <v>156</v>
      </c>
      <c r="AA38" s="713" t="s">
        <v>156</v>
      </c>
      <c r="AB38" s="713" t="s">
        <v>156</v>
      </c>
      <c r="AC38" s="713" t="s">
        <v>156</v>
      </c>
      <c r="AD38" s="713" t="s">
        <v>156</v>
      </c>
    </row>
    <row r="39" spans="1:30" ht="15" customHeight="1">
      <c r="A39" s="162"/>
      <c r="B39" s="141"/>
      <c r="C39" s="164" t="s">
        <v>386</v>
      </c>
      <c r="D39" s="713">
        <v>174</v>
      </c>
      <c r="E39" s="713">
        <v>89</v>
      </c>
      <c r="F39" s="713">
        <v>85</v>
      </c>
      <c r="G39" s="713">
        <v>174</v>
      </c>
      <c r="H39" s="713">
        <v>89</v>
      </c>
      <c r="I39" s="713">
        <v>85</v>
      </c>
      <c r="J39" s="713">
        <v>34</v>
      </c>
      <c r="K39" s="713">
        <v>24</v>
      </c>
      <c r="L39" s="713">
        <v>30</v>
      </c>
      <c r="M39" s="713">
        <v>36</v>
      </c>
      <c r="N39" s="713">
        <v>25</v>
      </c>
      <c r="O39" s="713">
        <v>25</v>
      </c>
      <c r="P39" s="713" t="s">
        <v>156</v>
      </c>
      <c r="Q39" s="713" t="s">
        <v>156</v>
      </c>
      <c r="R39" s="713" t="s">
        <v>156</v>
      </c>
      <c r="S39" s="713" t="s">
        <v>156</v>
      </c>
      <c r="T39" s="713" t="s">
        <v>156</v>
      </c>
      <c r="U39" s="713" t="s">
        <v>156</v>
      </c>
      <c r="V39" s="713" t="s">
        <v>156</v>
      </c>
      <c r="W39" s="713" t="s">
        <v>156</v>
      </c>
      <c r="X39" s="713" t="s">
        <v>156</v>
      </c>
      <c r="Y39" s="713" t="s">
        <v>156</v>
      </c>
      <c r="Z39" s="713" t="s">
        <v>156</v>
      </c>
      <c r="AA39" s="713" t="s">
        <v>156</v>
      </c>
      <c r="AB39" s="713" t="s">
        <v>156</v>
      </c>
      <c r="AC39" s="713" t="s">
        <v>156</v>
      </c>
      <c r="AD39" s="713" t="s">
        <v>156</v>
      </c>
    </row>
    <row r="40" spans="1:30" ht="15" customHeight="1">
      <c r="A40" s="162"/>
      <c r="B40" s="141"/>
      <c r="C40" s="131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</row>
    <row r="41" spans="1:30" ht="15.75" customHeight="1">
      <c r="A41" s="162"/>
      <c r="B41" s="463" t="s">
        <v>395</v>
      </c>
      <c r="C41" s="464"/>
      <c r="D41" s="117">
        <v>467</v>
      </c>
      <c r="E41" s="117">
        <v>187</v>
      </c>
      <c r="F41" s="117">
        <v>280</v>
      </c>
      <c r="G41" s="117">
        <v>467</v>
      </c>
      <c r="H41" s="117">
        <v>187</v>
      </c>
      <c r="I41" s="117">
        <v>280</v>
      </c>
      <c r="J41" s="117">
        <v>50</v>
      </c>
      <c r="K41" s="117">
        <v>110</v>
      </c>
      <c r="L41" s="117">
        <v>71</v>
      </c>
      <c r="M41" s="117">
        <v>78</v>
      </c>
      <c r="N41" s="117">
        <v>66</v>
      </c>
      <c r="O41" s="117">
        <v>92</v>
      </c>
      <c r="P41" s="117" t="s">
        <v>156</v>
      </c>
      <c r="Q41" s="117" t="s">
        <v>156</v>
      </c>
      <c r="R41" s="117" t="s">
        <v>156</v>
      </c>
      <c r="S41" s="117" t="s">
        <v>156</v>
      </c>
      <c r="T41" s="117" t="s">
        <v>156</v>
      </c>
      <c r="U41" s="117" t="s">
        <v>156</v>
      </c>
      <c r="V41" s="117" t="s">
        <v>156</v>
      </c>
      <c r="W41" s="117" t="s">
        <v>156</v>
      </c>
      <c r="X41" s="117" t="s">
        <v>156</v>
      </c>
      <c r="Y41" s="117" t="s">
        <v>156</v>
      </c>
      <c r="Z41" s="117" t="s">
        <v>156</v>
      </c>
      <c r="AA41" s="117" t="s">
        <v>156</v>
      </c>
      <c r="AB41" s="117" t="s">
        <v>156</v>
      </c>
      <c r="AC41" s="117" t="s">
        <v>156</v>
      </c>
      <c r="AD41" s="117" t="s">
        <v>156</v>
      </c>
    </row>
    <row r="42" spans="1:30" ht="15" customHeight="1">
      <c r="A42" s="162"/>
      <c r="B42" s="135"/>
      <c r="C42" s="142" t="s">
        <v>396</v>
      </c>
      <c r="D42" s="713">
        <v>467</v>
      </c>
      <c r="E42" s="713">
        <v>187</v>
      </c>
      <c r="F42" s="713">
        <v>280</v>
      </c>
      <c r="G42" s="713">
        <v>467</v>
      </c>
      <c r="H42" s="713">
        <v>187</v>
      </c>
      <c r="I42" s="713">
        <v>280</v>
      </c>
      <c r="J42" s="713">
        <v>50</v>
      </c>
      <c r="K42" s="713">
        <v>110</v>
      </c>
      <c r="L42" s="713">
        <v>71</v>
      </c>
      <c r="M42" s="713">
        <v>78</v>
      </c>
      <c r="N42" s="713">
        <v>66</v>
      </c>
      <c r="O42" s="713">
        <v>92</v>
      </c>
      <c r="P42" s="713" t="s">
        <v>156</v>
      </c>
      <c r="Q42" s="713" t="s">
        <v>156</v>
      </c>
      <c r="R42" s="713" t="s">
        <v>156</v>
      </c>
      <c r="S42" s="713" t="s">
        <v>156</v>
      </c>
      <c r="T42" s="713" t="s">
        <v>156</v>
      </c>
      <c r="U42" s="713" t="s">
        <v>156</v>
      </c>
      <c r="V42" s="713" t="s">
        <v>156</v>
      </c>
      <c r="W42" s="713" t="s">
        <v>156</v>
      </c>
      <c r="X42" s="713" t="s">
        <v>156</v>
      </c>
      <c r="Y42" s="713" t="s">
        <v>156</v>
      </c>
      <c r="Z42" s="713" t="s">
        <v>156</v>
      </c>
      <c r="AA42" s="713" t="s">
        <v>156</v>
      </c>
      <c r="AB42" s="713" t="s">
        <v>156</v>
      </c>
      <c r="AC42" s="713" t="s">
        <v>156</v>
      </c>
      <c r="AD42" s="713" t="s">
        <v>156</v>
      </c>
    </row>
    <row r="43" spans="1:30" ht="15" customHeight="1">
      <c r="A43" s="162"/>
      <c r="B43" s="135"/>
      <c r="C43" s="131"/>
      <c r="D43" s="373"/>
      <c r="E43" s="373" t="s">
        <v>587</v>
      </c>
      <c r="F43" s="373" t="s">
        <v>587</v>
      </c>
      <c r="G43" s="373" t="s">
        <v>587</v>
      </c>
      <c r="H43" s="373" t="s">
        <v>587</v>
      </c>
      <c r="I43" s="373" t="s">
        <v>587</v>
      </c>
      <c r="J43" s="373" t="s">
        <v>587</v>
      </c>
      <c r="K43" s="373" t="s">
        <v>587</v>
      </c>
      <c r="L43" s="373" t="s">
        <v>587</v>
      </c>
      <c r="M43" s="373" t="s">
        <v>587</v>
      </c>
      <c r="N43" s="373" t="s">
        <v>587</v>
      </c>
      <c r="O43" s="373" t="s">
        <v>587</v>
      </c>
      <c r="P43" s="373" t="s">
        <v>587</v>
      </c>
      <c r="Q43" s="373" t="s">
        <v>587</v>
      </c>
      <c r="R43" s="373" t="s">
        <v>587</v>
      </c>
      <c r="S43" s="373" t="s">
        <v>587</v>
      </c>
      <c r="T43" s="373" t="s">
        <v>587</v>
      </c>
      <c r="U43" s="373" t="s">
        <v>587</v>
      </c>
      <c r="V43" s="373" t="s">
        <v>587</v>
      </c>
      <c r="W43" s="373" t="s">
        <v>587</v>
      </c>
      <c r="X43" s="373" t="s">
        <v>587</v>
      </c>
      <c r="Y43" s="373" t="s">
        <v>587</v>
      </c>
      <c r="Z43" s="373" t="s">
        <v>587</v>
      </c>
      <c r="AA43" s="373" t="s">
        <v>587</v>
      </c>
      <c r="AB43" s="373" t="s">
        <v>587</v>
      </c>
      <c r="AC43" s="373" t="s">
        <v>587</v>
      </c>
      <c r="AD43" s="373" t="s">
        <v>587</v>
      </c>
    </row>
    <row r="44" spans="1:30" ht="15" customHeight="1">
      <c r="A44" s="162"/>
      <c r="B44" s="463" t="s">
        <v>388</v>
      </c>
      <c r="C44" s="464"/>
      <c r="D44" s="117">
        <v>363</v>
      </c>
      <c r="E44" s="117">
        <v>190</v>
      </c>
      <c r="F44" s="117">
        <v>173</v>
      </c>
      <c r="G44" s="117">
        <v>363</v>
      </c>
      <c r="H44" s="117">
        <v>190</v>
      </c>
      <c r="I44" s="117">
        <v>173</v>
      </c>
      <c r="J44" s="117">
        <v>53</v>
      </c>
      <c r="K44" s="117">
        <v>50</v>
      </c>
      <c r="L44" s="117">
        <v>68</v>
      </c>
      <c r="M44" s="117">
        <v>64</v>
      </c>
      <c r="N44" s="117">
        <v>69</v>
      </c>
      <c r="O44" s="117">
        <v>59</v>
      </c>
      <c r="P44" s="117" t="s">
        <v>156</v>
      </c>
      <c r="Q44" s="117" t="s">
        <v>156</v>
      </c>
      <c r="R44" s="117" t="s">
        <v>156</v>
      </c>
      <c r="S44" s="117" t="s">
        <v>156</v>
      </c>
      <c r="T44" s="117" t="s">
        <v>156</v>
      </c>
      <c r="U44" s="117" t="s">
        <v>156</v>
      </c>
      <c r="V44" s="117" t="s">
        <v>156</v>
      </c>
      <c r="W44" s="117" t="s">
        <v>156</v>
      </c>
      <c r="X44" s="117" t="s">
        <v>156</v>
      </c>
      <c r="Y44" s="117" t="s">
        <v>156</v>
      </c>
      <c r="Z44" s="117" t="s">
        <v>156</v>
      </c>
      <c r="AA44" s="117" t="s">
        <v>156</v>
      </c>
      <c r="AB44" s="117" t="s">
        <v>156</v>
      </c>
      <c r="AC44" s="117" t="s">
        <v>156</v>
      </c>
      <c r="AD44" s="117" t="s">
        <v>156</v>
      </c>
    </row>
    <row r="45" spans="1:30" ht="14.25" customHeight="1">
      <c r="A45" s="162"/>
      <c r="B45" s="135"/>
      <c r="C45" s="142" t="s">
        <v>336</v>
      </c>
      <c r="D45" s="713">
        <v>154</v>
      </c>
      <c r="E45" s="713">
        <v>80</v>
      </c>
      <c r="F45" s="713">
        <v>74</v>
      </c>
      <c r="G45" s="713">
        <v>154</v>
      </c>
      <c r="H45" s="713">
        <v>80</v>
      </c>
      <c r="I45" s="713">
        <v>74</v>
      </c>
      <c r="J45" s="713">
        <v>24</v>
      </c>
      <c r="K45" s="713">
        <v>27</v>
      </c>
      <c r="L45" s="713">
        <v>29</v>
      </c>
      <c r="M45" s="713">
        <v>22</v>
      </c>
      <c r="N45" s="713">
        <v>27</v>
      </c>
      <c r="O45" s="713">
        <v>25</v>
      </c>
      <c r="P45" s="713" t="s">
        <v>156</v>
      </c>
      <c r="Q45" s="713" t="s">
        <v>156</v>
      </c>
      <c r="R45" s="713" t="s">
        <v>156</v>
      </c>
      <c r="S45" s="713" t="s">
        <v>156</v>
      </c>
      <c r="T45" s="713" t="s">
        <v>156</v>
      </c>
      <c r="U45" s="713" t="s">
        <v>156</v>
      </c>
      <c r="V45" s="713" t="s">
        <v>156</v>
      </c>
      <c r="W45" s="713" t="s">
        <v>156</v>
      </c>
      <c r="X45" s="713" t="s">
        <v>156</v>
      </c>
      <c r="Y45" s="713" t="s">
        <v>156</v>
      </c>
      <c r="Z45" s="713" t="s">
        <v>156</v>
      </c>
      <c r="AA45" s="713" t="s">
        <v>156</v>
      </c>
      <c r="AB45" s="713" t="s">
        <v>156</v>
      </c>
      <c r="AC45" s="713" t="s">
        <v>156</v>
      </c>
      <c r="AD45" s="713" t="s">
        <v>156</v>
      </c>
    </row>
    <row r="46" spans="1:31" ht="15" customHeight="1">
      <c r="A46" s="162"/>
      <c r="B46" s="135"/>
      <c r="C46" s="142" t="s">
        <v>511</v>
      </c>
      <c r="D46" s="713">
        <v>209</v>
      </c>
      <c r="E46" s="713">
        <v>110</v>
      </c>
      <c r="F46" s="713">
        <v>99</v>
      </c>
      <c r="G46" s="713">
        <v>209</v>
      </c>
      <c r="H46" s="713">
        <v>110</v>
      </c>
      <c r="I46" s="713">
        <v>99</v>
      </c>
      <c r="J46" s="713">
        <v>29</v>
      </c>
      <c r="K46" s="713">
        <v>23</v>
      </c>
      <c r="L46" s="713">
        <v>39</v>
      </c>
      <c r="M46" s="713">
        <v>42</v>
      </c>
      <c r="N46" s="713">
        <v>42</v>
      </c>
      <c r="O46" s="713">
        <v>34</v>
      </c>
      <c r="P46" s="713" t="s">
        <v>156</v>
      </c>
      <c r="Q46" s="713" t="s">
        <v>156</v>
      </c>
      <c r="R46" s="713" t="s">
        <v>156</v>
      </c>
      <c r="S46" s="713" t="s">
        <v>156</v>
      </c>
      <c r="T46" s="713" t="s">
        <v>156</v>
      </c>
      <c r="U46" s="713" t="s">
        <v>156</v>
      </c>
      <c r="V46" s="713" t="s">
        <v>156</v>
      </c>
      <c r="W46" s="713" t="s">
        <v>156</v>
      </c>
      <c r="X46" s="713" t="s">
        <v>156</v>
      </c>
      <c r="Y46" s="713" t="s">
        <v>156</v>
      </c>
      <c r="Z46" s="713" t="s">
        <v>156</v>
      </c>
      <c r="AA46" s="713" t="s">
        <v>156</v>
      </c>
      <c r="AB46" s="713" t="s">
        <v>156</v>
      </c>
      <c r="AC46" s="713" t="s">
        <v>156</v>
      </c>
      <c r="AD46" s="713" t="s">
        <v>156</v>
      </c>
      <c r="AE46" s="61" t="s">
        <v>811</v>
      </c>
    </row>
    <row r="47" spans="1:30" ht="15" customHeight="1">
      <c r="A47" s="162"/>
      <c r="B47" s="135"/>
      <c r="C47" s="131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</row>
    <row r="48" spans="1:30" ht="15" customHeight="1">
      <c r="A48" s="432" t="s">
        <v>214</v>
      </c>
      <c r="B48" s="432"/>
      <c r="C48" s="433"/>
      <c r="D48" s="117">
        <v>8406</v>
      </c>
      <c r="E48" s="117">
        <v>4572</v>
      </c>
      <c r="F48" s="117">
        <v>3834</v>
      </c>
      <c r="G48" s="117">
        <v>8406</v>
      </c>
      <c r="H48" s="117">
        <v>4572</v>
      </c>
      <c r="I48" s="117">
        <v>3834</v>
      </c>
      <c r="J48" s="117">
        <v>1582</v>
      </c>
      <c r="K48" s="117">
        <v>1313</v>
      </c>
      <c r="L48" s="117">
        <v>1545</v>
      </c>
      <c r="M48" s="117">
        <v>1331</v>
      </c>
      <c r="N48" s="117">
        <v>1445</v>
      </c>
      <c r="O48" s="117">
        <v>1190</v>
      </c>
      <c r="P48" s="117" t="s">
        <v>156</v>
      </c>
      <c r="Q48" s="117" t="s">
        <v>156</v>
      </c>
      <c r="R48" s="117" t="s">
        <v>156</v>
      </c>
      <c r="S48" s="117" t="s">
        <v>156</v>
      </c>
      <c r="T48" s="117" t="s">
        <v>156</v>
      </c>
      <c r="U48" s="117" t="s">
        <v>156</v>
      </c>
      <c r="V48" s="117" t="s">
        <v>156</v>
      </c>
      <c r="W48" s="117" t="s">
        <v>156</v>
      </c>
      <c r="X48" s="117" t="s">
        <v>156</v>
      </c>
      <c r="Y48" s="117" t="s">
        <v>156</v>
      </c>
      <c r="Z48" s="117" t="s">
        <v>156</v>
      </c>
      <c r="AA48" s="117" t="s">
        <v>156</v>
      </c>
      <c r="AB48" s="117" t="s">
        <v>156</v>
      </c>
      <c r="AC48" s="117" t="s">
        <v>156</v>
      </c>
      <c r="AD48" s="117" t="s">
        <v>156</v>
      </c>
    </row>
    <row r="49" spans="1:30" ht="15" customHeight="1">
      <c r="A49" s="162"/>
      <c r="B49" s="476" t="s">
        <v>374</v>
      </c>
      <c r="C49" s="477"/>
      <c r="D49" s="713">
        <v>6557</v>
      </c>
      <c r="E49" s="713">
        <v>3349</v>
      </c>
      <c r="F49" s="713">
        <v>3208</v>
      </c>
      <c r="G49" s="713">
        <v>6557</v>
      </c>
      <c r="H49" s="713">
        <v>3349</v>
      </c>
      <c r="I49" s="713">
        <v>3208</v>
      </c>
      <c r="J49" s="713">
        <v>1137</v>
      </c>
      <c r="K49" s="713">
        <v>1084</v>
      </c>
      <c r="L49" s="713">
        <v>1114</v>
      </c>
      <c r="M49" s="713">
        <v>1109</v>
      </c>
      <c r="N49" s="713">
        <v>1098</v>
      </c>
      <c r="O49" s="713">
        <v>1015</v>
      </c>
      <c r="P49" s="713" t="s">
        <v>156</v>
      </c>
      <c r="Q49" s="713" t="s">
        <v>156</v>
      </c>
      <c r="R49" s="713" t="s">
        <v>156</v>
      </c>
      <c r="S49" s="713" t="s">
        <v>156</v>
      </c>
      <c r="T49" s="713" t="s">
        <v>156</v>
      </c>
      <c r="U49" s="713" t="s">
        <v>156</v>
      </c>
      <c r="V49" s="713" t="s">
        <v>156</v>
      </c>
      <c r="W49" s="713" t="s">
        <v>156</v>
      </c>
      <c r="X49" s="713" t="s">
        <v>156</v>
      </c>
      <c r="Y49" s="713" t="s">
        <v>156</v>
      </c>
      <c r="Z49" s="713" t="s">
        <v>156</v>
      </c>
      <c r="AA49" s="713" t="s">
        <v>156</v>
      </c>
      <c r="AB49" s="713" t="s">
        <v>156</v>
      </c>
      <c r="AC49" s="713" t="s">
        <v>156</v>
      </c>
      <c r="AD49" s="713" t="s">
        <v>156</v>
      </c>
    </row>
    <row r="50" spans="1:30" ht="15" customHeight="1">
      <c r="A50" s="162"/>
      <c r="B50" s="476" t="s">
        <v>527</v>
      </c>
      <c r="C50" s="477"/>
      <c r="D50" s="713">
        <v>454</v>
      </c>
      <c r="E50" s="713">
        <v>258</v>
      </c>
      <c r="F50" s="713">
        <v>196</v>
      </c>
      <c r="G50" s="713">
        <v>454</v>
      </c>
      <c r="H50" s="713">
        <v>258</v>
      </c>
      <c r="I50" s="713">
        <v>196</v>
      </c>
      <c r="J50" s="713">
        <v>102</v>
      </c>
      <c r="K50" s="713">
        <v>64</v>
      </c>
      <c r="L50" s="713">
        <v>88</v>
      </c>
      <c r="M50" s="713">
        <v>71</v>
      </c>
      <c r="N50" s="713">
        <v>68</v>
      </c>
      <c r="O50" s="713">
        <v>61</v>
      </c>
      <c r="P50" s="713" t="s">
        <v>156</v>
      </c>
      <c r="Q50" s="713" t="s">
        <v>156</v>
      </c>
      <c r="R50" s="713" t="s">
        <v>156</v>
      </c>
      <c r="S50" s="713" t="s">
        <v>156</v>
      </c>
      <c r="T50" s="713" t="s">
        <v>156</v>
      </c>
      <c r="U50" s="713" t="s">
        <v>156</v>
      </c>
      <c r="V50" s="713" t="s">
        <v>156</v>
      </c>
      <c r="W50" s="713" t="s">
        <v>156</v>
      </c>
      <c r="X50" s="713" t="s">
        <v>156</v>
      </c>
      <c r="Y50" s="713" t="s">
        <v>156</v>
      </c>
      <c r="Z50" s="713" t="s">
        <v>156</v>
      </c>
      <c r="AA50" s="713" t="s">
        <v>156</v>
      </c>
      <c r="AB50" s="713" t="s">
        <v>156</v>
      </c>
      <c r="AC50" s="713" t="s">
        <v>156</v>
      </c>
      <c r="AD50" s="713" t="s">
        <v>156</v>
      </c>
    </row>
    <row r="51" spans="1:30" ht="15" customHeight="1">
      <c r="A51" s="162"/>
      <c r="B51" s="476" t="s">
        <v>375</v>
      </c>
      <c r="C51" s="477"/>
      <c r="D51" s="713">
        <v>750</v>
      </c>
      <c r="E51" s="713">
        <v>507</v>
      </c>
      <c r="F51" s="713">
        <v>243</v>
      </c>
      <c r="G51" s="713">
        <v>750</v>
      </c>
      <c r="H51" s="713">
        <v>507</v>
      </c>
      <c r="I51" s="713">
        <v>243</v>
      </c>
      <c r="J51" s="713">
        <v>177</v>
      </c>
      <c r="K51" s="713">
        <v>106</v>
      </c>
      <c r="L51" s="713">
        <v>178</v>
      </c>
      <c r="M51" s="713">
        <v>81</v>
      </c>
      <c r="N51" s="713">
        <v>152</v>
      </c>
      <c r="O51" s="713">
        <v>56</v>
      </c>
      <c r="P51" s="713" t="s">
        <v>156</v>
      </c>
      <c r="Q51" s="713" t="s">
        <v>156</v>
      </c>
      <c r="R51" s="713" t="s">
        <v>156</v>
      </c>
      <c r="S51" s="713" t="s">
        <v>156</v>
      </c>
      <c r="T51" s="713" t="s">
        <v>156</v>
      </c>
      <c r="U51" s="713" t="s">
        <v>156</v>
      </c>
      <c r="V51" s="713" t="s">
        <v>156</v>
      </c>
      <c r="W51" s="713" t="s">
        <v>156</v>
      </c>
      <c r="X51" s="713" t="s">
        <v>156</v>
      </c>
      <c r="Y51" s="713" t="s">
        <v>156</v>
      </c>
      <c r="Z51" s="713" t="s">
        <v>156</v>
      </c>
      <c r="AA51" s="713" t="s">
        <v>156</v>
      </c>
      <c r="AB51" s="713" t="s">
        <v>156</v>
      </c>
      <c r="AC51" s="713" t="s">
        <v>156</v>
      </c>
      <c r="AD51" s="713" t="s">
        <v>156</v>
      </c>
    </row>
    <row r="52" spans="1:30" s="13" customFormat="1" ht="15" customHeight="1">
      <c r="A52" s="162"/>
      <c r="B52" s="476" t="s">
        <v>215</v>
      </c>
      <c r="C52" s="477"/>
      <c r="D52" s="713">
        <v>645</v>
      </c>
      <c r="E52" s="713">
        <v>458</v>
      </c>
      <c r="F52" s="713">
        <v>187</v>
      </c>
      <c r="G52" s="713">
        <v>645</v>
      </c>
      <c r="H52" s="713">
        <v>458</v>
      </c>
      <c r="I52" s="713">
        <v>187</v>
      </c>
      <c r="J52" s="713">
        <v>166</v>
      </c>
      <c r="K52" s="713">
        <v>59</v>
      </c>
      <c r="L52" s="713">
        <v>165</v>
      </c>
      <c r="M52" s="713">
        <v>70</v>
      </c>
      <c r="N52" s="713">
        <v>127</v>
      </c>
      <c r="O52" s="713">
        <v>58</v>
      </c>
      <c r="P52" s="713" t="s">
        <v>156</v>
      </c>
      <c r="Q52" s="713" t="s">
        <v>156</v>
      </c>
      <c r="R52" s="713" t="s">
        <v>156</v>
      </c>
      <c r="S52" s="713" t="s">
        <v>156</v>
      </c>
      <c r="T52" s="713" t="s">
        <v>156</v>
      </c>
      <c r="U52" s="713" t="s">
        <v>156</v>
      </c>
      <c r="V52" s="713" t="s">
        <v>156</v>
      </c>
      <c r="W52" s="713" t="s">
        <v>156</v>
      </c>
      <c r="X52" s="713" t="s">
        <v>156</v>
      </c>
      <c r="Y52" s="713" t="s">
        <v>156</v>
      </c>
      <c r="Z52" s="713" t="s">
        <v>156</v>
      </c>
      <c r="AA52" s="713" t="s">
        <v>156</v>
      </c>
      <c r="AB52" s="713" t="s">
        <v>156</v>
      </c>
      <c r="AC52" s="713" t="s">
        <v>156</v>
      </c>
      <c r="AD52" s="713" t="s">
        <v>156</v>
      </c>
    </row>
    <row r="53" spans="1:30" ht="15" customHeight="1">
      <c r="A53" s="165"/>
      <c r="B53" s="478"/>
      <c r="C53" s="479"/>
      <c r="D53" s="62"/>
      <c r="E53" s="62" t="s">
        <v>812</v>
      </c>
      <c r="F53" s="62" t="s">
        <v>812</v>
      </c>
      <c r="G53" s="62" t="s">
        <v>812</v>
      </c>
      <c r="H53" s="62" t="s">
        <v>812</v>
      </c>
      <c r="I53" s="62" t="s">
        <v>812</v>
      </c>
      <c r="J53" s="62" t="s">
        <v>812</v>
      </c>
      <c r="K53" s="62" t="s">
        <v>812</v>
      </c>
      <c r="L53" s="62" t="s">
        <v>812</v>
      </c>
      <c r="M53" s="62" t="s">
        <v>812</v>
      </c>
      <c r="N53" s="62" t="s">
        <v>812</v>
      </c>
      <c r="O53" s="62" t="s">
        <v>812</v>
      </c>
      <c r="P53" s="62" t="s">
        <v>812</v>
      </c>
      <c r="Q53" s="62" t="s">
        <v>812</v>
      </c>
      <c r="R53" s="388" t="s">
        <v>812</v>
      </c>
      <c r="S53" s="388" t="s">
        <v>812</v>
      </c>
      <c r="T53" s="388" t="s">
        <v>812</v>
      </c>
      <c r="U53" s="388" t="s">
        <v>812</v>
      </c>
      <c r="V53" s="388" t="s">
        <v>812</v>
      </c>
      <c r="W53" s="388" t="s">
        <v>812</v>
      </c>
      <c r="X53" s="388" t="s">
        <v>812</v>
      </c>
      <c r="Y53" s="388" t="s">
        <v>812</v>
      </c>
      <c r="Z53" s="388" t="s">
        <v>812</v>
      </c>
      <c r="AA53" s="388" t="s">
        <v>812</v>
      </c>
      <c r="AB53" s="388" t="s">
        <v>812</v>
      </c>
      <c r="AC53" s="388" t="s">
        <v>812</v>
      </c>
      <c r="AD53" s="388" t="s">
        <v>812</v>
      </c>
    </row>
    <row r="54" spans="1:30" ht="15" customHeight="1">
      <c r="A54" s="99" t="s">
        <v>454</v>
      </c>
      <c r="B54" s="103"/>
      <c r="C54" s="103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7"/>
      <c r="Q54" s="167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ht="15" customHeight="1">
      <c r="A55" s="26"/>
      <c r="B55" s="26"/>
      <c r="C55" s="2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ht="14.25" customHeight="1">
      <c r="A56" s="26"/>
      <c r="B56" s="26"/>
      <c r="C56" s="26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 ht="14.25" customHeight="1">
      <c r="A57" s="26"/>
      <c r="B57" s="26"/>
      <c r="C57" s="26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 ht="14.25" customHeight="1">
      <c r="A58" s="26"/>
      <c r="B58" s="26"/>
      <c r="C58" s="26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 ht="14.25" customHeight="1">
      <c r="A59" s="26"/>
      <c r="B59" s="26"/>
      <c r="C59" s="2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ht="14.25" customHeight="1">
      <c r="A60" s="26"/>
      <c r="B60" s="26"/>
      <c r="C60" s="26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 ht="14.25" customHeight="1">
      <c r="A61" s="26"/>
      <c r="B61" s="26"/>
      <c r="C61" s="26"/>
      <c r="D61" s="63"/>
      <c r="E61" s="63"/>
      <c r="F61" s="65"/>
      <c r="G61" s="63"/>
      <c r="H61" s="63"/>
      <c r="I61" s="65"/>
      <c r="J61" s="65"/>
      <c r="K61" s="65"/>
      <c r="L61" s="63"/>
      <c r="M61" s="65"/>
      <c r="N61" s="63"/>
      <c r="O61" s="65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ht="14.25" customHeight="1">
      <c r="A62" s="26"/>
      <c r="B62" s="26"/>
      <c r="C62" s="2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4.25" customHeight="1">
      <c r="A63" s="26"/>
      <c r="B63" s="26"/>
      <c r="C63" s="26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" ht="14.25" customHeight="1">
      <c r="A64" s="26"/>
      <c r="B64" s="26"/>
      <c r="C64" s="26"/>
    </row>
    <row r="65" spans="1:3" ht="14.25" customHeight="1">
      <c r="A65" s="26"/>
      <c r="B65" s="26"/>
      <c r="C65" s="26"/>
    </row>
    <row r="66" spans="1:3" ht="14.25" customHeight="1">
      <c r="A66" s="26"/>
      <c r="B66" s="26"/>
      <c r="C66" s="26"/>
    </row>
    <row r="67" spans="1:3" ht="14.25" customHeight="1">
      <c r="A67" s="26"/>
      <c r="B67" s="26"/>
      <c r="C67" s="26"/>
    </row>
    <row r="68" spans="1:3" ht="14.25" customHeight="1">
      <c r="A68" s="26"/>
      <c r="B68" s="26"/>
      <c r="C68" s="26"/>
    </row>
    <row r="69" spans="1:3" ht="14.25" customHeight="1">
      <c r="A69" s="26"/>
      <c r="B69" s="26"/>
      <c r="C69" s="26"/>
    </row>
    <row r="70" spans="1:3" ht="14.25" customHeight="1">
      <c r="A70" s="26"/>
      <c r="B70" s="26"/>
      <c r="C70" s="26"/>
    </row>
    <row r="71" spans="1:19" ht="14.25" customHeight="1">
      <c r="A71" s="26"/>
      <c r="B71" s="26"/>
      <c r="C71" s="26"/>
      <c r="R71" s="57"/>
      <c r="S71" s="57"/>
    </row>
    <row r="72" spans="1:3" ht="14.25" customHeight="1">
      <c r="A72" s="26"/>
      <c r="B72" s="26"/>
      <c r="C72" s="26"/>
    </row>
    <row r="73" spans="1:3" ht="14.25" customHeight="1">
      <c r="A73" s="26"/>
      <c r="B73" s="26"/>
      <c r="C73" s="26"/>
    </row>
    <row r="74" spans="1:3" ht="14.25" customHeight="1">
      <c r="A74" s="26"/>
      <c r="B74" s="26"/>
      <c r="C74" s="26"/>
    </row>
    <row r="75" spans="1:3" ht="14.25" customHeight="1">
      <c r="A75" s="26"/>
      <c r="B75" s="26"/>
      <c r="C75" s="26"/>
    </row>
    <row r="76" spans="1:3" ht="14.25" customHeight="1">
      <c r="A76" s="26"/>
      <c r="B76" s="26"/>
      <c r="C76" s="26"/>
    </row>
    <row r="77" spans="1:3" ht="14.25" customHeight="1">
      <c r="A77" s="26"/>
      <c r="B77" s="26"/>
      <c r="C77" s="26"/>
    </row>
    <row r="78" spans="1:3" ht="14.25" customHeight="1">
      <c r="A78" s="26"/>
      <c r="B78" s="26"/>
      <c r="C78" s="26"/>
    </row>
    <row r="79" spans="1:3" ht="14.25" customHeight="1">
      <c r="A79" s="26"/>
      <c r="B79" s="26"/>
      <c r="C79" s="26"/>
    </row>
    <row r="80" spans="1:3" ht="14.25" customHeight="1">
      <c r="A80" s="26"/>
      <c r="B80" s="26"/>
      <c r="C80" s="26"/>
    </row>
    <row r="81" spans="2:3" ht="14.25" customHeight="1">
      <c r="B81" s="26"/>
      <c r="C81" s="26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/>
  <mergeCells count="51">
    <mergeCell ref="F7:F8"/>
    <mergeCell ref="G7:I7"/>
    <mergeCell ref="R7:T7"/>
    <mergeCell ref="U7:V7"/>
    <mergeCell ref="A3:AD3"/>
    <mergeCell ref="A4:AD4"/>
    <mergeCell ref="A6:C8"/>
    <mergeCell ref="D6:F6"/>
    <mergeCell ref="G6:Q6"/>
    <mergeCell ref="R6:AD6"/>
    <mergeCell ref="D7:D8"/>
    <mergeCell ref="E7:E8"/>
    <mergeCell ref="W7:X7"/>
    <mergeCell ref="Y7:Z7"/>
    <mergeCell ref="AA7:AB7"/>
    <mergeCell ref="AC7:AD7"/>
    <mergeCell ref="A9:C9"/>
    <mergeCell ref="A10:C10"/>
    <mergeCell ref="J7:K7"/>
    <mergeCell ref="L7:M7"/>
    <mergeCell ref="N7:O7"/>
    <mergeCell ref="P7:Q7"/>
    <mergeCell ref="A11:C11"/>
    <mergeCell ref="A12:C12"/>
    <mergeCell ref="A13:C13"/>
    <mergeCell ref="A15:C15"/>
    <mergeCell ref="A17:C17"/>
    <mergeCell ref="B18:C18"/>
    <mergeCell ref="B19:C19"/>
    <mergeCell ref="B20:C20"/>
    <mergeCell ref="B21:C21"/>
    <mergeCell ref="B22:C22"/>
    <mergeCell ref="B23:C23"/>
    <mergeCell ref="B24:C24"/>
    <mergeCell ref="A48:C48"/>
    <mergeCell ref="B25:C25"/>
    <mergeCell ref="B26:C26"/>
    <mergeCell ref="B27:C27"/>
    <mergeCell ref="B28:C28"/>
    <mergeCell ref="B29:C29"/>
    <mergeCell ref="B30:C30"/>
    <mergeCell ref="B49:C49"/>
    <mergeCell ref="B50:C50"/>
    <mergeCell ref="B51:C51"/>
    <mergeCell ref="B52:C52"/>
    <mergeCell ref="B53:C53"/>
    <mergeCell ref="B33:C33"/>
    <mergeCell ref="B36:C36"/>
    <mergeCell ref="B37:C37"/>
    <mergeCell ref="B41:C41"/>
    <mergeCell ref="B44:C44"/>
  </mergeCells>
  <printOptions/>
  <pageMargins left="0.7874015748031497" right="0.3937007874015748" top="0.984251968503937" bottom="0.984251968503937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8"/>
  <sheetViews>
    <sheetView zoomScaleSheetLayoutView="73" zoomScalePageLayoutView="0" workbookViewId="0" topLeftCell="A1">
      <selection activeCell="O69" sqref="O69"/>
    </sheetView>
  </sheetViews>
  <sheetFormatPr defaultColWidth="10.59765625" defaultRowHeight="15"/>
  <cols>
    <col min="1" max="1" width="7.59765625" style="69" customWidth="1"/>
    <col min="2" max="2" width="6.59765625" style="69" customWidth="1"/>
    <col min="3" max="17" width="7.59765625" style="69" customWidth="1"/>
    <col min="18" max="18" width="6.19921875" style="69" customWidth="1"/>
    <col min="19" max="19" width="20" style="69" customWidth="1"/>
    <col min="20" max="25" width="12.5" style="69" customWidth="1"/>
    <col min="26" max="26" width="7.09765625" style="69" customWidth="1"/>
    <col min="27" max="16384" width="10.59765625" style="69" customWidth="1"/>
  </cols>
  <sheetData>
    <row r="1" spans="1:25" s="93" customFormat="1" ht="19.5" customHeight="1">
      <c r="A1" s="1" t="s">
        <v>813</v>
      </c>
      <c r="Y1" s="2" t="s">
        <v>814</v>
      </c>
    </row>
    <row r="2" spans="1:26" s="93" customFormat="1" ht="19.5" customHeight="1">
      <c r="A2" s="1"/>
      <c r="Z2" s="2"/>
    </row>
    <row r="3" spans="1:25" s="93" customFormat="1" ht="19.5" customHeight="1">
      <c r="A3" s="426" t="s">
        <v>899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744"/>
      <c r="M3" s="744"/>
      <c r="R3" s="450" t="s">
        <v>900</v>
      </c>
      <c r="S3" s="450"/>
      <c r="T3" s="450"/>
      <c r="U3" s="450"/>
      <c r="V3" s="450"/>
      <c r="W3" s="450"/>
      <c r="X3" s="450"/>
      <c r="Y3" s="450"/>
    </row>
    <row r="4" spans="1:25" s="93" customFormat="1" ht="19.5" customHeight="1">
      <c r="A4" s="486" t="s">
        <v>13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744"/>
      <c r="R4" s="486" t="s">
        <v>901</v>
      </c>
      <c r="S4" s="486"/>
      <c r="T4" s="486"/>
      <c r="U4" s="486"/>
      <c r="V4" s="486"/>
      <c r="W4" s="486"/>
      <c r="X4" s="486"/>
      <c r="Y4" s="486"/>
    </row>
    <row r="5" spans="1:25" s="93" customFormat="1" ht="19.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170" t="s">
        <v>292</v>
      </c>
      <c r="R5" s="486" t="s">
        <v>815</v>
      </c>
      <c r="S5" s="486"/>
      <c r="T5" s="486"/>
      <c r="U5" s="486"/>
      <c r="V5" s="486"/>
      <c r="W5" s="486"/>
      <c r="X5" s="486"/>
      <c r="Y5" s="486"/>
    </row>
    <row r="6" spans="1:25" s="93" customFormat="1" ht="19.5" customHeight="1" thickBot="1">
      <c r="A6" s="495" t="s">
        <v>293</v>
      </c>
      <c r="B6" s="496"/>
      <c r="C6" s="439" t="s">
        <v>294</v>
      </c>
      <c r="D6" s="497"/>
      <c r="E6" s="498"/>
      <c r="F6" s="439" t="s">
        <v>295</v>
      </c>
      <c r="G6" s="497"/>
      <c r="H6" s="498"/>
      <c r="I6" s="439" t="s">
        <v>296</v>
      </c>
      <c r="J6" s="497"/>
      <c r="K6" s="497"/>
      <c r="L6" s="497"/>
      <c r="M6" s="499"/>
      <c r="R6" s="69"/>
      <c r="S6" s="98"/>
      <c r="T6" s="98"/>
      <c r="U6" s="98"/>
      <c r="V6" s="98"/>
      <c r="W6" s="98"/>
      <c r="X6" s="98"/>
      <c r="Y6" s="101" t="s">
        <v>263</v>
      </c>
    </row>
    <row r="7" spans="1:25" s="93" customFormat="1" ht="19.5" customHeight="1">
      <c r="A7" s="489"/>
      <c r="B7" s="490"/>
      <c r="C7" s="173" t="s">
        <v>410</v>
      </c>
      <c r="D7" s="172" t="s">
        <v>411</v>
      </c>
      <c r="E7" s="172" t="s">
        <v>412</v>
      </c>
      <c r="F7" s="172" t="s">
        <v>410</v>
      </c>
      <c r="G7" s="172" t="s">
        <v>411</v>
      </c>
      <c r="H7" s="172" t="s">
        <v>412</v>
      </c>
      <c r="I7" s="172" t="s">
        <v>410</v>
      </c>
      <c r="J7" s="172" t="s">
        <v>297</v>
      </c>
      <c r="K7" s="172" t="s">
        <v>298</v>
      </c>
      <c r="L7" s="172" t="s">
        <v>299</v>
      </c>
      <c r="M7" s="171" t="s">
        <v>300</v>
      </c>
      <c r="R7" s="488" t="s">
        <v>816</v>
      </c>
      <c r="S7" s="653"/>
      <c r="T7" s="439" t="s">
        <v>167</v>
      </c>
      <c r="U7" s="497"/>
      <c r="V7" s="498"/>
      <c r="W7" s="439" t="s">
        <v>168</v>
      </c>
      <c r="X7" s="497"/>
      <c r="Y7" s="497"/>
    </row>
    <row r="8" spans="1:25" s="93" customFormat="1" ht="19.5" customHeight="1">
      <c r="A8" s="679" t="s">
        <v>817</v>
      </c>
      <c r="B8" s="910"/>
      <c r="C8" s="913">
        <v>750</v>
      </c>
      <c r="D8" s="914">
        <v>265</v>
      </c>
      <c r="E8" s="914">
        <v>485</v>
      </c>
      <c r="F8" s="913">
        <v>172</v>
      </c>
      <c r="G8" s="914">
        <v>52</v>
      </c>
      <c r="H8" s="914">
        <v>120</v>
      </c>
      <c r="I8" s="914">
        <v>332</v>
      </c>
      <c r="J8" s="914">
        <v>2</v>
      </c>
      <c r="K8" s="914">
        <v>120</v>
      </c>
      <c r="L8" s="914">
        <v>89</v>
      </c>
      <c r="M8" s="914">
        <v>121</v>
      </c>
      <c r="R8" s="666"/>
      <c r="S8" s="667"/>
      <c r="T8" s="660" t="s">
        <v>410</v>
      </c>
      <c r="U8" s="660" t="s">
        <v>411</v>
      </c>
      <c r="V8" s="660" t="s">
        <v>412</v>
      </c>
      <c r="W8" s="172" t="s">
        <v>410</v>
      </c>
      <c r="X8" s="172" t="s">
        <v>411</v>
      </c>
      <c r="Y8" s="171" t="s">
        <v>412</v>
      </c>
    </row>
    <row r="9" spans="1:25" s="93" customFormat="1" ht="19.5" customHeight="1">
      <c r="A9" s="688" t="s">
        <v>673</v>
      </c>
      <c r="B9" s="487"/>
      <c r="C9" s="70">
        <v>729</v>
      </c>
      <c r="D9" s="95">
        <v>251</v>
      </c>
      <c r="E9" s="95">
        <v>478</v>
      </c>
      <c r="F9" s="70">
        <v>165</v>
      </c>
      <c r="G9" s="95">
        <v>54</v>
      </c>
      <c r="H9" s="95">
        <v>111</v>
      </c>
      <c r="I9" s="95">
        <v>321</v>
      </c>
      <c r="J9" s="95">
        <v>3</v>
      </c>
      <c r="K9" s="95">
        <v>118</v>
      </c>
      <c r="L9" s="95">
        <v>83</v>
      </c>
      <c r="M9" s="95">
        <v>117</v>
      </c>
      <c r="R9" s="493" t="s">
        <v>169</v>
      </c>
      <c r="S9" s="494"/>
      <c r="T9" s="29">
        <v>4747</v>
      </c>
      <c r="U9" s="29">
        <v>1847</v>
      </c>
      <c r="V9" s="29">
        <v>2900</v>
      </c>
      <c r="W9" s="29">
        <v>2115</v>
      </c>
      <c r="X9" s="29">
        <v>863</v>
      </c>
      <c r="Y9" s="29">
        <v>1252</v>
      </c>
    </row>
    <row r="10" spans="1:25" s="93" customFormat="1" ht="19.5" customHeight="1">
      <c r="A10" s="915" t="s">
        <v>674</v>
      </c>
      <c r="B10" s="916"/>
      <c r="C10" s="917">
        <v>779</v>
      </c>
      <c r="D10" s="70">
        <v>278</v>
      </c>
      <c r="E10" s="70">
        <v>501</v>
      </c>
      <c r="F10" s="70">
        <v>167</v>
      </c>
      <c r="G10" s="70">
        <v>53</v>
      </c>
      <c r="H10" s="70">
        <v>114</v>
      </c>
      <c r="I10" s="70">
        <v>347</v>
      </c>
      <c r="J10" s="70">
        <v>4</v>
      </c>
      <c r="K10" s="70">
        <v>125</v>
      </c>
      <c r="L10" s="70">
        <v>94</v>
      </c>
      <c r="M10" s="70">
        <v>124</v>
      </c>
      <c r="R10" s="69"/>
      <c r="S10" s="802"/>
      <c r="T10" s="76"/>
      <c r="U10" s="76"/>
      <c r="V10" s="76"/>
      <c r="W10" s="76"/>
      <c r="X10" s="76"/>
      <c r="Y10" s="76"/>
    </row>
    <row r="11" spans="1:25" s="93" customFormat="1" ht="19.5" customHeight="1">
      <c r="A11" s="915" t="s">
        <v>675</v>
      </c>
      <c r="B11" s="916"/>
      <c r="C11" s="917">
        <v>789</v>
      </c>
      <c r="D11" s="70">
        <v>287</v>
      </c>
      <c r="E11" s="70">
        <v>502</v>
      </c>
      <c r="F11" s="70">
        <v>163</v>
      </c>
      <c r="G11" s="70">
        <v>50</v>
      </c>
      <c r="H11" s="70">
        <v>113</v>
      </c>
      <c r="I11" s="70">
        <v>347</v>
      </c>
      <c r="J11" s="70">
        <v>4</v>
      </c>
      <c r="K11" s="70">
        <v>121</v>
      </c>
      <c r="L11" s="70">
        <v>102</v>
      </c>
      <c r="M11" s="70">
        <v>120</v>
      </c>
      <c r="R11" s="476" t="s">
        <v>525</v>
      </c>
      <c r="S11" s="477"/>
      <c r="T11" s="152" t="s">
        <v>156</v>
      </c>
      <c r="U11" s="152" t="s">
        <v>156</v>
      </c>
      <c r="V11" s="152" t="s">
        <v>156</v>
      </c>
      <c r="W11" s="152" t="s">
        <v>156</v>
      </c>
      <c r="X11" s="152" t="s">
        <v>156</v>
      </c>
      <c r="Y11" s="152" t="s">
        <v>156</v>
      </c>
    </row>
    <row r="12" spans="1:25" s="93" customFormat="1" ht="19.5" customHeight="1">
      <c r="A12" s="918" t="s">
        <v>818</v>
      </c>
      <c r="B12" s="919"/>
      <c r="C12" s="920">
        <v>810</v>
      </c>
      <c r="D12" s="921">
        <v>289</v>
      </c>
      <c r="E12" s="921">
        <v>521</v>
      </c>
      <c r="F12" s="921">
        <v>159</v>
      </c>
      <c r="G12" s="921">
        <v>49</v>
      </c>
      <c r="H12" s="921">
        <v>110</v>
      </c>
      <c r="I12" s="921">
        <f>SUM(J12:M12)</f>
        <v>349</v>
      </c>
      <c r="J12" s="921">
        <v>5</v>
      </c>
      <c r="K12" s="921">
        <v>123</v>
      </c>
      <c r="L12" s="921">
        <v>101</v>
      </c>
      <c r="M12" s="921">
        <v>120</v>
      </c>
      <c r="R12" s="782"/>
      <c r="S12" s="129"/>
      <c r="T12" s="152"/>
      <c r="U12" s="152"/>
      <c r="V12" s="152"/>
      <c r="W12" s="152"/>
      <c r="X12" s="152"/>
      <c r="Y12" s="152"/>
    </row>
    <row r="13" spans="1:25" s="93" customFormat="1" ht="19.5" customHeight="1">
      <c r="A13" s="70" t="s">
        <v>501</v>
      </c>
      <c r="B13" s="95"/>
      <c r="C13" s="95"/>
      <c r="D13" s="95"/>
      <c r="E13" s="95"/>
      <c r="F13" s="69"/>
      <c r="G13" s="69"/>
      <c r="H13" s="69"/>
      <c r="I13" s="69"/>
      <c r="J13" s="69"/>
      <c r="K13" s="69"/>
      <c r="L13" s="69"/>
      <c r="M13" s="69"/>
      <c r="R13" s="476" t="s">
        <v>526</v>
      </c>
      <c r="S13" s="477"/>
      <c r="T13" s="309">
        <v>485</v>
      </c>
      <c r="U13" s="309">
        <v>53</v>
      </c>
      <c r="V13" s="309">
        <v>432</v>
      </c>
      <c r="W13" s="309">
        <v>163</v>
      </c>
      <c r="X13" s="309">
        <v>19</v>
      </c>
      <c r="Y13" s="334">
        <v>144</v>
      </c>
    </row>
    <row r="14" spans="1:25" s="93" customFormat="1" ht="19.5" customHeight="1">
      <c r="A14" s="96" t="s">
        <v>454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R14" s="782"/>
      <c r="S14" s="129" t="s">
        <v>170</v>
      </c>
      <c r="T14" s="331">
        <v>372</v>
      </c>
      <c r="U14" s="780">
        <v>47</v>
      </c>
      <c r="V14" s="780">
        <v>325</v>
      </c>
      <c r="W14" s="327">
        <v>109</v>
      </c>
      <c r="X14" s="351">
        <v>15</v>
      </c>
      <c r="Y14" s="351">
        <v>94</v>
      </c>
    </row>
    <row r="15" spans="2:25" s="93" customFormat="1" ht="19.5" customHeight="1">
      <c r="B15" s="97"/>
      <c r="C15" s="70"/>
      <c r="D15" s="66"/>
      <c r="E15" s="66"/>
      <c r="F15" s="95"/>
      <c r="G15" s="95"/>
      <c r="H15" s="95"/>
      <c r="I15" s="95"/>
      <c r="J15" s="95"/>
      <c r="K15" s="95"/>
      <c r="L15" s="69"/>
      <c r="M15" s="69"/>
      <c r="R15" s="782"/>
      <c r="S15" s="129" t="s">
        <v>69</v>
      </c>
      <c r="T15" s="152" t="s">
        <v>156</v>
      </c>
      <c r="U15" s="152" t="s">
        <v>156</v>
      </c>
      <c r="V15" s="152" t="s">
        <v>156</v>
      </c>
      <c r="W15" s="152" t="s">
        <v>156</v>
      </c>
      <c r="X15" s="152" t="s">
        <v>156</v>
      </c>
      <c r="Y15" s="152" t="s">
        <v>156</v>
      </c>
    </row>
    <row r="16" spans="1:25" s="93" customFormat="1" ht="19.5" customHeight="1">
      <c r="A16" s="96"/>
      <c r="B16" s="97"/>
      <c r="C16" s="70"/>
      <c r="D16" s="66"/>
      <c r="E16" s="66"/>
      <c r="F16" s="95"/>
      <c r="G16" s="95"/>
      <c r="H16" s="95"/>
      <c r="I16" s="95"/>
      <c r="J16" s="95"/>
      <c r="K16" s="95"/>
      <c r="L16" s="69"/>
      <c r="M16" s="69"/>
      <c r="R16" s="69"/>
      <c r="S16" s="142" t="s">
        <v>353</v>
      </c>
      <c r="T16" s="331">
        <v>113</v>
      </c>
      <c r="U16" s="781">
        <v>6</v>
      </c>
      <c r="V16" s="780">
        <v>107</v>
      </c>
      <c r="W16" s="327">
        <v>54</v>
      </c>
      <c r="X16" s="922">
        <v>4</v>
      </c>
      <c r="Y16" s="351">
        <v>50</v>
      </c>
    </row>
    <row r="17" spans="1:25" s="93" customFormat="1" ht="19.5" customHeight="1">
      <c r="A17" s="70" t="s">
        <v>122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R17" s="69"/>
      <c r="S17" s="142"/>
      <c r="T17" s="331"/>
      <c r="U17" s="780"/>
      <c r="V17" s="780"/>
      <c r="W17" s="327"/>
      <c r="X17" s="351" t="s">
        <v>587</v>
      </c>
      <c r="Y17" s="351"/>
    </row>
    <row r="18" spans="1:25" s="93" customFormat="1" ht="19.5" customHeight="1">
      <c r="A18" s="426" t="s">
        <v>902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69"/>
      <c r="M18" s="69"/>
      <c r="R18" s="476" t="s">
        <v>446</v>
      </c>
      <c r="S18" s="477"/>
      <c r="T18" s="331">
        <v>4262</v>
      </c>
      <c r="U18" s="331">
        <v>1794</v>
      </c>
      <c r="V18" s="331">
        <v>2468</v>
      </c>
      <c r="W18" s="327">
        <v>1952</v>
      </c>
      <c r="X18" s="327">
        <v>844</v>
      </c>
      <c r="Y18" s="327">
        <v>1108</v>
      </c>
    </row>
    <row r="19" spans="1:25" s="93" customFormat="1" ht="19.5" customHeight="1">
      <c r="A19" s="486" t="s">
        <v>0</v>
      </c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69"/>
      <c r="M19" s="69"/>
      <c r="R19" s="95"/>
      <c r="S19" s="129" t="s">
        <v>355</v>
      </c>
      <c r="T19" s="331">
        <v>64</v>
      </c>
      <c r="U19" s="780">
        <v>42</v>
      </c>
      <c r="V19" s="780">
        <v>22</v>
      </c>
      <c r="W19" s="327">
        <v>36</v>
      </c>
      <c r="X19" s="351">
        <v>24</v>
      </c>
      <c r="Y19" s="351">
        <v>12</v>
      </c>
    </row>
    <row r="20" spans="1:25" s="93" customFormat="1" ht="19.5" customHeight="1" thickBot="1">
      <c r="A20" s="9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174" t="s">
        <v>301</v>
      </c>
      <c r="L20" s="69"/>
      <c r="M20" s="69"/>
      <c r="S20" s="369" t="s">
        <v>590</v>
      </c>
      <c r="T20" s="69">
        <v>22</v>
      </c>
      <c r="U20" s="69">
        <v>22</v>
      </c>
      <c r="V20" s="174" t="s">
        <v>156</v>
      </c>
      <c r="W20" s="69">
        <v>13</v>
      </c>
      <c r="X20" s="69">
        <v>13</v>
      </c>
      <c r="Y20" s="174" t="s">
        <v>156</v>
      </c>
    </row>
    <row r="21" spans="1:25" s="93" customFormat="1" ht="19.5" customHeight="1">
      <c r="A21" s="488" t="s">
        <v>34</v>
      </c>
      <c r="B21" s="722"/>
      <c r="C21" s="439" t="s">
        <v>302</v>
      </c>
      <c r="D21" s="723"/>
      <c r="E21" s="724"/>
      <c r="F21" s="439" t="s">
        <v>303</v>
      </c>
      <c r="G21" s="724"/>
      <c r="H21" s="439" t="s">
        <v>304</v>
      </c>
      <c r="I21" s="724"/>
      <c r="J21" s="439" t="s">
        <v>305</v>
      </c>
      <c r="K21" s="723"/>
      <c r="L21" s="69"/>
      <c r="M21" s="69"/>
      <c r="R21" s="69"/>
      <c r="S21" s="129" t="s">
        <v>72</v>
      </c>
      <c r="T21" s="331">
        <v>67</v>
      </c>
      <c r="U21" s="780">
        <v>37</v>
      </c>
      <c r="V21" s="780">
        <v>30</v>
      </c>
      <c r="W21" s="327">
        <v>39</v>
      </c>
      <c r="X21" s="351">
        <v>19</v>
      </c>
      <c r="Y21" s="351">
        <v>20</v>
      </c>
    </row>
    <row r="22" spans="1:25" s="93" customFormat="1" ht="19.5" customHeight="1">
      <c r="A22" s="730"/>
      <c r="B22" s="731"/>
      <c r="C22" s="172" t="s">
        <v>410</v>
      </c>
      <c r="D22" s="172" t="s">
        <v>411</v>
      </c>
      <c r="E22" s="172" t="s">
        <v>412</v>
      </c>
      <c r="F22" s="172" t="s">
        <v>411</v>
      </c>
      <c r="G22" s="172" t="s">
        <v>412</v>
      </c>
      <c r="H22" s="172" t="s">
        <v>411</v>
      </c>
      <c r="I22" s="172" t="s">
        <v>412</v>
      </c>
      <c r="J22" s="172" t="s">
        <v>411</v>
      </c>
      <c r="K22" s="171" t="s">
        <v>412</v>
      </c>
      <c r="L22" s="69"/>
      <c r="M22" s="69"/>
      <c r="R22" s="782"/>
      <c r="S22" s="129" t="s">
        <v>73</v>
      </c>
      <c r="T22" s="331">
        <v>109</v>
      </c>
      <c r="U22" s="780">
        <v>108</v>
      </c>
      <c r="V22" s="780">
        <v>1</v>
      </c>
      <c r="W22" s="327">
        <v>58</v>
      </c>
      <c r="X22" s="351">
        <v>57</v>
      </c>
      <c r="Y22" s="351">
        <v>1</v>
      </c>
    </row>
    <row r="23" spans="1:25" s="93" customFormat="1" ht="19.5" customHeight="1">
      <c r="A23" s="679" t="s">
        <v>671</v>
      </c>
      <c r="B23" s="910"/>
      <c r="C23" s="923">
        <v>1151</v>
      </c>
      <c r="D23" s="914">
        <v>758</v>
      </c>
      <c r="E23" s="914">
        <v>393</v>
      </c>
      <c r="F23" s="914">
        <v>3</v>
      </c>
      <c r="G23" s="914">
        <v>2</v>
      </c>
      <c r="H23" s="914">
        <v>227</v>
      </c>
      <c r="I23" s="914">
        <v>121</v>
      </c>
      <c r="J23" s="914">
        <v>211</v>
      </c>
      <c r="K23" s="914">
        <v>95</v>
      </c>
      <c r="L23" s="70"/>
      <c r="M23" s="69"/>
      <c r="R23" s="782"/>
      <c r="S23" s="129" t="s">
        <v>74</v>
      </c>
      <c r="T23" s="331">
        <v>2</v>
      </c>
      <c r="U23" s="780">
        <v>1</v>
      </c>
      <c r="V23" s="781">
        <v>1</v>
      </c>
      <c r="W23" s="327">
        <v>2</v>
      </c>
      <c r="X23" s="922">
        <v>1</v>
      </c>
      <c r="Y23" s="922">
        <v>1</v>
      </c>
    </row>
    <row r="24" spans="1:25" s="93" customFormat="1" ht="19.5" customHeight="1">
      <c r="A24" s="688" t="s">
        <v>673</v>
      </c>
      <c r="B24" s="487"/>
      <c r="C24" s="924">
        <v>1129</v>
      </c>
      <c r="D24" s="95">
        <v>752</v>
      </c>
      <c r="E24" s="95">
        <v>377</v>
      </c>
      <c r="F24" s="95">
        <v>4</v>
      </c>
      <c r="G24" s="95">
        <v>3</v>
      </c>
      <c r="H24" s="95">
        <v>233</v>
      </c>
      <c r="I24" s="95">
        <v>109</v>
      </c>
      <c r="J24" s="95">
        <v>188</v>
      </c>
      <c r="K24" s="95">
        <v>112</v>
      </c>
      <c r="L24" s="95"/>
      <c r="M24" s="69"/>
      <c r="R24" s="782"/>
      <c r="S24" s="129" t="s">
        <v>75</v>
      </c>
      <c r="T24" s="331">
        <v>162</v>
      </c>
      <c r="U24" s="780">
        <v>150</v>
      </c>
      <c r="V24" s="780">
        <v>12</v>
      </c>
      <c r="W24" s="327">
        <v>91</v>
      </c>
      <c r="X24" s="351">
        <v>86</v>
      </c>
      <c r="Y24" s="351">
        <v>5</v>
      </c>
    </row>
    <row r="25" spans="1:25" s="93" customFormat="1" ht="19.5" customHeight="1">
      <c r="A25" s="915" t="s">
        <v>674</v>
      </c>
      <c r="B25" s="916"/>
      <c r="C25" s="924">
        <v>1215</v>
      </c>
      <c r="D25" s="70">
        <v>795</v>
      </c>
      <c r="E25" s="70">
        <v>420</v>
      </c>
      <c r="F25" s="70">
        <v>4</v>
      </c>
      <c r="G25" s="70">
        <v>4</v>
      </c>
      <c r="H25" s="70">
        <v>235</v>
      </c>
      <c r="I25" s="70">
        <v>118</v>
      </c>
      <c r="J25" s="70">
        <v>185</v>
      </c>
      <c r="K25" s="70">
        <v>126</v>
      </c>
      <c r="R25" s="782"/>
      <c r="S25" s="129" t="s">
        <v>76</v>
      </c>
      <c r="T25" s="331">
        <v>346</v>
      </c>
      <c r="U25" s="780">
        <v>321</v>
      </c>
      <c r="V25" s="780">
        <v>25</v>
      </c>
      <c r="W25" s="327">
        <v>152</v>
      </c>
      <c r="X25" s="351">
        <v>135</v>
      </c>
      <c r="Y25" s="351">
        <v>17</v>
      </c>
    </row>
    <row r="26" spans="1:25" s="93" customFormat="1" ht="19.5" customHeight="1">
      <c r="A26" s="915" t="s">
        <v>675</v>
      </c>
      <c r="B26" s="916"/>
      <c r="C26" s="924">
        <v>1218</v>
      </c>
      <c r="D26" s="70">
        <v>801</v>
      </c>
      <c r="E26" s="70">
        <v>417</v>
      </c>
      <c r="F26" s="70">
        <v>5</v>
      </c>
      <c r="G26" s="70">
        <v>5</v>
      </c>
      <c r="H26" s="70">
        <v>233</v>
      </c>
      <c r="I26" s="70">
        <v>110</v>
      </c>
      <c r="J26" s="70">
        <v>218</v>
      </c>
      <c r="K26" s="70">
        <v>130</v>
      </c>
      <c r="L26" s="94"/>
      <c r="M26" s="69"/>
      <c r="R26" s="782"/>
      <c r="S26" s="129" t="s">
        <v>77</v>
      </c>
      <c r="T26" s="331">
        <v>837</v>
      </c>
      <c r="U26" s="780">
        <v>150</v>
      </c>
      <c r="V26" s="780">
        <v>687</v>
      </c>
      <c r="W26" s="327">
        <v>256</v>
      </c>
      <c r="X26" s="922">
        <v>40</v>
      </c>
      <c r="Y26" s="351">
        <v>216</v>
      </c>
    </row>
    <row r="27" spans="1:25" s="93" customFormat="1" ht="19.5" customHeight="1">
      <c r="A27" s="918" t="s">
        <v>676</v>
      </c>
      <c r="B27" s="919"/>
      <c r="C27" s="925">
        <v>1238</v>
      </c>
      <c r="D27" s="921">
        <v>810</v>
      </c>
      <c r="E27" s="921">
        <v>428</v>
      </c>
      <c r="F27" s="921">
        <v>7</v>
      </c>
      <c r="G27" s="921">
        <v>5</v>
      </c>
      <c r="H27" s="921">
        <v>249</v>
      </c>
      <c r="I27" s="921">
        <v>116</v>
      </c>
      <c r="J27" s="921">
        <v>222</v>
      </c>
      <c r="K27" s="921">
        <v>118</v>
      </c>
      <c r="L27" s="316"/>
      <c r="M27" s="316"/>
      <c r="R27" s="782"/>
      <c r="S27" s="129" t="s">
        <v>78</v>
      </c>
      <c r="T27" s="331">
        <v>162</v>
      </c>
      <c r="U27" s="152" t="s">
        <v>156</v>
      </c>
      <c r="V27" s="780">
        <v>162</v>
      </c>
      <c r="W27" s="327">
        <v>60</v>
      </c>
      <c r="X27" s="152">
        <v>0</v>
      </c>
      <c r="Y27" s="351">
        <v>60</v>
      </c>
    </row>
    <row r="28" spans="18:25" s="93" customFormat="1" ht="19.5" customHeight="1" thickBot="1">
      <c r="R28" s="782"/>
      <c r="S28" s="129" t="s">
        <v>79</v>
      </c>
      <c r="T28" s="331">
        <v>20</v>
      </c>
      <c r="U28" s="780">
        <v>8</v>
      </c>
      <c r="V28" s="780">
        <v>12</v>
      </c>
      <c r="W28" s="327">
        <v>9</v>
      </c>
      <c r="X28" s="351">
        <v>4</v>
      </c>
      <c r="Y28" s="351">
        <v>5</v>
      </c>
    </row>
    <row r="29" spans="1:25" s="93" customFormat="1" ht="19.5" customHeight="1">
      <c r="A29" s="488" t="s">
        <v>33</v>
      </c>
      <c r="B29" s="722"/>
      <c r="C29" s="439" t="s">
        <v>1</v>
      </c>
      <c r="D29" s="723"/>
      <c r="E29" s="723"/>
      <c r="F29" s="723"/>
      <c r="G29" s="723"/>
      <c r="H29" s="723"/>
      <c r="I29" s="723"/>
      <c r="J29" s="723"/>
      <c r="K29" s="69"/>
      <c r="L29" s="69"/>
      <c r="M29" s="69"/>
      <c r="R29" s="69"/>
      <c r="S29" s="926" t="s">
        <v>37</v>
      </c>
      <c r="T29" s="927">
        <v>35</v>
      </c>
      <c r="U29" s="309">
        <v>22</v>
      </c>
      <c r="V29" s="309">
        <v>13</v>
      </c>
      <c r="W29" s="327">
        <v>11</v>
      </c>
      <c r="X29" s="309">
        <v>4</v>
      </c>
      <c r="Y29" s="309">
        <v>7</v>
      </c>
    </row>
    <row r="30" spans="1:25" s="93" customFormat="1" ht="19.5" customHeight="1">
      <c r="A30" s="744"/>
      <c r="B30" s="733"/>
      <c r="C30" s="441" t="s">
        <v>410</v>
      </c>
      <c r="D30" s="735"/>
      <c r="E30" s="441" t="s">
        <v>306</v>
      </c>
      <c r="F30" s="735"/>
      <c r="G30" s="441" t="s">
        <v>307</v>
      </c>
      <c r="H30" s="735"/>
      <c r="I30" s="441" t="s">
        <v>308</v>
      </c>
      <c r="J30" s="734"/>
      <c r="K30" s="69"/>
      <c r="L30" s="69"/>
      <c r="M30" s="69"/>
      <c r="R30" s="782"/>
      <c r="S30" s="420" t="s">
        <v>80</v>
      </c>
      <c r="T30" s="927">
        <v>135</v>
      </c>
      <c r="U30" s="780">
        <v>95</v>
      </c>
      <c r="V30" s="780">
        <v>40</v>
      </c>
      <c r="W30" s="327">
        <v>49</v>
      </c>
      <c r="X30" s="351">
        <v>30</v>
      </c>
      <c r="Y30" s="351">
        <v>19</v>
      </c>
    </row>
    <row r="31" spans="1:25" s="93" customFormat="1" ht="19.5" customHeight="1">
      <c r="A31" s="730"/>
      <c r="B31" s="731"/>
      <c r="C31" s="172" t="s">
        <v>411</v>
      </c>
      <c r="D31" s="172" t="s">
        <v>412</v>
      </c>
      <c r="E31" s="172" t="s">
        <v>411</v>
      </c>
      <c r="F31" s="172" t="s">
        <v>412</v>
      </c>
      <c r="G31" s="172" t="s">
        <v>411</v>
      </c>
      <c r="H31" s="172" t="s">
        <v>412</v>
      </c>
      <c r="I31" s="172" t="s">
        <v>411</v>
      </c>
      <c r="J31" s="171" t="s">
        <v>412</v>
      </c>
      <c r="K31" s="69"/>
      <c r="L31" s="69"/>
      <c r="M31" s="69"/>
      <c r="R31" s="782"/>
      <c r="S31" s="691" t="s">
        <v>81</v>
      </c>
      <c r="T31" s="927">
        <v>316</v>
      </c>
      <c r="U31" s="780">
        <v>186</v>
      </c>
      <c r="V31" s="780">
        <v>130</v>
      </c>
      <c r="W31" s="327">
        <v>104</v>
      </c>
      <c r="X31" s="351">
        <v>64</v>
      </c>
      <c r="Y31" s="351">
        <v>40</v>
      </c>
    </row>
    <row r="32" spans="1:25" s="93" customFormat="1" ht="19.5" customHeight="1">
      <c r="A32" s="679" t="s">
        <v>671</v>
      </c>
      <c r="B32" s="910"/>
      <c r="C32" s="928">
        <v>317</v>
      </c>
      <c r="D32" s="913">
        <v>175</v>
      </c>
      <c r="E32" s="913">
        <v>305</v>
      </c>
      <c r="F32" s="914">
        <v>168</v>
      </c>
      <c r="G32" s="914">
        <v>12</v>
      </c>
      <c r="H32" s="914">
        <v>7</v>
      </c>
      <c r="I32" s="929" t="s">
        <v>156</v>
      </c>
      <c r="J32" s="929" t="s">
        <v>156</v>
      </c>
      <c r="K32" s="69"/>
      <c r="L32" s="69"/>
      <c r="M32" s="69"/>
      <c r="R32" s="782"/>
      <c r="S32" s="368" t="s">
        <v>360</v>
      </c>
      <c r="T32" s="927">
        <v>33</v>
      </c>
      <c r="U32" s="780">
        <v>31</v>
      </c>
      <c r="V32" s="780">
        <v>2</v>
      </c>
      <c r="W32" s="327">
        <v>15</v>
      </c>
      <c r="X32" s="351">
        <v>14</v>
      </c>
      <c r="Y32" s="351">
        <v>1</v>
      </c>
    </row>
    <row r="33" spans="1:25" s="93" customFormat="1" ht="19.5" customHeight="1">
      <c r="A33" s="688" t="s">
        <v>673</v>
      </c>
      <c r="B33" s="487"/>
      <c r="C33" s="176">
        <v>327</v>
      </c>
      <c r="D33" s="70">
        <v>153</v>
      </c>
      <c r="E33" s="70">
        <v>314</v>
      </c>
      <c r="F33" s="95">
        <v>148</v>
      </c>
      <c r="G33" s="95">
        <v>13</v>
      </c>
      <c r="H33" s="95">
        <v>5</v>
      </c>
      <c r="I33" s="101" t="s">
        <v>156</v>
      </c>
      <c r="J33" s="101" t="s">
        <v>156</v>
      </c>
      <c r="K33" s="94"/>
      <c r="L33" s="69"/>
      <c r="M33" s="69"/>
      <c r="R33" s="782"/>
      <c r="S33" s="420" t="s">
        <v>247</v>
      </c>
      <c r="T33" s="927">
        <v>144</v>
      </c>
      <c r="U33" s="780">
        <v>88</v>
      </c>
      <c r="V33" s="780">
        <v>56</v>
      </c>
      <c r="W33" s="327">
        <v>115</v>
      </c>
      <c r="X33" s="351">
        <v>70</v>
      </c>
      <c r="Y33" s="351">
        <v>45</v>
      </c>
    </row>
    <row r="34" spans="1:25" s="93" customFormat="1" ht="19.5" customHeight="1">
      <c r="A34" s="915" t="s">
        <v>674</v>
      </c>
      <c r="B34" s="916"/>
      <c r="C34" s="70">
        <v>371</v>
      </c>
      <c r="D34" s="70">
        <v>172</v>
      </c>
      <c r="E34" s="70">
        <v>356</v>
      </c>
      <c r="F34" s="70">
        <v>167</v>
      </c>
      <c r="G34" s="70">
        <v>15</v>
      </c>
      <c r="H34" s="70">
        <v>5</v>
      </c>
      <c r="I34" s="101" t="s">
        <v>156</v>
      </c>
      <c r="J34" s="101" t="s">
        <v>156</v>
      </c>
      <c r="R34" s="69"/>
      <c r="S34" s="420" t="s">
        <v>248</v>
      </c>
      <c r="T34" s="927">
        <v>27</v>
      </c>
      <c r="U34" s="780">
        <v>11</v>
      </c>
      <c r="V34" s="780">
        <v>16</v>
      </c>
      <c r="W34" s="327">
        <v>13</v>
      </c>
      <c r="X34" s="351">
        <v>5</v>
      </c>
      <c r="Y34" s="351">
        <v>8</v>
      </c>
    </row>
    <row r="35" spans="1:25" s="93" customFormat="1" ht="19.5" customHeight="1">
      <c r="A35" s="915" t="s">
        <v>675</v>
      </c>
      <c r="B35" s="916"/>
      <c r="C35" s="70">
        <v>345</v>
      </c>
      <c r="D35" s="70">
        <v>172</v>
      </c>
      <c r="E35" s="70">
        <v>328</v>
      </c>
      <c r="F35" s="70">
        <v>167</v>
      </c>
      <c r="G35" s="70">
        <v>17</v>
      </c>
      <c r="H35" s="70">
        <v>5</v>
      </c>
      <c r="I35" s="101" t="s">
        <v>156</v>
      </c>
      <c r="J35" s="101" t="s">
        <v>156</v>
      </c>
      <c r="R35" s="782"/>
      <c r="S35" s="129" t="s">
        <v>249</v>
      </c>
      <c r="T35" s="349">
        <v>221</v>
      </c>
      <c r="U35" s="781">
        <v>58</v>
      </c>
      <c r="V35" s="781">
        <v>163</v>
      </c>
      <c r="W35" s="152">
        <v>119</v>
      </c>
      <c r="X35" s="922">
        <v>33</v>
      </c>
      <c r="Y35" s="922">
        <v>86</v>
      </c>
    </row>
    <row r="36" spans="1:25" s="93" customFormat="1" ht="19.5" customHeight="1">
      <c r="A36" s="918" t="s">
        <v>676</v>
      </c>
      <c r="B36" s="919"/>
      <c r="C36" s="920">
        <v>332</v>
      </c>
      <c r="D36" s="921">
        <v>189</v>
      </c>
      <c r="E36" s="921">
        <v>316</v>
      </c>
      <c r="F36" s="921">
        <v>182</v>
      </c>
      <c r="G36" s="930">
        <v>16</v>
      </c>
      <c r="H36" s="921">
        <v>7</v>
      </c>
      <c r="I36" s="930" t="s">
        <v>2</v>
      </c>
      <c r="J36" s="930" t="s">
        <v>2</v>
      </c>
      <c r="K36" s="316"/>
      <c r="S36" s="142" t="s">
        <v>607</v>
      </c>
      <c r="T36" s="69">
        <v>152</v>
      </c>
      <c r="U36" s="69">
        <v>38</v>
      </c>
      <c r="V36" s="69">
        <v>114</v>
      </c>
      <c r="W36" s="69">
        <v>70</v>
      </c>
      <c r="X36" s="69">
        <v>21</v>
      </c>
      <c r="Y36" s="69">
        <v>49</v>
      </c>
    </row>
    <row r="37" spans="1:25" s="93" customFormat="1" ht="19.5" customHeight="1">
      <c r="A37" s="96" t="s">
        <v>454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R37" s="782"/>
      <c r="S37" s="142" t="s">
        <v>187</v>
      </c>
      <c r="T37" s="331">
        <v>131</v>
      </c>
      <c r="U37" s="780">
        <v>18</v>
      </c>
      <c r="V37" s="780">
        <v>113</v>
      </c>
      <c r="W37" s="327">
        <v>80</v>
      </c>
      <c r="X37" s="351">
        <v>11</v>
      </c>
      <c r="Y37" s="351">
        <v>69</v>
      </c>
    </row>
    <row r="38" spans="2:25" s="93" customFormat="1" ht="19.5" customHeight="1">
      <c r="B38" s="97"/>
      <c r="C38" s="70"/>
      <c r="D38" s="66"/>
      <c r="E38" s="66"/>
      <c r="F38" s="95"/>
      <c r="G38" s="95"/>
      <c r="H38" s="95"/>
      <c r="I38" s="95"/>
      <c r="J38" s="95"/>
      <c r="K38" s="95"/>
      <c r="L38" s="69"/>
      <c r="M38" s="69"/>
      <c r="R38" s="782"/>
      <c r="S38" s="129" t="s">
        <v>188</v>
      </c>
      <c r="T38" s="331">
        <v>46</v>
      </c>
      <c r="U38" s="780">
        <v>8</v>
      </c>
      <c r="V38" s="780">
        <v>38</v>
      </c>
      <c r="W38" s="327">
        <v>14</v>
      </c>
      <c r="X38" s="351">
        <v>3</v>
      </c>
      <c r="Y38" s="351">
        <v>11</v>
      </c>
    </row>
    <row r="39" spans="1:25" s="93" customFormat="1" ht="19.5" customHeight="1">
      <c r="A39" s="1"/>
      <c r="R39" s="782"/>
      <c r="S39" s="369" t="s">
        <v>4</v>
      </c>
      <c r="T39" s="331">
        <v>7</v>
      </c>
      <c r="U39" s="780">
        <v>2</v>
      </c>
      <c r="V39" s="780">
        <v>5</v>
      </c>
      <c r="W39" s="327">
        <v>2</v>
      </c>
      <c r="X39" s="922">
        <v>1</v>
      </c>
      <c r="Y39" s="351">
        <v>1</v>
      </c>
    </row>
    <row r="40" spans="1:25" s="93" customFormat="1" ht="19.5" customHeight="1">
      <c r="A40" s="317" t="s">
        <v>46</v>
      </c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R40" s="69"/>
      <c r="S40" s="129" t="s">
        <v>84</v>
      </c>
      <c r="T40" s="331">
        <v>92</v>
      </c>
      <c r="U40" s="780">
        <v>40</v>
      </c>
      <c r="V40" s="780">
        <v>52</v>
      </c>
      <c r="W40" s="327">
        <v>43</v>
      </c>
      <c r="X40" s="351">
        <v>18</v>
      </c>
      <c r="Y40" s="351">
        <v>25</v>
      </c>
    </row>
    <row r="41" spans="1:25" s="93" customFormat="1" ht="19.5" customHeight="1">
      <c r="A41" s="426" t="s">
        <v>903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R41" s="782"/>
      <c r="S41" s="129" t="s">
        <v>85</v>
      </c>
      <c r="T41" s="331">
        <v>48</v>
      </c>
      <c r="U41" s="781">
        <v>12</v>
      </c>
      <c r="V41" s="780">
        <v>36</v>
      </c>
      <c r="W41" s="152">
        <v>18</v>
      </c>
      <c r="X41" s="922">
        <v>7</v>
      </c>
      <c r="Y41" s="922">
        <v>11</v>
      </c>
    </row>
    <row r="42" spans="1:25" s="93" customFormat="1" ht="19.5" customHeight="1">
      <c r="A42" s="932" t="s">
        <v>904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S42" s="369" t="s">
        <v>640</v>
      </c>
      <c r="T42" s="69">
        <v>44</v>
      </c>
      <c r="U42" s="174" t="s">
        <v>156</v>
      </c>
      <c r="V42" s="69">
        <v>44</v>
      </c>
      <c r="W42" s="69">
        <v>26</v>
      </c>
      <c r="X42" s="174" t="s">
        <v>156</v>
      </c>
      <c r="Y42" s="69">
        <v>26</v>
      </c>
    </row>
    <row r="43" spans="1:25" s="93" customFormat="1" ht="19.5" customHeight="1" thickBot="1">
      <c r="A43" s="69"/>
      <c r="B43" s="102"/>
      <c r="C43" s="102"/>
      <c r="D43" s="102"/>
      <c r="E43" s="102"/>
      <c r="F43" s="102"/>
      <c r="G43" s="102"/>
      <c r="H43" s="102"/>
      <c r="I43" s="102"/>
      <c r="J43" s="102"/>
      <c r="K43" s="69"/>
      <c r="L43" s="101" t="s">
        <v>310</v>
      </c>
      <c r="R43" s="782"/>
      <c r="S43" s="933" t="s">
        <v>593</v>
      </c>
      <c r="T43" s="331">
        <v>53</v>
      </c>
      <c r="U43" s="781">
        <v>26</v>
      </c>
      <c r="V43" s="780">
        <v>27</v>
      </c>
      <c r="W43" s="327">
        <v>31</v>
      </c>
      <c r="X43" s="781">
        <v>19</v>
      </c>
      <c r="Y43" s="351">
        <v>12</v>
      </c>
    </row>
    <row r="44" spans="1:25" s="93" customFormat="1" ht="19.5" customHeight="1">
      <c r="A44" s="488" t="s">
        <v>311</v>
      </c>
      <c r="B44" s="438"/>
      <c r="C44" s="177"/>
      <c r="D44" s="439" t="s">
        <v>35</v>
      </c>
      <c r="E44" s="497"/>
      <c r="F44" s="497"/>
      <c r="G44" s="497"/>
      <c r="H44" s="497"/>
      <c r="I44" s="497"/>
      <c r="J44" s="497"/>
      <c r="K44" s="497"/>
      <c r="L44" s="497"/>
      <c r="S44" s="369" t="s">
        <v>641</v>
      </c>
      <c r="T44" s="69">
        <v>18</v>
      </c>
      <c r="U44" s="69">
        <v>6</v>
      </c>
      <c r="V44" s="69">
        <v>12</v>
      </c>
      <c r="W44" s="69">
        <v>13</v>
      </c>
      <c r="X44" s="69">
        <v>5</v>
      </c>
      <c r="Y44" s="69">
        <v>8</v>
      </c>
    </row>
    <row r="45" spans="1:25" s="93" customFormat="1" ht="19.5" customHeight="1">
      <c r="A45" s="486"/>
      <c r="B45" s="487"/>
      <c r="C45" s="178" t="s">
        <v>312</v>
      </c>
      <c r="D45" s="441" t="s">
        <v>95</v>
      </c>
      <c r="E45" s="491"/>
      <c r="F45" s="492"/>
      <c r="G45" s="441" t="s">
        <v>313</v>
      </c>
      <c r="H45" s="492"/>
      <c r="I45" s="441" t="s">
        <v>314</v>
      </c>
      <c r="J45" s="492"/>
      <c r="K45" s="441" t="s">
        <v>315</v>
      </c>
      <c r="L45" s="491"/>
      <c r="R45" s="782"/>
      <c r="S45" s="129" t="s">
        <v>86</v>
      </c>
      <c r="T45" s="349" t="s">
        <v>156</v>
      </c>
      <c r="U45" s="781" t="s">
        <v>156</v>
      </c>
      <c r="V45" s="781" t="s">
        <v>156</v>
      </c>
      <c r="W45" s="152" t="s">
        <v>156</v>
      </c>
      <c r="X45" s="922" t="s">
        <v>156</v>
      </c>
      <c r="Y45" s="922" t="s">
        <v>156</v>
      </c>
    </row>
    <row r="46" spans="1:25" s="93" customFormat="1" ht="19.5" customHeight="1">
      <c r="A46" s="489"/>
      <c r="B46" s="490"/>
      <c r="C46" s="179"/>
      <c r="D46" s="171" t="s">
        <v>410</v>
      </c>
      <c r="E46" s="180" t="s">
        <v>96</v>
      </c>
      <c r="F46" s="172" t="s">
        <v>316</v>
      </c>
      <c r="G46" s="173" t="s">
        <v>96</v>
      </c>
      <c r="H46" s="172" t="s">
        <v>316</v>
      </c>
      <c r="I46" s="172" t="s">
        <v>96</v>
      </c>
      <c r="J46" s="172" t="s">
        <v>316</v>
      </c>
      <c r="K46" s="172" t="s">
        <v>96</v>
      </c>
      <c r="L46" s="171" t="s">
        <v>316</v>
      </c>
      <c r="S46" s="369" t="s">
        <v>591</v>
      </c>
      <c r="T46" s="174" t="s">
        <v>156</v>
      </c>
      <c r="U46" s="174" t="s">
        <v>156</v>
      </c>
      <c r="V46" s="174" t="s">
        <v>156</v>
      </c>
      <c r="W46" s="174" t="s">
        <v>156</v>
      </c>
      <c r="X46" s="922" t="s">
        <v>156</v>
      </c>
      <c r="Y46" s="174" t="s">
        <v>156</v>
      </c>
    </row>
    <row r="47" spans="1:25" s="93" customFormat="1" ht="19.5" customHeight="1">
      <c r="A47" s="484" t="s">
        <v>639</v>
      </c>
      <c r="B47" s="485"/>
      <c r="C47" s="934">
        <v>37</v>
      </c>
      <c r="D47" s="181">
        <v>96</v>
      </c>
      <c r="E47" s="934">
        <v>93</v>
      </c>
      <c r="F47" s="934">
        <v>3</v>
      </c>
      <c r="G47" s="934">
        <v>1</v>
      </c>
      <c r="H47" s="935" t="s">
        <v>156</v>
      </c>
      <c r="I47" s="934">
        <v>92</v>
      </c>
      <c r="J47" s="934">
        <v>3</v>
      </c>
      <c r="K47" s="185" t="s">
        <v>156</v>
      </c>
      <c r="L47" s="185" t="s">
        <v>156</v>
      </c>
      <c r="S47" s="369" t="s">
        <v>592</v>
      </c>
      <c r="T47" s="69">
        <v>190</v>
      </c>
      <c r="U47" s="69">
        <v>27</v>
      </c>
      <c r="V47" s="69">
        <v>163</v>
      </c>
      <c r="W47" s="69">
        <v>102</v>
      </c>
      <c r="X47" s="69">
        <v>12</v>
      </c>
      <c r="Y47" s="69">
        <v>90</v>
      </c>
    </row>
    <row r="48" spans="1:25" s="93" customFormat="1" ht="19.5" customHeight="1">
      <c r="A48" s="169"/>
      <c r="B48" s="183"/>
      <c r="C48" s="181"/>
      <c r="D48" s="181"/>
      <c r="E48" s="181"/>
      <c r="F48" s="181"/>
      <c r="G48" s="181"/>
      <c r="H48" s="181"/>
      <c r="I48" s="181"/>
      <c r="J48" s="181"/>
      <c r="K48" s="69"/>
      <c r="L48" s="69"/>
      <c r="R48" s="782"/>
      <c r="S48" s="129" t="s">
        <v>87</v>
      </c>
      <c r="T48" s="331">
        <v>34</v>
      </c>
      <c r="U48" s="781" t="s">
        <v>156</v>
      </c>
      <c r="V48" s="780">
        <v>34</v>
      </c>
      <c r="W48" s="327">
        <v>13</v>
      </c>
      <c r="X48" s="922" t="s">
        <v>156</v>
      </c>
      <c r="Y48" s="351">
        <v>13</v>
      </c>
    </row>
    <row r="49" spans="1:25" s="93" customFormat="1" ht="19.5" customHeight="1">
      <c r="A49" s="486" t="s">
        <v>317</v>
      </c>
      <c r="B49" s="487"/>
      <c r="C49" s="101" t="s">
        <v>156</v>
      </c>
      <c r="D49" s="101" t="s">
        <v>156</v>
      </c>
      <c r="E49" s="101" t="s">
        <v>156</v>
      </c>
      <c r="F49" s="101" t="s">
        <v>156</v>
      </c>
      <c r="G49" s="101" t="s">
        <v>156</v>
      </c>
      <c r="H49" s="101" t="s">
        <v>156</v>
      </c>
      <c r="I49" s="101" t="s">
        <v>156</v>
      </c>
      <c r="J49" s="101" t="s">
        <v>156</v>
      </c>
      <c r="K49" s="101" t="s">
        <v>156</v>
      </c>
      <c r="L49" s="101" t="s">
        <v>156</v>
      </c>
      <c r="M49" s="317"/>
      <c r="N49" s="317"/>
      <c r="O49" s="317"/>
      <c r="P49" s="317"/>
      <c r="Q49" s="317"/>
      <c r="R49" s="782"/>
      <c r="S49" s="129" t="s">
        <v>599</v>
      </c>
      <c r="T49" s="331">
        <v>34</v>
      </c>
      <c r="U49" s="781">
        <v>5</v>
      </c>
      <c r="V49" s="780">
        <v>29</v>
      </c>
      <c r="W49" s="327">
        <v>19</v>
      </c>
      <c r="X49" s="922">
        <v>2</v>
      </c>
      <c r="Y49" s="351">
        <v>17</v>
      </c>
    </row>
    <row r="50" spans="1:26" s="93" customFormat="1" ht="19.5" customHeight="1">
      <c r="A50" s="169"/>
      <c r="B50" s="183"/>
      <c r="C50" s="95"/>
      <c r="D50" s="95"/>
      <c r="E50" s="95"/>
      <c r="F50" s="95"/>
      <c r="G50" s="95"/>
      <c r="H50" s="95"/>
      <c r="I50" s="95"/>
      <c r="J50" s="95"/>
      <c r="K50" s="69"/>
      <c r="L50" s="95"/>
      <c r="M50" s="931"/>
      <c r="N50" s="931"/>
      <c r="O50" s="931"/>
      <c r="P50" s="931"/>
      <c r="Q50" s="931"/>
      <c r="R50" s="782"/>
      <c r="S50" s="129" t="s">
        <v>190</v>
      </c>
      <c r="T50" s="152">
        <v>27</v>
      </c>
      <c r="U50" s="152">
        <v>5</v>
      </c>
      <c r="V50" s="152">
        <v>22</v>
      </c>
      <c r="W50" s="152">
        <v>17</v>
      </c>
      <c r="X50" s="152">
        <v>5</v>
      </c>
      <c r="Y50" s="152">
        <v>12</v>
      </c>
      <c r="Z50" s="182"/>
    </row>
    <row r="51" spans="1:25" s="93" customFormat="1" ht="19.5" customHeight="1">
      <c r="A51" s="486" t="s">
        <v>318</v>
      </c>
      <c r="B51" s="487"/>
      <c r="C51" s="69">
        <v>3</v>
      </c>
      <c r="D51" s="95">
        <v>6</v>
      </c>
      <c r="E51" s="936">
        <v>6</v>
      </c>
      <c r="F51" s="101" t="s">
        <v>156</v>
      </c>
      <c r="G51" s="69">
        <v>1</v>
      </c>
      <c r="H51" s="101" t="s">
        <v>156</v>
      </c>
      <c r="I51" s="69">
        <v>5</v>
      </c>
      <c r="J51" s="101" t="s">
        <v>156</v>
      </c>
      <c r="K51" s="101" t="s">
        <v>156</v>
      </c>
      <c r="L51" s="101" t="s">
        <v>156</v>
      </c>
      <c r="M51" s="69"/>
      <c r="N51" s="69"/>
      <c r="O51" s="69"/>
      <c r="P51" s="69"/>
      <c r="Q51" s="69"/>
      <c r="R51" s="782"/>
      <c r="S51" s="129" t="s">
        <v>276</v>
      </c>
      <c r="T51" s="349" t="s">
        <v>156</v>
      </c>
      <c r="U51" s="781" t="s">
        <v>156</v>
      </c>
      <c r="V51" s="781" t="s">
        <v>156</v>
      </c>
      <c r="W51" s="152" t="s">
        <v>156</v>
      </c>
      <c r="X51" s="922" t="s">
        <v>156</v>
      </c>
      <c r="Y51" s="922" t="s">
        <v>156</v>
      </c>
    </row>
    <row r="52" spans="1:25" s="93" customFormat="1" ht="19.5" customHeight="1">
      <c r="A52" s="169"/>
      <c r="B52" s="183"/>
      <c r="C52" s="69"/>
      <c r="D52" s="69"/>
      <c r="E52" s="69" t="s">
        <v>587</v>
      </c>
      <c r="F52" s="69"/>
      <c r="G52" s="69"/>
      <c r="H52" s="69"/>
      <c r="I52" s="69" t="s">
        <v>587</v>
      </c>
      <c r="J52" s="69"/>
      <c r="K52" s="69"/>
      <c r="L52" s="69"/>
      <c r="M52" s="937"/>
      <c r="N52" s="937"/>
      <c r="O52" s="937"/>
      <c r="P52" s="937"/>
      <c r="Q52" s="937"/>
      <c r="R52" s="782"/>
      <c r="S52" s="129" t="s">
        <v>323</v>
      </c>
      <c r="T52" s="152">
        <v>107</v>
      </c>
      <c r="U52" s="152">
        <v>44</v>
      </c>
      <c r="V52" s="152">
        <v>63</v>
      </c>
      <c r="W52" s="152">
        <v>54</v>
      </c>
      <c r="X52" s="152">
        <v>21</v>
      </c>
      <c r="Y52" s="152">
        <v>33</v>
      </c>
    </row>
    <row r="53" spans="1:25" s="93" customFormat="1" ht="19.5" customHeight="1">
      <c r="A53" s="486" t="s">
        <v>319</v>
      </c>
      <c r="B53" s="487"/>
      <c r="C53" s="95">
        <v>34</v>
      </c>
      <c r="D53" s="95">
        <v>90</v>
      </c>
      <c r="E53" s="95">
        <v>87</v>
      </c>
      <c r="F53" s="408">
        <v>3</v>
      </c>
      <c r="G53" s="101" t="s">
        <v>156</v>
      </c>
      <c r="H53" s="101" t="s">
        <v>156</v>
      </c>
      <c r="I53" s="95">
        <v>87</v>
      </c>
      <c r="J53" s="95">
        <v>3</v>
      </c>
      <c r="K53" s="101" t="s">
        <v>156</v>
      </c>
      <c r="L53" s="101" t="s">
        <v>156</v>
      </c>
      <c r="M53" s="937"/>
      <c r="N53" s="95" t="s">
        <v>32</v>
      </c>
      <c r="O53" s="95"/>
      <c r="P53" s="937"/>
      <c r="Q53" s="102" t="s">
        <v>32</v>
      </c>
      <c r="R53" s="782"/>
      <c r="S53" s="129" t="s">
        <v>324</v>
      </c>
      <c r="T53" s="349" t="s">
        <v>156</v>
      </c>
      <c r="U53" s="781" t="s">
        <v>156</v>
      </c>
      <c r="V53" s="781" t="s">
        <v>156</v>
      </c>
      <c r="W53" s="152" t="s">
        <v>156</v>
      </c>
      <c r="X53" s="922" t="s">
        <v>156</v>
      </c>
      <c r="Y53" s="922" t="s">
        <v>156</v>
      </c>
    </row>
    <row r="54" spans="1:25" s="93" customFormat="1" ht="19.5" customHeight="1">
      <c r="A54" s="480" t="s">
        <v>36</v>
      </c>
      <c r="B54" s="481"/>
      <c r="C54" s="69">
        <v>7</v>
      </c>
      <c r="D54" s="69">
        <v>29</v>
      </c>
      <c r="E54" s="69">
        <v>28</v>
      </c>
      <c r="F54" s="408">
        <v>1</v>
      </c>
      <c r="G54" s="101" t="s">
        <v>156</v>
      </c>
      <c r="H54" s="174" t="s">
        <v>156</v>
      </c>
      <c r="I54" s="69">
        <v>28</v>
      </c>
      <c r="J54" s="101">
        <v>1</v>
      </c>
      <c r="K54" s="101" t="s">
        <v>156</v>
      </c>
      <c r="L54" s="101" t="s">
        <v>156</v>
      </c>
      <c r="M54" s="102" t="s">
        <v>32</v>
      </c>
      <c r="N54" s="102" t="s">
        <v>32</v>
      </c>
      <c r="O54" s="102"/>
      <c r="P54" s="102" t="s">
        <v>32</v>
      </c>
      <c r="Q54" s="102" t="s">
        <v>32</v>
      </c>
      <c r="R54" s="782"/>
      <c r="S54" s="129" t="s">
        <v>325</v>
      </c>
      <c r="T54" s="331">
        <v>180</v>
      </c>
      <c r="U54" s="780">
        <v>25</v>
      </c>
      <c r="V54" s="780">
        <v>155</v>
      </c>
      <c r="W54" s="327">
        <v>88</v>
      </c>
      <c r="X54" s="351">
        <v>12</v>
      </c>
      <c r="Y54" s="351">
        <v>76</v>
      </c>
    </row>
    <row r="55" spans="1:25" s="93" customFormat="1" ht="19.5" customHeight="1">
      <c r="A55" s="480" t="s">
        <v>15</v>
      </c>
      <c r="B55" s="481"/>
      <c r="C55" s="95">
        <v>22</v>
      </c>
      <c r="D55" s="69">
        <v>54</v>
      </c>
      <c r="E55" s="69">
        <v>52</v>
      </c>
      <c r="F55" s="408">
        <v>2</v>
      </c>
      <c r="G55" s="101" t="s">
        <v>156</v>
      </c>
      <c r="H55" s="101" t="s">
        <v>156</v>
      </c>
      <c r="I55" s="95">
        <v>52</v>
      </c>
      <c r="J55" s="95">
        <v>2</v>
      </c>
      <c r="K55" s="101" t="s">
        <v>156</v>
      </c>
      <c r="L55" s="101" t="s">
        <v>156</v>
      </c>
      <c r="M55" s="101" t="s">
        <v>32</v>
      </c>
      <c r="N55" s="101" t="s">
        <v>32</v>
      </c>
      <c r="O55" s="101"/>
      <c r="P55" s="101" t="s">
        <v>32</v>
      </c>
      <c r="Q55" s="101" t="s">
        <v>32</v>
      </c>
      <c r="R55" s="69"/>
      <c r="S55" s="129" t="s">
        <v>326</v>
      </c>
      <c r="T55" s="327">
        <v>109</v>
      </c>
      <c r="U55" s="351">
        <v>92</v>
      </c>
      <c r="V55" s="351">
        <v>17</v>
      </c>
      <c r="W55" s="327">
        <v>59</v>
      </c>
      <c r="X55" s="351">
        <v>49</v>
      </c>
      <c r="Y55" s="351">
        <v>10</v>
      </c>
    </row>
    <row r="56" spans="1:25" s="93" customFormat="1" ht="19.5" customHeight="1">
      <c r="A56" s="480" t="s">
        <v>91</v>
      </c>
      <c r="B56" s="481"/>
      <c r="C56" s="69">
        <v>1</v>
      </c>
      <c r="D56" s="69">
        <v>1</v>
      </c>
      <c r="E56" s="69">
        <v>1</v>
      </c>
      <c r="F56" s="101" t="s">
        <v>156</v>
      </c>
      <c r="G56" s="101" t="s">
        <v>156</v>
      </c>
      <c r="H56" s="101" t="s">
        <v>156</v>
      </c>
      <c r="I56" s="69">
        <v>1</v>
      </c>
      <c r="J56" s="101" t="s">
        <v>156</v>
      </c>
      <c r="K56" s="101" t="s">
        <v>156</v>
      </c>
      <c r="L56" s="101" t="s">
        <v>156</v>
      </c>
      <c r="M56" s="101" t="s">
        <v>3</v>
      </c>
      <c r="N56" s="101" t="s">
        <v>3</v>
      </c>
      <c r="O56" s="101"/>
      <c r="P56" s="101" t="s">
        <v>32</v>
      </c>
      <c r="Q56" s="101" t="s">
        <v>32</v>
      </c>
      <c r="S56" s="129" t="s">
        <v>608</v>
      </c>
      <c r="T56" s="69">
        <v>37</v>
      </c>
      <c r="U56" s="69">
        <v>24</v>
      </c>
      <c r="V56" s="69">
        <v>13</v>
      </c>
      <c r="W56" s="69">
        <v>17</v>
      </c>
      <c r="X56" s="69">
        <v>11</v>
      </c>
      <c r="Y56" s="69">
        <v>6</v>
      </c>
    </row>
    <row r="57" spans="1:25" s="93" customFormat="1" ht="19.5" customHeight="1">
      <c r="A57" s="480" t="s">
        <v>92</v>
      </c>
      <c r="B57" s="481"/>
      <c r="C57" s="69">
        <v>2</v>
      </c>
      <c r="D57" s="69">
        <v>3</v>
      </c>
      <c r="E57" s="69">
        <v>3</v>
      </c>
      <c r="F57" s="101" t="s">
        <v>156</v>
      </c>
      <c r="G57" s="101" t="s">
        <v>156</v>
      </c>
      <c r="H57" s="101" t="s">
        <v>156</v>
      </c>
      <c r="I57" s="69">
        <v>3</v>
      </c>
      <c r="J57" s="101" t="s">
        <v>156</v>
      </c>
      <c r="K57" s="101" t="s">
        <v>156</v>
      </c>
      <c r="L57" s="101" t="s">
        <v>156</v>
      </c>
      <c r="R57" s="938"/>
      <c r="S57" s="939" t="s">
        <v>327</v>
      </c>
      <c r="T57" s="940">
        <v>251</v>
      </c>
      <c r="U57" s="941">
        <v>92</v>
      </c>
      <c r="V57" s="941">
        <v>159</v>
      </c>
      <c r="W57" s="942">
        <v>144</v>
      </c>
      <c r="X57" s="941">
        <v>48</v>
      </c>
      <c r="Y57" s="941">
        <v>96</v>
      </c>
    </row>
    <row r="58" spans="1:25" s="93" customFormat="1" ht="19.5" customHeight="1">
      <c r="A58" s="480" t="s">
        <v>93</v>
      </c>
      <c r="B58" s="481"/>
      <c r="C58" s="69">
        <v>1</v>
      </c>
      <c r="D58" s="69">
        <v>1</v>
      </c>
      <c r="E58" s="69">
        <v>1</v>
      </c>
      <c r="F58" s="101" t="s">
        <v>156</v>
      </c>
      <c r="G58" s="101" t="s">
        <v>156</v>
      </c>
      <c r="H58" s="101" t="s">
        <v>156</v>
      </c>
      <c r="I58" s="69">
        <v>1</v>
      </c>
      <c r="J58" s="101" t="s">
        <v>156</v>
      </c>
      <c r="K58" s="101" t="s">
        <v>156</v>
      </c>
      <c r="L58" s="101" t="s">
        <v>156</v>
      </c>
      <c r="M58" s="101" t="s">
        <v>3</v>
      </c>
      <c r="N58" s="101"/>
      <c r="O58" s="101"/>
      <c r="P58" s="101"/>
      <c r="Q58" s="101"/>
      <c r="R58" s="99" t="s">
        <v>454</v>
      </c>
      <c r="T58" s="833"/>
      <c r="U58" s="95"/>
      <c r="V58" s="95"/>
      <c r="W58" s="833"/>
      <c r="X58" s="95" t="s">
        <v>3</v>
      </c>
      <c r="Y58" s="95"/>
    </row>
    <row r="59" spans="1:12" s="93" customFormat="1" ht="19.5" customHeight="1">
      <c r="A59" s="482" t="s">
        <v>94</v>
      </c>
      <c r="B59" s="483"/>
      <c r="C59" s="69">
        <v>1</v>
      </c>
      <c r="D59" s="69">
        <v>2</v>
      </c>
      <c r="E59" s="69">
        <v>2</v>
      </c>
      <c r="F59" s="101" t="s">
        <v>156</v>
      </c>
      <c r="G59" s="101" t="s">
        <v>156</v>
      </c>
      <c r="H59" s="101" t="s">
        <v>156</v>
      </c>
      <c r="I59" s="69">
        <v>2</v>
      </c>
      <c r="J59" s="101" t="s">
        <v>156</v>
      </c>
      <c r="K59" s="101" t="s">
        <v>156</v>
      </c>
      <c r="L59" s="101" t="s">
        <v>156</v>
      </c>
    </row>
    <row r="60" spans="1:12" s="93" customFormat="1" ht="19.5" customHeight="1">
      <c r="A60" s="99" t="s">
        <v>454</v>
      </c>
      <c r="B60" s="69"/>
      <c r="C60" s="175"/>
      <c r="D60" s="175"/>
      <c r="E60" s="175"/>
      <c r="F60" s="184"/>
      <c r="G60" s="175"/>
      <c r="H60" s="184"/>
      <c r="I60" s="175"/>
      <c r="J60" s="184"/>
      <c r="K60" s="184"/>
      <c r="L60" s="184"/>
    </row>
    <row r="61" s="93" customFormat="1" ht="19.5" customHeight="1">
      <c r="A61" s="1"/>
    </row>
    <row r="62" s="93" customFormat="1" ht="19.5" customHeight="1">
      <c r="A62" s="1"/>
    </row>
    <row r="63" s="93" customFormat="1" ht="19.5" customHeight="1">
      <c r="A63" s="1"/>
    </row>
    <row r="64" s="93" customFormat="1" ht="19.5" customHeight="1">
      <c r="A64" s="1"/>
    </row>
    <row r="65" spans="1:18" s="93" customFormat="1" ht="19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98"/>
      <c r="M65" s="98"/>
      <c r="N65" s="98"/>
      <c r="O65" s="98"/>
      <c r="P65" s="94"/>
      <c r="Q65" s="94"/>
      <c r="R65" s="94"/>
    </row>
    <row r="66" spans="1:18" s="93" customFormat="1" ht="19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98"/>
      <c r="M66" s="98"/>
      <c r="N66" s="98"/>
      <c r="O66" s="98"/>
      <c r="P66" s="94"/>
      <c r="Q66" s="94"/>
      <c r="R66" s="94"/>
    </row>
    <row r="67" spans="1:18" s="93" customFormat="1" ht="19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98"/>
      <c r="M67" s="94"/>
      <c r="N67" s="94"/>
      <c r="O67" s="94"/>
      <c r="P67" s="94"/>
      <c r="Q67" s="94"/>
      <c r="R67" s="94"/>
    </row>
    <row r="68" spans="1:18" s="93" customFormat="1" ht="19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94"/>
      <c r="M68" s="94"/>
      <c r="N68" s="94"/>
      <c r="O68" s="94"/>
      <c r="P68" s="94"/>
      <c r="Q68" s="94"/>
      <c r="R68" s="94"/>
    </row>
    <row r="69" spans="1:18" s="93" customFormat="1" ht="19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94"/>
      <c r="M69" s="94"/>
      <c r="N69" s="94"/>
      <c r="O69" s="94"/>
      <c r="P69" s="94"/>
      <c r="Q69" s="94"/>
      <c r="R69" s="94"/>
    </row>
    <row r="70" spans="12:19" ht="19.5" customHeight="1">
      <c r="L70" s="94"/>
      <c r="M70" s="94"/>
      <c r="N70" s="94"/>
      <c r="O70" s="94"/>
      <c r="P70" s="94"/>
      <c r="Q70" s="94"/>
      <c r="R70" s="94"/>
      <c r="S70" s="94"/>
    </row>
    <row r="71" spans="12:19" ht="19.5" customHeight="1">
      <c r="L71" s="94"/>
      <c r="M71" s="94"/>
      <c r="N71" s="94"/>
      <c r="O71" s="94"/>
      <c r="P71" s="94"/>
      <c r="Q71" s="94"/>
      <c r="R71" s="94"/>
      <c r="S71" s="94"/>
    </row>
    <row r="72" spans="12:19" ht="18" customHeight="1">
      <c r="L72" s="94"/>
      <c r="M72" s="94"/>
      <c r="N72" s="94"/>
      <c r="O72" s="94"/>
      <c r="P72" s="94"/>
      <c r="Q72" s="94"/>
      <c r="R72" s="94"/>
      <c r="S72" s="94"/>
    </row>
    <row r="73" ht="15.75" customHeight="1">
      <c r="S73" s="94"/>
    </row>
    <row r="74" ht="15.75" customHeight="1">
      <c r="S74" s="94"/>
    </row>
    <row r="75" spans="2:19" ht="15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94"/>
      <c r="M75" s="94"/>
      <c r="N75" s="94"/>
      <c r="O75" s="94"/>
      <c r="P75" s="94"/>
      <c r="Q75" s="94"/>
      <c r="R75" s="94"/>
      <c r="S75" s="94"/>
    </row>
    <row r="76" spans="12:19" ht="15.75" customHeight="1">
      <c r="L76" s="94"/>
      <c r="M76" s="94"/>
      <c r="N76" s="94"/>
      <c r="O76" s="94"/>
      <c r="P76" s="94"/>
      <c r="Q76" s="94"/>
      <c r="R76" s="94"/>
      <c r="S76" s="94"/>
    </row>
    <row r="77" spans="12:19" ht="15.75" customHeight="1">
      <c r="L77" s="94"/>
      <c r="M77" s="94"/>
      <c r="N77" s="94"/>
      <c r="O77" s="94"/>
      <c r="P77" s="94"/>
      <c r="Q77" s="94"/>
      <c r="R77" s="94"/>
      <c r="S77" s="94"/>
    </row>
    <row r="78" ht="15.75" customHeight="1"/>
    <row r="79" spans="20:25" ht="15" customHeight="1">
      <c r="T79" s="70"/>
      <c r="U79" s="70"/>
      <c r="V79" s="70"/>
      <c r="W79" s="70"/>
      <c r="X79" s="70"/>
      <c r="Y79" s="70"/>
    </row>
    <row r="80" ht="15" customHeight="1">
      <c r="S80" s="94"/>
    </row>
    <row r="81" ht="15" customHeight="1">
      <c r="S81" s="94"/>
    </row>
    <row r="82" ht="15" customHeight="1">
      <c r="S82" s="94"/>
    </row>
    <row r="83" ht="19.5" customHeight="1"/>
    <row r="84" ht="19.5" customHeight="1">
      <c r="S84" s="69" t="s">
        <v>3</v>
      </c>
    </row>
    <row r="85" ht="18" customHeight="1"/>
    <row r="86" ht="15.75" customHeight="1"/>
    <row r="87" ht="15.75" customHeight="1"/>
    <row r="88" spans="2:18" ht="15.75" customHeight="1">
      <c r="B88" s="95"/>
      <c r="C88" s="94"/>
      <c r="D88" s="94"/>
      <c r="E88" s="94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6:18" ht="15.75" customHeight="1"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ht="15.75" customHeight="1">
      <c r="S90" s="94"/>
    </row>
    <row r="91" spans="13:18" ht="15.75" customHeight="1">
      <c r="M91" s="94"/>
      <c r="N91" s="94" t="s">
        <v>32</v>
      </c>
      <c r="O91" s="94"/>
      <c r="P91" s="94"/>
      <c r="Q91" s="94"/>
      <c r="R91" s="94"/>
    </row>
    <row r="92" ht="15.75" customHeight="1">
      <c r="S92" s="94"/>
    </row>
    <row r="93" spans="13:19" ht="15.75" customHeight="1">
      <c r="M93" s="94"/>
      <c r="N93" s="94"/>
      <c r="O93" s="94"/>
      <c r="P93" s="94"/>
      <c r="Q93" s="94"/>
      <c r="R93" s="94"/>
      <c r="S93" s="94"/>
    </row>
    <row r="94" spans="13:19" ht="15.75" customHeight="1">
      <c r="M94" s="94"/>
      <c r="N94" s="94"/>
      <c r="O94" s="94"/>
      <c r="P94" s="94"/>
      <c r="Q94" s="94"/>
      <c r="R94" s="94"/>
      <c r="S94" s="94"/>
    </row>
    <row r="95" ht="15.75" customHeight="1">
      <c r="S95" s="94"/>
    </row>
    <row r="96" ht="15.75" customHeight="1">
      <c r="S96" s="94"/>
    </row>
    <row r="97" spans="19:36" ht="15" customHeight="1">
      <c r="S97" s="94"/>
      <c r="AA97" s="94"/>
      <c r="AB97" s="94"/>
      <c r="AD97" s="94"/>
      <c r="AE97" s="94"/>
      <c r="AF97" s="95"/>
      <c r="AG97" s="94"/>
      <c r="AH97" s="94"/>
      <c r="AI97" s="94"/>
      <c r="AJ97" s="94"/>
    </row>
    <row r="98" spans="19:36" ht="15.75" customHeight="1">
      <c r="S98" s="94"/>
      <c r="AA98" s="94"/>
      <c r="AB98" s="94"/>
      <c r="AD98" s="94"/>
      <c r="AE98" s="94"/>
      <c r="AF98" s="95"/>
      <c r="AG98" s="94"/>
      <c r="AH98" s="94"/>
      <c r="AI98" s="94"/>
      <c r="AJ98" s="94"/>
    </row>
    <row r="99" spans="19:36" ht="19.5" customHeight="1">
      <c r="S99" s="94"/>
      <c r="AA99" s="94"/>
      <c r="AB99" s="94"/>
      <c r="AD99" s="94"/>
      <c r="AE99" s="94"/>
      <c r="AF99" s="95"/>
      <c r="AG99" s="94"/>
      <c r="AH99" s="94"/>
      <c r="AI99" s="94"/>
      <c r="AJ99" s="94"/>
    </row>
    <row r="100" ht="18" customHeight="1"/>
    <row r="101" spans="1:12" ht="15.75" customHeight="1">
      <c r="A101" s="70" t="s">
        <v>46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2" ht="15.75" customHeight="1">
      <c r="A102" s="70" t="s">
        <v>46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ht="15.75" customHeight="1">
      <c r="A103" s="99" t="s">
        <v>32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3:18" ht="15.75" customHeight="1">
      <c r="M104" s="94"/>
      <c r="N104" s="94"/>
      <c r="O104" s="94"/>
      <c r="P104" s="94"/>
      <c r="Q104" s="94"/>
      <c r="R104" s="94"/>
    </row>
    <row r="105" spans="13:18" ht="15.75" customHeight="1">
      <c r="M105" s="94"/>
      <c r="N105" s="94"/>
      <c r="O105" s="94"/>
      <c r="P105" s="94"/>
      <c r="Q105" s="94"/>
      <c r="R105" s="94"/>
    </row>
    <row r="106" spans="13:18" ht="15.75" customHeight="1">
      <c r="M106" s="94"/>
      <c r="N106" s="94"/>
      <c r="O106" s="94"/>
      <c r="P106" s="94"/>
      <c r="Q106" s="94"/>
      <c r="R106" s="94"/>
    </row>
    <row r="107" spans="13:18" ht="15.75" customHeight="1">
      <c r="M107" s="94"/>
      <c r="N107" s="94"/>
      <c r="O107" s="94"/>
      <c r="P107" s="94"/>
      <c r="Q107" s="94"/>
      <c r="R107" s="94"/>
    </row>
    <row r="108" spans="13:18" ht="15.75" customHeight="1">
      <c r="M108" s="94"/>
      <c r="N108" s="94"/>
      <c r="O108" s="94"/>
      <c r="P108" s="94"/>
      <c r="Q108" s="94"/>
      <c r="R108" s="94"/>
    </row>
    <row r="109" spans="13:19" ht="15.75" customHeight="1">
      <c r="M109" s="94"/>
      <c r="N109" s="94"/>
      <c r="O109" s="94"/>
      <c r="P109" s="94"/>
      <c r="Q109" s="94"/>
      <c r="R109" s="94"/>
      <c r="S109" s="94"/>
    </row>
    <row r="110" spans="13:19" ht="15.75" customHeight="1">
      <c r="M110" s="94"/>
      <c r="N110" s="94"/>
      <c r="O110" s="94"/>
      <c r="P110" s="94"/>
      <c r="Q110" s="94"/>
      <c r="R110" s="94"/>
      <c r="S110" s="94"/>
    </row>
    <row r="111" spans="13:19" ht="15.75" customHeight="1">
      <c r="M111" s="94"/>
      <c r="N111" s="94"/>
      <c r="O111" s="94"/>
      <c r="P111" s="94"/>
      <c r="Q111" s="94"/>
      <c r="R111" s="94"/>
      <c r="S111" s="94"/>
    </row>
    <row r="112" spans="13:19" ht="15.75" customHeight="1">
      <c r="M112" s="94"/>
      <c r="N112" s="94"/>
      <c r="O112" s="94"/>
      <c r="P112" s="94"/>
      <c r="Q112" s="94"/>
      <c r="R112" s="94"/>
      <c r="S112" s="94"/>
    </row>
    <row r="113" spans="13:19" ht="15.75" customHeight="1">
      <c r="M113" s="94"/>
      <c r="N113" s="94"/>
      <c r="O113" s="94"/>
      <c r="P113" s="94"/>
      <c r="Q113" s="94"/>
      <c r="R113" s="94"/>
      <c r="S113" s="94"/>
    </row>
    <row r="114" spans="1:19" ht="15.75" customHeight="1">
      <c r="A114" s="97"/>
      <c r="C114" s="66"/>
      <c r="D114" s="66"/>
      <c r="E114" s="94"/>
      <c r="F114" s="94"/>
      <c r="G114" s="94"/>
      <c r="H114" s="94"/>
      <c r="I114" s="94"/>
      <c r="J114" s="100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1:19" ht="15" customHeight="1">
      <c r="A115" s="97"/>
      <c r="B115" s="70"/>
      <c r="C115" s="66"/>
      <c r="D115" s="66"/>
      <c r="E115" s="95"/>
      <c r="F115" s="95"/>
      <c r="G115" s="95"/>
      <c r="H115" s="95"/>
      <c r="I115" s="95"/>
      <c r="J115" s="101"/>
      <c r="K115" s="95"/>
      <c r="L115" s="95"/>
      <c r="M115" s="94"/>
      <c r="N115" s="94"/>
      <c r="O115" s="94"/>
      <c r="P115" s="94"/>
      <c r="Q115" s="94"/>
      <c r="R115" s="94"/>
      <c r="S115" s="94"/>
    </row>
    <row r="116" spans="1:19" ht="15" customHeight="1">
      <c r="A116" s="96" t="s">
        <v>32</v>
      </c>
      <c r="B116" s="70"/>
      <c r="C116" s="66"/>
      <c r="D116" s="66"/>
      <c r="E116" s="95"/>
      <c r="F116" s="95"/>
      <c r="G116" s="95"/>
      <c r="H116" s="95"/>
      <c r="I116" s="95"/>
      <c r="J116" s="101"/>
      <c r="K116" s="95"/>
      <c r="L116" s="95"/>
      <c r="M116" s="94"/>
      <c r="N116" s="94"/>
      <c r="O116" s="94"/>
      <c r="P116" s="94"/>
      <c r="Q116" s="94"/>
      <c r="R116" s="94"/>
      <c r="S116" s="94"/>
    </row>
    <row r="117" spans="1:19" ht="15" customHeight="1">
      <c r="A117" s="97"/>
      <c r="B117" s="70"/>
      <c r="C117" s="66"/>
      <c r="D117" s="66"/>
      <c r="E117" s="95"/>
      <c r="F117" s="95"/>
      <c r="G117" s="95"/>
      <c r="H117" s="95"/>
      <c r="I117" s="95"/>
      <c r="J117" s="101"/>
      <c r="K117" s="95"/>
      <c r="L117" s="95"/>
      <c r="S117" s="94"/>
    </row>
    <row r="118" ht="15.75" customHeight="1">
      <c r="S118" s="94"/>
    </row>
    <row r="119" spans="13:19" ht="15.75" customHeight="1">
      <c r="M119" s="24"/>
      <c r="S119" s="94"/>
    </row>
    <row r="120" ht="15.75" customHeight="1">
      <c r="S120" s="94"/>
    </row>
    <row r="121" ht="15.75" customHeight="1">
      <c r="S121" s="94"/>
    </row>
    <row r="122" ht="15.75" customHeight="1"/>
    <row r="123" spans="13:18" ht="15.75" customHeight="1">
      <c r="M123" s="94"/>
      <c r="N123" s="94"/>
      <c r="O123" s="94"/>
      <c r="P123" s="94"/>
      <c r="Q123" s="94"/>
      <c r="R123" s="94"/>
    </row>
    <row r="124" ht="15.75" customHeight="1"/>
    <row r="125" ht="15" customHeight="1"/>
    <row r="128" spans="1:19" ht="14.25">
      <c r="A128" s="99" t="s">
        <v>3</v>
      </c>
      <c r="B128" s="70"/>
      <c r="C128" s="70"/>
      <c r="D128" s="70"/>
      <c r="E128" s="70"/>
      <c r="F128" s="70"/>
      <c r="S128" s="94"/>
    </row>
  </sheetData>
  <sheetProtection/>
  <mergeCells count="62">
    <mergeCell ref="A3:M3"/>
    <mergeCell ref="R3:Y3"/>
    <mergeCell ref="A4:M4"/>
    <mergeCell ref="R4:Y4"/>
    <mergeCell ref="R5:Y5"/>
    <mergeCell ref="A6:B7"/>
    <mergeCell ref="C6:E6"/>
    <mergeCell ref="F6:H6"/>
    <mergeCell ref="I6:M6"/>
    <mergeCell ref="R7:S8"/>
    <mergeCell ref="T7:V7"/>
    <mergeCell ref="W7:Y7"/>
    <mergeCell ref="A8:B8"/>
    <mergeCell ref="A9:B9"/>
    <mergeCell ref="R9:S9"/>
    <mergeCell ref="A10:B10"/>
    <mergeCell ref="A11:B11"/>
    <mergeCell ref="R11:S11"/>
    <mergeCell ref="A12:B12"/>
    <mergeCell ref="R13:S13"/>
    <mergeCell ref="A18:K18"/>
    <mergeCell ref="R18:S18"/>
    <mergeCell ref="A19:K19"/>
    <mergeCell ref="A21:B22"/>
    <mergeCell ref="C21:E21"/>
    <mergeCell ref="F21:G21"/>
    <mergeCell ref="H21:I21"/>
    <mergeCell ref="J21:K21"/>
    <mergeCell ref="A23:B23"/>
    <mergeCell ref="A24:B24"/>
    <mergeCell ref="A25:B25"/>
    <mergeCell ref="A26:B26"/>
    <mergeCell ref="A27:B27"/>
    <mergeCell ref="A29:B31"/>
    <mergeCell ref="C29:J29"/>
    <mergeCell ref="C30:D30"/>
    <mergeCell ref="E30:F30"/>
    <mergeCell ref="G30:H30"/>
    <mergeCell ref="I30:J30"/>
    <mergeCell ref="A32:B32"/>
    <mergeCell ref="A33:B33"/>
    <mergeCell ref="A34:B34"/>
    <mergeCell ref="A35:B35"/>
    <mergeCell ref="A36:B36"/>
    <mergeCell ref="A41:L41"/>
    <mergeCell ref="A42:L42"/>
    <mergeCell ref="A44:B46"/>
    <mergeCell ref="D44:L44"/>
    <mergeCell ref="D45:F45"/>
    <mergeCell ref="G45:H45"/>
    <mergeCell ref="I45:J45"/>
    <mergeCell ref="K45:L45"/>
    <mergeCell ref="A56:B56"/>
    <mergeCell ref="A57:B57"/>
    <mergeCell ref="A58:B58"/>
    <mergeCell ref="A59:B59"/>
    <mergeCell ref="A47:B47"/>
    <mergeCell ref="A49:B49"/>
    <mergeCell ref="A51:B51"/>
    <mergeCell ref="A53:B53"/>
    <mergeCell ref="A54:B54"/>
    <mergeCell ref="A55:B55"/>
  </mergeCells>
  <printOptions horizontalCentered="1" verticalCentered="1"/>
  <pageMargins left="0.984251968503937" right="0.3937007874015748" top="0.5905511811023623" bottom="0.31496062992125984" header="0" footer="0"/>
  <pageSetup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0"/>
  <sheetViews>
    <sheetView zoomScaleSheetLayoutView="77" zoomScalePageLayoutView="0" workbookViewId="0" topLeftCell="A1">
      <selection activeCell="U57" sqref="U57"/>
    </sheetView>
  </sheetViews>
  <sheetFormatPr defaultColWidth="10.59765625" defaultRowHeight="15"/>
  <cols>
    <col min="1" max="1" width="7.5" style="3" customWidth="1"/>
    <col min="2" max="2" width="2.69921875" style="3" customWidth="1"/>
    <col min="3" max="3" width="4" style="3" customWidth="1"/>
    <col min="4" max="4" width="11" style="3" customWidth="1"/>
    <col min="5" max="27" width="5.59765625" style="3" customWidth="1"/>
    <col min="28" max="16384" width="10.59765625" style="3" customWidth="1"/>
  </cols>
  <sheetData>
    <row r="1" spans="1:36" s="8" customFormat="1" ht="19.5" customHeight="1">
      <c r="A1" s="1" t="s">
        <v>819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2" t="s">
        <v>820</v>
      </c>
    </row>
    <row r="2" spans="1:36" ht="19.5" customHeight="1">
      <c r="A2" s="69"/>
      <c r="B2" s="69"/>
      <c r="C2" s="69"/>
      <c r="D2" s="69"/>
      <c r="E2" s="69"/>
      <c r="F2" s="69"/>
      <c r="G2" s="69"/>
      <c r="H2" s="69"/>
      <c r="I2" s="6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47" ht="19.5" customHeight="1">
      <c r="A3" s="450" t="s">
        <v>905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67"/>
      <c r="R3" s="67"/>
      <c r="S3" s="67"/>
      <c r="T3" s="69"/>
      <c r="U3" s="513" t="s">
        <v>906</v>
      </c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</row>
    <row r="4" spans="1:47" ht="18" customHeight="1">
      <c r="A4" s="486" t="s">
        <v>907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69"/>
      <c r="R4" s="69"/>
      <c r="S4" s="69"/>
      <c r="T4" s="69"/>
      <c r="U4" s="528" t="s">
        <v>908</v>
      </c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327"/>
      <c r="AI4" s="327"/>
      <c r="AJ4" s="327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46" ht="18" customHeight="1" thickBot="1">
      <c r="A5" s="486" t="s">
        <v>821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69"/>
      <c r="R5" s="69"/>
      <c r="S5" s="69"/>
      <c r="T5" s="69"/>
      <c r="U5" s="943"/>
      <c r="V5" s="943"/>
      <c r="W5" s="331"/>
      <c r="X5" s="331"/>
      <c r="Y5" s="331"/>
      <c r="Z5" s="309"/>
      <c r="AA5" s="331"/>
      <c r="AB5" s="331"/>
      <c r="AC5" s="331"/>
      <c r="AD5" s="309"/>
      <c r="AE5" s="331"/>
      <c r="AF5" s="331"/>
      <c r="AG5" s="944" t="s">
        <v>822</v>
      </c>
      <c r="AH5" s="331"/>
      <c r="AI5" s="331"/>
      <c r="AJ5" s="309"/>
      <c r="AK5" s="58"/>
      <c r="AL5" s="74"/>
      <c r="AM5" s="74"/>
      <c r="AN5" s="74"/>
      <c r="AO5" s="58"/>
      <c r="AP5" s="74"/>
      <c r="AQ5" s="74"/>
      <c r="AR5" s="58"/>
      <c r="AS5" s="74"/>
      <c r="AT5" s="58"/>
    </row>
    <row r="6" spans="1:47" ht="16.5" customHeight="1" thickBot="1">
      <c r="A6" s="69"/>
      <c r="B6" s="69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263</v>
      </c>
      <c r="Q6" s="69"/>
      <c r="R6" s="69"/>
      <c r="S6" s="69"/>
      <c r="T6" s="69"/>
      <c r="U6" s="945" t="s">
        <v>115</v>
      </c>
      <c r="V6" s="945"/>
      <c r="W6" s="946"/>
      <c r="X6" s="539" t="s">
        <v>116</v>
      </c>
      <c r="Y6" s="947"/>
      <c r="Z6" s="539" t="s">
        <v>117</v>
      </c>
      <c r="AA6" s="948"/>
      <c r="AB6" s="524" t="s">
        <v>823</v>
      </c>
      <c r="AC6" s="526"/>
      <c r="AD6" s="949"/>
      <c r="AE6" s="524" t="s">
        <v>609</v>
      </c>
      <c r="AF6" s="526"/>
      <c r="AG6" s="526"/>
      <c r="AH6" s="327"/>
      <c r="AI6" s="327"/>
      <c r="AJ6" s="327"/>
      <c r="AK6" s="334" t="s">
        <v>824</v>
      </c>
      <c r="AL6" s="186"/>
      <c r="AM6" s="186"/>
      <c r="AN6" s="186"/>
      <c r="AO6" s="186"/>
      <c r="AP6" s="186"/>
      <c r="AQ6" s="186"/>
      <c r="AR6" s="186"/>
      <c r="AS6" s="186"/>
      <c r="AT6" s="186"/>
      <c r="AU6" s="186"/>
    </row>
    <row r="7" spans="1:47" ht="16.5" customHeight="1">
      <c r="A7" s="488" t="s">
        <v>825</v>
      </c>
      <c r="B7" s="488"/>
      <c r="C7" s="488"/>
      <c r="D7" s="438"/>
      <c r="E7" s="439" t="s">
        <v>826</v>
      </c>
      <c r="F7" s="497"/>
      <c r="G7" s="497"/>
      <c r="H7" s="497"/>
      <c r="I7" s="497"/>
      <c r="J7" s="498"/>
      <c r="K7" s="439" t="s">
        <v>827</v>
      </c>
      <c r="L7" s="497"/>
      <c r="M7" s="497"/>
      <c r="N7" s="497"/>
      <c r="O7" s="497"/>
      <c r="P7" s="497"/>
      <c r="Q7" s="69"/>
      <c r="R7" s="69"/>
      <c r="S7" s="69"/>
      <c r="T7" s="69"/>
      <c r="U7" s="670"/>
      <c r="V7" s="670"/>
      <c r="W7" s="671"/>
      <c r="X7" s="573"/>
      <c r="Y7" s="571"/>
      <c r="Z7" s="573"/>
      <c r="AA7" s="574"/>
      <c r="AB7" s="335" t="s">
        <v>410</v>
      </c>
      <c r="AC7" s="330" t="s">
        <v>392</v>
      </c>
      <c r="AD7" s="329" t="s">
        <v>393</v>
      </c>
      <c r="AE7" s="328" t="s">
        <v>482</v>
      </c>
      <c r="AF7" s="330" t="s">
        <v>392</v>
      </c>
      <c r="AG7" s="328" t="s">
        <v>393</v>
      </c>
      <c r="AH7" s="327" t="s">
        <v>828</v>
      </c>
      <c r="AI7" s="327"/>
      <c r="AJ7" s="327"/>
      <c r="AK7" s="327" t="s">
        <v>828</v>
      </c>
      <c r="AL7" s="75"/>
      <c r="AM7" s="75"/>
      <c r="AN7" s="75"/>
      <c r="AO7" s="75"/>
      <c r="AP7" s="327" t="s">
        <v>828</v>
      </c>
      <c r="AQ7" s="332"/>
      <c r="AR7" s="332"/>
      <c r="AS7" s="327" t="s">
        <v>828</v>
      </c>
      <c r="AT7" s="332"/>
      <c r="AU7" s="332"/>
    </row>
    <row r="8" spans="1:47" ht="16.5" customHeight="1">
      <c r="A8" s="489"/>
      <c r="B8" s="489"/>
      <c r="C8" s="489"/>
      <c r="D8" s="490"/>
      <c r="E8" s="441" t="s">
        <v>410</v>
      </c>
      <c r="F8" s="492"/>
      <c r="G8" s="441" t="s">
        <v>411</v>
      </c>
      <c r="H8" s="492"/>
      <c r="I8" s="441" t="s">
        <v>412</v>
      </c>
      <c r="J8" s="492"/>
      <c r="K8" s="441" t="s">
        <v>410</v>
      </c>
      <c r="L8" s="492"/>
      <c r="M8" s="441" t="s">
        <v>411</v>
      </c>
      <c r="N8" s="492"/>
      <c r="O8" s="441" t="s">
        <v>412</v>
      </c>
      <c r="P8" s="491"/>
      <c r="Q8" s="69"/>
      <c r="R8" s="69"/>
      <c r="S8" s="69"/>
      <c r="T8" s="69"/>
      <c r="U8" s="679" t="s">
        <v>829</v>
      </c>
      <c r="V8" s="679"/>
      <c r="W8" s="910"/>
      <c r="X8" s="950"/>
      <c r="Y8" s="327">
        <v>21</v>
      </c>
      <c r="Z8" s="69"/>
      <c r="AA8" s="327">
        <v>35</v>
      </c>
      <c r="AB8" s="327">
        <v>378</v>
      </c>
      <c r="AC8" s="327">
        <v>307</v>
      </c>
      <c r="AD8" s="327">
        <v>71</v>
      </c>
      <c r="AE8" s="327">
        <v>153</v>
      </c>
      <c r="AF8" s="327">
        <v>89</v>
      </c>
      <c r="AG8" s="327">
        <v>64</v>
      </c>
      <c r="AH8" s="334"/>
      <c r="AI8" s="334"/>
      <c r="AJ8" s="327" t="s">
        <v>828</v>
      </c>
      <c r="AK8" s="75"/>
      <c r="AL8" s="186"/>
      <c r="AM8" s="186"/>
      <c r="AN8" s="186"/>
      <c r="AO8" s="327" t="s">
        <v>828</v>
      </c>
      <c r="AP8" s="186"/>
      <c r="AQ8" s="186"/>
      <c r="AR8" s="327" t="s">
        <v>828</v>
      </c>
      <c r="AS8" s="186"/>
      <c r="AT8" s="186"/>
      <c r="AU8" s="327" t="s">
        <v>828</v>
      </c>
    </row>
    <row r="9" spans="1:47" ht="16.5" customHeight="1">
      <c r="A9" s="518" t="s">
        <v>553</v>
      </c>
      <c r="B9" s="518"/>
      <c r="C9" s="518"/>
      <c r="D9" s="519"/>
      <c r="E9" s="951">
        <f>SUM(E13)</f>
        <v>66</v>
      </c>
      <c r="F9" s="951"/>
      <c r="G9" s="951">
        <f>SUM(G13)</f>
        <v>10</v>
      </c>
      <c r="H9" s="951"/>
      <c r="I9" s="951">
        <f>SUM(I13)</f>
        <v>56</v>
      </c>
      <c r="J9" s="951"/>
      <c r="K9" s="951">
        <f>SUM(K13)</f>
        <v>27</v>
      </c>
      <c r="L9" s="951"/>
      <c r="M9" s="951">
        <f>SUM(M13)</f>
        <v>4</v>
      </c>
      <c r="N9" s="951"/>
      <c r="O9" s="951">
        <f>SUM(O13)</f>
        <v>23</v>
      </c>
      <c r="P9" s="951"/>
      <c r="Q9" s="185"/>
      <c r="R9" s="69"/>
      <c r="S9" s="69"/>
      <c r="T9" s="69"/>
      <c r="U9" s="688" t="s">
        <v>673</v>
      </c>
      <c r="V9" s="688"/>
      <c r="W9" s="689"/>
      <c r="X9" s="950"/>
      <c r="Y9" s="327">
        <v>21</v>
      </c>
      <c r="Z9" s="69"/>
      <c r="AA9" s="327">
        <v>32</v>
      </c>
      <c r="AB9" s="327">
        <v>294</v>
      </c>
      <c r="AC9" s="327">
        <v>253</v>
      </c>
      <c r="AD9" s="327">
        <v>41</v>
      </c>
      <c r="AE9" s="327">
        <v>153</v>
      </c>
      <c r="AF9" s="327">
        <v>89</v>
      </c>
      <c r="AG9" s="327">
        <v>64</v>
      </c>
      <c r="AH9" s="334"/>
      <c r="AI9" s="327"/>
      <c r="AJ9" s="327" t="s">
        <v>3</v>
      </c>
      <c r="AK9" s="75"/>
      <c r="AL9" s="186"/>
      <c r="AM9" s="75"/>
      <c r="AN9" s="75"/>
      <c r="AO9" s="327" t="s">
        <v>3</v>
      </c>
      <c r="AP9" s="186"/>
      <c r="AQ9" s="75"/>
      <c r="AR9" s="327" t="s">
        <v>3</v>
      </c>
      <c r="AS9" s="186"/>
      <c r="AT9" s="75"/>
      <c r="AU9" s="327" t="s">
        <v>3</v>
      </c>
    </row>
    <row r="10" spans="1:47" ht="16.5" customHeight="1">
      <c r="A10" s="169"/>
      <c r="B10" s="169"/>
      <c r="C10" s="782"/>
      <c r="D10" s="95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9"/>
      <c r="R10" s="69"/>
      <c r="S10" s="69"/>
      <c r="T10" s="69"/>
      <c r="U10" s="688" t="s">
        <v>674</v>
      </c>
      <c r="V10" s="688"/>
      <c r="W10" s="689"/>
      <c r="X10" s="950"/>
      <c r="Y10" s="327">
        <v>20</v>
      </c>
      <c r="Z10" s="69"/>
      <c r="AA10" s="327">
        <v>32</v>
      </c>
      <c r="AB10" s="327">
        <v>378</v>
      </c>
      <c r="AC10" s="327">
        <v>312</v>
      </c>
      <c r="AD10" s="327">
        <v>66</v>
      </c>
      <c r="AE10" s="327">
        <v>163</v>
      </c>
      <c r="AF10" s="327">
        <v>98</v>
      </c>
      <c r="AG10" s="327">
        <v>65</v>
      </c>
      <c r="AH10" s="334"/>
      <c r="AI10" s="327"/>
      <c r="AJ10" s="327" t="s">
        <v>3</v>
      </c>
      <c r="AK10" s="75"/>
      <c r="AL10" s="186"/>
      <c r="AM10" s="75"/>
      <c r="AN10" s="75"/>
      <c r="AO10" s="327" t="s">
        <v>3</v>
      </c>
      <c r="AP10" s="186"/>
      <c r="AQ10" s="75"/>
      <c r="AR10" s="327" t="s">
        <v>3</v>
      </c>
      <c r="AS10" s="186"/>
      <c r="AT10" s="75"/>
      <c r="AU10" s="327" t="s">
        <v>3</v>
      </c>
    </row>
    <row r="11" spans="1:47" ht="16.5" customHeight="1">
      <c r="A11" s="486" t="s">
        <v>550</v>
      </c>
      <c r="B11" s="486"/>
      <c r="C11" s="486"/>
      <c r="D11" s="487"/>
      <c r="E11" s="953" t="s">
        <v>2</v>
      </c>
      <c r="F11" s="954"/>
      <c r="G11" s="954" t="s">
        <v>2</v>
      </c>
      <c r="H11" s="954"/>
      <c r="I11" s="954" t="s">
        <v>2</v>
      </c>
      <c r="J11" s="954"/>
      <c r="K11" s="954" t="s">
        <v>2</v>
      </c>
      <c r="L11" s="954"/>
      <c r="M11" s="954" t="s">
        <v>2</v>
      </c>
      <c r="N11" s="954"/>
      <c r="O11" s="954" t="s">
        <v>2</v>
      </c>
      <c r="P11" s="954"/>
      <c r="Q11" s="69"/>
      <c r="R11" s="69"/>
      <c r="S11" s="69"/>
      <c r="T11" s="69"/>
      <c r="U11" s="688" t="s">
        <v>675</v>
      </c>
      <c r="V11" s="688"/>
      <c r="W11" s="689"/>
      <c r="X11" s="950"/>
      <c r="Y11" s="327">
        <v>20</v>
      </c>
      <c r="Z11" s="69"/>
      <c r="AA11" s="327">
        <v>32</v>
      </c>
      <c r="AB11" s="327">
        <v>375</v>
      </c>
      <c r="AC11" s="327">
        <v>313</v>
      </c>
      <c r="AD11" s="327">
        <v>62</v>
      </c>
      <c r="AE11" s="327">
        <v>160</v>
      </c>
      <c r="AF11" s="327">
        <v>94</v>
      </c>
      <c r="AG11" s="327">
        <v>66</v>
      </c>
      <c r="AH11" s="334"/>
      <c r="AI11" s="327"/>
      <c r="AJ11" s="327" t="s">
        <v>3</v>
      </c>
      <c r="AK11" s="75"/>
      <c r="AL11" s="186"/>
      <c r="AM11" s="75"/>
      <c r="AN11" s="75"/>
      <c r="AO11" s="327" t="s">
        <v>3</v>
      </c>
      <c r="AP11" s="186"/>
      <c r="AQ11" s="75"/>
      <c r="AR11" s="327" t="s">
        <v>3</v>
      </c>
      <c r="AS11" s="186"/>
      <c r="AT11" s="75"/>
      <c r="AU11" s="327" t="s">
        <v>3</v>
      </c>
    </row>
    <row r="12" spans="1:47" ht="16.5" customHeight="1">
      <c r="A12" s="169"/>
      <c r="B12" s="169"/>
      <c r="C12" s="782"/>
      <c r="D12" s="421"/>
      <c r="E12" s="176"/>
      <c r="F12" s="70"/>
      <c r="G12" s="70"/>
      <c r="H12" s="70"/>
      <c r="I12" s="70"/>
      <c r="J12" s="70"/>
      <c r="K12" s="69"/>
      <c r="L12" s="69"/>
      <c r="M12" s="70"/>
      <c r="N12" s="70"/>
      <c r="O12" s="70"/>
      <c r="P12" s="70"/>
      <c r="Q12" s="69"/>
      <c r="R12" s="69"/>
      <c r="S12" s="69"/>
      <c r="T12" s="69"/>
      <c r="U12" s="633" t="s">
        <v>676</v>
      </c>
      <c r="V12" s="633"/>
      <c r="W12" s="693"/>
      <c r="X12" s="191"/>
      <c r="Y12" s="11">
        <v>20</v>
      </c>
      <c r="Z12" s="69"/>
      <c r="AA12" s="11">
        <v>33</v>
      </c>
      <c r="AB12" s="11">
        <v>364</v>
      </c>
      <c r="AC12" s="11">
        <v>306</v>
      </c>
      <c r="AD12" s="11">
        <v>58</v>
      </c>
      <c r="AE12" s="11">
        <v>175</v>
      </c>
      <c r="AF12" s="11">
        <v>108</v>
      </c>
      <c r="AG12" s="11">
        <v>67</v>
      </c>
      <c r="AH12" s="11"/>
      <c r="AI12" s="11"/>
      <c r="AJ12" s="11" t="s">
        <v>3</v>
      </c>
      <c r="AK12" s="11"/>
      <c r="AL12" s="11"/>
      <c r="AM12" s="11"/>
      <c r="AN12" s="11"/>
      <c r="AO12" s="11" t="s">
        <v>3</v>
      </c>
      <c r="AP12" s="11"/>
      <c r="AQ12" s="11"/>
      <c r="AR12" s="11" t="s">
        <v>3</v>
      </c>
      <c r="AS12" s="11"/>
      <c r="AT12" s="11"/>
      <c r="AU12" s="11" t="s">
        <v>3</v>
      </c>
    </row>
    <row r="13" spans="1:47" ht="16.5" customHeight="1">
      <c r="A13" s="486" t="s">
        <v>551</v>
      </c>
      <c r="B13" s="486"/>
      <c r="C13" s="486"/>
      <c r="D13" s="487"/>
      <c r="E13" s="955">
        <f>SUM(E14)</f>
        <v>66</v>
      </c>
      <c r="F13" s="956"/>
      <c r="G13" s="956">
        <f>SUM(G14)</f>
        <v>10</v>
      </c>
      <c r="H13" s="956"/>
      <c r="I13" s="956">
        <f>SUM(I14)</f>
        <v>56</v>
      </c>
      <c r="J13" s="956"/>
      <c r="K13" s="956">
        <f>SUM(M13:P13)</f>
        <v>27</v>
      </c>
      <c r="L13" s="956"/>
      <c r="M13" s="956">
        <v>4</v>
      </c>
      <c r="N13" s="956"/>
      <c r="O13" s="956">
        <v>23</v>
      </c>
      <c r="P13" s="956"/>
      <c r="Q13" s="69"/>
      <c r="R13" s="69"/>
      <c r="S13" s="69"/>
      <c r="T13" s="69"/>
      <c r="U13" s="315"/>
      <c r="V13" s="315"/>
      <c r="W13" s="957"/>
      <c r="X13" s="950"/>
      <c r="Y13" s="309"/>
      <c r="Z13" s="69"/>
      <c r="AA13" s="320"/>
      <c r="AB13" s="320"/>
      <c r="AC13" s="320"/>
      <c r="AD13" s="320"/>
      <c r="AE13" s="320"/>
      <c r="AF13" s="320"/>
      <c r="AG13" s="320"/>
      <c r="AH13" s="334"/>
      <c r="AI13" s="334"/>
      <c r="AJ13" s="320" t="s">
        <v>830</v>
      </c>
      <c r="AK13" s="73"/>
      <c r="AL13" s="186"/>
      <c r="AM13" s="186"/>
      <c r="AN13" s="186"/>
      <c r="AO13" s="320" t="s">
        <v>3</v>
      </c>
      <c r="AP13" s="186"/>
      <c r="AQ13" s="186"/>
      <c r="AR13" s="320" t="s">
        <v>3</v>
      </c>
      <c r="AS13" s="186"/>
      <c r="AT13" s="186"/>
      <c r="AU13" s="320" t="s">
        <v>3</v>
      </c>
    </row>
    <row r="14" spans="1:47" ht="16.5" customHeight="1">
      <c r="A14" s="69"/>
      <c r="B14" s="793" t="s">
        <v>554</v>
      </c>
      <c r="C14" s="793"/>
      <c r="D14" s="794"/>
      <c r="E14" s="955">
        <f>SUM(G14:J14)</f>
        <v>66</v>
      </c>
      <c r="F14" s="956"/>
      <c r="G14" s="956">
        <v>10</v>
      </c>
      <c r="H14" s="956"/>
      <c r="I14" s="956">
        <v>56</v>
      </c>
      <c r="J14" s="956"/>
      <c r="K14" s="958">
        <f>SUM(M14:P14)</f>
        <v>27</v>
      </c>
      <c r="L14" s="958"/>
      <c r="M14" s="956">
        <v>4</v>
      </c>
      <c r="N14" s="956"/>
      <c r="O14" s="956">
        <v>23</v>
      </c>
      <c r="P14" s="956"/>
      <c r="Q14" s="69"/>
      <c r="R14" s="69"/>
      <c r="S14" s="69"/>
      <c r="T14" s="69"/>
      <c r="U14" s="959" t="s">
        <v>64</v>
      </c>
      <c r="V14" s="959"/>
      <c r="W14" s="960"/>
      <c r="X14" s="950"/>
      <c r="Y14" s="961" t="s">
        <v>156</v>
      </c>
      <c r="Z14" s="69"/>
      <c r="AA14" s="961" t="s">
        <v>156</v>
      </c>
      <c r="AB14" s="961" t="s">
        <v>156</v>
      </c>
      <c r="AC14" s="961" t="s">
        <v>156</v>
      </c>
      <c r="AD14" s="961" t="s">
        <v>156</v>
      </c>
      <c r="AE14" s="961" t="s">
        <v>156</v>
      </c>
      <c r="AF14" s="961" t="s">
        <v>156</v>
      </c>
      <c r="AG14" s="961" t="s">
        <v>156</v>
      </c>
      <c r="AH14" s="334"/>
      <c r="AI14" s="334"/>
      <c r="AJ14" s="333" t="s">
        <v>3</v>
      </c>
      <c r="AK14" s="75"/>
      <c r="AL14" s="186"/>
      <c r="AM14" s="186"/>
      <c r="AN14" s="186"/>
      <c r="AO14" s="333" t="s">
        <v>3</v>
      </c>
      <c r="AP14" s="36"/>
      <c r="AQ14" s="36"/>
      <c r="AR14" s="333" t="s">
        <v>3</v>
      </c>
      <c r="AS14" s="36"/>
      <c r="AT14" s="36"/>
      <c r="AU14" s="333" t="s">
        <v>3</v>
      </c>
    </row>
    <row r="15" spans="1:47" ht="16.5" customHeight="1">
      <c r="A15" s="69"/>
      <c r="B15" s="69"/>
      <c r="C15" s="69"/>
      <c r="D15" s="802"/>
      <c r="E15" s="176"/>
      <c r="F15" s="70"/>
      <c r="G15" s="70"/>
      <c r="H15" s="70"/>
      <c r="I15" s="70"/>
      <c r="J15" s="70"/>
      <c r="K15" s="69"/>
      <c r="L15" s="69"/>
      <c r="M15" s="70"/>
      <c r="N15" s="70"/>
      <c r="O15" s="70"/>
      <c r="P15" s="70"/>
      <c r="Q15" s="69"/>
      <c r="R15" s="69"/>
      <c r="S15" s="69"/>
      <c r="T15" s="69"/>
      <c r="U15" s="962" t="s">
        <v>62</v>
      </c>
      <c r="V15" s="962"/>
      <c r="W15" s="963"/>
      <c r="X15" s="964"/>
      <c r="Y15" s="350">
        <v>20</v>
      </c>
      <c r="Z15" s="938"/>
      <c r="AA15" s="350">
        <v>33</v>
      </c>
      <c r="AB15" s="350">
        <v>364</v>
      </c>
      <c r="AC15" s="965">
        <v>306</v>
      </c>
      <c r="AD15" s="965">
        <v>58</v>
      </c>
      <c r="AE15" s="350">
        <v>175</v>
      </c>
      <c r="AF15" s="350">
        <v>108</v>
      </c>
      <c r="AG15" s="350">
        <v>67</v>
      </c>
      <c r="AH15" s="334"/>
      <c r="AI15" s="334"/>
      <c r="AJ15" s="327" t="s">
        <v>3</v>
      </c>
      <c r="AK15" s="75"/>
      <c r="AL15" s="186"/>
      <c r="AM15" s="186"/>
      <c r="AN15" s="186"/>
      <c r="AO15" s="152" t="s">
        <v>3</v>
      </c>
      <c r="AP15" s="39"/>
      <c r="AQ15" s="39"/>
      <c r="AR15" s="152" t="s">
        <v>3</v>
      </c>
      <c r="AS15" s="39"/>
      <c r="AT15" s="39"/>
      <c r="AU15" s="152" t="s">
        <v>3</v>
      </c>
    </row>
    <row r="16" spans="1:47" ht="16.5" customHeight="1">
      <c r="A16" s="486" t="s">
        <v>552</v>
      </c>
      <c r="B16" s="486"/>
      <c r="C16" s="486"/>
      <c r="D16" s="487"/>
      <c r="E16" s="955" t="s">
        <v>156</v>
      </c>
      <c r="F16" s="956"/>
      <c r="G16" s="956" t="s">
        <v>156</v>
      </c>
      <c r="H16" s="956"/>
      <c r="I16" s="956" t="s">
        <v>156</v>
      </c>
      <c r="J16" s="956"/>
      <c r="K16" s="956" t="s">
        <v>2</v>
      </c>
      <c r="L16" s="956"/>
      <c r="M16" s="956" t="s">
        <v>2</v>
      </c>
      <c r="N16" s="956"/>
      <c r="O16" s="956" t="s">
        <v>2</v>
      </c>
      <c r="P16" s="956"/>
      <c r="Q16" s="69"/>
      <c r="R16" s="69"/>
      <c r="S16" s="69"/>
      <c r="T16" s="69"/>
      <c r="U16" s="966" t="s">
        <v>501</v>
      </c>
      <c r="V16" s="966"/>
      <c r="W16" s="966"/>
      <c r="X16" s="320"/>
      <c r="Y16" s="320"/>
      <c r="Z16" s="320"/>
      <c r="AA16" s="320"/>
      <c r="AB16" s="320"/>
      <c r="AC16" s="320"/>
      <c r="AD16" s="331"/>
      <c r="AE16" s="331"/>
      <c r="AF16" s="331"/>
      <c r="AG16" s="331"/>
      <c r="AH16" s="331"/>
      <c r="AI16" s="331"/>
      <c r="AJ16" s="331"/>
      <c r="AK16" s="74"/>
      <c r="AL16" s="74"/>
      <c r="AM16" s="74"/>
      <c r="AN16" s="74"/>
      <c r="AO16" s="58"/>
      <c r="AP16" s="74"/>
      <c r="AQ16" s="74"/>
      <c r="AR16" s="331" t="s">
        <v>3</v>
      </c>
      <c r="AS16" s="74"/>
      <c r="AT16" s="74"/>
      <c r="AU16" s="74"/>
    </row>
    <row r="17" spans="1:47" ht="16.5" customHeight="1">
      <c r="A17" s="691"/>
      <c r="B17" s="793" t="s">
        <v>555</v>
      </c>
      <c r="C17" s="793"/>
      <c r="D17" s="794"/>
      <c r="E17" s="955" t="s">
        <v>156</v>
      </c>
      <c r="F17" s="956"/>
      <c r="G17" s="956" t="s">
        <v>156</v>
      </c>
      <c r="H17" s="956"/>
      <c r="I17" s="956" t="s">
        <v>156</v>
      </c>
      <c r="J17" s="956"/>
      <c r="K17" s="958" t="s">
        <v>2</v>
      </c>
      <c r="L17" s="958"/>
      <c r="M17" s="956" t="s">
        <v>2</v>
      </c>
      <c r="N17" s="956"/>
      <c r="O17" s="956" t="s">
        <v>2</v>
      </c>
      <c r="P17" s="956"/>
      <c r="Q17" s="69"/>
      <c r="R17" s="69"/>
      <c r="S17" s="69"/>
      <c r="T17" s="69"/>
      <c r="U17" s="99" t="s">
        <v>454</v>
      </c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</row>
    <row r="18" spans="1:36" ht="16.5" customHeight="1">
      <c r="A18" s="691"/>
      <c r="B18" s="793" t="s">
        <v>556</v>
      </c>
      <c r="C18" s="793"/>
      <c r="D18" s="794"/>
      <c r="E18" s="953" t="s">
        <v>2</v>
      </c>
      <c r="F18" s="954"/>
      <c r="G18" s="954" t="s">
        <v>2</v>
      </c>
      <c r="H18" s="954"/>
      <c r="I18" s="954" t="s">
        <v>2</v>
      </c>
      <c r="J18" s="954"/>
      <c r="K18" s="954" t="s">
        <v>2</v>
      </c>
      <c r="L18" s="954"/>
      <c r="M18" s="954" t="s">
        <v>2</v>
      </c>
      <c r="N18" s="954"/>
      <c r="O18" s="954" t="s">
        <v>2</v>
      </c>
      <c r="P18" s="954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6.5" customHeight="1">
      <c r="A19" s="419"/>
      <c r="B19" s="527" t="s">
        <v>354</v>
      </c>
      <c r="C19" s="527"/>
      <c r="D19" s="471"/>
      <c r="E19" s="967" t="s">
        <v>2</v>
      </c>
      <c r="F19" s="968"/>
      <c r="G19" s="968" t="s">
        <v>2</v>
      </c>
      <c r="H19" s="968"/>
      <c r="I19" s="968" t="s">
        <v>2</v>
      </c>
      <c r="J19" s="968"/>
      <c r="K19" s="968" t="s">
        <v>2</v>
      </c>
      <c r="L19" s="968"/>
      <c r="M19" s="968" t="s">
        <v>2</v>
      </c>
      <c r="N19" s="968"/>
      <c r="O19" s="968" t="s">
        <v>2</v>
      </c>
      <c r="P19" s="9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43" ht="16.5" customHeight="1">
      <c r="A20" s="99" t="s">
        <v>454</v>
      </c>
      <c r="B20" s="69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9"/>
      <c r="O20" s="69"/>
      <c r="P20" s="69"/>
      <c r="Q20" s="69"/>
      <c r="R20" s="69"/>
      <c r="S20" s="69"/>
      <c r="T20" s="69"/>
      <c r="U20" s="513" t="s">
        <v>909</v>
      </c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326"/>
      <c r="AJ20" s="326"/>
      <c r="AK20" s="326"/>
      <c r="AL20" s="326"/>
      <c r="AM20" s="326"/>
      <c r="AN20" s="326"/>
      <c r="AO20" s="326"/>
      <c r="AP20" s="326"/>
      <c r="AQ20" s="326"/>
    </row>
    <row r="21" spans="1:43" ht="16.5" customHeight="1">
      <c r="A21" s="99"/>
      <c r="B21" s="6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O21" s="69"/>
      <c r="P21" s="69"/>
      <c r="Q21" s="69"/>
      <c r="R21" s="69"/>
      <c r="S21" s="69"/>
      <c r="T21" s="69"/>
      <c r="U21" s="514" t="s">
        <v>564</v>
      </c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331"/>
      <c r="AJ21" s="331"/>
      <c r="AK21" s="74"/>
      <c r="AL21" s="74"/>
      <c r="AM21" s="74"/>
      <c r="AN21" s="74"/>
      <c r="AO21" s="74"/>
      <c r="AP21" s="74"/>
      <c r="AQ21" s="74"/>
    </row>
    <row r="22" spans="1:43" ht="16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514" t="s">
        <v>563</v>
      </c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331"/>
      <c r="AJ22" s="331"/>
      <c r="AK22" s="74"/>
      <c r="AL22" s="74"/>
      <c r="AM22" s="74"/>
      <c r="AN22" s="74"/>
      <c r="AO22" s="74"/>
      <c r="AP22" s="74"/>
      <c r="AQ22" s="74"/>
    </row>
    <row r="23" spans="1:42" ht="16.5" customHeight="1" thickBot="1">
      <c r="A23" s="450" t="s">
        <v>905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69"/>
      <c r="R23" s="69"/>
      <c r="S23" s="69"/>
      <c r="T23" s="69"/>
      <c r="U23" s="331"/>
      <c r="V23" s="331"/>
      <c r="W23" s="331"/>
      <c r="X23" s="331"/>
      <c r="Y23" s="331"/>
      <c r="Z23" s="331"/>
      <c r="AA23" s="309"/>
      <c r="AB23" s="331"/>
      <c r="AC23" s="309"/>
      <c r="AD23" s="331"/>
      <c r="AE23" s="309"/>
      <c r="AF23" s="331"/>
      <c r="AG23" s="309"/>
      <c r="AH23" s="944" t="s">
        <v>263</v>
      </c>
      <c r="AI23" s="309"/>
      <c r="AJ23" s="309"/>
      <c r="AK23" s="74"/>
      <c r="AL23" s="74"/>
      <c r="AM23" s="74"/>
      <c r="AN23" s="58"/>
      <c r="AO23" s="74"/>
      <c r="AP23" s="74"/>
    </row>
    <row r="24" spans="1:43" ht="16.5" customHeight="1">
      <c r="A24" s="486" t="s">
        <v>907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69"/>
      <c r="R24" s="69"/>
      <c r="S24" s="69"/>
      <c r="T24" s="69"/>
      <c r="U24" s="947" t="s">
        <v>114</v>
      </c>
      <c r="V24" s="947"/>
      <c r="W24" s="653"/>
      <c r="X24" s="524" t="s">
        <v>562</v>
      </c>
      <c r="Y24" s="526"/>
      <c r="Z24" s="526"/>
      <c r="AA24" s="526"/>
      <c r="AB24" s="526"/>
      <c r="AC24" s="524" t="s">
        <v>561</v>
      </c>
      <c r="AD24" s="526"/>
      <c r="AE24" s="526"/>
      <c r="AF24" s="524" t="s">
        <v>586</v>
      </c>
      <c r="AG24" s="526"/>
      <c r="AH24" s="526"/>
      <c r="AI24" s="327"/>
      <c r="AJ24" s="327"/>
      <c r="AK24" s="75"/>
      <c r="AL24" s="327" t="s">
        <v>122</v>
      </c>
      <c r="AM24" s="75"/>
      <c r="AN24" s="75"/>
      <c r="AO24" s="75"/>
      <c r="AP24" s="75"/>
      <c r="AQ24" s="75"/>
    </row>
    <row r="25" spans="1:43" ht="16.5" customHeight="1">
      <c r="A25" s="486" t="s">
        <v>154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69"/>
      <c r="R25" s="69"/>
      <c r="S25" s="69"/>
      <c r="T25" s="69"/>
      <c r="U25" s="666"/>
      <c r="V25" s="666"/>
      <c r="W25" s="667"/>
      <c r="X25" s="572" t="s">
        <v>410</v>
      </c>
      <c r="Y25" s="575"/>
      <c r="Z25" s="969" t="s">
        <v>411</v>
      </c>
      <c r="AA25" s="969"/>
      <c r="AB25" s="335" t="s">
        <v>412</v>
      </c>
      <c r="AC25" s="335" t="s">
        <v>482</v>
      </c>
      <c r="AD25" s="330" t="s">
        <v>392</v>
      </c>
      <c r="AE25" s="329" t="s">
        <v>393</v>
      </c>
      <c r="AF25" s="335" t="s">
        <v>482</v>
      </c>
      <c r="AG25" s="330" t="s">
        <v>392</v>
      </c>
      <c r="AH25" s="328" t="s">
        <v>393</v>
      </c>
      <c r="AI25" s="327" t="s">
        <v>828</v>
      </c>
      <c r="AJ25" s="327"/>
      <c r="AK25" s="75"/>
      <c r="AL25" s="327" t="s">
        <v>828</v>
      </c>
      <c r="AM25" s="75"/>
      <c r="AN25" s="327" t="s">
        <v>828</v>
      </c>
      <c r="AO25" s="75"/>
      <c r="AP25" s="327" t="s">
        <v>828</v>
      </c>
      <c r="AQ25" s="75"/>
    </row>
    <row r="26" spans="1:43" ht="16.5" customHeight="1" thickBot="1">
      <c r="A26" s="69"/>
      <c r="B26" s="6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1" t="s">
        <v>263</v>
      </c>
      <c r="Q26" s="69"/>
      <c r="R26" s="69"/>
      <c r="S26" s="69"/>
      <c r="T26" s="69"/>
      <c r="U26" s="679" t="s">
        <v>829</v>
      </c>
      <c r="V26" s="679"/>
      <c r="W26" s="910"/>
      <c r="X26" s="970">
        <v>3494</v>
      </c>
      <c r="Y26" s="971"/>
      <c r="Z26" s="971">
        <v>1961</v>
      </c>
      <c r="AA26" s="971"/>
      <c r="AB26" s="327">
        <v>1533</v>
      </c>
      <c r="AC26" s="333" t="s">
        <v>831</v>
      </c>
      <c r="AD26" s="333" t="s">
        <v>831</v>
      </c>
      <c r="AE26" s="333" t="s">
        <v>831</v>
      </c>
      <c r="AF26" s="327">
        <v>3494</v>
      </c>
      <c r="AG26" s="327">
        <v>1961</v>
      </c>
      <c r="AH26" s="327">
        <v>1533</v>
      </c>
      <c r="AI26" s="327"/>
      <c r="AJ26" s="152" t="s">
        <v>832</v>
      </c>
      <c r="AK26" s="333" t="s">
        <v>828</v>
      </c>
      <c r="AM26" s="75"/>
      <c r="AO26" s="75"/>
      <c r="AQ26" s="75"/>
    </row>
    <row r="27" spans="1:43" ht="16.5" customHeight="1">
      <c r="A27" s="488" t="s">
        <v>833</v>
      </c>
      <c r="B27" s="488"/>
      <c r="C27" s="488"/>
      <c r="D27" s="438"/>
      <c r="E27" s="439" t="s">
        <v>834</v>
      </c>
      <c r="F27" s="497"/>
      <c r="G27" s="497"/>
      <c r="H27" s="497"/>
      <c r="I27" s="497"/>
      <c r="J27" s="498"/>
      <c r="K27" s="439" t="s">
        <v>835</v>
      </c>
      <c r="L27" s="497"/>
      <c r="M27" s="497"/>
      <c r="N27" s="497"/>
      <c r="O27" s="497"/>
      <c r="P27" s="497"/>
      <c r="Q27" s="69"/>
      <c r="R27" s="69"/>
      <c r="S27" s="69"/>
      <c r="T27" s="69"/>
      <c r="U27" s="688" t="s">
        <v>673</v>
      </c>
      <c r="V27" s="688"/>
      <c r="W27" s="689"/>
      <c r="X27" s="972">
        <f>SUM(Z27:AB27)</f>
        <v>3375</v>
      </c>
      <c r="Y27" s="973"/>
      <c r="Z27" s="973">
        <f>SUM(AD27,AG27)</f>
        <v>2007</v>
      </c>
      <c r="AA27" s="973"/>
      <c r="AB27" s="327">
        <f>SUM(AE27,AH27)</f>
        <v>1368</v>
      </c>
      <c r="AC27" s="333" t="s">
        <v>831</v>
      </c>
      <c r="AD27" s="333" t="s">
        <v>831</v>
      </c>
      <c r="AE27" s="333" t="s">
        <v>831</v>
      </c>
      <c r="AF27" s="327">
        <f>SUM(AG27:AH27)</f>
        <v>3375</v>
      </c>
      <c r="AG27" s="327">
        <v>2007</v>
      </c>
      <c r="AH27" s="327">
        <v>1368</v>
      </c>
      <c r="AI27" s="327"/>
      <c r="AJ27" s="152" t="s">
        <v>32</v>
      </c>
      <c r="AK27" s="333" t="s">
        <v>3</v>
      </c>
      <c r="AM27" s="75"/>
      <c r="AO27" s="75"/>
      <c r="AQ27" s="75"/>
    </row>
    <row r="28" spans="1:43" ht="16.5" customHeight="1">
      <c r="A28" s="489"/>
      <c r="B28" s="489"/>
      <c r="C28" s="489"/>
      <c r="D28" s="490"/>
      <c r="E28" s="441" t="s">
        <v>410</v>
      </c>
      <c r="F28" s="492"/>
      <c r="G28" s="441" t="s">
        <v>411</v>
      </c>
      <c r="H28" s="492"/>
      <c r="I28" s="441" t="s">
        <v>412</v>
      </c>
      <c r="J28" s="492"/>
      <c r="K28" s="441" t="s">
        <v>410</v>
      </c>
      <c r="L28" s="492"/>
      <c r="M28" s="441" t="s">
        <v>411</v>
      </c>
      <c r="N28" s="492"/>
      <c r="O28" s="441" t="s">
        <v>412</v>
      </c>
      <c r="P28" s="491"/>
      <c r="Q28" s="69"/>
      <c r="R28" s="69"/>
      <c r="S28" s="69"/>
      <c r="T28" s="69"/>
      <c r="U28" s="688" t="s">
        <v>674</v>
      </c>
      <c r="V28" s="688"/>
      <c r="W28" s="689"/>
      <c r="X28" s="972">
        <f>SUM(Z28:AB28)</f>
        <v>3556</v>
      </c>
      <c r="Y28" s="973"/>
      <c r="Z28" s="973">
        <f>SUM(AD28,AG28)</f>
        <v>2087</v>
      </c>
      <c r="AA28" s="973"/>
      <c r="AB28" s="327">
        <f>SUM(AE28,AH28)</f>
        <v>1469</v>
      </c>
      <c r="AC28" s="333" t="s">
        <v>2</v>
      </c>
      <c r="AD28" s="333" t="s">
        <v>2</v>
      </c>
      <c r="AE28" s="333" t="s">
        <v>2</v>
      </c>
      <c r="AF28" s="327">
        <f>SUM(AG28:AH28)</f>
        <v>3556</v>
      </c>
      <c r="AG28" s="327">
        <v>2087</v>
      </c>
      <c r="AH28" s="327">
        <v>1469</v>
      </c>
      <c r="AI28" s="327"/>
      <c r="AJ28" s="152" t="s">
        <v>32</v>
      </c>
      <c r="AK28" s="333" t="s">
        <v>3</v>
      </c>
      <c r="AM28" s="13"/>
      <c r="AO28" s="13"/>
      <c r="AQ28" s="13"/>
    </row>
    <row r="29" spans="1:43" ht="16.5" customHeight="1">
      <c r="A29" s="518" t="s">
        <v>557</v>
      </c>
      <c r="B29" s="518"/>
      <c r="C29" s="518"/>
      <c r="D29" s="519"/>
      <c r="E29" s="974" t="s">
        <v>2</v>
      </c>
      <c r="F29" s="975"/>
      <c r="G29" s="975" t="s">
        <v>2</v>
      </c>
      <c r="H29" s="975"/>
      <c r="I29" s="975" t="s">
        <v>2</v>
      </c>
      <c r="J29" s="975"/>
      <c r="K29" s="975" t="s">
        <v>2</v>
      </c>
      <c r="L29" s="975"/>
      <c r="M29" s="975" t="s">
        <v>2</v>
      </c>
      <c r="N29" s="975"/>
      <c r="O29" s="975" t="s">
        <v>2</v>
      </c>
      <c r="P29" s="975"/>
      <c r="Q29" s="69"/>
      <c r="R29" s="69"/>
      <c r="S29" s="69"/>
      <c r="T29" s="69"/>
      <c r="U29" s="688" t="s">
        <v>675</v>
      </c>
      <c r="V29" s="688"/>
      <c r="W29" s="689"/>
      <c r="X29" s="976">
        <f>SUM(Z29:AB29)</f>
        <v>3282</v>
      </c>
      <c r="Y29" s="977"/>
      <c r="Z29" s="978">
        <f>SUM(AD29,AG29)</f>
        <v>1914</v>
      </c>
      <c r="AA29" s="977"/>
      <c r="AB29" s="327">
        <f>SUM(AE29,AH29)</f>
        <v>1368</v>
      </c>
      <c r="AC29" s="333" t="s">
        <v>2</v>
      </c>
      <c r="AD29" s="333" t="s">
        <v>2</v>
      </c>
      <c r="AE29" s="333" t="s">
        <v>2</v>
      </c>
      <c r="AF29" s="327">
        <f>SUM(AG29:AH29)</f>
        <v>3282</v>
      </c>
      <c r="AG29" s="327">
        <v>1914</v>
      </c>
      <c r="AH29" s="327">
        <v>1368</v>
      </c>
      <c r="AI29" s="327"/>
      <c r="AJ29" s="152" t="s">
        <v>32</v>
      </c>
      <c r="AK29" s="333" t="s">
        <v>3</v>
      </c>
      <c r="AM29" s="13"/>
      <c r="AO29" s="13"/>
      <c r="AQ29" s="13"/>
    </row>
    <row r="30" spans="1:43" ht="16.5" customHeight="1">
      <c r="A30" s="692"/>
      <c r="B30" s="692"/>
      <c r="C30" s="692"/>
      <c r="D30" s="129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70"/>
      <c r="R30" s="69"/>
      <c r="S30" s="69"/>
      <c r="T30" s="69"/>
      <c r="U30" s="633" t="s">
        <v>676</v>
      </c>
      <c r="V30" s="633"/>
      <c r="W30" s="693"/>
      <c r="X30" s="979">
        <f>SUM(Z30:AB30)</f>
        <v>3307</v>
      </c>
      <c r="Y30" s="980"/>
      <c r="Z30" s="981">
        <f>SUM(AD30,AG30)</f>
        <v>1928</v>
      </c>
      <c r="AA30" s="980"/>
      <c r="AB30" s="982">
        <f>SUM(AE30,AH30)</f>
        <v>1379</v>
      </c>
      <c r="AC30" s="983" t="s">
        <v>2</v>
      </c>
      <c r="AD30" s="983" t="s">
        <v>2</v>
      </c>
      <c r="AE30" s="983" t="s">
        <v>2</v>
      </c>
      <c r="AF30" s="984">
        <f>SUM(AG30:AH30)</f>
        <v>3307</v>
      </c>
      <c r="AG30" s="984">
        <v>1928</v>
      </c>
      <c r="AH30" s="984">
        <v>1379</v>
      </c>
      <c r="AI30" s="11"/>
      <c r="AJ30" s="125" t="s">
        <v>32</v>
      </c>
      <c r="AK30" s="336" t="s">
        <v>3</v>
      </c>
      <c r="AM30" s="60"/>
      <c r="AO30" s="60"/>
      <c r="AQ30" s="60"/>
    </row>
    <row r="31" spans="1:43" ht="16.5" customHeight="1">
      <c r="A31" s="793" t="s">
        <v>558</v>
      </c>
      <c r="B31" s="793"/>
      <c r="C31" s="793"/>
      <c r="D31" s="794"/>
      <c r="E31" s="953" t="s">
        <v>2</v>
      </c>
      <c r="F31" s="954"/>
      <c r="G31" s="954" t="s">
        <v>2</v>
      </c>
      <c r="H31" s="954"/>
      <c r="I31" s="954" t="s">
        <v>2</v>
      </c>
      <c r="J31" s="954"/>
      <c r="K31" s="954" t="s">
        <v>2</v>
      </c>
      <c r="L31" s="954"/>
      <c r="M31" s="954" t="s">
        <v>2</v>
      </c>
      <c r="N31" s="954"/>
      <c r="O31" s="954" t="s">
        <v>2</v>
      </c>
      <c r="P31" s="954"/>
      <c r="Q31" s="69"/>
      <c r="R31" s="69"/>
      <c r="S31" s="69"/>
      <c r="T31" s="69"/>
      <c r="U31" s="985" t="s">
        <v>40</v>
      </c>
      <c r="V31" s="985"/>
      <c r="W31" s="986"/>
      <c r="X31" s="309"/>
      <c r="Y31" s="309"/>
      <c r="Z31" s="309"/>
      <c r="AA31" s="334"/>
      <c r="AB31" s="334"/>
      <c r="AC31" s="334"/>
      <c r="AD31" s="334"/>
      <c r="AE31" s="309"/>
      <c r="AF31" s="309"/>
      <c r="AG31" s="309"/>
      <c r="AH31" s="309"/>
      <c r="AI31" s="309"/>
      <c r="AJ31" s="331"/>
      <c r="AK31" s="74"/>
      <c r="AL31" s="74"/>
      <c r="AM31" s="74"/>
      <c r="AN31" s="74"/>
      <c r="AO31" s="74"/>
      <c r="AP31" s="74"/>
      <c r="AQ31" s="74"/>
    </row>
    <row r="32" spans="1:36" ht="16.5" customHeight="1">
      <c r="A32" s="793" t="s">
        <v>559</v>
      </c>
      <c r="B32" s="793"/>
      <c r="C32" s="793"/>
      <c r="D32" s="794"/>
      <c r="E32" s="953" t="s">
        <v>2</v>
      </c>
      <c r="F32" s="954"/>
      <c r="G32" s="954" t="s">
        <v>2</v>
      </c>
      <c r="H32" s="954"/>
      <c r="I32" s="954" t="s">
        <v>2</v>
      </c>
      <c r="J32" s="954"/>
      <c r="K32" s="954" t="s">
        <v>2</v>
      </c>
      <c r="L32" s="954"/>
      <c r="M32" s="954" t="s">
        <v>2</v>
      </c>
      <c r="N32" s="954"/>
      <c r="O32" s="954" t="s">
        <v>2</v>
      </c>
      <c r="P32" s="954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6.5" customHeight="1">
      <c r="A33" s="793" t="s">
        <v>560</v>
      </c>
      <c r="B33" s="793"/>
      <c r="C33" s="793"/>
      <c r="D33" s="794"/>
      <c r="E33" s="953" t="s">
        <v>2</v>
      </c>
      <c r="F33" s="954"/>
      <c r="G33" s="954" t="s">
        <v>2</v>
      </c>
      <c r="H33" s="954"/>
      <c r="I33" s="954" t="s">
        <v>2</v>
      </c>
      <c r="J33" s="954"/>
      <c r="K33" s="954" t="s">
        <v>2</v>
      </c>
      <c r="L33" s="954"/>
      <c r="M33" s="954" t="s">
        <v>2</v>
      </c>
      <c r="N33" s="954"/>
      <c r="O33" s="954" t="s">
        <v>2</v>
      </c>
      <c r="P33" s="954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47" ht="16.5" customHeight="1">
      <c r="A34" s="811"/>
      <c r="B34" s="811"/>
      <c r="C34" s="419"/>
      <c r="D34" s="987"/>
      <c r="E34" s="988"/>
      <c r="F34" s="988"/>
      <c r="G34" s="988"/>
      <c r="H34" s="988"/>
      <c r="I34" s="988"/>
      <c r="J34" s="988"/>
      <c r="K34" s="988"/>
      <c r="L34" s="988"/>
      <c r="M34" s="988"/>
      <c r="N34" s="988"/>
      <c r="O34" s="988"/>
      <c r="P34" s="988"/>
      <c r="Q34" s="69"/>
      <c r="R34" s="69"/>
      <c r="S34" s="69"/>
      <c r="T34" s="69"/>
      <c r="U34" s="513" t="s">
        <v>910</v>
      </c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326"/>
      <c r="AL34" s="326"/>
      <c r="AM34" s="326"/>
      <c r="AN34" s="326"/>
      <c r="AO34" s="326"/>
      <c r="AP34" s="326"/>
      <c r="AQ34" s="326"/>
      <c r="AR34" s="326"/>
      <c r="AS34" s="326"/>
      <c r="AT34" s="313"/>
      <c r="AU34" s="313"/>
    </row>
    <row r="35" spans="1:47" ht="16.5" customHeight="1">
      <c r="A35" s="69" t="s">
        <v>5</v>
      </c>
      <c r="B35" s="69"/>
      <c r="C35" s="69"/>
      <c r="D35" s="7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514" t="s">
        <v>565</v>
      </c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74"/>
      <c r="AL35" s="74"/>
      <c r="AM35" s="74"/>
      <c r="AN35" s="74"/>
      <c r="AO35" s="74"/>
      <c r="AP35" s="74"/>
      <c r="AQ35" s="74"/>
      <c r="AR35" s="74"/>
      <c r="AS35" s="74"/>
      <c r="AT35" s="314"/>
      <c r="AU35" s="314"/>
    </row>
    <row r="36" spans="1:47" ht="16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514" t="s">
        <v>911</v>
      </c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318"/>
      <c r="AL36" s="318"/>
      <c r="AM36" s="318"/>
      <c r="AN36" s="318"/>
      <c r="AO36" s="318"/>
      <c r="AP36" s="318"/>
      <c r="AQ36" s="318"/>
      <c r="AR36" s="318"/>
      <c r="AS36" s="318"/>
      <c r="AT36" s="288"/>
      <c r="AU36" s="288"/>
    </row>
    <row r="37" spans="1:47" ht="16.5" customHeight="1" thickBo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152" t="s">
        <v>361</v>
      </c>
      <c r="AK37" s="58"/>
      <c r="AL37" s="58"/>
      <c r="AM37" s="58"/>
      <c r="AN37" s="58"/>
      <c r="AO37" s="58"/>
      <c r="AP37" s="58"/>
      <c r="AQ37" s="58"/>
      <c r="AR37" s="186"/>
      <c r="AT37" s="186"/>
      <c r="AU37" s="36"/>
    </row>
    <row r="38" spans="1:47" ht="16.5" customHeight="1">
      <c r="A38" s="450" t="s">
        <v>912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319"/>
      <c r="T38" s="69"/>
      <c r="U38" s="989" t="s">
        <v>364</v>
      </c>
      <c r="V38" s="989"/>
      <c r="W38" s="990"/>
      <c r="X38" s="991" t="s">
        <v>95</v>
      </c>
      <c r="Y38" s="990"/>
      <c r="Z38" s="992" t="s">
        <v>42</v>
      </c>
      <c r="AA38" s="993"/>
      <c r="AB38" s="992" t="s">
        <v>120</v>
      </c>
      <c r="AC38" s="994"/>
      <c r="AD38" s="994"/>
      <c r="AE38" s="994"/>
      <c r="AF38" s="994"/>
      <c r="AG38" s="994"/>
      <c r="AH38" s="994"/>
      <c r="AI38" s="994"/>
      <c r="AJ38" s="994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</row>
    <row r="39" spans="1:47" ht="16.5" customHeight="1">
      <c r="A39" s="486" t="s">
        <v>913</v>
      </c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102"/>
      <c r="T39" s="69"/>
      <c r="U39" s="995"/>
      <c r="V39" s="995"/>
      <c r="W39" s="996"/>
      <c r="X39" s="997"/>
      <c r="Y39" s="996"/>
      <c r="Z39" s="998" t="s">
        <v>365</v>
      </c>
      <c r="AA39" s="999"/>
      <c r="AB39" s="998" t="s">
        <v>366</v>
      </c>
      <c r="AC39" s="1000" t="s">
        <v>534</v>
      </c>
      <c r="AD39" s="998" t="s">
        <v>365</v>
      </c>
      <c r="AE39" s="998" t="s">
        <v>31</v>
      </c>
      <c r="AF39" s="1001" t="s">
        <v>121</v>
      </c>
      <c r="AG39" s="998" t="s">
        <v>30</v>
      </c>
      <c r="AH39" s="1001" t="s">
        <v>201</v>
      </c>
      <c r="AI39" s="998" t="s">
        <v>367</v>
      </c>
      <c r="AJ39" s="1001" t="s">
        <v>202</v>
      </c>
      <c r="AK39" s="339"/>
      <c r="AL39" s="13"/>
      <c r="AM39" s="340"/>
      <c r="AN39" s="13"/>
      <c r="AO39" s="339"/>
      <c r="AP39" s="13"/>
      <c r="AQ39" s="340"/>
      <c r="AR39" s="13"/>
      <c r="AS39" s="339"/>
      <c r="AT39" s="512"/>
      <c r="AU39" s="512"/>
    </row>
    <row r="40" spans="1:47" ht="16.5" customHeight="1" thickBot="1">
      <c r="A40" s="69"/>
      <c r="B40" s="69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69"/>
      <c r="R40" s="101" t="s">
        <v>263</v>
      </c>
      <c r="S40" s="101"/>
      <c r="T40" s="69"/>
      <c r="U40" s="995"/>
      <c r="V40" s="995"/>
      <c r="W40" s="996"/>
      <c r="X40" s="997"/>
      <c r="Y40" s="996"/>
      <c r="Z40" s="1002"/>
      <c r="AA40" s="1003"/>
      <c r="AB40" s="1002"/>
      <c r="AC40" s="1004"/>
      <c r="AD40" s="1002"/>
      <c r="AE40" s="1002"/>
      <c r="AF40" s="1005"/>
      <c r="AG40" s="1002"/>
      <c r="AH40" s="1005"/>
      <c r="AI40" s="1002"/>
      <c r="AJ40" s="1005"/>
      <c r="AK40" s="339"/>
      <c r="AL40" s="13"/>
      <c r="AM40" s="340"/>
      <c r="AN40" s="13"/>
      <c r="AO40" s="339"/>
      <c r="AP40" s="13"/>
      <c r="AQ40" s="340"/>
      <c r="AR40" s="13"/>
      <c r="AS40" s="339"/>
      <c r="AT40" s="512"/>
      <c r="AU40" s="512"/>
    </row>
    <row r="41" spans="1:47" ht="16.5" customHeight="1">
      <c r="A41" s="488" t="s">
        <v>88</v>
      </c>
      <c r="B41" s="488"/>
      <c r="C41" s="438"/>
      <c r="D41" s="439" t="s">
        <v>329</v>
      </c>
      <c r="E41" s="497"/>
      <c r="F41" s="497"/>
      <c r="G41" s="497"/>
      <c r="H41" s="498"/>
      <c r="I41" s="439" t="s">
        <v>89</v>
      </c>
      <c r="J41" s="497"/>
      <c r="K41" s="497"/>
      <c r="L41" s="497"/>
      <c r="M41" s="498"/>
      <c r="N41" s="439" t="s">
        <v>189</v>
      </c>
      <c r="O41" s="497"/>
      <c r="P41" s="497"/>
      <c r="Q41" s="497"/>
      <c r="R41" s="497"/>
      <c r="S41" s="102"/>
      <c r="T41" s="69"/>
      <c r="U41" s="995"/>
      <c r="V41" s="995"/>
      <c r="W41" s="996"/>
      <c r="X41" s="997"/>
      <c r="Y41" s="996"/>
      <c r="Z41" s="1002"/>
      <c r="AA41" s="1003"/>
      <c r="AB41" s="1002"/>
      <c r="AC41" s="1004"/>
      <c r="AD41" s="1002"/>
      <c r="AE41" s="1002"/>
      <c r="AF41" s="1005"/>
      <c r="AG41" s="1002"/>
      <c r="AH41" s="1005"/>
      <c r="AI41" s="1002"/>
      <c r="AJ41" s="1005"/>
      <c r="AK41" s="339"/>
      <c r="AL41" s="13"/>
      <c r="AM41" s="340"/>
      <c r="AN41" s="13"/>
      <c r="AO41" s="339"/>
      <c r="AP41" s="13"/>
      <c r="AQ41" s="340"/>
      <c r="AR41" s="13"/>
      <c r="AS41" s="339"/>
      <c r="AT41" s="512"/>
      <c r="AU41" s="512"/>
    </row>
    <row r="42" spans="1:47" ht="16.5" customHeight="1">
      <c r="A42" s="486"/>
      <c r="B42" s="486"/>
      <c r="C42" s="487"/>
      <c r="D42" s="441" t="s">
        <v>400</v>
      </c>
      <c r="E42" s="491"/>
      <c r="F42" s="491"/>
      <c r="G42" s="492"/>
      <c r="H42" s="506" t="s">
        <v>401</v>
      </c>
      <c r="I42" s="441" t="s">
        <v>400</v>
      </c>
      <c r="J42" s="491"/>
      <c r="K42" s="491"/>
      <c r="L42" s="492"/>
      <c r="M42" s="506" t="s">
        <v>401</v>
      </c>
      <c r="N42" s="441" t="s">
        <v>400</v>
      </c>
      <c r="O42" s="491"/>
      <c r="P42" s="491"/>
      <c r="Q42" s="492"/>
      <c r="R42" s="508" t="s">
        <v>401</v>
      </c>
      <c r="S42" s="337"/>
      <c r="T42" s="69"/>
      <c r="U42" s="1006"/>
      <c r="V42" s="1006"/>
      <c r="W42" s="1007"/>
      <c r="X42" s="1008"/>
      <c r="Y42" s="1007"/>
      <c r="Z42" s="1009"/>
      <c r="AA42" s="1010"/>
      <c r="AB42" s="1009"/>
      <c r="AC42" s="1011"/>
      <c r="AD42" s="1009"/>
      <c r="AE42" s="1009"/>
      <c r="AF42" s="1012"/>
      <c r="AG42" s="1009"/>
      <c r="AH42" s="1012"/>
      <c r="AI42" s="1009"/>
      <c r="AJ42" s="1012"/>
      <c r="AK42" s="339"/>
      <c r="AL42" s="13"/>
      <c r="AM42" s="340"/>
      <c r="AN42" s="13"/>
      <c r="AO42" s="339"/>
      <c r="AP42" s="13"/>
      <c r="AQ42" s="340"/>
      <c r="AR42" s="13"/>
      <c r="AS42" s="339"/>
      <c r="AT42" s="512"/>
      <c r="AU42" s="512"/>
    </row>
    <row r="43" spans="1:47" ht="16.5" customHeight="1">
      <c r="A43" s="489"/>
      <c r="B43" s="489"/>
      <c r="C43" s="490"/>
      <c r="D43" s="172" t="s">
        <v>410</v>
      </c>
      <c r="E43" s="172" t="s">
        <v>277</v>
      </c>
      <c r="F43" s="172" t="s">
        <v>278</v>
      </c>
      <c r="G43" s="390" t="s">
        <v>279</v>
      </c>
      <c r="H43" s="507"/>
      <c r="I43" s="172" t="s">
        <v>410</v>
      </c>
      <c r="J43" s="172" t="s">
        <v>277</v>
      </c>
      <c r="K43" s="172" t="s">
        <v>278</v>
      </c>
      <c r="L43" s="390" t="s">
        <v>279</v>
      </c>
      <c r="M43" s="507"/>
      <c r="N43" s="172" t="s">
        <v>410</v>
      </c>
      <c r="O43" s="172" t="s">
        <v>320</v>
      </c>
      <c r="P43" s="172" t="s">
        <v>321</v>
      </c>
      <c r="Q43" s="172" t="s">
        <v>322</v>
      </c>
      <c r="R43" s="509"/>
      <c r="S43" s="337"/>
      <c r="T43" s="69"/>
      <c r="U43" s="510" t="s">
        <v>368</v>
      </c>
      <c r="V43" s="510"/>
      <c r="W43" s="511"/>
      <c r="X43" s="1013">
        <f>SUM(X45,X47)</f>
        <v>3307</v>
      </c>
      <c r="Y43" s="1014"/>
      <c r="Z43" s="1015" t="s">
        <v>156</v>
      </c>
      <c r="AA43" s="1015"/>
      <c r="AB43" s="201">
        <f>SUM(AB45,AB47)</f>
        <v>74</v>
      </c>
      <c r="AC43" s="192" t="s">
        <v>2</v>
      </c>
      <c r="AD43" s="192" t="s">
        <v>2</v>
      </c>
      <c r="AE43" s="201">
        <f>SUM(AE45,AE47)</f>
        <v>57</v>
      </c>
      <c r="AF43" s="192" t="s">
        <v>2</v>
      </c>
      <c r="AG43" s="192" t="s">
        <v>2</v>
      </c>
      <c r="AH43" s="192" t="s">
        <v>2</v>
      </c>
      <c r="AI43" s="201">
        <f>SUM(AI45,AI47)</f>
        <v>284</v>
      </c>
      <c r="AJ43" s="201">
        <f>SUM(AJ45,AJ47)</f>
        <v>2892</v>
      </c>
      <c r="AK43" s="11"/>
      <c r="AL43" s="11" t="s">
        <v>3</v>
      </c>
      <c r="AM43" s="11"/>
      <c r="AN43" s="11" t="s">
        <v>3</v>
      </c>
      <c r="AO43" s="11"/>
      <c r="AP43" s="11" t="s">
        <v>3</v>
      </c>
      <c r="AQ43" s="11"/>
      <c r="AR43" s="11" t="s">
        <v>3</v>
      </c>
      <c r="AS43" s="11"/>
      <c r="AT43" s="503"/>
      <c r="AU43" s="503"/>
    </row>
    <row r="44" spans="1:47" ht="16.5" customHeight="1">
      <c r="A44" s="913"/>
      <c r="B44" s="913"/>
      <c r="C44" s="913"/>
      <c r="D44" s="1016"/>
      <c r="E44" s="1017"/>
      <c r="F44" s="1017"/>
      <c r="G44" s="1017"/>
      <c r="H44" s="189"/>
      <c r="I44" s="1017"/>
      <c r="J44" s="1017"/>
      <c r="K44" s="1017"/>
      <c r="L44" s="1017"/>
      <c r="M44" s="189"/>
      <c r="N44" s="1017"/>
      <c r="O44" s="1017"/>
      <c r="P44" s="1017"/>
      <c r="Q44" s="1017"/>
      <c r="R44" s="189"/>
      <c r="S44" s="338"/>
      <c r="T44" s="69"/>
      <c r="U44" s="334"/>
      <c r="V44" s="334"/>
      <c r="W44" s="1018"/>
      <c r="X44" s="380"/>
      <c r="Y44" s="381"/>
      <c r="Z44" s="22"/>
      <c r="AA44" s="22"/>
      <c r="AB44" s="381"/>
      <c r="AC44" s="22"/>
      <c r="AD44" s="22"/>
      <c r="AE44" s="22"/>
      <c r="AF44" s="381"/>
      <c r="AG44" s="22"/>
      <c r="AH44" s="22"/>
      <c r="AI44" s="381"/>
      <c r="AJ44" s="381"/>
      <c r="AK44" s="186"/>
      <c r="AL44" s="39"/>
      <c r="AM44" s="39"/>
      <c r="AN44" s="39"/>
      <c r="AO44" s="39"/>
      <c r="AP44" s="186"/>
      <c r="AQ44" s="186"/>
      <c r="AR44" s="186"/>
      <c r="AS44" s="186"/>
      <c r="AT44" s="58"/>
      <c r="AU44" s="58"/>
    </row>
    <row r="45" spans="1:47" ht="16.5" customHeight="1">
      <c r="A45" s="127"/>
      <c r="B45" s="127"/>
      <c r="C45" s="107" t="s">
        <v>417</v>
      </c>
      <c r="D45" s="149" t="s">
        <v>836</v>
      </c>
      <c r="E45" s="149" t="s">
        <v>836</v>
      </c>
      <c r="F45" s="149" t="s">
        <v>836</v>
      </c>
      <c r="G45" s="149" t="s">
        <v>836</v>
      </c>
      <c r="H45" s="149" t="s">
        <v>836</v>
      </c>
      <c r="I45" s="149">
        <f>SUM(I46:I47)</f>
        <v>43</v>
      </c>
      <c r="J45" s="149">
        <f>SUM(J46:J47)</f>
        <v>7</v>
      </c>
      <c r="K45" s="149">
        <f>SUM(K46:K47)</f>
        <v>36</v>
      </c>
      <c r="L45" s="149" t="s">
        <v>836</v>
      </c>
      <c r="M45" s="149">
        <v>14</v>
      </c>
      <c r="N45" s="149">
        <f>SUM(O45:P45)</f>
        <v>327</v>
      </c>
      <c r="O45" s="149" t="s">
        <v>836</v>
      </c>
      <c r="P45" s="149">
        <f>SUM(P46:P47)</f>
        <v>327</v>
      </c>
      <c r="Q45" s="149" t="s">
        <v>836</v>
      </c>
      <c r="R45" s="149">
        <v>103</v>
      </c>
      <c r="S45" s="149"/>
      <c r="T45" s="69"/>
      <c r="U45" s="528" t="s">
        <v>411</v>
      </c>
      <c r="V45" s="528"/>
      <c r="W45" s="1019"/>
      <c r="X45" s="972">
        <v>1928</v>
      </c>
      <c r="Y45" s="973"/>
      <c r="Z45" s="973" t="s">
        <v>156</v>
      </c>
      <c r="AA45" s="973"/>
      <c r="AB45" s="152">
        <v>17</v>
      </c>
      <c r="AC45" s="152" t="s">
        <v>836</v>
      </c>
      <c r="AD45" s="152" t="s">
        <v>836</v>
      </c>
      <c r="AE45" s="152">
        <v>12</v>
      </c>
      <c r="AF45" s="152" t="s">
        <v>836</v>
      </c>
      <c r="AG45" s="152" t="s">
        <v>836</v>
      </c>
      <c r="AH45" s="152" t="s">
        <v>836</v>
      </c>
      <c r="AI45" s="152">
        <v>193</v>
      </c>
      <c r="AJ45" s="152">
        <v>1706</v>
      </c>
      <c r="AK45" s="75"/>
      <c r="AL45" s="327" t="s">
        <v>837</v>
      </c>
      <c r="AM45" s="75"/>
      <c r="AN45" s="327" t="s">
        <v>837</v>
      </c>
      <c r="AO45" s="75"/>
      <c r="AP45" s="327" t="s">
        <v>837</v>
      </c>
      <c r="AQ45" s="75"/>
      <c r="AR45" s="327" t="s">
        <v>837</v>
      </c>
      <c r="AS45" s="75"/>
      <c r="AT45" s="503"/>
      <c r="AU45" s="503"/>
    </row>
    <row r="46" spans="1:47" ht="16.5" customHeight="1">
      <c r="A46" s="1020" t="s">
        <v>838</v>
      </c>
      <c r="B46" s="782"/>
      <c r="C46" s="421" t="s">
        <v>420</v>
      </c>
      <c r="D46" s="836" t="s">
        <v>831</v>
      </c>
      <c r="E46" s="836" t="s">
        <v>831</v>
      </c>
      <c r="F46" s="836" t="s">
        <v>831</v>
      </c>
      <c r="G46" s="836" t="s">
        <v>831</v>
      </c>
      <c r="H46" s="836" t="s">
        <v>831</v>
      </c>
      <c r="I46" s="190">
        <f>SUM(J46:L46)</f>
        <v>4</v>
      </c>
      <c r="J46" s="836" t="s">
        <v>156</v>
      </c>
      <c r="K46" s="190">
        <v>4</v>
      </c>
      <c r="L46" s="836" t="s">
        <v>831</v>
      </c>
      <c r="M46" s="190">
        <v>8</v>
      </c>
      <c r="N46" s="836">
        <f>SUM(O46:P46)</f>
        <v>148</v>
      </c>
      <c r="O46" s="836" t="s">
        <v>831</v>
      </c>
      <c r="P46" s="190">
        <v>148</v>
      </c>
      <c r="Q46" s="836" t="s">
        <v>831</v>
      </c>
      <c r="R46" s="190">
        <v>36</v>
      </c>
      <c r="S46" s="190"/>
      <c r="T46" s="69"/>
      <c r="U46" s="334"/>
      <c r="V46" s="334"/>
      <c r="W46" s="1018"/>
      <c r="X46" s="309"/>
      <c r="Y46" s="309"/>
      <c r="Z46" s="156"/>
      <c r="AA46" s="156"/>
      <c r="AB46" s="309"/>
      <c r="AC46" s="156"/>
      <c r="AD46" s="156"/>
      <c r="AE46" s="156"/>
      <c r="AF46" s="309"/>
      <c r="AG46" s="156"/>
      <c r="AH46" s="156"/>
      <c r="AI46" s="309"/>
      <c r="AJ46" s="309"/>
      <c r="AK46" s="58"/>
      <c r="AL46" s="43"/>
      <c r="AM46" s="43"/>
      <c r="AN46" s="43"/>
      <c r="AO46" s="43"/>
      <c r="AP46" s="58"/>
      <c r="AQ46" s="58"/>
      <c r="AR46" s="58"/>
      <c r="AS46" s="58"/>
      <c r="AT46" s="58"/>
      <c r="AU46" s="58"/>
    </row>
    <row r="47" spans="1:47" ht="16.5" customHeight="1">
      <c r="A47" s="102"/>
      <c r="B47" s="169"/>
      <c r="C47" s="421" t="s">
        <v>421</v>
      </c>
      <c r="D47" s="836" t="s">
        <v>831</v>
      </c>
      <c r="E47" s="836" t="s">
        <v>831</v>
      </c>
      <c r="F47" s="836" t="s">
        <v>831</v>
      </c>
      <c r="G47" s="836" t="s">
        <v>831</v>
      </c>
      <c r="H47" s="836" t="s">
        <v>831</v>
      </c>
      <c r="I47" s="190">
        <f>SUM(J47:L47)</f>
        <v>39</v>
      </c>
      <c r="J47" s="190">
        <v>7</v>
      </c>
      <c r="K47" s="190">
        <v>32</v>
      </c>
      <c r="L47" s="836" t="s">
        <v>831</v>
      </c>
      <c r="M47" s="190">
        <v>6</v>
      </c>
      <c r="N47" s="836">
        <f>SUM(O47:P47)</f>
        <v>179</v>
      </c>
      <c r="O47" s="836" t="s">
        <v>831</v>
      </c>
      <c r="P47" s="190">
        <v>179</v>
      </c>
      <c r="Q47" s="836" t="s">
        <v>831</v>
      </c>
      <c r="R47" s="190">
        <v>67</v>
      </c>
      <c r="S47" s="190"/>
      <c r="T47" s="69"/>
      <c r="U47" s="571" t="s">
        <v>412</v>
      </c>
      <c r="V47" s="571"/>
      <c r="W47" s="574"/>
      <c r="X47" s="1021">
        <v>1379</v>
      </c>
      <c r="Y47" s="1022"/>
      <c r="Z47" s="1023" t="s">
        <v>156</v>
      </c>
      <c r="AA47" s="1023"/>
      <c r="AB47" s="965">
        <v>57</v>
      </c>
      <c r="AC47" s="350" t="s">
        <v>831</v>
      </c>
      <c r="AD47" s="350" t="s">
        <v>831</v>
      </c>
      <c r="AE47" s="965">
        <v>45</v>
      </c>
      <c r="AF47" s="350" t="s">
        <v>831</v>
      </c>
      <c r="AG47" s="350" t="s">
        <v>831</v>
      </c>
      <c r="AH47" s="350" t="s">
        <v>831</v>
      </c>
      <c r="AI47" s="965">
        <v>91</v>
      </c>
      <c r="AJ47" s="965">
        <v>1186</v>
      </c>
      <c r="AK47" s="75"/>
      <c r="AL47" s="327" t="s">
        <v>828</v>
      </c>
      <c r="AM47" s="75"/>
      <c r="AN47" s="327" t="s">
        <v>828</v>
      </c>
      <c r="AO47" s="75"/>
      <c r="AP47" s="334" t="s">
        <v>828</v>
      </c>
      <c r="AQ47" s="186"/>
      <c r="AR47" s="327" t="s">
        <v>828</v>
      </c>
      <c r="AS47" s="75"/>
      <c r="AT47" s="502"/>
      <c r="AU47" s="502"/>
    </row>
    <row r="48" spans="1:47" ht="16.5" customHeight="1">
      <c r="A48" s="102"/>
      <c r="B48" s="169"/>
      <c r="C48" s="421"/>
      <c r="D48" s="836"/>
      <c r="E48" s="836"/>
      <c r="F48" s="836"/>
      <c r="G48" s="836"/>
      <c r="H48" s="836"/>
      <c r="I48" s="190"/>
      <c r="J48" s="190"/>
      <c r="K48" s="190"/>
      <c r="L48" s="836"/>
      <c r="M48" s="190"/>
      <c r="N48" s="149"/>
      <c r="O48" s="836"/>
      <c r="P48" s="190"/>
      <c r="Q48" s="836"/>
      <c r="R48" s="190"/>
      <c r="S48" s="190"/>
      <c r="T48" s="69"/>
      <c r="U48" s="99" t="s">
        <v>454</v>
      </c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31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</row>
    <row r="49" spans="1:36" ht="16.5" customHeight="1">
      <c r="A49" s="188"/>
      <c r="B49" s="127"/>
      <c r="C49" s="107" t="s">
        <v>417</v>
      </c>
      <c r="D49" s="149" t="s">
        <v>836</v>
      </c>
      <c r="E49" s="149" t="s">
        <v>836</v>
      </c>
      <c r="F49" s="149" t="s">
        <v>836</v>
      </c>
      <c r="G49" s="149" t="s">
        <v>836</v>
      </c>
      <c r="H49" s="149" t="s">
        <v>836</v>
      </c>
      <c r="I49" s="149">
        <f>SUM(I50:I51)</f>
        <v>355</v>
      </c>
      <c r="J49" s="149">
        <f>SUM(J50:J51)</f>
        <v>60</v>
      </c>
      <c r="K49" s="149">
        <f>SUM(K50:K51)</f>
        <v>295</v>
      </c>
      <c r="L49" s="149" t="s">
        <v>836</v>
      </c>
      <c r="M49" s="149" t="s">
        <v>518</v>
      </c>
      <c r="N49" s="149">
        <f>SUM(O49:P49)</f>
        <v>913</v>
      </c>
      <c r="O49" s="149" t="s">
        <v>836</v>
      </c>
      <c r="P49" s="149">
        <f>SUM(P50:P51)</f>
        <v>913</v>
      </c>
      <c r="Q49" s="149" t="s">
        <v>836</v>
      </c>
      <c r="R49" s="149" t="s">
        <v>518</v>
      </c>
      <c r="S49" s="14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1:36" ht="16.5" customHeight="1">
      <c r="A50" s="1020" t="s">
        <v>519</v>
      </c>
      <c r="B50" s="782"/>
      <c r="C50" s="421" t="s">
        <v>420</v>
      </c>
      <c r="D50" s="836" t="s">
        <v>831</v>
      </c>
      <c r="E50" s="836" t="s">
        <v>831</v>
      </c>
      <c r="F50" s="836" t="s">
        <v>831</v>
      </c>
      <c r="G50" s="836" t="s">
        <v>831</v>
      </c>
      <c r="H50" s="836" t="s">
        <v>831</v>
      </c>
      <c r="I50" s="190">
        <f>SUM(J50:L50)</f>
        <v>181</v>
      </c>
      <c r="J50" s="190">
        <v>41</v>
      </c>
      <c r="K50" s="190">
        <v>140</v>
      </c>
      <c r="L50" s="836" t="s">
        <v>831</v>
      </c>
      <c r="M50" s="836" t="s">
        <v>518</v>
      </c>
      <c r="N50" s="190">
        <f>SUM(O50:P50)</f>
        <v>533</v>
      </c>
      <c r="O50" s="836" t="s">
        <v>831</v>
      </c>
      <c r="P50" s="190">
        <v>533</v>
      </c>
      <c r="Q50" s="836" t="s">
        <v>831</v>
      </c>
      <c r="R50" s="836" t="s">
        <v>518</v>
      </c>
      <c r="S50" s="836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</row>
    <row r="51" spans="1:36" ht="16.5" customHeight="1">
      <c r="A51" s="773"/>
      <c r="B51" s="169"/>
      <c r="C51" s="421" t="s">
        <v>421</v>
      </c>
      <c r="D51" s="844" t="s">
        <v>831</v>
      </c>
      <c r="E51" s="836" t="s">
        <v>831</v>
      </c>
      <c r="F51" s="836" t="s">
        <v>831</v>
      </c>
      <c r="G51" s="836" t="s">
        <v>831</v>
      </c>
      <c r="H51" s="836" t="s">
        <v>831</v>
      </c>
      <c r="I51" s="190">
        <f>SUM(J51:L51)</f>
        <v>174</v>
      </c>
      <c r="J51" s="190">
        <v>19</v>
      </c>
      <c r="K51" s="190">
        <v>155</v>
      </c>
      <c r="L51" s="836" t="s">
        <v>831</v>
      </c>
      <c r="M51" s="836" t="s">
        <v>518</v>
      </c>
      <c r="N51" s="190">
        <f>SUM(O51:P51)</f>
        <v>380</v>
      </c>
      <c r="O51" s="836" t="s">
        <v>831</v>
      </c>
      <c r="P51" s="190">
        <v>380</v>
      </c>
      <c r="Q51" s="836" t="s">
        <v>831</v>
      </c>
      <c r="R51" s="836" t="s">
        <v>518</v>
      </c>
      <c r="S51" s="836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</row>
    <row r="52" spans="1:36" ht="16.5" customHeight="1">
      <c r="A52" s="99" t="s">
        <v>454</v>
      </c>
      <c r="B52" s="768"/>
      <c r="C52" s="1024"/>
      <c r="D52" s="1025"/>
      <c r="E52" s="1025"/>
      <c r="F52" s="1025"/>
      <c r="G52" s="1025"/>
      <c r="H52" s="1025"/>
      <c r="I52" s="1026"/>
      <c r="J52" s="1026"/>
      <c r="K52" s="1026"/>
      <c r="L52" s="1025"/>
      <c r="M52" s="1025"/>
      <c r="N52" s="1026"/>
      <c r="O52" s="1026"/>
      <c r="P52" s="1026"/>
      <c r="Q52" s="1025"/>
      <c r="R52" s="1025"/>
      <c r="S52" s="836"/>
      <c r="T52" s="70"/>
      <c r="U52" s="70"/>
      <c r="V52" s="70"/>
      <c r="W52" s="70"/>
      <c r="X52" s="70"/>
      <c r="Y52" s="70"/>
      <c r="Z52" s="70"/>
      <c r="AA52" s="70"/>
      <c r="AB52" s="69"/>
      <c r="AC52" s="69"/>
      <c r="AD52" s="69"/>
      <c r="AE52" s="69"/>
      <c r="AF52" s="69"/>
      <c r="AG52" s="69"/>
      <c r="AH52" s="69"/>
      <c r="AI52" s="69"/>
      <c r="AJ52" s="69"/>
    </row>
    <row r="53" ht="16.5" customHeight="1">
      <c r="I53" s="4"/>
    </row>
    <row r="54" ht="16.5" customHeight="1">
      <c r="I54" s="4"/>
    </row>
    <row r="55" ht="16.5" customHeight="1">
      <c r="I55" s="4"/>
    </row>
    <row r="56" ht="16.5" customHeight="1">
      <c r="I56" s="4"/>
    </row>
    <row r="57" ht="16.5" customHeight="1">
      <c r="I57" s="4"/>
    </row>
    <row r="58" ht="16.5" customHeight="1">
      <c r="I58" s="4"/>
    </row>
    <row r="59" ht="16.5" customHeight="1">
      <c r="I59" s="4"/>
    </row>
    <row r="60" ht="15" customHeight="1">
      <c r="I60" s="4"/>
    </row>
  </sheetData>
  <sheetProtection/>
  <mergeCells count="188">
    <mergeCell ref="A3:P3"/>
    <mergeCell ref="U3:AG3"/>
    <mergeCell ref="A4:P4"/>
    <mergeCell ref="U4:AG4"/>
    <mergeCell ref="A5:P5"/>
    <mergeCell ref="U6:W7"/>
    <mergeCell ref="X6:Y7"/>
    <mergeCell ref="Z6:AA7"/>
    <mergeCell ref="AB6:AD6"/>
    <mergeCell ref="AE6:AG6"/>
    <mergeCell ref="E7:J7"/>
    <mergeCell ref="K7:P7"/>
    <mergeCell ref="E8:F8"/>
    <mergeCell ref="G8:H8"/>
    <mergeCell ref="I8:J8"/>
    <mergeCell ref="K8:L8"/>
    <mergeCell ref="M8:N8"/>
    <mergeCell ref="O8:P8"/>
    <mergeCell ref="U8:W8"/>
    <mergeCell ref="A9:D9"/>
    <mergeCell ref="E9:F9"/>
    <mergeCell ref="G9:H9"/>
    <mergeCell ref="I9:J9"/>
    <mergeCell ref="K9:L9"/>
    <mergeCell ref="M9:N9"/>
    <mergeCell ref="O9:P9"/>
    <mergeCell ref="U9:W9"/>
    <mergeCell ref="A7:D8"/>
    <mergeCell ref="U10:W10"/>
    <mergeCell ref="A11:D11"/>
    <mergeCell ref="E11:F11"/>
    <mergeCell ref="G11:H11"/>
    <mergeCell ref="I11:J11"/>
    <mergeCell ref="K11:L11"/>
    <mergeCell ref="M11:N11"/>
    <mergeCell ref="O11:P11"/>
    <mergeCell ref="U11:W11"/>
    <mergeCell ref="U12:W12"/>
    <mergeCell ref="A13:D13"/>
    <mergeCell ref="E13:F13"/>
    <mergeCell ref="G13:H13"/>
    <mergeCell ref="I13:J13"/>
    <mergeCell ref="K13:L13"/>
    <mergeCell ref="M13:N13"/>
    <mergeCell ref="O13:P13"/>
    <mergeCell ref="B14:D14"/>
    <mergeCell ref="E14:F14"/>
    <mergeCell ref="G14:H14"/>
    <mergeCell ref="I14:J14"/>
    <mergeCell ref="K14:L14"/>
    <mergeCell ref="M14:N14"/>
    <mergeCell ref="A16:D16"/>
    <mergeCell ref="E16:F16"/>
    <mergeCell ref="G16:H16"/>
    <mergeCell ref="I16:J16"/>
    <mergeCell ref="K16:L16"/>
    <mergeCell ref="M16:N16"/>
    <mergeCell ref="G17:H17"/>
    <mergeCell ref="I17:J17"/>
    <mergeCell ref="K17:L17"/>
    <mergeCell ref="M17:N17"/>
    <mergeCell ref="O14:P14"/>
    <mergeCell ref="U14:W14"/>
    <mergeCell ref="U15:W15"/>
    <mergeCell ref="O16:P16"/>
    <mergeCell ref="O17:P17"/>
    <mergeCell ref="B18:D18"/>
    <mergeCell ref="E18:F18"/>
    <mergeCell ref="G18:H18"/>
    <mergeCell ref="I18:J18"/>
    <mergeCell ref="K18:L18"/>
    <mergeCell ref="M18:N18"/>
    <mergeCell ref="O18:P18"/>
    <mergeCell ref="B17:D17"/>
    <mergeCell ref="E17:F17"/>
    <mergeCell ref="B19:D19"/>
    <mergeCell ref="E19:F19"/>
    <mergeCell ref="G19:H19"/>
    <mergeCell ref="I19:J19"/>
    <mergeCell ref="K19:L19"/>
    <mergeCell ref="M19:N19"/>
    <mergeCell ref="O19:P19"/>
    <mergeCell ref="U20:AH20"/>
    <mergeCell ref="U21:AH21"/>
    <mergeCell ref="U22:AH22"/>
    <mergeCell ref="A23:P23"/>
    <mergeCell ref="A24:P24"/>
    <mergeCell ref="U24:W25"/>
    <mergeCell ref="X24:AB24"/>
    <mergeCell ref="AC24:AE24"/>
    <mergeCell ref="AF24:AH24"/>
    <mergeCell ref="A25:P25"/>
    <mergeCell ref="X25:Y25"/>
    <mergeCell ref="Z25:AA25"/>
    <mergeCell ref="U26:W26"/>
    <mergeCell ref="X26:Y26"/>
    <mergeCell ref="Z26:AA26"/>
    <mergeCell ref="A27:D28"/>
    <mergeCell ref="E27:J27"/>
    <mergeCell ref="K27:P27"/>
    <mergeCell ref="U27:W27"/>
    <mergeCell ref="X27:Y27"/>
    <mergeCell ref="Z27:AA27"/>
    <mergeCell ref="E28:F28"/>
    <mergeCell ref="G28:H28"/>
    <mergeCell ref="I28:J28"/>
    <mergeCell ref="K28:L28"/>
    <mergeCell ref="M28:N28"/>
    <mergeCell ref="O28:P28"/>
    <mergeCell ref="U28:W28"/>
    <mergeCell ref="X28:Y28"/>
    <mergeCell ref="Z28:AA28"/>
    <mergeCell ref="A29:D29"/>
    <mergeCell ref="E29:F29"/>
    <mergeCell ref="G29:H29"/>
    <mergeCell ref="I29:J29"/>
    <mergeCell ref="K29:L29"/>
    <mergeCell ref="U29:W29"/>
    <mergeCell ref="X29:Y29"/>
    <mergeCell ref="Z29:AA29"/>
    <mergeCell ref="U30:W30"/>
    <mergeCell ref="X30:Y30"/>
    <mergeCell ref="Z30:AA30"/>
    <mergeCell ref="G31:H31"/>
    <mergeCell ref="I31:J31"/>
    <mergeCell ref="K31:L31"/>
    <mergeCell ref="M31:N31"/>
    <mergeCell ref="M29:N29"/>
    <mergeCell ref="O29:P29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Z38:AA38"/>
    <mergeCell ref="AB38:AJ38"/>
    <mergeCell ref="A39:R39"/>
    <mergeCell ref="A33:D33"/>
    <mergeCell ref="E33:F33"/>
    <mergeCell ref="G33:H33"/>
    <mergeCell ref="I33:J33"/>
    <mergeCell ref="K33:L33"/>
    <mergeCell ref="M33:N33"/>
    <mergeCell ref="AD39:AD42"/>
    <mergeCell ref="AE39:AE42"/>
    <mergeCell ref="AF39:AF42"/>
    <mergeCell ref="O33:P33"/>
    <mergeCell ref="U34:AJ34"/>
    <mergeCell ref="U35:AJ35"/>
    <mergeCell ref="U36:AJ36"/>
    <mergeCell ref="A38:R38"/>
    <mergeCell ref="U38:W42"/>
    <mergeCell ref="X38:Y42"/>
    <mergeCell ref="AJ39:AJ42"/>
    <mergeCell ref="AT39:AU42"/>
    <mergeCell ref="A41:C43"/>
    <mergeCell ref="D41:H41"/>
    <mergeCell ref="I41:M41"/>
    <mergeCell ref="N41:R41"/>
    <mergeCell ref="D42:G42"/>
    <mergeCell ref="Z39:AA42"/>
    <mergeCell ref="AB39:AB42"/>
    <mergeCell ref="AC39:AC42"/>
    <mergeCell ref="AT45:AU45"/>
    <mergeCell ref="H42:H43"/>
    <mergeCell ref="I42:L42"/>
    <mergeCell ref="M42:M43"/>
    <mergeCell ref="N42:Q42"/>
    <mergeCell ref="R42:R43"/>
    <mergeCell ref="U43:W43"/>
    <mergeCell ref="AG39:AG42"/>
    <mergeCell ref="AH39:AH42"/>
    <mergeCell ref="AI39:AI42"/>
    <mergeCell ref="U47:W47"/>
    <mergeCell ref="X47:Y47"/>
    <mergeCell ref="Z47:AA47"/>
    <mergeCell ref="AT47:AU47"/>
    <mergeCell ref="X43:Y43"/>
    <mergeCell ref="Z43:AA43"/>
    <mergeCell ref="AT43:AU43"/>
    <mergeCell ref="U45:W45"/>
    <mergeCell ref="X45:Y45"/>
    <mergeCell ref="Z45:AA45"/>
  </mergeCells>
  <printOptions/>
  <pageMargins left="0.3937007874015748" right="0.1968503937007874" top="0.984251968503937" bottom="0.5905511811023623" header="0" footer="0"/>
  <pageSetup horizontalDpi="600" verticalDpi="600" orientation="landscape" paperSize="8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0"/>
  <sheetViews>
    <sheetView zoomScalePageLayoutView="0" workbookViewId="0" topLeftCell="A1">
      <selection activeCell="AC63" sqref="AC63"/>
    </sheetView>
  </sheetViews>
  <sheetFormatPr defaultColWidth="10.59765625" defaultRowHeight="15"/>
  <cols>
    <col min="1" max="1" width="5.09765625" style="58" customWidth="1"/>
    <col min="2" max="2" width="2.09765625" style="58" customWidth="1"/>
    <col min="3" max="3" width="8" style="58" customWidth="1"/>
    <col min="4" max="15" width="4.59765625" style="58" customWidth="1"/>
    <col min="16" max="16" width="8.19921875" style="58" customWidth="1"/>
    <col min="17" max="31" width="4.59765625" style="58" customWidth="1"/>
    <col min="32" max="32" width="9.19921875" style="58" customWidth="1"/>
    <col min="33" max="40" width="4.59765625" style="58" customWidth="1"/>
    <col min="41" max="42" width="5.59765625" style="58" customWidth="1"/>
    <col min="43" max="43" width="13.69921875" style="58" customWidth="1"/>
    <col min="44" max="44" width="3.59765625" style="58" customWidth="1"/>
    <col min="45" max="45" width="2.09765625" style="58" customWidth="1"/>
    <col min="46" max="46" width="7.59765625" style="58" customWidth="1"/>
    <col min="47" max="47" width="2.09765625" style="58" customWidth="1"/>
    <col min="48" max="48" width="9.09765625" style="58" customWidth="1"/>
    <col min="49" max="49" width="8.09765625" style="58" customWidth="1"/>
    <col min="50" max="50" width="8.5" style="58" customWidth="1"/>
    <col min="51" max="52" width="8.09765625" style="58" customWidth="1"/>
    <col min="53" max="53" width="8.3984375" style="58" customWidth="1"/>
    <col min="54" max="54" width="6.59765625" style="58" customWidth="1"/>
    <col min="55" max="55" width="8.09765625" style="58" customWidth="1"/>
    <col min="56" max="56" width="7.59765625" style="58" customWidth="1"/>
    <col min="57" max="57" width="7.09765625" style="58" customWidth="1"/>
    <col min="58" max="61" width="6.59765625" style="58" customWidth="1"/>
    <col min="62" max="62" width="7.59765625" style="58" customWidth="1"/>
    <col min="63" max="67" width="6.59765625" style="58" customWidth="1"/>
    <col min="68" max="16384" width="10.59765625" style="58" customWidth="1"/>
  </cols>
  <sheetData>
    <row r="1" spans="1:67" s="286" customFormat="1" ht="19.5" customHeight="1">
      <c r="A1" s="71" t="s">
        <v>612</v>
      </c>
      <c r="B1" s="71"/>
      <c r="BO1" s="72" t="s">
        <v>626</v>
      </c>
    </row>
    <row r="2" spans="31:67" ht="19.5" customHeight="1">
      <c r="AE2" s="287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BO2" s="289"/>
    </row>
    <row r="3" ht="19.5" customHeight="1">
      <c r="AQ3" s="74"/>
    </row>
    <row r="4" ht="18" customHeight="1">
      <c r="AQ4" s="288"/>
    </row>
    <row r="5" spans="1:67" ht="19.5" customHeight="1">
      <c r="A5" s="513" t="s">
        <v>914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313"/>
      <c r="AQ5" s="74"/>
      <c r="AR5" s="513" t="s">
        <v>915</v>
      </c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</row>
    <row r="6" spans="1:67" s="186" customFormat="1" ht="19.5" customHeight="1" thickBot="1">
      <c r="A6" s="194"/>
      <c r="B6" s="19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58"/>
      <c r="Z6" s="58"/>
      <c r="AA6" s="36"/>
      <c r="AB6" s="36"/>
      <c r="AC6" s="36"/>
      <c r="AD6" s="36"/>
      <c r="AE6" s="36"/>
      <c r="AF6" s="36"/>
      <c r="AG6" s="36"/>
      <c r="AH6" s="36"/>
      <c r="AI6" s="58"/>
      <c r="AJ6" s="290"/>
      <c r="AK6" s="290"/>
      <c r="AL6" s="288"/>
      <c r="AM6" s="288"/>
      <c r="AN6" s="288"/>
      <c r="AO6" s="290" t="s">
        <v>263</v>
      </c>
      <c r="AP6" s="290"/>
      <c r="AQ6" s="75"/>
      <c r="AR6" s="504" t="s">
        <v>916</v>
      </c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  <c r="BM6" s="504"/>
      <c r="BN6" s="504"/>
      <c r="BO6" s="504"/>
    </row>
    <row r="7" spans="1:67" s="186" customFormat="1" ht="19.5" customHeight="1">
      <c r="A7" s="529" t="s">
        <v>917</v>
      </c>
      <c r="B7" s="529"/>
      <c r="C7" s="530"/>
      <c r="D7" s="453" t="s">
        <v>348</v>
      </c>
      <c r="E7" s="445"/>
      <c r="F7" s="445"/>
      <c r="G7" s="445"/>
      <c r="H7" s="445"/>
      <c r="I7" s="445"/>
      <c r="J7" s="445"/>
      <c r="K7" s="445"/>
      <c r="L7" s="446"/>
      <c r="M7" s="445" t="s">
        <v>349</v>
      </c>
      <c r="N7" s="445"/>
      <c r="O7" s="446"/>
      <c r="P7" s="427" t="s">
        <v>918</v>
      </c>
      <c r="Q7" s="428"/>
      <c r="R7" s="428"/>
      <c r="S7" s="428"/>
      <c r="T7" s="428"/>
      <c r="U7" s="428"/>
      <c r="V7" s="428"/>
      <c r="W7" s="428"/>
      <c r="X7" s="428"/>
      <c r="Y7" s="428"/>
      <c r="Z7" s="396"/>
      <c r="AA7" s="453" t="s">
        <v>567</v>
      </c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02"/>
      <c r="AQ7" s="75"/>
      <c r="AR7" s="504" t="s">
        <v>199</v>
      </c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</row>
    <row r="8" spans="1:67" ht="19.5" customHeight="1" thickBot="1">
      <c r="A8" s="535"/>
      <c r="B8" s="535"/>
      <c r="C8" s="536"/>
      <c r="D8" s="548" t="s">
        <v>484</v>
      </c>
      <c r="E8" s="454" t="s">
        <v>485</v>
      </c>
      <c r="F8" s="455"/>
      <c r="G8" s="455"/>
      <c r="H8" s="455"/>
      <c r="I8" s="455"/>
      <c r="J8" s="455"/>
      <c r="K8" s="456"/>
      <c r="L8" s="548" t="s">
        <v>486</v>
      </c>
      <c r="M8" s="454" t="s">
        <v>415</v>
      </c>
      <c r="N8" s="455"/>
      <c r="O8" s="456"/>
      <c r="P8" s="429"/>
      <c r="Q8" s="430"/>
      <c r="R8" s="430"/>
      <c r="S8" s="430"/>
      <c r="T8" s="430"/>
      <c r="U8" s="430"/>
      <c r="V8" s="430"/>
      <c r="W8" s="430"/>
      <c r="X8" s="430"/>
      <c r="Y8" s="430"/>
      <c r="Z8" s="397"/>
      <c r="AA8" s="454" t="s">
        <v>487</v>
      </c>
      <c r="AB8" s="455"/>
      <c r="AC8" s="455"/>
      <c r="AD8" s="455"/>
      <c r="AE8" s="455"/>
      <c r="AF8" s="455"/>
      <c r="AG8" s="455"/>
      <c r="AH8" s="400"/>
      <c r="AI8" s="454" t="s">
        <v>488</v>
      </c>
      <c r="AJ8" s="455"/>
      <c r="AK8" s="455"/>
      <c r="AL8" s="455"/>
      <c r="AM8" s="455"/>
      <c r="AN8" s="455"/>
      <c r="AO8" s="455"/>
      <c r="AP8" s="403"/>
      <c r="AQ8" s="74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O8" s="36" t="s">
        <v>263</v>
      </c>
    </row>
    <row r="9" spans="1:67" ht="19.5" customHeight="1">
      <c r="A9" s="535"/>
      <c r="B9" s="535"/>
      <c r="C9" s="536"/>
      <c r="D9" s="549"/>
      <c r="E9" s="548" t="s">
        <v>417</v>
      </c>
      <c r="F9" s="551" t="s">
        <v>489</v>
      </c>
      <c r="G9" s="551" t="s">
        <v>490</v>
      </c>
      <c r="H9" s="551" t="s">
        <v>491</v>
      </c>
      <c r="I9" s="551" t="s">
        <v>492</v>
      </c>
      <c r="J9" s="551" t="s">
        <v>493</v>
      </c>
      <c r="K9" s="551" t="s">
        <v>494</v>
      </c>
      <c r="L9" s="549"/>
      <c r="M9" s="548" t="s">
        <v>417</v>
      </c>
      <c r="N9" s="551" t="s">
        <v>495</v>
      </c>
      <c r="O9" s="551" t="s">
        <v>496</v>
      </c>
      <c r="P9" s="548" t="s">
        <v>417</v>
      </c>
      <c r="Q9" s="551" t="s">
        <v>497</v>
      </c>
      <c r="R9" s="551" t="s">
        <v>250</v>
      </c>
      <c r="S9" s="551" t="s">
        <v>6</v>
      </c>
      <c r="T9" s="551" t="s">
        <v>251</v>
      </c>
      <c r="U9" s="551" t="s">
        <v>7</v>
      </c>
      <c r="V9" s="551" t="s">
        <v>8</v>
      </c>
      <c r="W9" s="551" t="s">
        <v>253</v>
      </c>
      <c r="X9" s="559" t="s">
        <v>254</v>
      </c>
      <c r="Y9" s="1028" t="s">
        <v>38</v>
      </c>
      <c r="Z9" s="1028" t="s">
        <v>667</v>
      </c>
      <c r="AA9" s="551" t="s">
        <v>497</v>
      </c>
      <c r="AB9" s="551" t="s">
        <v>250</v>
      </c>
      <c r="AC9" s="551" t="s">
        <v>6</v>
      </c>
      <c r="AD9" s="551" t="s">
        <v>251</v>
      </c>
      <c r="AE9" s="551" t="s">
        <v>252</v>
      </c>
      <c r="AF9" s="551" t="s">
        <v>253</v>
      </c>
      <c r="AG9" s="1029" t="s">
        <v>38</v>
      </c>
      <c r="AH9" s="1028" t="s">
        <v>667</v>
      </c>
      <c r="AI9" s="551" t="s">
        <v>497</v>
      </c>
      <c r="AJ9" s="551" t="s">
        <v>250</v>
      </c>
      <c r="AK9" s="551" t="s">
        <v>6</v>
      </c>
      <c r="AL9" s="551" t="s">
        <v>251</v>
      </c>
      <c r="AM9" s="551" t="s">
        <v>252</v>
      </c>
      <c r="AN9" s="551" t="s">
        <v>253</v>
      </c>
      <c r="AO9" s="1030" t="s">
        <v>38</v>
      </c>
      <c r="AP9" s="1028" t="s">
        <v>667</v>
      </c>
      <c r="AQ9" s="74"/>
      <c r="AR9" s="523" t="s">
        <v>141</v>
      </c>
      <c r="AS9" s="523"/>
      <c r="AT9" s="523"/>
      <c r="AU9" s="523"/>
      <c r="AV9" s="533"/>
      <c r="AW9" s="531" t="s">
        <v>142</v>
      </c>
      <c r="AX9" s="523"/>
      <c r="AY9" s="533"/>
      <c r="AZ9" s="515" t="s">
        <v>204</v>
      </c>
      <c r="BA9" s="517"/>
      <c r="BB9" s="517"/>
      <c r="BC9" s="517"/>
      <c r="BD9" s="517"/>
      <c r="BE9" s="517"/>
      <c r="BF9" s="517"/>
      <c r="BG9" s="516"/>
      <c r="BH9" s="515" t="s">
        <v>430</v>
      </c>
      <c r="BI9" s="517"/>
      <c r="BJ9" s="517"/>
      <c r="BK9" s="517"/>
      <c r="BL9" s="517"/>
      <c r="BM9" s="517"/>
      <c r="BN9" s="517"/>
      <c r="BO9" s="517"/>
    </row>
    <row r="10" spans="1:67" ht="19.5" customHeight="1">
      <c r="A10" s="535"/>
      <c r="B10" s="535"/>
      <c r="C10" s="536"/>
      <c r="D10" s="549"/>
      <c r="E10" s="549"/>
      <c r="F10" s="552"/>
      <c r="G10" s="552"/>
      <c r="H10" s="552"/>
      <c r="I10" s="552"/>
      <c r="J10" s="552"/>
      <c r="K10" s="552"/>
      <c r="L10" s="549"/>
      <c r="M10" s="549"/>
      <c r="N10" s="552"/>
      <c r="O10" s="552"/>
      <c r="P10" s="549"/>
      <c r="Q10" s="552"/>
      <c r="R10" s="552"/>
      <c r="S10" s="552"/>
      <c r="T10" s="552"/>
      <c r="U10" s="552"/>
      <c r="V10" s="552"/>
      <c r="W10" s="552"/>
      <c r="X10" s="560"/>
      <c r="Y10" s="1031"/>
      <c r="Z10" s="1031"/>
      <c r="AA10" s="552"/>
      <c r="AB10" s="552"/>
      <c r="AC10" s="552"/>
      <c r="AD10" s="552"/>
      <c r="AE10" s="552"/>
      <c r="AF10" s="552"/>
      <c r="AG10" s="1032"/>
      <c r="AH10" s="1031"/>
      <c r="AI10" s="552"/>
      <c r="AJ10" s="552"/>
      <c r="AK10" s="552"/>
      <c r="AL10" s="552"/>
      <c r="AM10" s="552"/>
      <c r="AN10" s="552"/>
      <c r="AO10" s="1033"/>
      <c r="AP10" s="1031"/>
      <c r="AQ10" s="74"/>
      <c r="AR10" s="504"/>
      <c r="AS10" s="504"/>
      <c r="AT10" s="504"/>
      <c r="AU10" s="504"/>
      <c r="AV10" s="505"/>
      <c r="AW10" s="532"/>
      <c r="AX10" s="500"/>
      <c r="AY10" s="501"/>
      <c r="AZ10" s="541" t="s">
        <v>205</v>
      </c>
      <c r="BA10" s="542"/>
      <c r="BB10" s="520" t="s">
        <v>362</v>
      </c>
      <c r="BC10" s="540"/>
      <c r="BD10" s="520" t="s">
        <v>119</v>
      </c>
      <c r="BE10" s="540"/>
      <c r="BF10" s="520" t="s">
        <v>41</v>
      </c>
      <c r="BG10" s="540"/>
      <c r="BH10" s="541" t="s">
        <v>205</v>
      </c>
      <c r="BI10" s="542"/>
      <c r="BJ10" s="520" t="s">
        <v>363</v>
      </c>
      <c r="BK10" s="540"/>
      <c r="BL10" s="520" t="s">
        <v>119</v>
      </c>
      <c r="BM10" s="540"/>
      <c r="BN10" s="520" t="s">
        <v>41</v>
      </c>
      <c r="BO10" s="521"/>
    </row>
    <row r="11" spans="1:67" ht="19.5" customHeight="1">
      <c r="A11" s="535"/>
      <c r="B11" s="535"/>
      <c r="C11" s="536"/>
      <c r="D11" s="549"/>
      <c r="E11" s="549"/>
      <c r="F11" s="552"/>
      <c r="G11" s="552"/>
      <c r="H11" s="552"/>
      <c r="I11" s="552"/>
      <c r="J11" s="552"/>
      <c r="K11" s="552"/>
      <c r="L11" s="549"/>
      <c r="M11" s="549"/>
      <c r="N11" s="552"/>
      <c r="O11" s="552"/>
      <c r="P11" s="549"/>
      <c r="Q11" s="552"/>
      <c r="R11" s="552"/>
      <c r="S11" s="552"/>
      <c r="T11" s="552"/>
      <c r="U11" s="552"/>
      <c r="V11" s="552"/>
      <c r="W11" s="552"/>
      <c r="X11" s="560"/>
      <c r="Y11" s="1031"/>
      <c r="Z11" s="1031"/>
      <c r="AA11" s="552"/>
      <c r="AB11" s="552"/>
      <c r="AC11" s="552"/>
      <c r="AD11" s="552"/>
      <c r="AE11" s="552"/>
      <c r="AF11" s="552"/>
      <c r="AG11" s="1032"/>
      <c r="AH11" s="1031"/>
      <c r="AI11" s="552"/>
      <c r="AJ11" s="552"/>
      <c r="AK11" s="552"/>
      <c r="AL11" s="552"/>
      <c r="AM11" s="552"/>
      <c r="AN11" s="552"/>
      <c r="AO11" s="1033"/>
      <c r="AP11" s="1031"/>
      <c r="AQ11" s="74"/>
      <c r="AR11" s="500"/>
      <c r="AS11" s="500"/>
      <c r="AT11" s="500"/>
      <c r="AU11" s="500"/>
      <c r="AV11" s="501"/>
      <c r="AW11" s="283" t="s">
        <v>417</v>
      </c>
      <c r="AX11" s="297" t="s">
        <v>420</v>
      </c>
      <c r="AY11" s="298" t="s">
        <v>421</v>
      </c>
      <c r="AZ11" s="298" t="s">
        <v>420</v>
      </c>
      <c r="BA11" s="297" t="s">
        <v>421</v>
      </c>
      <c r="BB11" s="298" t="s">
        <v>420</v>
      </c>
      <c r="BC11" s="297" t="s">
        <v>421</v>
      </c>
      <c r="BD11" s="298" t="s">
        <v>420</v>
      </c>
      <c r="BE11" s="297" t="s">
        <v>421</v>
      </c>
      <c r="BF11" s="298" t="s">
        <v>420</v>
      </c>
      <c r="BG11" s="297" t="s">
        <v>421</v>
      </c>
      <c r="BH11" s="298" t="s">
        <v>420</v>
      </c>
      <c r="BI11" s="297" t="s">
        <v>421</v>
      </c>
      <c r="BJ11" s="298" t="s">
        <v>420</v>
      </c>
      <c r="BK11" s="297" t="s">
        <v>421</v>
      </c>
      <c r="BL11" s="298" t="s">
        <v>420</v>
      </c>
      <c r="BM11" s="297" t="s">
        <v>421</v>
      </c>
      <c r="BN11" s="298" t="s">
        <v>420</v>
      </c>
      <c r="BO11" s="282" t="s">
        <v>421</v>
      </c>
    </row>
    <row r="12" spans="1:67" ht="19.5" customHeight="1">
      <c r="A12" s="535"/>
      <c r="B12" s="535"/>
      <c r="C12" s="536"/>
      <c r="D12" s="549"/>
      <c r="E12" s="549"/>
      <c r="F12" s="552"/>
      <c r="G12" s="552"/>
      <c r="H12" s="552"/>
      <c r="I12" s="552"/>
      <c r="J12" s="552"/>
      <c r="K12" s="552"/>
      <c r="L12" s="549"/>
      <c r="M12" s="549"/>
      <c r="N12" s="552"/>
      <c r="O12" s="552"/>
      <c r="P12" s="549"/>
      <c r="Q12" s="552"/>
      <c r="R12" s="552"/>
      <c r="S12" s="552"/>
      <c r="T12" s="552"/>
      <c r="U12" s="552"/>
      <c r="V12" s="552"/>
      <c r="W12" s="552"/>
      <c r="X12" s="560"/>
      <c r="Y12" s="1031"/>
      <c r="Z12" s="1031"/>
      <c r="AA12" s="552"/>
      <c r="AB12" s="552"/>
      <c r="AC12" s="552"/>
      <c r="AD12" s="552"/>
      <c r="AE12" s="552"/>
      <c r="AF12" s="552"/>
      <c r="AG12" s="1032"/>
      <c r="AH12" s="1031"/>
      <c r="AI12" s="552"/>
      <c r="AJ12" s="552"/>
      <c r="AK12" s="552"/>
      <c r="AL12" s="552"/>
      <c r="AM12" s="552"/>
      <c r="AN12" s="552"/>
      <c r="AO12" s="1033"/>
      <c r="AP12" s="1031"/>
      <c r="AQ12" s="74"/>
      <c r="AR12" s="510" t="s">
        <v>580</v>
      </c>
      <c r="AS12" s="510"/>
      <c r="AT12" s="510"/>
      <c r="AU12" s="510"/>
      <c r="AV12" s="511"/>
      <c r="AW12" s="192">
        <f>SUM(AX12:AY12)</f>
        <v>3852</v>
      </c>
      <c r="AX12" s="192">
        <f>SUM(AZ12,BH12)</f>
        <v>1210</v>
      </c>
      <c r="AY12" s="192">
        <f>SUM(BA12,BI12)</f>
        <v>2642</v>
      </c>
      <c r="AZ12" s="192">
        <f>SUM(BB12,BD12,BF12)</f>
        <v>1189</v>
      </c>
      <c r="BA12" s="192">
        <f>SUM(BC12,BE12,BG12)</f>
        <v>2608</v>
      </c>
      <c r="BB12" s="192">
        <f aca="true" t="shared" si="0" ref="BB12:BG12">SUM(BB13:BB23)</f>
        <v>502</v>
      </c>
      <c r="BC12" s="192">
        <f t="shared" si="0"/>
        <v>1143</v>
      </c>
      <c r="BD12" s="192">
        <f t="shared" si="0"/>
        <v>34</v>
      </c>
      <c r="BE12" s="192">
        <f t="shared" si="0"/>
        <v>12</v>
      </c>
      <c r="BF12" s="192">
        <f t="shared" si="0"/>
        <v>653</v>
      </c>
      <c r="BG12" s="1034">
        <f t="shared" si="0"/>
        <v>1453</v>
      </c>
      <c r="BH12" s="192">
        <f>SUM(BJ12,BL12,BN12)</f>
        <v>21</v>
      </c>
      <c r="BI12" s="192">
        <f>SUM(BI13:BI23)</f>
        <v>34</v>
      </c>
      <c r="BJ12" s="208" t="s">
        <v>505</v>
      </c>
      <c r="BK12" s="208" t="s">
        <v>505</v>
      </c>
      <c r="BL12" s="208" t="s">
        <v>505</v>
      </c>
      <c r="BM12" s="208" t="s">
        <v>505</v>
      </c>
      <c r="BN12" s="192">
        <f>SUM(BN13:BN23)</f>
        <v>21</v>
      </c>
      <c r="BO12" s="192">
        <f>SUM(BO13:BO23)</f>
        <v>34</v>
      </c>
    </row>
    <row r="13" spans="1:48" ht="19.5" customHeight="1">
      <c r="A13" s="535"/>
      <c r="B13" s="535"/>
      <c r="C13" s="536"/>
      <c r="D13" s="549"/>
      <c r="E13" s="549"/>
      <c r="F13" s="552"/>
      <c r="G13" s="552"/>
      <c r="H13" s="552"/>
      <c r="I13" s="552"/>
      <c r="J13" s="552"/>
      <c r="K13" s="552"/>
      <c r="L13" s="549"/>
      <c r="M13" s="549"/>
      <c r="N13" s="552"/>
      <c r="O13" s="552"/>
      <c r="P13" s="549"/>
      <c r="Q13" s="552"/>
      <c r="R13" s="552"/>
      <c r="S13" s="552"/>
      <c r="T13" s="552"/>
      <c r="U13" s="552"/>
      <c r="V13" s="552"/>
      <c r="W13" s="552"/>
      <c r="X13" s="560"/>
      <c r="Y13" s="1031"/>
      <c r="Z13" s="1031"/>
      <c r="AA13" s="552"/>
      <c r="AB13" s="552"/>
      <c r="AC13" s="552"/>
      <c r="AD13" s="552"/>
      <c r="AE13" s="552"/>
      <c r="AF13" s="552"/>
      <c r="AG13" s="1032"/>
      <c r="AH13" s="1031"/>
      <c r="AI13" s="552"/>
      <c r="AJ13" s="552"/>
      <c r="AK13" s="552"/>
      <c r="AL13" s="552"/>
      <c r="AM13" s="552"/>
      <c r="AN13" s="552"/>
      <c r="AO13" s="1033"/>
      <c r="AP13" s="1031"/>
      <c r="AQ13" s="74"/>
      <c r="AV13" s="299"/>
    </row>
    <row r="14" spans="1:63" ht="19.5" customHeight="1">
      <c r="A14" s="537"/>
      <c r="B14" s="537"/>
      <c r="C14" s="538"/>
      <c r="D14" s="550"/>
      <c r="E14" s="550"/>
      <c r="F14" s="553"/>
      <c r="G14" s="553"/>
      <c r="H14" s="553"/>
      <c r="I14" s="553"/>
      <c r="J14" s="553"/>
      <c r="K14" s="553"/>
      <c r="L14" s="550"/>
      <c r="M14" s="550"/>
      <c r="N14" s="553"/>
      <c r="O14" s="553"/>
      <c r="P14" s="550"/>
      <c r="Q14" s="553"/>
      <c r="R14" s="553"/>
      <c r="S14" s="553"/>
      <c r="T14" s="553"/>
      <c r="U14" s="553"/>
      <c r="V14" s="553"/>
      <c r="W14" s="553"/>
      <c r="X14" s="561"/>
      <c r="Y14" s="1035"/>
      <c r="Z14" s="1035"/>
      <c r="AA14" s="553"/>
      <c r="AB14" s="553"/>
      <c r="AC14" s="553"/>
      <c r="AD14" s="553"/>
      <c r="AE14" s="553"/>
      <c r="AF14" s="553"/>
      <c r="AG14" s="1036"/>
      <c r="AH14" s="1035"/>
      <c r="AI14" s="553"/>
      <c r="AJ14" s="553"/>
      <c r="AK14" s="553"/>
      <c r="AL14" s="553"/>
      <c r="AM14" s="553"/>
      <c r="AN14" s="553"/>
      <c r="AO14" s="1037"/>
      <c r="AP14" s="1035"/>
      <c r="AQ14" s="74"/>
      <c r="AR14" s="76"/>
      <c r="AS14" s="76"/>
      <c r="AT14" s="76"/>
      <c r="AU14" s="76"/>
      <c r="AV14" s="324"/>
      <c r="AW14" s="193"/>
      <c r="AX14" s="35"/>
      <c r="AY14" s="35"/>
      <c r="BB14" s="35"/>
      <c r="BC14" s="35"/>
      <c r="BD14" s="35"/>
      <c r="BE14" s="35"/>
      <c r="BF14" s="35"/>
      <c r="BG14" s="35"/>
      <c r="BJ14" s="73"/>
      <c r="BK14" s="73"/>
    </row>
    <row r="15" spans="1:67" ht="19.5" customHeight="1">
      <c r="A15" s="510" t="s">
        <v>255</v>
      </c>
      <c r="B15" s="195"/>
      <c r="C15" s="196" t="s">
        <v>411</v>
      </c>
      <c r="D15" s="1038">
        <f aca="true" t="shared" si="1" ref="D15:J15">SUM(D18,D21)</f>
        <v>154</v>
      </c>
      <c r="E15" s="1039">
        <f t="shared" si="1"/>
        <v>113</v>
      </c>
      <c r="F15" s="1039">
        <f t="shared" si="1"/>
        <v>2</v>
      </c>
      <c r="G15" s="1039">
        <f t="shared" si="1"/>
        <v>43</v>
      </c>
      <c r="H15" s="1039">
        <f t="shared" si="1"/>
        <v>39</v>
      </c>
      <c r="I15" s="1039">
        <f t="shared" si="1"/>
        <v>19</v>
      </c>
      <c r="J15" s="1039">
        <f t="shared" si="1"/>
        <v>10</v>
      </c>
      <c r="K15" s="1040" t="s">
        <v>506</v>
      </c>
      <c r="L15" s="1039">
        <f aca="true" t="shared" si="2" ref="L15:V15">SUM(L18,L21)</f>
        <v>41</v>
      </c>
      <c r="M15" s="1039">
        <f t="shared" si="2"/>
        <v>37</v>
      </c>
      <c r="N15" s="1039">
        <f t="shared" si="2"/>
        <v>24</v>
      </c>
      <c r="O15" s="1039">
        <f t="shared" si="2"/>
        <v>13</v>
      </c>
      <c r="P15" s="1039">
        <f t="shared" si="2"/>
        <v>1290</v>
      </c>
      <c r="Q15" s="1039">
        <f t="shared" si="2"/>
        <v>371</v>
      </c>
      <c r="R15" s="1039">
        <f t="shared" si="2"/>
        <v>189</v>
      </c>
      <c r="S15" s="1039">
        <f t="shared" si="2"/>
        <v>160</v>
      </c>
      <c r="T15" s="1039">
        <f t="shared" si="2"/>
        <v>161</v>
      </c>
      <c r="U15" s="1034" t="s">
        <v>2</v>
      </c>
      <c r="V15" s="1039">
        <f t="shared" si="2"/>
        <v>128</v>
      </c>
      <c r="W15" s="1039">
        <f>SUM(W18,W21)</f>
        <v>122</v>
      </c>
      <c r="X15" s="1034" t="s">
        <v>2</v>
      </c>
      <c r="Y15" s="1039">
        <f>SUM(Y18,Y21)</f>
        <v>83</v>
      </c>
      <c r="Z15" s="1039">
        <f>SUM(Z18,Z21)</f>
        <v>76</v>
      </c>
      <c r="AA15" s="1039">
        <f aca="true" t="shared" si="3" ref="AA15:AC16">SUM(AA18,AA21)</f>
        <v>118</v>
      </c>
      <c r="AB15" s="1039">
        <f t="shared" si="3"/>
        <v>63</v>
      </c>
      <c r="AC15" s="1039">
        <f t="shared" si="3"/>
        <v>48</v>
      </c>
      <c r="AD15" s="201">
        <f>SUM(AD18,AD21)</f>
        <v>58</v>
      </c>
      <c r="AE15" s="201">
        <f aca="true" t="shared" si="4" ref="AE15:AK16">SUM(AE18,AE21)</f>
        <v>48</v>
      </c>
      <c r="AF15" s="201">
        <f t="shared" si="4"/>
        <v>54</v>
      </c>
      <c r="AG15" s="36" t="s">
        <v>2</v>
      </c>
      <c r="AH15" s="201">
        <f t="shared" si="4"/>
        <v>53</v>
      </c>
      <c r="AI15" s="201">
        <f t="shared" si="4"/>
        <v>67</v>
      </c>
      <c r="AJ15" s="201">
        <f t="shared" si="4"/>
        <v>38</v>
      </c>
      <c r="AK15" s="201">
        <f t="shared" si="4"/>
        <v>33</v>
      </c>
      <c r="AL15" s="201">
        <f>SUM(AL18,AL21)</f>
        <v>34</v>
      </c>
      <c r="AM15" s="201">
        <f aca="true" t="shared" si="5" ref="AM15:AP16">SUM(AM18,AM21)</f>
        <v>20</v>
      </c>
      <c r="AN15" s="201">
        <f t="shared" si="5"/>
        <v>22</v>
      </c>
      <c r="AO15" s="36" t="s">
        <v>2</v>
      </c>
      <c r="AP15" s="201">
        <f t="shared" si="5"/>
        <v>40</v>
      </c>
      <c r="AQ15" s="74"/>
      <c r="AR15" s="522" t="s">
        <v>575</v>
      </c>
      <c r="AS15" s="522"/>
      <c r="AT15" s="522"/>
      <c r="AU15" s="522"/>
      <c r="AV15" s="505"/>
      <c r="AW15" s="36">
        <f>SUM(AX15:AY15)</f>
        <v>1221</v>
      </c>
      <c r="AX15" s="194">
        <f>SUM(AZ15,BH15)</f>
        <v>609</v>
      </c>
      <c r="AY15" s="36">
        <f>SUM(BA15,BI15)</f>
        <v>612</v>
      </c>
      <c r="AZ15" s="194">
        <f>SUM(BB15,BD15,BF15)</f>
        <v>593</v>
      </c>
      <c r="BA15" s="36">
        <f>SUM(BC15,BE15,BG15)</f>
        <v>582</v>
      </c>
      <c r="BB15" s="194">
        <v>263</v>
      </c>
      <c r="BC15" s="36">
        <v>265</v>
      </c>
      <c r="BD15" s="194">
        <v>27</v>
      </c>
      <c r="BE15" s="36">
        <v>12</v>
      </c>
      <c r="BF15" s="194">
        <v>303</v>
      </c>
      <c r="BG15" s="36">
        <v>305</v>
      </c>
      <c r="BH15" s="194">
        <f>SUM(BJ15,BL15,BN15)</f>
        <v>16</v>
      </c>
      <c r="BI15" s="36">
        <f>SUM(BK15,BM15,BO15)</f>
        <v>30</v>
      </c>
      <c r="BJ15" s="194" t="s">
        <v>505</v>
      </c>
      <c r="BK15" s="194" t="s">
        <v>505</v>
      </c>
      <c r="BL15" s="194" t="s">
        <v>505</v>
      </c>
      <c r="BM15" s="194" t="s">
        <v>505</v>
      </c>
      <c r="BN15" s="194">
        <v>16</v>
      </c>
      <c r="BO15" s="36">
        <v>30</v>
      </c>
    </row>
    <row r="16" spans="1:67" ht="19.5" customHeight="1">
      <c r="A16" s="543"/>
      <c r="B16" s="202"/>
      <c r="C16" s="203" t="s">
        <v>412</v>
      </c>
      <c r="D16" s="204">
        <f>SUM(D19,D22)</f>
        <v>34</v>
      </c>
      <c r="E16" s="11">
        <f>SUM(E19,E22)</f>
        <v>21</v>
      </c>
      <c r="F16" s="125" t="s">
        <v>155</v>
      </c>
      <c r="G16" s="11">
        <f>SUM(G19,G22)</f>
        <v>6</v>
      </c>
      <c r="H16" s="11">
        <f>SUM(H19,H22)</f>
        <v>5</v>
      </c>
      <c r="I16" s="11">
        <f>SUM(I19,I22)</f>
        <v>8</v>
      </c>
      <c r="J16" s="11">
        <f>SUM(J19,J22)</f>
        <v>2</v>
      </c>
      <c r="K16" s="125" t="s">
        <v>155</v>
      </c>
      <c r="L16" s="11">
        <f aca="true" t="shared" si="6" ref="L16:V16">SUM(L19,L22)</f>
        <v>13</v>
      </c>
      <c r="M16" s="11">
        <f t="shared" si="6"/>
        <v>23</v>
      </c>
      <c r="N16" s="11">
        <f t="shared" si="6"/>
        <v>17</v>
      </c>
      <c r="O16" s="11">
        <f t="shared" si="6"/>
        <v>6</v>
      </c>
      <c r="P16" s="11">
        <f t="shared" si="6"/>
        <v>306</v>
      </c>
      <c r="Q16" s="11">
        <f t="shared" si="6"/>
        <v>24</v>
      </c>
      <c r="R16" s="11">
        <f t="shared" si="6"/>
        <v>21</v>
      </c>
      <c r="S16" s="11">
        <f t="shared" si="6"/>
        <v>1</v>
      </c>
      <c r="T16" s="11">
        <f t="shared" si="6"/>
        <v>44</v>
      </c>
      <c r="U16" s="125" t="s">
        <v>2</v>
      </c>
      <c r="V16" s="11">
        <f t="shared" si="6"/>
        <v>76</v>
      </c>
      <c r="W16" s="11">
        <f>SUM(W19,W22)</f>
        <v>95</v>
      </c>
      <c r="X16" s="125" t="s">
        <v>2</v>
      </c>
      <c r="Y16" s="11">
        <f>SUM(Y19,Y22)</f>
        <v>30</v>
      </c>
      <c r="Z16" s="11">
        <f>SUM(Z19,Z22)</f>
        <v>15</v>
      </c>
      <c r="AA16" s="11">
        <f t="shared" si="3"/>
        <v>8</v>
      </c>
      <c r="AB16" s="11">
        <f t="shared" si="3"/>
        <v>8</v>
      </c>
      <c r="AC16" s="11">
        <f t="shared" si="3"/>
        <v>1</v>
      </c>
      <c r="AD16" s="11">
        <f>SUM(AD19,AD22)</f>
        <v>10</v>
      </c>
      <c r="AE16" s="11">
        <f t="shared" si="4"/>
        <v>27</v>
      </c>
      <c r="AF16" s="11">
        <f t="shared" si="4"/>
        <v>25</v>
      </c>
      <c r="AG16" s="36" t="s">
        <v>2</v>
      </c>
      <c r="AH16" s="11">
        <f t="shared" si="4"/>
        <v>10</v>
      </c>
      <c r="AI16" s="11">
        <f t="shared" si="4"/>
        <v>7</v>
      </c>
      <c r="AJ16" s="11">
        <f t="shared" si="4"/>
        <v>4</v>
      </c>
      <c r="AK16" s="125" t="s">
        <v>2</v>
      </c>
      <c r="AL16" s="11">
        <f>SUM(AL19,AL22)</f>
        <v>7</v>
      </c>
      <c r="AM16" s="11">
        <f t="shared" si="5"/>
        <v>21</v>
      </c>
      <c r="AN16" s="11">
        <f t="shared" si="5"/>
        <v>19</v>
      </c>
      <c r="AO16" s="36" t="s">
        <v>2</v>
      </c>
      <c r="AP16" s="11">
        <f t="shared" si="5"/>
        <v>7</v>
      </c>
      <c r="AQ16" s="74"/>
      <c r="AR16" s="321"/>
      <c r="AS16" s="321"/>
      <c r="AT16" s="321"/>
      <c r="AU16" s="321"/>
      <c r="AV16" s="284"/>
      <c r="AW16" s="207"/>
      <c r="AX16" s="36"/>
      <c r="AY16" s="75"/>
      <c r="AZ16" s="36"/>
      <c r="BA16" s="75"/>
      <c r="BB16" s="36"/>
      <c r="BC16" s="75"/>
      <c r="BD16" s="36"/>
      <c r="BE16" s="75"/>
      <c r="BF16" s="36"/>
      <c r="BG16" s="75"/>
      <c r="BH16" s="36"/>
      <c r="BI16" s="75"/>
      <c r="BJ16" s="36"/>
      <c r="BK16" s="36"/>
      <c r="BL16" s="36"/>
      <c r="BM16" s="75"/>
      <c r="BN16" s="36"/>
      <c r="BO16" s="75"/>
    </row>
    <row r="17" spans="1:67" ht="19.5" customHeight="1">
      <c r="A17" s="73"/>
      <c r="B17" s="73"/>
      <c r="C17" s="205"/>
      <c r="D17" s="206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36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4"/>
      <c r="AR17" s="522" t="s">
        <v>576</v>
      </c>
      <c r="AS17" s="522"/>
      <c r="AT17" s="522"/>
      <c r="AU17" s="522"/>
      <c r="AV17" s="505"/>
      <c r="AW17" s="36">
        <f>SUM(AX17:AY17)</f>
        <v>232</v>
      </c>
      <c r="AX17" s="194">
        <f>SUM(AZ17,BH17)</f>
        <v>191</v>
      </c>
      <c r="AY17" s="36">
        <f>SUM(BA17,BI17)</f>
        <v>41</v>
      </c>
      <c r="AZ17" s="194">
        <f>SUM(BB17,BD17,BF17)</f>
        <v>187</v>
      </c>
      <c r="BA17" s="36">
        <f>SUM(BC17,BE17,BG17)</f>
        <v>41</v>
      </c>
      <c r="BB17" s="36">
        <v>99</v>
      </c>
      <c r="BC17" s="36">
        <v>16</v>
      </c>
      <c r="BD17" s="36">
        <v>7</v>
      </c>
      <c r="BE17" s="194" t="s">
        <v>505</v>
      </c>
      <c r="BF17" s="36">
        <v>81</v>
      </c>
      <c r="BG17" s="36">
        <v>25</v>
      </c>
      <c r="BH17" s="194">
        <f>SUM(BJ17,BL17,BN17)</f>
        <v>4</v>
      </c>
      <c r="BI17" s="194" t="s">
        <v>505</v>
      </c>
      <c r="BJ17" s="194" t="s">
        <v>505</v>
      </c>
      <c r="BK17" s="194" t="s">
        <v>505</v>
      </c>
      <c r="BL17" s="194" t="s">
        <v>505</v>
      </c>
      <c r="BM17" s="194" t="s">
        <v>505</v>
      </c>
      <c r="BN17" s="36">
        <v>4</v>
      </c>
      <c r="BO17" s="194" t="s">
        <v>505</v>
      </c>
    </row>
    <row r="18" spans="1:67" ht="19.5" customHeight="1">
      <c r="A18" s="504" t="s">
        <v>521</v>
      </c>
      <c r="B18" s="73"/>
      <c r="C18" s="205" t="s">
        <v>411</v>
      </c>
      <c r="D18" s="207">
        <f>SUM(L18,E18)</f>
        <v>92</v>
      </c>
      <c r="E18" s="36">
        <f>SUM(F18:K18)</f>
        <v>65</v>
      </c>
      <c r="F18" s="75">
        <v>1</v>
      </c>
      <c r="G18" s="75">
        <v>25</v>
      </c>
      <c r="H18" s="75">
        <v>27</v>
      </c>
      <c r="I18" s="75">
        <v>6</v>
      </c>
      <c r="J18" s="75">
        <v>6</v>
      </c>
      <c r="K18" s="36" t="s">
        <v>596</v>
      </c>
      <c r="L18" s="75">
        <v>27</v>
      </c>
      <c r="M18" s="75">
        <f>SUM(N18:O18)</f>
        <v>25</v>
      </c>
      <c r="N18" s="75">
        <v>16</v>
      </c>
      <c r="O18" s="75">
        <v>9</v>
      </c>
      <c r="P18" s="75">
        <f>SUM(Q18:Y18)</f>
        <v>791</v>
      </c>
      <c r="Q18" s="75">
        <v>191</v>
      </c>
      <c r="R18" s="75">
        <v>189</v>
      </c>
      <c r="S18" s="36" t="s">
        <v>596</v>
      </c>
      <c r="T18" s="36">
        <v>161</v>
      </c>
      <c r="U18" s="36" t="s">
        <v>596</v>
      </c>
      <c r="V18" s="75">
        <v>128</v>
      </c>
      <c r="W18" s="36">
        <v>122</v>
      </c>
      <c r="X18" s="36" t="s">
        <v>596</v>
      </c>
      <c r="Y18" s="36" t="s">
        <v>2</v>
      </c>
      <c r="Z18" s="125" t="s">
        <v>2</v>
      </c>
      <c r="AA18" s="75">
        <v>69</v>
      </c>
      <c r="AB18" s="75">
        <v>63</v>
      </c>
      <c r="AC18" s="36" t="s">
        <v>596</v>
      </c>
      <c r="AD18" s="36">
        <v>58</v>
      </c>
      <c r="AE18" s="75">
        <v>48</v>
      </c>
      <c r="AF18" s="75">
        <v>54</v>
      </c>
      <c r="AG18" s="36" t="s">
        <v>596</v>
      </c>
      <c r="AH18" s="36" t="s">
        <v>2</v>
      </c>
      <c r="AI18" s="75">
        <v>37</v>
      </c>
      <c r="AJ18" s="75">
        <v>38</v>
      </c>
      <c r="AK18" s="36" t="s">
        <v>596</v>
      </c>
      <c r="AL18" s="36">
        <v>34</v>
      </c>
      <c r="AM18" s="75">
        <v>20</v>
      </c>
      <c r="AN18" s="75">
        <v>22</v>
      </c>
      <c r="AO18" s="36" t="s">
        <v>596</v>
      </c>
      <c r="AP18" s="36" t="s">
        <v>2</v>
      </c>
      <c r="AQ18" s="74"/>
      <c r="AR18" s="74"/>
      <c r="AS18" s="74"/>
      <c r="AT18" s="74"/>
      <c r="AU18" s="74"/>
      <c r="AV18" s="294"/>
      <c r="AW18" s="207"/>
      <c r="AX18" s="36"/>
      <c r="AY18" s="75"/>
      <c r="AZ18" s="36"/>
      <c r="BA18" s="75"/>
      <c r="BB18" s="36"/>
      <c r="BC18" s="75"/>
      <c r="BD18" s="36"/>
      <c r="BE18" s="75"/>
      <c r="BF18" s="36"/>
      <c r="BG18" s="75"/>
      <c r="BH18" s="36"/>
      <c r="BI18" s="75"/>
      <c r="BJ18" s="36"/>
      <c r="BK18" s="36"/>
      <c r="BL18" s="36"/>
      <c r="BM18" s="75"/>
      <c r="BN18" s="36"/>
      <c r="BO18" s="75"/>
    </row>
    <row r="19" spans="1:67" ht="19.5" customHeight="1">
      <c r="A19" s="504"/>
      <c r="B19" s="73"/>
      <c r="C19" s="205" t="s">
        <v>412</v>
      </c>
      <c r="D19" s="207">
        <f>SUM(L19,E19)</f>
        <v>19</v>
      </c>
      <c r="E19" s="36">
        <f>SUM(F19:K19)</f>
        <v>9</v>
      </c>
      <c r="F19" s="36" t="s">
        <v>596</v>
      </c>
      <c r="G19" s="75">
        <v>3</v>
      </c>
      <c r="H19" s="36">
        <v>4</v>
      </c>
      <c r="I19" s="36">
        <v>1</v>
      </c>
      <c r="J19" s="36">
        <v>1</v>
      </c>
      <c r="K19" s="36" t="s">
        <v>596</v>
      </c>
      <c r="L19" s="36">
        <v>10</v>
      </c>
      <c r="M19" s="75">
        <f>SUM(N19:O19)</f>
        <v>19</v>
      </c>
      <c r="N19" s="75">
        <v>13</v>
      </c>
      <c r="O19" s="75">
        <v>6</v>
      </c>
      <c r="P19" s="75">
        <f>SUM(Q19:Y19)</f>
        <v>255</v>
      </c>
      <c r="Q19" s="75">
        <v>19</v>
      </c>
      <c r="R19" s="75">
        <v>21</v>
      </c>
      <c r="S19" s="36" t="s">
        <v>596</v>
      </c>
      <c r="T19" s="36">
        <v>44</v>
      </c>
      <c r="U19" s="36" t="s">
        <v>596</v>
      </c>
      <c r="V19" s="75">
        <v>76</v>
      </c>
      <c r="W19" s="36">
        <v>95</v>
      </c>
      <c r="X19" s="36" t="s">
        <v>596</v>
      </c>
      <c r="Y19" s="36" t="s">
        <v>2</v>
      </c>
      <c r="Z19" s="125" t="s">
        <v>2</v>
      </c>
      <c r="AA19" s="36">
        <v>6</v>
      </c>
      <c r="AB19" s="36">
        <v>8</v>
      </c>
      <c r="AC19" s="36" t="s">
        <v>596</v>
      </c>
      <c r="AD19" s="36">
        <v>10</v>
      </c>
      <c r="AE19" s="36">
        <v>27</v>
      </c>
      <c r="AF19" s="36">
        <v>25</v>
      </c>
      <c r="AG19" s="36" t="s">
        <v>596</v>
      </c>
      <c r="AH19" s="36" t="s">
        <v>2</v>
      </c>
      <c r="AI19" s="36">
        <v>5</v>
      </c>
      <c r="AJ19" s="36">
        <v>4</v>
      </c>
      <c r="AK19" s="36" t="s">
        <v>596</v>
      </c>
      <c r="AL19" s="36">
        <v>7</v>
      </c>
      <c r="AM19" s="36">
        <v>21</v>
      </c>
      <c r="AN19" s="36">
        <v>19</v>
      </c>
      <c r="AO19" s="36" t="s">
        <v>596</v>
      </c>
      <c r="AP19" s="36" t="s">
        <v>2</v>
      </c>
      <c r="AQ19" s="74"/>
      <c r="AR19" s="522" t="s">
        <v>577</v>
      </c>
      <c r="AS19" s="522"/>
      <c r="AT19" s="522"/>
      <c r="AU19" s="522"/>
      <c r="AV19" s="505"/>
      <c r="AW19" s="36">
        <f>SUM(AX19:AY19)</f>
        <v>2366</v>
      </c>
      <c r="AX19" s="194">
        <f>SUM(AZ19,BH19)</f>
        <v>389</v>
      </c>
      <c r="AY19" s="36">
        <f>SUM(BA19,BI19)</f>
        <v>1977</v>
      </c>
      <c r="AZ19" s="194">
        <f>SUM(BB19,BD19,BF19)</f>
        <v>389</v>
      </c>
      <c r="BA19" s="36">
        <f>SUM(BC19,BE19,BG19)</f>
        <v>1975</v>
      </c>
      <c r="BB19" s="36">
        <v>136</v>
      </c>
      <c r="BC19" s="36">
        <v>862</v>
      </c>
      <c r="BD19" s="194" t="s">
        <v>505</v>
      </c>
      <c r="BE19" s="36" t="s">
        <v>2</v>
      </c>
      <c r="BF19" s="36">
        <v>253</v>
      </c>
      <c r="BG19" s="36">
        <v>1113</v>
      </c>
      <c r="BH19" s="194" t="s">
        <v>505</v>
      </c>
      <c r="BI19" s="36">
        <f>SUM(BK19,BM19,BO19)</f>
        <v>2</v>
      </c>
      <c r="BJ19" s="194" t="s">
        <v>505</v>
      </c>
      <c r="BK19" s="194" t="s">
        <v>505</v>
      </c>
      <c r="BL19" s="194" t="s">
        <v>505</v>
      </c>
      <c r="BM19" s="194" t="s">
        <v>505</v>
      </c>
      <c r="BN19" s="194" t="s">
        <v>505</v>
      </c>
      <c r="BO19" s="36">
        <v>2</v>
      </c>
    </row>
    <row r="20" spans="1:67" ht="19.5" customHeight="1">
      <c r="A20" s="73"/>
      <c r="B20" s="73"/>
      <c r="C20" s="205"/>
      <c r="D20" s="20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32</v>
      </c>
      <c r="P20" s="73"/>
      <c r="Q20" s="73"/>
      <c r="R20" s="73"/>
      <c r="S20" s="73"/>
      <c r="T20" s="73"/>
      <c r="U20" s="73"/>
      <c r="V20" s="75"/>
      <c r="W20" s="75"/>
      <c r="X20" s="75"/>
      <c r="AA20" s="73"/>
      <c r="AB20" s="73"/>
      <c r="AC20" s="73"/>
      <c r="AD20" s="73"/>
      <c r="AE20" s="73"/>
      <c r="AF20" s="73"/>
      <c r="AG20" s="73"/>
      <c r="AH20" s="73"/>
      <c r="AI20" s="73" t="s">
        <v>3</v>
      </c>
      <c r="AJ20" s="73"/>
      <c r="AK20" s="73"/>
      <c r="AL20" s="73"/>
      <c r="AM20" s="73"/>
      <c r="AN20" s="73"/>
      <c r="AO20" s="73"/>
      <c r="AP20" s="73"/>
      <c r="AQ20" s="74"/>
      <c r="AR20" s="74"/>
      <c r="AS20" s="74"/>
      <c r="AT20" s="74"/>
      <c r="AU20" s="74"/>
      <c r="AV20" s="294"/>
      <c r="AW20" s="207"/>
      <c r="AX20" s="36"/>
      <c r="AY20" s="75"/>
      <c r="AZ20" s="36"/>
      <c r="BA20" s="75"/>
      <c r="BB20" s="36"/>
      <c r="BC20" s="75"/>
      <c r="BD20" s="36"/>
      <c r="BE20" s="75"/>
      <c r="BF20" s="36"/>
      <c r="BG20" s="75"/>
      <c r="BH20" s="36"/>
      <c r="BI20" s="75"/>
      <c r="BJ20" s="36"/>
      <c r="BK20" s="36"/>
      <c r="BL20" s="36"/>
      <c r="BM20" s="75"/>
      <c r="BN20" s="36"/>
      <c r="BO20" s="75"/>
    </row>
    <row r="21" spans="1:67" ht="19.5" customHeight="1">
      <c r="A21" s="504" t="s">
        <v>523</v>
      </c>
      <c r="B21" s="73"/>
      <c r="C21" s="205" t="s">
        <v>411</v>
      </c>
      <c r="D21" s="207">
        <f>SUM(L21,E21)</f>
        <v>62</v>
      </c>
      <c r="E21" s="36">
        <f>SUM(F21:K21)</f>
        <v>48</v>
      </c>
      <c r="F21" s="36">
        <v>1</v>
      </c>
      <c r="G21" s="36">
        <v>18</v>
      </c>
      <c r="H21" s="36">
        <v>12</v>
      </c>
      <c r="I21" s="36">
        <v>13</v>
      </c>
      <c r="J21" s="36">
        <v>4</v>
      </c>
      <c r="K21" s="36" t="s">
        <v>596</v>
      </c>
      <c r="L21" s="36">
        <v>14</v>
      </c>
      <c r="M21" s="75">
        <f>SUM(N21:O21)</f>
        <v>12</v>
      </c>
      <c r="N21" s="36">
        <v>8</v>
      </c>
      <c r="O21" s="36">
        <v>4</v>
      </c>
      <c r="P21" s="75">
        <f>SUM(Q21:Z21)</f>
        <v>499</v>
      </c>
      <c r="Q21" s="36">
        <v>180</v>
      </c>
      <c r="R21" s="36" t="s">
        <v>596</v>
      </c>
      <c r="S21" s="36">
        <v>160</v>
      </c>
      <c r="T21" s="36" t="s">
        <v>596</v>
      </c>
      <c r="U21" s="36" t="s">
        <v>2</v>
      </c>
      <c r="V21" s="36" t="s">
        <v>596</v>
      </c>
      <c r="W21" s="36" t="s">
        <v>596</v>
      </c>
      <c r="X21" s="36" t="s">
        <v>2</v>
      </c>
      <c r="Y21" s="58">
        <v>83</v>
      </c>
      <c r="Z21" s="58">
        <v>76</v>
      </c>
      <c r="AA21" s="75">
        <v>49</v>
      </c>
      <c r="AB21" s="36" t="s">
        <v>596</v>
      </c>
      <c r="AC21" s="36">
        <v>48</v>
      </c>
      <c r="AD21" s="36" t="s">
        <v>596</v>
      </c>
      <c r="AE21" s="36" t="s">
        <v>596</v>
      </c>
      <c r="AF21" s="36" t="s">
        <v>596</v>
      </c>
      <c r="AG21" s="36" t="s">
        <v>2</v>
      </c>
      <c r="AH21" s="36">
        <v>53</v>
      </c>
      <c r="AI21" s="75">
        <v>30</v>
      </c>
      <c r="AJ21" s="36" t="s">
        <v>596</v>
      </c>
      <c r="AK21" s="36">
        <v>33</v>
      </c>
      <c r="AL21" s="36" t="s">
        <v>596</v>
      </c>
      <c r="AM21" s="36" t="s">
        <v>596</v>
      </c>
      <c r="AN21" s="36" t="s">
        <v>596</v>
      </c>
      <c r="AO21" s="36" t="s">
        <v>2</v>
      </c>
      <c r="AP21" s="36">
        <v>40</v>
      </c>
      <c r="AQ21" s="74"/>
      <c r="AR21" s="522" t="s">
        <v>578</v>
      </c>
      <c r="AS21" s="522"/>
      <c r="AT21" s="522"/>
      <c r="AU21" s="522"/>
      <c r="AV21" s="505"/>
      <c r="AW21" s="36">
        <f>SUM(AX21:AY21)</f>
        <v>7</v>
      </c>
      <c r="AX21" s="194">
        <f>SUM(AZ21,BH21)</f>
        <v>3</v>
      </c>
      <c r="AY21" s="36">
        <f>SUM(BA21,BI21)</f>
        <v>4</v>
      </c>
      <c r="AZ21" s="194">
        <f>SUM(BB21,BD21,BF21)</f>
        <v>3</v>
      </c>
      <c r="BA21" s="36">
        <f>SUM(BC21,BE21,BG21)</f>
        <v>2</v>
      </c>
      <c r="BB21" s="194" t="s">
        <v>2</v>
      </c>
      <c r="BC21" s="194" t="s">
        <v>503</v>
      </c>
      <c r="BD21" s="194" t="s">
        <v>503</v>
      </c>
      <c r="BE21" s="194" t="s">
        <v>503</v>
      </c>
      <c r="BF21" s="36">
        <v>3</v>
      </c>
      <c r="BG21" s="36">
        <v>2</v>
      </c>
      <c r="BH21" s="194" t="s">
        <v>2</v>
      </c>
      <c r="BI21" s="36">
        <f>SUM(BK21,BM21,BO21)</f>
        <v>2</v>
      </c>
      <c r="BJ21" s="194" t="s">
        <v>503</v>
      </c>
      <c r="BK21" s="194" t="s">
        <v>503</v>
      </c>
      <c r="BL21" s="194" t="s">
        <v>503</v>
      </c>
      <c r="BM21" s="194" t="s">
        <v>503</v>
      </c>
      <c r="BN21" s="194" t="s">
        <v>2</v>
      </c>
      <c r="BO21" s="36">
        <v>2</v>
      </c>
    </row>
    <row r="22" spans="1:67" ht="19.5" customHeight="1">
      <c r="A22" s="500"/>
      <c r="B22" s="280"/>
      <c r="C22" s="281" t="s">
        <v>412</v>
      </c>
      <c r="D22" s="300">
        <f>SUM(L22,E22)</f>
        <v>15</v>
      </c>
      <c r="E22" s="199">
        <f>SUM(F22:K22)</f>
        <v>12</v>
      </c>
      <c r="F22" s="199" t="s">
        <v>596</v>
      </c>
      <c r="G22" s="199">
        <v>3</v>
      </c>
      <c r="H22" s="199">
        <v>1</v>
      </c>
      <c r="I22" s="199">
        <v>7</v>
      </c>
      <c r="J22" s="199">
        <v>1</v>
      </c>
      <c r="K22" s="199" t="s">
        <v>596</v>
      </c>
      <c r="L22" s="199">
        <v>3</v>
      </c>
      <c r="M22" s="187">
        <f>SUM(N22:O22)</f>
        <v>4</v>
      </c>
      <c r="N22" s="199">
        <v>4</v>
      </c>
      <c r="O22" s="199" t="s">
        <v>596</v>
      </c>
      <c r="P22" s="187">
        <f>SUM(Q22:Z22)</f>
        <v>51</v>
      </c>
      <c r="Q22" s="199">
        <v>5</v>
      </c>
      <c r="R22" s="199" t="s">
        <v>596</v>
      </c>
      <c r="S22" s="199">
        <v>1</v>
      </c>
      <c r="T22" s="199" t="s">
        <v>596</v>
      </c>
      <c r="U22" s="199" t="s">
        <v>2</v>
      </c>
      <c r="V22" s="199" t="s">
        <v>596</v>
      </c>
      <c r="W22" s="199" t="s">
        <v>596</v>
      </c>
      <c r="X22" s="199" t="s">
        <v>2</v>
      </c>
      <c r="Y22" s="295">
        <v>30</v>
      </c>
      <c r="Z22" s="295">
        <v>15</v>
      </c>
      <c r="AA22" s="198">
        <v>2</v>
      </c>
      <c r="AB22" s="198" t="s">
        <v>596</v>
      </c>
      <c r="AC22" s="198">
        <v>1</v>
      </c>
      <c r="AD22" s="198" t="s">
        <v>596</v>
      </c>
      <c r="AE22" s="198" t="s">
        <v>596</v>
      </c>
      <c r="AF22" s="198" t="s">
        <v>596</v>
      </c>
      <c r="AG22" s="198" t="s">
        <v>2</v>
      </c>
      <c r="AH22" s="198">
        <v>10</v>
      </c>
      <c r="AI22" s="198">
        <v>2</v>
      </c>
      <c r="AJ22" s="198" t="s">
        <v>596</v>
      </c>
      <c r="AK22" s="198" t="s">
        <v>2</v>
      </c>
      <c r="AL22" s="198" t="s">
        <v>596</v>
      </c>
      <c r="AM22" s="198" t="s">
        <v>596</v>
      </c>
      <c r="AN22" s="198" t="s">
        <v>596</v>
      </c>
      <c r="AO22" s="198" t="s">
        <v>2</v>
      </c>
      <c r="AP22" s="198">
        <v>7</v>
      </c>
      <c r="AQ22" s="288"/>
      <c r="AR22" s="74"/>
      <c r="AS22" s="74"/>
      <c r="AT22" s="74"/>
      <c r="AU22" s="74"/>
      <c r="AV22" s="294"/>
      <c r="AW22" s="207"/>
      <c r="AX22" s="36"/>
      <c r="AY22" s="75"/>
      <c r="AZ22" s="36"/>
      <c r="BA22" s="75"/>
      <c r="BB22" s="36"/>
      <c r="BC22" s="75"/>
      <c r="BD22" s="36"/>
      <c r="BE22" s="75"/>
      <c r="BF22" s="36"/>
      <c r="BG22" s="75"/>
      <c r="BH22" s="36"/>
      <c r="BI22" s="75"/>
      <c r="BJ22" s="36"/>
      <c r="BK22" s="36"/>
      <c r="BL22" s="36"/>
      <c r="BM22" s="75"/>
      <c r="BN22" s="36"/>
      <c r="BO22" s="75"/>
    </row>
    <row r="23" spans="1:67" ht="19.5" customHeight="1">
      <c r="A23" s="75" t="s">
        <v>29</v>
      </c>
      <c r="B23" s="75"/>
      <c r="C23" s="7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3</v>
      </c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74"/>
      <c r="AO23" s="74"/>
      <c r="AP23" s="74"/>
      <c r="AQ23" s="288"/>
      <c r="AR23" s="546" t="s">
        <v>579</v>
      </c>
      <c r="AS23" s="546"/>
      <c r="AT23" s="546"/>
      <c r="AU23" s="546"/>
      <c r="AV23" s="547"/>
      <c r="AW23" s="36">
        <f>SUM(AX23:AY23)</f>
        <v>26</v>
      </c>
      <c r="AX23" s="194">
        <f>SUM(AZ23,BH23)</f>
        <v>18</v>
      </c>
      <c r="AY23" s="36">
        <f>SUM(BA23,BI23)</f>
        <v>8</v>
      </c>
      <c r="AZ23" s="194">
        <f>SUM(BB23,BD23,BF23)</f>
        <v>17</v>
      </c>
      <c r="BA23" s="36">
        <f>SUM(BC23,BE23,BG23)</f>
        <v>8</v>
      </c>
      <c r="BB23" s="36">
        <v>4</v>
      </c>
      <c r="BC23" s="194" t="s">
        <v>2</v>
      </c>
      <c r="BD23" s="194" t="s">
        <v>503</v>
      </c>
      <c r="BE23" s="194" t="s">
        <v>503</v>
      </c>
      <c r="BF23" s="36">
        <v>13</v>
      </c>
      <c r="BG23" s="194">
        <v>8</v>
      </c>
      <c r="BH23" s="194">
        <v>1</v>
      </c>
      <c r="BI23" s="36" t="s">
        <v>2</v>
      </c>
      <c r="BJ23" s="194" t="s">
        <v>503</v>
      </c>
      <c r="BK23" s="194" t="s">
        <v>503</v>
      </c>
      <c r="BL23" s="194" t="s">
        <v>503</v>
      </c>
      <c r="BM23" s="194" t="s">
        <v>503</v>
      </c>
      <c r="BN23" s="36">
        <v>1</v>
      </c>
      <c r="BO23" s="194" t="s">
        <v>2</v>
      </c>
    </row>
    <row r="24" spans="24:59" ht="19.5" customHeight="1">
      <c r="X24" s="74"/>
      <c r="Y24" s="74"/>
      <c r="Z24" s="74"/>
      <c r="AA24" s="74"/>
      <c r="AB24" s="74"/>
      <c r="AC24" s="74"/>
      <c r="AD24" s="74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R24" s="75"/>
      <c r="AS24" s="75"/>
      <c r="AT24" s="75"/>
      <c r="AU24" s="75"/>
      <c r="AV24" s="294"/>
      <c r="AW24" s="301"/>
      <c r="AX24" s="36"/>
      <c r="AY24" s="36"/>
      <c r="BB24" s="36"/>
      <c r="BC24" s="36"/>
      <c r="BD24" s="194"/>
      <c r="BE24" s="36"/>
      <c r="BF24" s="36"/>
      <c r="BG24" s="194"/>
    </row>
    <row r="25" spans="24:67" ht="28.5" customHeight="1"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R25" s="287" t="s">
        <v>581</v>
      </c>
      <c r="AS25" s="287"/>
      <c r="AT25" s="287"/>
      <c r="AU25" s="287"/>
      <c r="AV25" s="1027" t="s">
        <v>207</v>
      </c>
      <c r="AW25" s="323">
        <f>SUM(AX25:AY26)</f>
        <v>12</v>
      </c>
      <c r="AX25" s="194" t="s">
        <v>156</v>
      </c>
      <c r="AY25" s="194">
        <f>SUM(BA25,BI25)</f>
        <v>12</v>
      </c>
      <c r="AZ25" s="194" t="s">
        <v>156</v>
      </c>
      <c r="BA25" s="74">
        <f>SUM(BC25,BE25,BG25)</f>
        <v>10</v>
      </c>
      <c r="BB25" s="194" t="s">
        <v>156</v>
      </c>
      <c r="BC25" s="194">
        <v>4</v>
      </c>
      <c r="BD25" s="194" t="s">
        <v>156</v>
      </c>
      <c r="BE25" s="194" t="s">
        <v>2</v>
      </c>
      <c r="BF25" s="194" t="s">
        <v>156</v>
      </c>
      <c r="BG25" s="194">
        <v>6</v>
      </c>
      <c r="BH25" s="194" t="s">
        <v>156</v>
      </c>
      <c r="BI25" s="74">
        <f>SUM(BK25,BM25,BO25)</f>
        <v>2</v>
      </c>
      <c r="BJ25" s="194" t="s">
        <v>156</v>
      </c>
      <c r="BK25" s="194" t="s">
        <v>156</v>
      </c>
      <c r="BL25" s="194" t="s">
        <v>156</v>
      </c>
      <c r="BM25" s="194" t="s">
        <v>156</v>
      </c>
      <c r="BN25" s="194" t="s">
        <v>156</v>
      </c>
      <c r="BO25" s="194">
        <v>2</v>
      </c>
    </row>
    <row r="26" spans="24:67" ht="19.5" customHeight="1"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R26" s="302"/>
      <c r="AS26" s="467" t="s">
        <v>483</v>
      </c>
      <c r="AT26" s="467"/>
      <c r="AU26" s="23"/>
      <c r="AV26" s="342"/>
      <c r="AW26" s="323"/>
      <c r="AX26" s="325"/>
      <c r="AY26" s="194"/>
      <c r="AZ26" s="325"/>
      <c r="BA26" s="74"/>
      <c r="BB26" s="325"/>
      <c r="BC26" s="194"/>
      <c r="BD26" s="325"/>
      <c r="BE26" s="194"/>
      <c r="BF26" s="325"/>
      <c r="BG26" s="194"/>
      <c r="BH26" s="194"/>
      <c r="BI26" s="74"/>
      <c r="BJ26" s="194"/>
      <c r="BK26" s="194"/>
      <c r="BL26" s="194"/>
      <c r="BM26" s="194"/>
      <c r="BN26" s="194"/>
      <c r="BO26" s="194"/>
    </row>
    <row r="27" spans="24:67" ht="19.5" customHeight="1"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R27" s="303"/>
      <c r="AS27" s="280"/>
      <c r="AT27" s="280"/>
      <c r="AU27" s="280"/>
      <c r="AV27" s="197" t="s">
        <v>369</v>
      </c>
      <c r="AW27" s="304">
        <f>SUM(AX27:AY27)</f>
        <v>1786</v>
      </c>
      <c r="AX27" s="199">
        <f>SUM(AZ27,BH27)</f>
        <v>130</v>
      </c>
      <c r="AY27" s="199">
        <f>SUM(BA27,BI27)</f>
        <v>1656</v>
      </c>
      <c r="AZ27" s="199">
        <f>SUM(BB27,BD27,BF27)</f>
        <v>130</v>
      </c>
      <c r="BA27" s="199">
        <f>SUM(BC27,BE27,BG27)</f>
        <v>1656</v>
      </c>
      <c r="BB27" s="199">
        <v>55</v>
      </c>
      <c r="BC27" s="198">
        <v>749</v>
      </c>
      <c r="BD27" s="198" t="s">
        <v>155</v>
      </c>
      <c r="BE27" s="198" t="s">
        <v>155</v>
      </c>
      <c r="BF27" s="198">
        <v>75</v>
      </c>
      <c r="BG27" s="198">
        <v>907</v>
      </c>
      <c r="BH27" s="199" t="s">
        <v>155</v>
      </c>
      <c r="BI27" s="199" t="s">
        <v>155</v>
      </c>
      <c r="BJ27" s="198" t="s">
        <v>155</v>
      </c>
      <c r="BK27" s="198" t="s">
        <v>155</v>
      </c>
      <c r="BL27" s="198" t="s">
        <v>155</v>
      </c>
      <c r="BM27" s="198" t="s">
        <v>155</v>
      </c>
      <c r="BN27" s="198" t="s">
        <v>155</v>
      </c>
      <c r="BO27" s="198" t="s">
        <v>155</v>
      </c>
    </row>
    <row r="28" spans="24:44" ht="19.5" customHeight="1"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R28" s="74" t="s">
        <v>153</v>
      </c>
    </row>
    <row r="29" spans="1:42" ht="19.5" customHeight="1">
      <c r="A29" s="513" t="s">
        <v>919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313"/>
    </row>
    <row r="30" spans="1:42" ht="19.5" customHeight="1">
      <c r="A30" s="504" t="s">
        <v>920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73"/>
    </row>
    <row r="31" spans="1:43" ht="19.5" customHeight="1">
      <c r="A31" s="504" t="s">
        <v>198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73"/>
      <c r="AQ31" s="74"/>
    </row>
    <row r="32" spans="3:42" ht="19.5" customHeight="1" thickBot="1"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6"/>
      <c r="T32" s="287"/>
      <c r="U32" s="287"/>
      <c r="V32" s="287"/>
      <c r="X32" s="74"/>
      <c r="Y32" s="74"/>
      <c r="Z32" s="74"/>
      <c r="AA32" s="74"/>
      <c r="AB32" s="74"/>
      <c r="AC32" s="74"/>
      <c r="AD32" s="74"/>
      <c r="AO32" s="36" t="s">
        <v>263</v>
      </c>
      <c r="AP32" s="36"/>
    </row>
    <row r="33" spans="1:42" ht="19.5" customHeight="1">
      <c r="A33" s="523" t="s">
        <v>498</v>
      </c>
      <c r="B33" s="523"/>
      <c r="C33" s="533"/>
      <c r="D33" s="531" t="s">
        <v>499</v>
      </c>
      <c r="E33" s="523"/>
      <c r="F33" s="523"/>
      <c r="G33" s="523"/>
      <c r="H33" s="523"/>
      <c r="I33" s="533"/>
      <c r="J33" s="534" t="s">
        <v>570</v>
      </c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34" t="s">
        <v>571</v>
      </c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73"/>
    </row>
    <row r="34" spans="1:62" ht="19.5" customHeight="1">
      <c r="A34" s="504"/>
      <c r="B34" s="504"/>
      <c r="C34" s="505"/>
      <c r="D34" s="532"/>
      <c r="E34" s="500"/>
      <c r="F34" s="500"/>
      <c r="G34" s="500"/>
      <c r="H34" s="500"/>
      <c r="I34" s="501"/>
      <c r="J34" s="532" t="s">
        <v>431</v>
      </c>
      <c r="K34" s="500"/>
      <c r="L34" s="500"/>
      <c r="M34" s="501"/>
      <c r="N34" s="532" t="s">
        <v>572</v>
      </c>
      <c r="O34" s="500"/>
      <c r="P34" s="500"/>
      <c r="Q34" s="520" t="s">
        <v>573</v>
      </c>
      <c r="R34" s="521"/>
      <c r="S34" s="521"/>
      <c r="T34" s="540"/>
      <c r="U34" s="504" t="s">
        <v>574</v>
      </c>
      <c r="V34" s="504"/>
      <c r="W34" s="504"/>
      <c r="X34" s="504"/>
      <c r="Y34" s="532" t="s">
        <v>431</v>
      </c>
      <c r="Z34" s="500"/>
      <c r="AA34" s="500"/>
      <c r="AB34" s="500"/>
      <c r="AC34" s="501"/>
      <c r="AD34" s="532" t="s">
        <v>572</v>
      </c>
      <c r="AE34" s="500"/>
      <c r="AF34" s="500"/>
      <c r="AG34" s="520" t="s">
        <v>573</v>
      </c>
      <c r="AH34" s="521"/>
      <c r="AI34" s="521"/>
      <c r="AJ34" s="521"/>
      <c r="AK34" s="540"/>
      <c r="AL34" s="504" t="s">
        <v>574</v>
      </c>
      <c r="AM34" s="504"/>
      <c r="AN34" s="504"/>
      <c r="AO34" s="504"/>
      <c r="AP34" s="73"/>
      <c r="AR34" s="513" t="s">
        <v>915</v>
      </c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</row>
    <row r="35" spans="1:62" ht="19.5" customHeight="1">
      <c r="A35" s="500"/>
      <c r="B35" s="500"/>
      <c r="C35" s="501"/>
      <c r="D35" s="520" t="s">
        <v>410</v>
      </c>
      <c r="E35" s="540"/>
      <c r="F35" s="520" t="s">
        <v>411</v>
      </c>
      <c r="G35" s="540"/>
      <c r="H35" s="520" t="s">
        <v>393</v>
      </c>
      <c r="I35" s="540"/>
      <c r="J35" s="520" t="s">
        <v>411</v>
      </c>
      <c r="K35" s="540"/>
      <c r="L35" s="520" t="s">
        <v>393</v>
      </c>
      <c r="M35" s="540"/>
      <c r="N35" s="520" t="s">
        <v>411</v>
      </c>
      <c r="O35" s="540"/>
      <c r="P35" s="281" t="s">
        <v>393</v>
      </c>
      <c r="Q35" s="520" t="s">
        <v>392</v>
      </c>
      <c r="R35" s="540"/>
      <c r="S35" s="520" t="s">
        <v>412</v>
      </c>
      <c r="T35" s="540"/>
      <c r="U35" s="520" t="s">
        <v>392</v>
      </c>
      <c r="V35" s="540"/>
      <c r="W35" s="520" t="s">
        <v>412</v>
      </c>
      <c r="X35" s="540"/>
      <c r="Y35" s="520" t="s">
        <v>411</v>
      </c>
      <c r="Z35" s="521"/>
      <c r="AA35" s="540"/>
      <c r="AB35" s="520" t="s">
        <v>393</v>
      </c>
      <c r="AC35" s="540"/>
      <c r="AD35" s="520" t="s">
        <v>411</v>
      </c>
      <c r="AE35" s="540"/>
      <c r="AF35" s="281" t="s">
        <v>393</v>
      </c>
      <c r="AG35" s="520" t="s">
        <v>392</v>
      </c>
      <c r="AH35" s="521"/>
      <c r="AI35" s="540"/>
      <c r="AJ35" s="520" t="s">
        <v>412</v>
      </c>
      <c r="AK35" s="540"/>
      <c r="AL35" s="520" t="s">
        <v>392</v>
      </c>
      <c r="AM35" s="540"/>
      <c r="AN35" s="520" t="s">
        <v>412</v>
      </c>
      <c r="AO35" s="521"/>
      <c r="AP35" s="73"/>
      <c r="AR35" s="504" t="s">
        <v>921</v>
      </c>
      <c r="AS35" s="504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</row>
    <row r="36" spans="1:62" ht="19.5" customHeight="1" thickBot="1">
      <c r="A36" s="510" t="s">
        <v>568</v>
      </c>
      <c r="B36" s="510"/>
      <c r="C36" s="511"/>
      <c r="D36" s="645">
        <v>4727</v>
      </c>
      <c r="E36" s="645"/>
      <c r="F36" s="644">
        <v>3632</v>
      </c>
      <c r="G36" s="644"/>
      <c r="H36" s="644">
        <v>1095</v>
      </c>
      <c r="I36" s="644"/>
      <c r="J36" s="644">
        <v>3465</v>
      </c>
      <c r="K36" s="644"/>
      <c r="L36" s="644">
        <v>966</v>
      </c>
      <c r="M36" s="644"/>
      <c r="N36" s="644">
        <v>1639</v>
      </c>
      <c r="O36" s="644"/>
      <c r="P36" s="306">
        <v>354</v>
      </c>
      <c r="Q36" s="644">
        <v>401</v>
      </c>
      <c r="R36" s="644"/>
      <c r="S36" s="644">
        <v>184</v>
      </c>
      <c r="T36" s="644"/>
      <c r="U36" s="644">
        <v>1425</v>
      </c>
      <c r="V36" s="644"/>
      <c r="W36" s="644">
        <v>428</v>
      </c>
      <c r="X36" s="644"/>
      <c r="Y36" s="644">
        <v>167</v>
      </c>
      <c r="Z36" s="644"/>
      <c r="AA36" s="644"/>
      <c r="AB36" s="644">
        <v>129</v>
      </c>
      <c r="AC36" s="644"/>
      <c r="AD36" s="644" t="s">
        <v>2</v>
      </c>
      <c r="AE36" s="644"/>
      <c r="AF36" s="43" t="s">
        <v>2</v>
      </c>
      <c r="AG36" s="644" t="s">
        <v>2</v>
      </c>
      <c r="AH36" s="644"/>
      <c r="AI36" s="644"/>
      <c r="AJ36" s="644" t="s">
        <v>2</v>
      </c>
      <c r="AK36" s="644"/>
      <c r="AL36" s="644">
        <v>167</v>
      </c>
      <c r="AM36" s="644"/>
      <c r="AN36" s="644">
        <v>129</v>
      </c>
      <c r="AO36" s="644"/>
      <c r="AP36" s="401"/>
      <c r="BJ36" s="43" t="s">
        <v>282</v>
      </c>
    </row>
    <row r="37" spans="1:62" ht="19.5" customHeight="1">
      <c r="A37" s="75"/>
      <c r="B37" s="75"/>
      <c r="C37" s="293"/>
      <c r="D37" s="1041"/>
      <c r="E37" s="1041"/>
      <c r="F37" s="1041"/>
      <c r="G37" s="1041"/>
      <c r="H37" s="1041"/>
      <c r="I37" s="1041"/>
      <c r="J37" s="1041"/>
      <c r="K37" s="1041"/>
      <c r="L37" s="1041"/>
      <c r="M37" s="1041"/>
      <c r="N37" s="1041"/>
      <c r="O37" s="1041"/>
      <c r="P37" s="1041"/>
      <c r="Q37" s="1041"/>
      <c r="R37" s="1041"/>
      <c r="S37" s="1041"/>
      <c r="T37" s="1041"/>
      <c r="U37" s="1041" t="s">
        <v>3</v>
      </c>
      <c r="V37" s="1041"/>
      <c r="W37" s="1041"/>
      <c r="X37" s="1041"/>
      <c r="Y37" s="1041"/>
      <c r="Z37" s="1041"/>
      <c r="AA37" s="1041"/>
      <c r="AB37" s="1041" t="s">
        <v>3</v>
      </c>
      <c r="AC37" s="1041"/>
      <c r="AD37" s="1041"/>
      <c r="AE37" s="1041"/>
      <c r="AF37" s="194"/>
      <c r="AG37" s="1041"/>
      <c r="AH37" s="1041"/>
      <c r="AI37" s="1041"/>
      <c r="AJ37" s="1041"/>
      <c r="AK37" s="1041"/>
      <c r="AL37" s="1041"/>
      <c r="AM37" s="1041"/>
      <c r="AN37" s="1041" t="s">
        <v>3</v>
      </c>
      <c r="AO37" s="1041"/>
      <c r="AP37" s="1041"/>
      <c r="AR37" s="529" t="s">
        <v>283</v>
      </c>
      <c r="AS37" s="529"/>
      <c r="AT37" s="530"/>
      <c r="AU37" s="531" t="s">
        <v>582</v>
      </c>
      <c r="AV37" s="523"/>
      <c r="AW37" s="523"/>
      <c r="AX37" s="533"/>
      <c r="AY37" s="515" t="s">
        <v>284</v>
      </c>
      <c r="AZ37" s="517"/>
      <c r="BA37" s="517"/>
      <c r="BB37" s="517"/>
      <c r="BC37" s="517"/>
      <c r="BD37" s="517"/>
      <c r="BE37" s="517"/>
      <c r="BF37" s="517"/>
      <c r="BG37" s="517"/>
      <c r="BH37" s="516"/>
      <c r="BI37" s="531" t="s">
        <v>370</v>
      </c>
      <c r="BJ37" s="523"/>
    </row>
    <row r="38" spans="2:62" ht="19.5" customHeight="1">
      <c r="B38" s="75"/>
      <c r="C38" s="205" t="s">
        <v>410</v>
      </c>
      <c r="D38" s="1042">
        <v>2750</v>
      </c>
      <c r="E38" s="1042"/>
      <c r="F38" s="1042">
        <v>2191</v>
      </c>
      <c r="G38" s="1042"/>
      <c r="H38" s="1042">
        <v>559</v>
      </c>
      <c r="I38" s="1042"/>
      <c r="J38" s="1042">
        <v>2132</v>
      </c>
      <c r="K38" s="1042"/>
      <c r="L38" s="1042">
        <v>519</v>
      </c>
      <c r="M38" s="1042"/>
      <c r="N38" s="1042">
        <v>1034</v>
      </c>
      <c r="O38" s="1042"/>
      <c r="P38" s="1043">
        <v>174</v>
      </c>
      <c r="Q38" s="1042">
        <v>121</v>
      </c>
      <c r="R38" s="1042"/>
      <c r="S38" s="1042">
        <v>62</v>
      </c>
      <c r="T38" s="1042"/>
      <c r="U38" s="1042">
        <v>977</v>
      </c>
      <c r="V38" s="1042"/>
      <c r="W38" s="1042">
        <v>283</v>
      </c>
      <c r="X38" s="1042"/>
      <c r="Y38" s="1042">
        <v>59</v>
      </c>
      <c r="Z38" s="1042"/>
      <c r="AA38" s="1042"/>
      <c r="AB38" s="1042">
        <v>40</v>
      </c>
      <c r="AC38" s="1042"/>
      <c r="AD38" s="1042" t="s">
        <v>2</v>
      </c>
      <c r="AE38" s="1042"/>
      <c r="AF38" s="362" t="s">
        <v>2</v>
      </c>
      <c r="AG38" s="1042" t="s">
        <v>2</v>
      </c>
      <c r="AH38" s="1042"/>
      <c r="AI38" s="1042"/>
      <c r="AJ38" s="1042" t="s">
        <v>2</v>
      </c>
      <c r="AK38" s="1042"/>
      <c r="AL38" s="1042">
        <v>59</v>
      </c>
      <c r="AM38" s="1042"/>
      <c r="AN38" s="1042">
        <v>40</v>
      </c>
      <c r="AO38" s="1042"/>
      <c r="AP38" s="1043"/>
      <c r="AQ38" s="74"/>
      <c r="AR38" s="535"/>
      <c r="AS38" s="535"/>
      <c r="AT38" s="536"/>
      <c r="AU38" s="532"/>
      <c r="AV38" s="500"/>
      <c r="AW38" s="500"/>
      <c r="AX38" s="501"/>
      <c r="AY38" s="541" t="s">
        <v>205</v>
      </c>
      <c r="AZ38" s="542"/>
      <c r="BA38" s="520" t="s">
        <v>285</v>
      </c>
      <c r="BB38" s="540"/>
      <c r="BC38" s="520" t="s">
        <v>536</v>
      </c>
      <c r="BD38" s="540"/>
      <c r="BE38" s="520" t="s">
        <v>286</v>
      </c>
      <c r="BF38" s="540"/>
      <c r="BG38" s="520" t="s">
        <v>43</v>
      </c>
      <c r="BH38" s="540"/>
      <c r="BI38" s="532"/>
      <c r="BJ38" s="500"/>
    </row>
    <row r="39" spans="1:62" ht="19.5" customHeight="1">
      <c r="A39" s="340"/>
      <c r="B39" s="75"/>
      <c r="C39" s="293"/>
      <c r="D39" s="358"/>
      <c r="E39" s="1043"/>
      <c r="F39" s="1043"/>
      <c r="G39" s="1043"/>
      <c r="H39" s="1043" t="s">
        <v>3</v>
      </c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 t="s">
        <v>3</v>
      </c>
      <c r="X39" s="1043"/>
      <c r="Y39" s="1043" t="s">
        <v>3</v>
      </c>
      <c r="Z39" s="1043"/>
      <c r="AA39" s="1043"/>
      <c r="AB39" s="1043"/>
      <c r="AC39" s="1043"/>
      <c r="AD39" s="1043"/>
      <c r="AE39" s="1043"/>
      <c r="AF39" s="362"/>
      <c r="AG39" s="1043"/>
      <c r="AH39" s="1043"/>
      <c r="AI39" s="1043"/>
      <c r="AJ39" s="1043"/>
      <c r="AK39" s="1043"/>
      <c r="AL39" s="1043" t="s">
        <v>3</v>
      </c>
      <c r="AM39" s="1043"/>
      <c r="AN39" s="1043"/>
      <c r="AO39" s="1043"/>
      <c r="AP39" s="1043"/>
      <c r="AQ39" s="74"/>
      <c r="AR39" s="537"/>
      <c r="AS39" s="537"/>
      <c r="AT39" s="538"/>
      <c r="AU39" s="520" t="s">
        <v>410</v>
      </c>
      <c r="AV39" s="540"/>
      <c r="AW39" s="297" t="s">
        <v>411</v>
      </c>
      <c r="AX39" s="283" t="s">
        <v>412</v>
      </c>
      <c r="AY39" s="283" t="s">
        <v>411</v>
      </c>
      <c r="AZ39" s="283" t="s">
        <v>412</v>
      </c>
      <c r="BA39" s="283" t="s">
        <v>411</v>
      </c>
      <c r="BB39" s="283" t="s">
        <v>412</v>
      </c>
      <c r="BC39" s="283" t="s">
        <v>411</v>
      </c>
      <c r="BD39" s="283" t="s">
        <v>412</v>
      </c>
      <c r="BE39" s="283" t="s">
        <v>411</v>
      </c>
      <c r="BF39" s="283" t="s">
        <v>412</v>
      </c>
      <c r="BG39" s="283" t="s">
        <v>411</v>
      </c>
      <c r="BH39" s="283" t="s">
        <v>412</v>
      </c>
      <c r="BI39" s="283" t="s">
        <v>411</v>
      </c>
      <c r="BJ39" s="291" t="s">
        <v>412</v>
      </c>
    </row>
    <row r="40" spans="1:62" ht="19.5" customHeight="1">
      <c r="A40" s="340"/>
      <c r="B40" s="75"/>
      <c r="C40" s="284" t="s">
        <v>500</v>
      </c>
      <c r="D40" s="1042">
        <v>14</v>
      </c>
      <c r="E40" s="1042"/>
      <c r="F40" s="1044">
        <v>13</v>
      </c>
      <c r="G40" s="1044"/>
      <c r="H40" s="1044">
        <v>1</v>
      </c>
      <c r="I40" s="1044"/>
      <c r="J40" s="1044">
        <v>11</v>
      </c>
      <c r="K40" s="1044"/>
      <c r="L40" s="1044">
        <v>1</v>
      </c>
      <c r="M40" s="1044"/>
      <c r="N40" s="1044">
        <v>2</v>
      </c>
      <c r="O40" s="1044"/>
      <c r="P40" s="1043" t="s">
        <v>2</v>
      </c>
      <c r="Q40" s="1044">
        <v>2</v>
      </c>
      <c r="R40" s="1044"/>
      <c r="S40" s="1044">
        <v>1</v>
      </c>
      <c r="T40" s="1044"/>
      <c r="U40" s="1044">
        <v>7</v>
      </c>
      <c r="V40" s="1044"/>
      <c r="W40" s="1044" t="s">
        <v>629</v>
      </c>
      <c r="X40" s="1044"/>
      <c r="Y40" s="1044">
        <v>2</v>
      </c>
      <c r="Z40" s="1044"/>
      <c r="AA40" s="1044"/>
      <c r="AB40" s="1044" t="s">
        <v>2</v>
      </c>
      <c r="AC40" s="1044"/>
      <c r="AD40" s="1044" t="s">
        <v>2</v>
      </c>
      <c r="AE40" s="1044"/>
      <c r="AF40" s="362" t="s">
        <v>2</v>
      </c>
      <c r="AG40" s="1044" t="s">
        <v>2</v>
      </c>
      <c r="AH40" s="1044"/>
      <c r="AI40" s="1044"/>
      <c r="AJ40" s="1044" t="s">
        <v>2</v>
      </c>
      <c r="AK40" s="1044"/>
      <c r="AL40" s="1044">
        <v>2</v>
      </c>
      <c r="AM40" s="1044"/>
      <c r="AN40" s="1044" t="s">
        <v>630</v>
      </c>
      <c r="AO40" s="1044"/>
      <c r="AP40" s="1045"/>
      <c r="AQ40" s="74"/>
      <c r="AR40" s="346"/>
      <c r="AS40" s="346"/>
      <c r="AT40" s="343"/>
      <c r="AU40" s="344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</row>
    <row r="41" spans="1:62" ht="19.5" customHeight="1">
      <c r="A41" s="340"/>
      <c r="B41" s="75"/>
      <c r="C41" s="284"/>
      <c r="D41" s="1043"/>
      <c r="E41" s="1043"/>
      <c r="F41" s="1043" t="s">
        <v>3</v>
      </c>
      <c r="G41" s="1043"/>
      <c r="H41" s="1043" t="s">
        <v>3</v>
      </c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 t="s">
        <v>3</v>
      </c>
      <c r="X41" s="1043"/>
      <c r="Y41" s="1043"/>
      <c r="Z41" s="1043"/>
      <c r="AA41" s="1043"/>
      <c r="AB41" s="1043"/>
      <c r="AC41" s="1043"/>
      <c r="AD41" s="1043" t="s">
        <v>3</v>
      </c>
      <c r="AE41" s="1043"/>
      <c r="AF41" s="362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74"/>
      <c r="AR41" s="543" t="s">
        <v>287</v>
      </c>
      <c r="AS41" s="543"/>
      <c r="AT41" s="544"/>
      <c r="AU41" s="345"/>
      <c r="AV41" s="125">
        <f>SUM(AW41:AX41)</f>
        <v>31602</v>
      </c>
      <c r="AW41" s="1040">
        <f>SUM(AY41,BI41)</f>
        <v>19578</v>
      </c>
      <c r="AX41" s="1040">
        <f>SUM(AZ41,BJ41)</f>
        <v>12024</v>
      </c>
      <c r="AY41" s="1040">
        <f>SUM(BA41,BC41,BE41,BG41)</f>
        <v>19383</v>
      </c>
      <c r="AZ41" s="1040">
        <f>SUM(BB41,BD41,BF41,BH41)</f>
        <v>10584</v>
      </c>
      <c r="BA41" s="1040">
        <f aca="true" t="shared" si="7" ref="BA41:BJ41">SUM(BA44:BA48)</f>
        <v>3133</v>
      </c>
      <c r="BB41" s="1040">
        <f t="shared" si="7"/>
        <v>1042</v>
      </c>
      <c r="BC41" s="1040">
        <f t="shared" si="7"/>
        <v>15989</v>
      </c>
      <c r="BD41" s="125">
        <f t="shared" si="7"/>
        <v>9262</v>
      </c>
      <c r="BE41" s="1046" t="s">
        <v>2</v>
      </c>
      <c r="BF41" s="1046" t="s">
        <v>2</v>
      </c>
      <c r="BG41" s="125">
        <f t="shared" si="7"/>
        <v>261</v>
      </c>
      <c r="BH41" s="125">
        <f t="shared" si="7"/>
        <v>280</v>
      </c>
      <c r="BI41" s="125">
        <f t="shared" si="7"/>
        <v>195</v>
      </c>
      <c r="BJ41" s="125">
        <f t="shared" si="7"/>
        <v>1440</v>
      </c>
    </row>
    <row r="42" spans="1:62" ht="19.5" customHeight="1">
      <c r="A42" s="512" t="s">
        <v>208</v>
      </c>
      <c r="B42" s="75"/>
      <c r="C42" s="284" t="s">
        <v>328</v>
      </c>
      <c r="D42" s="1042">
        <v>21</v>
      </c>
      <c r="E42" s="1042"/>
      <c r="F42" s="1042">
        <v>19</v>
      </c>
      <c r="G42" s="1042"/>
      <c r="H42" s="1042">
        <v>2</v>
      </c>
      <c r="I42" s="1042"/>
      <c r="J42" s="1042">
        <v>19</v>
      </c>
      <c r="K42" s="1042"/>
      <c r="L42" s="1042" t="s">
        <v>629</v>
      </c>
      <c r="M42" s="1042"/>
      <c r="N42" s="1042">
        <v>9</v>
      </c>
      <c r="O42" s="1042"/>
      <c r="P42" s="1043" t="s">
        <v>2</v>
      </c>
      <c r="Q42" s="1042" t="s">
        <v>629</v>
      </c>
      <c r="R42" s="1042"/>
      <c r="S42" s="1042" t="s">
        <v>629</v>
      </c>
      <c r="T42" s="1042"/>
      <c r="U42" s="1042">
        <v>10</v>
      </c>
      <c r="V42" s="1042"/>
      <c r="W42" s="1042" t="s">
        <v>2</v>
      </c>
      <c r="X42" s="1042"/>
      <c r="Y42" s="1042" t="s">
        <v>2</v>
      </c>
      <c r="Z42" s="1042"/>
      <c r="AA42" s="1042"/>
      <c r="AB42" s="1042">
        <v>2</v>
      </c>
      <c r="AC42" s="1042"/>
      <c r="AD42" s="1042" t="s">
        <v>2</v>
      </c>
      <c r="AE42" s="1042"/>
      <c r="AF42" s="362" t="s">
        <v>2</v>
      </c>
      <c r="AG42" s="1042" t="s">
        <v>2</v>
      </c>
      <c r="AH42" s="1042"/>
      <c r="AI42" s="1042"/>
      <c r="AJ42" s="1042" t="s">
        <v>2</v>
      </c>
      <c r="AK42" s="1042"/>
      <c r="AL42" s="1042" t="s">
        <v>2</v>
      </c>
      <c r="AM42" s="1042"/>
      <c r="AN42" s="1042">
        <v>2</v>
      </c>
      <c r="AO42" s="1042"/>
      <c r="AP42" s="1043"/>
      <c r="AQ42" s="74"/>
      <c r="AR42" s="75"/>
      <c r="AS42" s="75"/>
      <c r="AT42" s="299"/>
      <c r="AU42" s="292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47" ht="19.5" customHeight="1">
      <c r="A43" s="512"/>
      <c r="B43" s="75"/>
      <c r="C43" s="284"/>
      <c r="D43" s="359"/>
      <c r="E43" s="1043"/>
      <c r="F43" s="1043" t="s">
        <v>3</v>
      </c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43"/>
      <c r="Y43" s="1043"/>
      <c r="Z43" s="1043"/>
      <c r="AA43" s="1043"/>
      <c r="AB43" s="1043"/>
      <c r="AC43" s="1043"/>
      <c r="AD43" s="1043"/>
      <c r="AE43" s="1043"/>
      <c r="AF43" s="362"/>
      <c r="AG43" s="1043"/>
      <c r="AH43" s="1043"/>
      <c r="AI43" s="1043"/>
      <c r="AJ43" s="1043"/>
      <c r="AK43" s="1043"/>
      <c r="AL43" s="1043"/>
      <c r="AM43" s="1043"/>
      <c r="AN43" s="1043"/>
      <c r="AO43" s="1043"/>
      <c r="AP43" s="1043"/>
      <c r="AQ43" s="74"/>
      <c r="AR43" s="186"/>
      <c r="AS43" s="186"/>
      <c r="AT43" s="299"/>
      <c r="AU43" s="292"/>
    </row>
    <row r="44" spans="1:62" ht="19.5" customHeight="1">
      <c r="A44" s="512"/>
      <c r="B44" s="75"/>
      <c r="C44" s="284" t="s">
        <v>502</v>
      </c>
      <c r="D44" s="1042">
        <v>1084</v>
      </c>
      <c r="E44" s="1042"/>
      <c r="F44" s="1042">
        <v>945</v>
      </c>
      <c r="G44" s="1042"/>
      <c r="H44" s="1042">
        <v>139</v>
      </c>
      <c r="I44" s="1042"/>
      <c r="J44" s="1042">
        <v>912</v>
      </c>
      <c r="K44" s="1042"/>
      <c r="L44" s="1042">
        <v>132</v>
      </c>
      <c r="M44" s="1042"/>
      <c r="N44" s="1042">
        <v>388</v>
      </c>
      <c r="O44" s="1042"/>
      <c r="P44" s="1043">
        <v>51</v>
      </c>
      <c r="Q44" s="1042">
        <v>65</v>
      </c>
      <c r="R44" s="1042"/>
      <c r="S44" s="1042">
        <v>14</v>
      </c>
      <c r="T44" s="1042"/>
      <c r="U44" s="1042">
        <v>459</v>
      </c>
      <c r="V44" s="1042"/>
      <c r="W44" s="1042">
        <v>67</v>
      </c>
      <c r="X44" s="1042"/>
      <c r="Y44" s="1042">
        <v>33</v>
      </c>
      <c r="Z44" s="1042"/>
      <c r="AA44" s="1042"/>
      <c r="AB44" s="1042">
        <v>7</v>
      </c>
      <c r="AC44" s="1042"/>
      <c r="AD44" s="1042" t="s">
        <v>2</v>
      </c>
      <c r="AE44" s="1042"/>
      <c r="AF44" s="362" t="s">
        <v>2</v>
      </c>
      <c r="AG44" s="1042" t="s">
        <v>2</v>
      </c>
      <c r="AH44" s="1042"/>
      <c r="AI44" s="1042"/>
      <c r="AJ44" s="1042" t="s">
        <v>2</v>
      </c>
      <c r="AK44" s="1042"/>
      <c r="AL44" s="1042">
        <v>33</v>
      </c>
      <c r="AM44" s="1042"/>
      <c r="AN44" s="1042">
        <v>7</v>
      </c>
      <c r="AO44" s="1042"/>
      <c r="AP44" s="1043"/>
      <c r="AQ44" s="74"/>
      <c r="AR44" s="504" t="s">
        <v>288</v>
      </c>
      <c r="AS44" s="504"/>
      <c r="AT44" s="505"/>
      <c r="AU44" s="322"/>
      <c r="AV44" s="194">
        <f>SUM(AW44:AX44)</f>
        <v>11573</v>
      </c>
      <c r="AW44" s="194">
        <f>SUM(AY44,BI44)</f>
        <v>7515</v>
      </c>
      <c r="AX44" s="194">
        <f>SUM(AZ44,BJ44)</f>
        <v>4058</v>
      </c>
      <c r="AY44" s="36">
        <f>SUM(BA44,BC44,BE44,BG44)</f>
        <v>7515</v>
      </c>
      <c r="AZ44" s="36">
        <f>SUM(BB44,BD44,BF44,BH44)</f>
        <v>4058</v>
      </c>
      <c r="BA44" s="194">
        <v>2509</v>
      </c>
      <c r="BB44" s="194">
        <v>813</v>
      </c>
      <c r="BC44" s="194">
        <v>4840</v>
      </c>
      <c r="BD44" s="194">
        <v>3055</v>
      </c>
      <c r="BE44" s="194" t="s">
        <v>371</v>
      </c>
      <c r="BF44" s="194" t="s">
        <v>371</v>
      </c>
      <c r="BG44" s="194">
        <v>166</v>
      </c>
      <c r="BH44" s="194">
        <v>190</v>
      </c>
      <c r="BI44" s="194" t="s">
        <v>371</v>
      </c>
      <c r="BJ44" s="194" t="s">
        <v>371</v>
      </c>
    </row>
    <row r="45" spans="1:47" ht="19.5" customHeight="1">
      <c r="A45" s="512"/>
      <c r="B45" s="75"/>
      <c r="C45" s="284"/>
      <c r="D45" s="358"/>
      <c r="E45" s="1043"/>
      <c r="F45" s="1043"/>
      <c r="G45" s="1043"/>
      <c r="H45" s="1043"/>
      <c r="I45" s="1043"/>
      <c r="J45" s="1043"/>
      <c r="K45" s="1043"/>
      <c r="L45" s="1043"/>
      <c r="M45" s="1043"/>
      <c r="N45" s="1043"/>
      <c r="O45" s="1043"/>
      <c r="P45" s="1043" t="s">
        <v>3</v>
      </c>
      <c r="Q45" s="1043" t="s">
        <v>3</v>
      </c>
      <c r="R45" s="1043"/>
      <c r="S45" s="1043"/>
      <c r="T45" s="1043"/>
      <c r="U45" s="1043"/>
      <c r="V45" s="1043"/>
      <c r="W45" s="1043"/>
      <c r="X45" s="1043"/>
      <c r="Y45" s="1043"/>
      <c r="Z45" s="1043"/>
      <c r="AA45" s="1043"/>
      <c r="AB45" s="1043"/>
      <c r="AC45" s="1043"/>
      <c r="AD45" s="1043"/>
      <c r="AE45" s="1043"/>
      <c r="AF45" s="362"/>
      <c r="AG45" s="1043"/>
      <c r="AH45" s="1043"/>
      <c r="AI45" s="1043"/>
      <c r="AJ45" s="1043"/>
      <c r="AK45" s="1043"/>
      <c r="AL45" s="1043"/>
      <c r="AM45" s="1043"/>
      <c r="AN45" s="1043"/>
      <c r="AO45" s="1043"/>
      <c r="AP45" s="1043"/>
      <c r="AQ45" s="74"/>
      <c r="AR45" s="186"/>
      <c r="AS45" s="186"/>
      <c r="AT45" s="299"/>
      <c r="AU45" s="292"/>
    </row>
    <row r="46" spans="1:62" ht="19.5" customHeight="1">
      <c r="A46" s="512"/>
      <c r="B46" s="75"/>
      <c r="C46" s="284" t="s">
        <v>111</v>
      </c>
      <c r="D46" s="1042">
        <v>665</v>
      </c>
      <c r="E46" s="1042"/>
      <c r="F46" s="1044">
        <v>519</v>
      </c>
      <c r="G46" s="1044"/>
      <c r="H46" s="1044">
        <v>146</v>
      </c>
      <c r="I46" s="1044"/>
      <c r="J46" s="1044">
        <v>503</v>
      </c>
      <c r="K46" s="1044"/>
      <c r="L46" s="1044">
        <v>132</v>
      </c>
      <c r="M46" s="1044"/>
      <c r="N46" s="1044">
        <v>298</v>
      </c>
      <c r="O46" s="1044"/>
      <c r="P46" s="1043">
        <v>56</v>
      </c>
      <c r="Q46" s="1044">
        <v>42</v>
      </c>
      <c r="R46" s="1044"/>
      <c r="S46" s="1044">
        <v>20</v>
      </c>
      <c r="T46" s="1044"/>
      <c r="U46" s="1044">
        <v>163</v>
      </c>
      <c r="V46" s="1044"/>
      <c r="W46" s="1044">
        <v>56</v>
      </c>
      <c r="X46" s="1044"/>
      <c r="Y46" s="1044">
        <v>16</v>
      </c>
      <c r="Z46" s="1044"/>
      <c r="AA46" s="1044"/>
      <c r="AB46" s="1044">
        <v>14</v>
      </c>
      <c r="AC46" s="1044"/>
      <c r="AD46" s="1044" t="s">
        <v>2</v>
      </c>
      <c r="AE46" s="1044"/>
      <c r="AF46" s="362" t="s">
        <v>2</v>
      </c>
      <c r="AG46" s="1044" t="s">
        <v>2</v>
      </c>
      <c r="AH46" s="1044"/>
      <c r="AI46" s="1044"/>
      <c r="AJ46" s="1044" t="s">
        <v>2</v>
      </c>
      <c r="AK46" s="1044"/>
      <c r="AL46" s="1044">
        <v>16</v>
      </c>
      <c r="AM46" s="1044"/>
      <c r="AN46" s="1044">
        <v>14</v>
      </c>
      <c r="AO46" s="1044"/>
      <c r="AP46" s="1045"/>
      <c r="AQ46" s="74"/>
      <c r="AR46" s="504" t="s">
        <v>289</v>
      </c>
      <c r="AS46" s="504"/>
      <c r="AT46" s="505"/>
      <c r="AU46" s="322"/>
      <c r="AV46" s="194">
        <f>SUM(AW46:AX46)</f>
        <v>1714</v>
      </c>
      <c r="AW46" s="194">
        <f>SUM(AY46,BI46)</f>
        <v>530</v>
      </c>
      <c r="AX46" s="194">
        <f>SUM(AZ46,BJ46)</f>
        <v>1184</v>
      </c>
      <c r="AY46" s="36">
        <f>SUM(BA46,BC46,BE46,BG46)</f>
        <v>530</v>
      </c>
      <c r="AZ46" s="36">
        <f>SUM(BB46,BD46,BF46,BH46)</f>
        <v>1184</v>
      </c>
      <c r="BA46" s="194">
        <v>58</v>
      </c>
      <c r="BB46" s="194">
        <v>107</v>
      </c>
      <c r="BC46" s="194">
        <v>466</v>
      </c>
      <c r="BD46" s="194">
        <v>1070</v>
      </c>
      <c r="BE46" s="194" t="s">
        <v>537</v>
      </c>
      <c r="BF46" s="194" t="s">
        <v>537</v>
      </c>
      <c r="BG46" s="194">
        <v>6</v>
      </c>
      <c r="BH46" s="194">
        <v>7</v>
      </c>
      <c r="BI46" s="194" t="s">
        <v>537</v>
      </c>
      <c r="BJ46" s="194" t="s">
        <v>537</v>
      </c>
    </row>
    <row r="47" spans="1:47" ht="19.5" customHeight="1">
      <c r="A47" s="512"/>
      <c r="B47" s="75"/>
      <c r="C47" s="296"/>
      <c r="D47" s="1043"/>
      <c r="E47" s="1043"/>
      <c r="F47" s="1043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 t="s">
        <v>3</v>
      </c>
      <c r="Q47" s="1043" t="s">
        <v>3</v>
      </c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362"/>
      <c r="AG47" s="1043"/>
      <c r="AH47" s="1043"/>
      <c r="AI47" s="1043"/>
      <c r="AJ47" s="1043"/>
      <c r="AK47" s="1043"/>
      <c r="AL47" s="1043"/>
      <c r="AM47" s="1043"/>
      <c r="AN47" s="1043"/>
      <c r="AO47" s="1043"/>
      <c r="AP47" s="1043"/>
      <c r="AQ47" s="74"/>
      <c r="AR47" s="186"/>
      <c r="AS47" s="186"/>
      <c r="AT47" s="299"/>
      <c r="AU47" s="292"/>
    </row>
    <row r="48" spans="1:62" ht="19.5" customHeight="1">
      <c r="A48" s="512"/>
      <c r="B48" s="75"/>
      <c r="C48" s="284" t="s">
        <v>112</v>
      </c>
      <c r="D48" s="1042">
        <v>292</v>
      </c>
      <c r="E48" s="1042"/>
      <c r="F48" s="1042">
        <v>226</v>
      </c>
      <c r="G48" s="1042"/>
      <c r="H48" s="1042">
        <v>66</v>
      </c>
      <c r="I48" s="1042"/>
      <c r="J48" s="1042">
        <v>219</v>
      </c>
      <c r="K48" s="1042"/>
      <c r="L48" s="1042">
        <v>61</v>
      </c>
      <c r="M48" s="1042"/>
      <c r="N48" s="1042">
        <v>63</v>
      </c>
      <c r="O48" s="1042"/>
      <c r="P48" s="1043" t="s">
        <v>2</v>
      </c>
      <c r="Q48" s="1042">
        <v>5</v>
      </c>
      <c r="R48" s="1042"/>
      <c r="S48" s="1042">
        <v>7</v>
      </c>
      <c r="T48" s="1042"/>
      <c r="U48" s="1042">
        <v>151</v>
      </c>
      <c r="V48" s="1042"/>
      <c r="W48" s="1042">
        <v>54</v>
      </c>
      <c r="X48" s="1042"/>
      <c r="Y48" s="1042">
        <v>7</v>
      </c>
      <c r="Z48" s="1042"/>
      <c r="AA48" s="1042"/>
      <c r="AB48" s="1042">
        <v>5</v>
      </c>
      <c r="AC48" s="1042"/>
      <c r="AD48" s="1042" t="s">
        <v>2</v>
      </c>
      <c r="AE48" s="1042"/>
      <c r="AF48" s="362" t="s">
        <v>2</v>
      </c>
      <c r="AG48" s="1042" t="s">
        <v>2</v>
      </c>
      <c r="AH48" s="1042"/>
      <c r="AI48" s="1042"/>
      <c r="AJ48" s="1042" t="s">
        <v>2</v>
      </c>
      <c r="AK48" s="1042"/>
      <c r="AL48" s="1042">
        <v>7</v>
      </c>
      <c r="AM48" s="1042"/>
      <c r="AN48" s="1042">
        <v>5</v>
      </c>
      <c r="AO48" s="1042"/>
      <c r="AP48" s="1043"/>
      <c r="AQ48" s="74"/>
      <c r="AR48" s="504" t="s">
        <v>290</v>
      </c>
      <c r="AS48" s="504"/>
      <c r="AT48" s="505"/>
      <c r="AU48" s="322"/>
      <c r="AV48" s="36">
        <f>SUM(AW48:AX48)</f>
        <v>18315</v>
      </c>
      <c r="AW48" s="36">
        <f>SUM(AY48,BI48)</f>
        <v>11533</v>
      </c>
      <c r="AX48" s="36">
        <f>SUM(AZ48,BJ48)</f>
        <v>6782</v>
      </c>
      <c r="AY48" s="36">
        <f>SUM(BA48,BC48,BE48,BG48)</f>
        <v>11338</v>
      </c>
      <c r="AZ48" s="36">
        <f>SUM(BB48,BD48,BF48,BH48)</f>
        <v>5342</v>
      </c>
      <c r="BA48" s="36">
        <v>566</v>
      </c>
      <c r="BB48" s="36">
        <v>122</v>
      </c>
      <c r="BC48" s="36">
        <v>10683</v>
      </c>
      <c r="BD48" s="36">
        <v>5137</v>
      </c>
      <c r="BE48" s="194" t="s">
        <v>2</v>
      </c>
      <c r="BF48" s="194" t="s">
        <v>2</v>
      </c>
      <c r="BG48" s="36">
        <v>89</v>
      </c>
      <c r="BH48" s="36">
        <v>83</v>
      </c>
      <c r="BI48" s="36">
        <v>195</v>
      </c>
      <c r="BJ48" s="36">
        <v>1440</v>
      </c>
    </row>
    <row r="49" spans="1:62" ht="19.5" customHeight="1">
      <c r="A49" s="340"/>
      <c r="B49" s="75"/>
      <c r="C49" s="284"/>
      <c r="D49" s="359"/>
      <c r="E49" s="1043"/>
      <c r="F49" s="1043"/>
      <c r="G49" s="1043"/>
      <c r="H49" s="1043"/>
      <c r="I49" s="1043"/>
      <c r="J49" s="1043" t="s">
        <v>3</v>
      </c>
      <c r="K49" s="1043"/>
      <c r="L49" s="1043"/>
      <c r="M49" s="1043"/>
      <c r="N49" s="1043"/>
      <c r="O49" s="1043"/>
      <c r="P49" s="1043" t="s">
        <v>3</v>
      </c>
      <c r="Q49" s="1043" t="s">
        <v>3</v>
      </c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362"/>
      <c r="AG49" s="1043"/>
      <c r="AH49" s="1043"/>
      <c r="AI49" s="1043"/>
      <c r="AJ49" s="1043"/>
      <c r="AK49" s="1043"/>
      <c r="AL49" s="1043"/>
      <c r="AM49" s="1043"/>
      <c r="AN49" s="1043"/>
      <c r="AO49" s="1043"/>
      <c r="AP49" s="1043"/>
      <c r="AQ49" s="74"/>
      <c r="AR49" s="295"/>
      <c r="AS49" s="295"/>
      <c r="AT49" s="347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</row>
    <row r="50" spans="1:59" ht="19.5" customHeight="1">
      <c r="A50" s="340"/>
      <c r="B50" s="75"/>
      <c r="C50" s="284" t="s">
        <v>113</v>
      </c>
      <c r="D50" s="1042">
        <v>636</v>
      </c>
      <c r="E50" s="1042"/>
      <c r="F50" s="1042">
        <v>460</v>
      </c>
      <c r="G50" s="1042"/>
      <c r="H50" s="1042">
        <v>176</v>
      </c>
      <c r="I50" s="1042"/>
      <c r="J50" s="1042">
        <v>459</v>
      </c>
      <c r="K50" s="1042"/>
      <c r="L50" s="1042">
        <v>170</v>
      </c>
      <c r="M50" s="1042"/>
      <c r="N50" s="1042">
        <v>271</v>
      </c>
      <c r="O50" s="1042"/>
      <c r="P50" s="1043">
        <v>66</v>
      </c>
      <c r="Q50" s="1042">
        <v>6</v>
      </c>
      <c r="R50" s="1042"/>
      <c r="S50" s="1042">
        <v>16</v>
      </c>
      <c r="T50" s="1042"/>
      <c r="U50" s="1042">
        <v>182</v>
      </c>
      <c r="V50" s="1042"/>
      <c r="W50" s="1042">
        <v>88</v>
      </c>
      <c r="X50" s="1042"/>
      <c r="Y50" s="1042">
        <v>1</v>
      </c>
      <c r="Z50" s="1042"/>
      <c r="AA50" s="1042"/>
      <c r="AB50" s="1042">
        <v>6</v>
      </c>
      <c r="AC50" s="1042"/>
      <c r="AD50" s="1042" t="s">
        <v>2</v>
      </c>
      <c r="AE50" s="1042"/>
      <c r="AF50" s="362" t="s">
        <v>2</v>
      </c>
      <c r="AG50" s="1042" t="s">
        <v>2</v>
      </c>
      <c r="AH50" s="1042"/>
      <c r="AI50" s="1042"/>
      <c r="AJ50" s="1042" t="s">
        <v>2</v>
      </c>
      <c r="AK50" s="1042"/>
      <c r="AL50" s="1042">
        <v>1</v>
      </c>
      <c r="AM50" s="1042"/>
      <c r="AN50" s="1042">
        <v>6</v>
      </c>
      <c r="AO50" s="1042"/>
      <c r="AP50" s="1043"/>
      <c r="AQ50" s="74"/>
      <c r="AR50" s="58" t="s">
        <v>291</v>
      </c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</row>
    <row r="51" spans="1:44" ht="19.5" customHeight="1">
      <c r="A51" s="340"/>
      <c r="B51" s="75"/>
      <c r="C51" s="284"/>
      <c r="D51" s="358"/>
      <c r="E51" s="1043"/>
      <c r="F51" s="1043"/>
      <c r="G51" s="1043"/>
      <c r="H51" s="1043"/>
      <c r="I51" s="1043"/>
      <c r="J51" s="1043" t="s">
        <v>3</v>
      </c>
      <c r="K51" s="1043"/>
      <c r="L51" s="1043"/>
      <c r="M51" s="1043"/>
      <c r="N51" s="1043"/>
      <c r="O51" s="1043"/>
      <c r="P51" s="1043"/>
      <c r="Q51" s="1043"/>
      <c r="R51" s="1043"/>
      <c r="S51" s="1043"/>
      <c r="T51" s="1043"/>
      <c r="U51" s="1043"/>
      <c r="V51" s="1043"/>
      <c r="W51" s="1043"/>
      <c r="X51" s="1043"/>
      <c r="Y51" s="1043"/>
      <c r="Z51" s="1043"/>
      <c r="AA51" s="1043"/>
      <c r="AB51" s="1043"/>
      <c r="AC51" s="1043"/>
      <c r="AD51" s="1043"/>
      <c r="AE51" s="1043"/>
      <c r="AF51" s="363"/>
      <c r="AG51" s="1043"/>
      <c r="AH51" s="1043"/>
      <c r="AI51" s="1043"/>
      <c r="AJ51" s="1043"/>
      <c r="AK51" s="1043"/>
      <c r="AL51" s="1043"/>
      <c r="AM51" s="1043"/>
      <c r="AN51" s="1043"/>
      <c r="AO51" s="1043"/>
      <c r="AP51" s="1043"/>
      <c r="AQ51" s="74"/>
      <c r="AR51" s="74" t="s">
        <v>153</v>
      </c>
    </row>
    <row r="52" spans="1:43" ht="19.5" customHeight="1">
      <c r="A52" s="340"/>
      <c r="B52" s="75"/>
      <c r="C52" s="284" t="s">
        <v>504</v>
      </c>
      <c r="D52" s="1042">
        <v>38</v>
      </c>
      <c r="E52" s="1042"/>
      <c r="F52" s="1044">
        <v>9</v>
      </c>
      <c r="G52" s="1044"/>
      <c r="H52" s="1044">
        <v>29</v>
      </c>
      <c r="I52" s="1044"/>
      <c r="J52" s="1044">
        <v>9</v>
      </c>
      <c r="K52" s="1044"/>
      <c r="L52" s="1044">
        <v>23</v>
      </c>
      <c r="M52" s="1044"/>
      <c r="N52" s="1044">
        <v>3</v>
      </c>
      <c r="O52" s="1044"/>
      <c r="P52" s="1043">
        <v>1</v>
      </c>
      <c r="Q52" s="1044">
        <v>1</v>
      </c>
      <c r="R52" s="1044"/>
      <c r="S52" s="1044">
        <v>4</v>
      </c>
      <c r="T52" s="1044"/>
      <c r="U52" s="1044">
        <v>5</v>
      </c>
      <c r="V52" s="1044"/>
      <c r="W52" s="1044">
        <v>18</v>
      </c>
      <c r="X52" s="1044"/>
      <c r="Y52" s="1044" t="s">
        <v>629</v>
      </c>
      <c r="Z52" s="1044"/>
      <c r="AA52" s="1044"/>
      <c r="AB52" s="1044">
        <v>6</v>
      </c>
      <c r="AC52" s="1044"/>
      <c r="AD52" s="1044" t="s">
        <v>2</v>
      </c>
      <c r="AE52" s="1044"/>
      <c r="AF52" s="363" t="s">
        <v>2</v>
      </c>
      <c r="AG52" s="1044" t="s">
        <v>2</v>
      </c>
      <c r="AH52" s="1044"/>
      <c r="AI52" s="1044"/>
      <c r="AJ52" s="1044" t="s">
        <v>2</v>
      </c>
      <c r="AK52" s="1044"/>
      <c r="AL52" s="1044" t="s">
        <v>629</v>
      </c>
      <c r="AM52" s="1044"/>
      <c r="AN52" s="1044">
        <v>6</v>
      </c>
      <c r="AO52" s="1044"/>
      <c r="AP52" s="1045"/>
      <c r="AQ52" s="288"/>
    </row>
    <row r="53" spans="1:42" ht="19.5" customHeight="1">
      <c r="A53" s="75"/>
      <c r="B53" s="75"/>
      <c r="C53" s="205"/>
      <c r="D53" s="1043"/>
      <c r="E53" s="1043"/>
      <c r="F53" s="1043"/>
      <c r="G53" s="1043"/>
      <c r="H53" s="1043"/>
      <c r="I53" s="1043"/>
      <c r="J53" s="1043"/>
      <c r="K53" s="1043"/>
      <c r="L53" s="1043"/>
      <c r="M53" s="1043"/>
      <c r="N53" s="1043"/>
      <c r="O53" s="1043"/>
      <c r="P53" s="1043" t="s">
        <v>3</v>
      </c>
      <c r="Q53" s="1043"/>
      <c r="R53" s="1043"/>
      <c r="S53" s="1043"/>
      <c r="T53" s="1043"/>
      <c r="U53" s="1043"/>
      <c r="V53" s="1043"/>
      <c r="W53" s="1043"/>
      <c r="X53" s="1043"/>
      <c r="Y53" s="1043"/>
      <c r="Z53" s="1043"/>
      <c r="AA53" s="1043"/>
      <c r="AB53" s="1043"/>
      <c r="AC53" s="1043"/>
      <c r="AD53" s="1043"/>
      <c r="AE53" s="1043"/>
      <c r="AF53" s="363"/>
      <c r="AG53" s="1043"/>
      <c r="AH53" s="1043"/>
      <c r="AI53" s="1043"/>
      <c r="AJ53" s="1043"/>
      <c r="AK53" s="1043"/>
      <c r="AL53" s="1043"/>
      <c r="AM53" s="1043"/>
      <c r="AN53" s="1043"/>
      <c r="AO53" s="1043"/>
      <c r="AP53" s="1043"/>
    </row>
    <row r="54" spans="1:42" ht="19.5" customHeight="1">
      <c r="A54" s="500" t="s">
        <v>569</v>
      </c>
      <c r="B54" s="500"/>
      <c r="C54" s="501"/>
      <c r="D54" s="1047">
        <v>1977</v>
      </c>
      <c r="E54" s="1048"/>
      <c r="F54" s="1048">
        <v>1441</v>
      </c>
      <c r="G54" s="1048"/>
      <c r="H54" s="1048">
        <v>536</v>
      </c>
      <c r="I54" s="1048"/>
      <c r="J54" s="1048">
        <v>1333</v>
      </c>
      <c r="K54" s="1048"/>
      <c r="L54" s="1048">
        <v>447</v>
      </c>
      <c r="M54" s="1048"/>
      <c r="N54" s="1048">
        <v>605</v>
      </c>
      <c r="O54" s="1048"/>
      <c r="P54" s="1049">
        <v>180</v>
      </c>
      <c r="Q54" s="1048">
        <v>280</v>
      </c>
      <c r="R54" s="1048"/>
      <c r="S54" s="1048">
        <v>122</v>
      </c>
      <c r="T54" s="1048"/>
      <c r="U54" s="1048">
        <v>448</v>
      </c>
      <c r="V54" s="1048"/>
      <c r="W54" s="1048">
        <v>145</v>
      </c>
      <c r="X54" s="1048"/>
      <c r="Y54" s="1048">
        <v>108</v>
      </c>
      <c r="Z54" s="1048"/>
      <c r="AA54" s="1048"/>
      <c r="AB54" s="1048">
        <v>89</v>
      </c>
      <c r="AC54" s="1048"/>
      <c r="AD54" s="1048" t="s">
        <v>2</v>
      </c>
      <c r="AE54" s="1048"/>
      <c r="AF54" s="1050" t="s">
        <v>2</v>
      </c>
      <c r="AG54" s="1048" t="s">
        <v>2</v>
      </c>
      <c r="AH54" s="1048"/>
      <c r="AI54" s="1048"/>
      <c r="AJ54" s="1048" t="s">
        <v>2</v>
      </c>
      <c r="AK54" s="1048"/>
      <c r="AL54" s="1048">
        <v>108</v>
      </c>
      <c r="AM54" s="1048"/>
      <c r="AN54" s="1048">
        <v>89</v>
      </c>
      <c r="AO54" s="1048"/>
      <c r="AP54" s="1045"/>
    </row>
    <row r="55" spans="1:43" ht="19.5" customHeight="1">
      <c r="A55" s="74" t="s">
        <v>153</v>
      </c>
      <c r="B55" s="74"/>
      <c r="C55" s="288"/>
      <c r="D55" s="288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AQ55" s="285"/>
    </row>
    <row r="56" spans="43:45" ht="19.5" customHeight="1">
      <c r="AQ56" s="285"/>
      <c r="AS56" s="305"/>
    </row>
    <row r="57" spans="43:45" ht="19.5" customHeight="1">
      <c r="AQ57" s="285"/>
      <c r="AR57" s="285"/>
      <c r="AS57" s="285"/>
    </row>
    <row r="58" spans="43:65" ht="19.5" customHeight="1">
      <c r="AQ58" s="285"/>
      <c r="AR58" s="285"/>
      <c r="AS58" s="285"/>
      <c r="AT58" s="74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</row>
    <row r="59" spans="43:65" ht="19.5" customHeight="1">
      <c r="AQ59" s="285"/>
      <c r="AR59" s="285"/>
      <c r="AS59" s="285"/>
      <c r="AT59" s="74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</row>
    <row r="60" ht="19.5" customHeight="1">
      <c r="AQ60" s="285"/>
    </row>
    <row r="61" ht="19.5" customHeight="1">
      <c r="AQ61" s="11"/>
    </row>
    <row r="62" ht="19.5" customHeight="1">
      <c r="AQ62" s="76"/>
    </row>
    <row r="63" ht="19.5" customHeight="1">
      <c r="AQ63" s="73"/>
    </row>
    <row r="64" spans="43:67" ht="19.5" customHeight="1">
      <c r="AQ64" s="75"/>
      <c r="BK64" s="77"/>
      <c r="BL64" s="77"/>
      <c r="BM64" s="77"/>
      <c r="BN64" s="77"/>
      <c r="BO64" s="77"/>
    </row>
    <row r="65" ht="19.5" customHeight="1">
      <c r="AQ65" s="75"/>
    </row>
    <row r="66" ht="19.5" customHeight="1">
      <c r="AQ66" s="73"/>
    </row>
    <row r="67" ht="19.5" customHeight="1">
      <c r="AQ67" s="36"/>
    </row>
    <row r="68" ht="19.5" customHeight="1">
      <c r="AQ68" s="36"/>
    </row>
    <row r="69" ht="19.5" customHeight="1">
      <c r="AQ69" s="74"/>
    </row>
    <row r="70" spans="37:43" ht="19.5" customHeight="1">
      <c r="AK70" s="74"/>
      <c r="AL70" s="74"/>
      <c r="AM70" s="74"/>
      <c r="AN70" s="74"/>
      <c r="AO70" s="74"/>
      <c r="AP70" s="74"/>
      <c r="AQ70" s="74"/>
    </row>
  </sheetData>
  <sheetProtection/>
  <mergeCells count="295">
    <mergeCell ref="AP9:AP14"/>
    <mergeCell ref="BL10:BM10"/>
    <mergeCell ref="BN10:BO10"/>
    <mergeCell ref="BH9:BO9"/>
    <mergeCell ref="AZ9:BG9"/>
    <mergeCell ref="AZ10:BA10"/>
    <mergeCell ref="BB10:BC10"/>
    <mergeCell ref="BD10:BE10"/>
    <mergeCell ref="BF10:BG10"/>
    <mergeCell ref="BH10:BI10"/>
    <mergeCell ref="BJ10:BK10"/>
    <mergeCell ref="AB48:AC48"/>
    <mergeCell ref="AD48:AE48"/>
    <mergeCell ref="AB50:AC50"/>
    <mergeCell ref="AD50:AE50"/>
    <mergeCell ref="AB52:AC52"/>
    <mergeCell ref="AD52:AE52"/>
    <mergeCell ref="AB42:AC42"/>
    <mergeCell ref="AD42:AE42"/>
    <mergeCell ref="AB44:AC44"/>
    <mergeCell ref="AD44:AE44"/>
    <mergeCell ref="AB46:AC46"/>
    <mergeCell ref="AD46:AE46"/>
    <mergeCell ref="AB36:AC36"/>
    <mergeCell ref="AD36:AE36"/>
    <mergeCell ref="AB38:AC38"/>
    <mergeCell ref="AD38:AE38"/>
    <mergeCell ref="AB40:AC40"/>
    <mergeCell ref="AD40:AE40"/>
    <mergeCell ref="Q52:R52"/>
    <mergeCell ref="S52:T52"/>
    <mergeCell ref="U52:V52"/>
    <mergeCell ref="W52:X52"/>
    <mergeCell ref="Y52:AA52"/>
    <mergeCell ref="Q54:R54"/>
    <mergeCell ref="S54:T54"/>
    <mergeCell ref="U54:V54"/>
    <mergeCell ref="W54:X54"/>
    <mergeCell ref="Y54:AA54"/>
    <mergeCell ref="Q48:R48"/>
    <mergeCell ref="S48:T48"/>
    <mergeCell ref="U48:V48"/>
    <mergeCell ref="W48:X48"/>
    <mergeCell ref="Y48:AA48"/>
    <mergeCell ref="Q50:R50"/>
    <mergeCell ref="S50:T50"/>
    <mergeCell ref="U50:V50"/>
    <mergeCell ref="W50:X50"/>
    <mergeCell ref="Y50:AA50"/>
    <mergeCell ref="Q44:R44"/>
    <mergeCell ref="S44:T44"/>
    <mergeCell ref="U44:V44"/>
    <mergeCell ref="W44:X44"/>
    <mergeCell ref="Y44:AA44"/>
    <mergeCell ref="Q46:R46"/>
    <mergeCell ref="S46:T46"/>
    <mergeCell ref="U46:V46"/>
    <mergeCell ref="W46:X46"/>
    <mergeCell ref="Y46:AA46"/>
    <mergeCell ref="U40:V40"/>
    <mergeCell ref="W40:X40"/>
    <mergeCell ref="Y40:AA40"/>
    <mergeCell ref="Q42:R42"/>
    <mergeCell ref="S42:T42"/>
    <mergeCell ref="U42:V42"/>
    <mergeCell ref="W42:X42"/>
    <mergeCell ref="Y42:AA42"/>
    <mergeCell ref="U36:V36"/>
    <mergeCell ref="W36:X36"/>
    <mergeCell ref="Y36:AA36"/>
    <mergeCell ref="U38:V38"/>
    <mergeCell ref="W38:X38"/>
    <mergeCell ref="Y38:AA38"/>
    <mergeCell ref="H54:I54"/>
    <mergeCell ref="J54:K54"/>
    <mergeCell ref="L54:M54"/>
    <mergeCell ref="N54:O54"/>
    <mergeCell ref="Q36:R36"/>
    <mergeCell ref="S36:T36"/>
    <mergeCell ref="Q38:R38"/>
    <mergeCell ref="S38:T38"/>
    <mergeCell ref="Q40:R40"/>
    <mergeCell ref="S40:T40"/>
    <mergeCell ref="H50:I50"/>
    <mergeCell ref="J50:K50"/>
    <mergeCell ref="L50:M50"/>
    <mergeCell ref="N50:O50"/>
    <mergeCell ref="H52:I52"/>
    <mergeCell ref="J52:K52"/>
    <mergeCell ref="L52:M52"/>
    <mergeCell ref="N52:O52"/>
    <mergeCell ref="H46:I46"/>
    <mergeCell ref="J46:K46"/>
    <mergeCell ref="L46:M46"/>
    <mergeCell ref="N46:O46"/>
    <mergeCell ref="H48:I48"/>
    <mergeCell ref="J48:K48"/>
    <mergeCell ref="L48:M48"/>
    <mergeCell ref="N48:O48"/>
    <mergeCell ref="H42:I42"/>
    <mergeCell ref="J42:K42"/>
    <mergeCell ref="L42:M42"/>
    <mergeCell ref="N42:O42"/>
    <mergeCell ref="H44:I44"/>
    <mergeCell ref="J44:K44"/>
    <mergeCell ref="L44:M44"/>
    <mergeCell ref="N44:O44"/>
    <mergeCell ref="D54:E54"/>
    <mergeCell ref="F54:G54"/>
    <mergeCell ref="H38:I38"/>
    <mergeCell ref="J38:K38"/>
    <mergeCell ref="L38:M38"/>
    <mergeCell ref="N38:O38"/>
    <mergeCell ref="H40:I40"/>
    <mergeCell ref="J40:K40"/>
    <mergeCell ref="L40:M40"/>
    <mergeCell ref="N40:O40"/>
    <mergeCell ref="D48:E48"/>
    <mergeCell ref="F48:G48"/>
    <mergeCell ref="D50:E50"/>
    <mergeCell ref="F50:G50"/>
    <mergeCell ref="D52:E52"/>
    <mergeCell ref="F52:G52"/>
    <mergeCell ref="D40:E40"/>
    <mergeCell ref="D42:E42"/>
    <mergeCell ref="F42:G42"/>
    <mergeCell ref="D44:E44"/>
    <mergeCell ref="F44:G44"/>
    <mergeCell ref="D46:E46"/>
    <mergeCell ref="F46:G46"/>
    <mergeCell ref="AN35:AO35"/>
    <mergeCell ref="A29:AO29"/>
    <mergeCell ref="A30:AO30"/>
    <mergeCell ref="A31:AO31"/>
    <mergeCell ref="D36:E36"/>
    <mergeCell ref="F36:G36"/>
    <mergeCell ref="H36:I36"/>
    <mergeCell ref="J36:K36"/>
    <mergeCell ref="L36:M36"/>
    <mergeCell ref="N36:O36"/>
    <mergeCell ref="Y35:AA35"/>
    <mergeCell ref="AB35:AC35"/>
    <mergeCell ref="AD35:AE35"/>
    <mergeCell ref="AG35:AI35"/>
    <mergeCell ref="AJ35:AK35"/>
    <mergeCell ref="AL35:AM35"/>
    <mergeCell ref="J33:X33"/>
    <mergeCell ref="Y33:AO33"/>
    <mergeCell ref="Y34:AC34"/>
    <mergeCell ref="AD34:AF34"/>
    <mergeCell ref="AG34:AK34"/>
    <mergeCell ref="AL34:AO34"/>
    <mergeCell ref="U35:V35"/>
    <mergeCell ref="W35:X35"/>
    <mergeCell ref="J34:M34"/>
    <mergeCell ref="N34:P34"/>
    <mergeCell ref="Q34:T34"/>
    <mergeCell ref="U34:X34"/>
    <mergeCell ref="H35:I35"/>
    <mergeCell ref="J35:K35"/>
    <mergeCell ref="L35:M35"/>
    <mergeCell ref="N35:O35"/>
    <mergeCell ref="Q35:R35"/>
    <mergeCell ref="S35:T35"/>
    <mergeCell ref="A42:A48"/>
    <mergeCell ref="A36:C36"/>
    <mergeCell ref="A54:C54"/>
    <mergeCell ref="A33:C35"/>
    <mergeCell ref="D35:E35"/>
    <mergeCell ref="F35:G35"/>
    <mergeCell ref="D33:I34"/>
    <mergeCell ref="F38:G38"/>
    <mergeCell ref="F40:G40"/>
    <mergeCell ref="D38:E38"/>
    <mergeCell ref="AK9:AK14"/>
    <mergeCell ref="AL9:AL14"/>
    <mergeCell ref="AM9:AM14"/>
    <mergeCell ref="AN9:AN14"/>
    <mergeCell ref="AO9:AO14"/>
    <mergeCell ref="AR5:BO5"/>
    <mergeCell ref="AR6:BO6"/>
    <mergeCell ref="AR7:BO7"/>
    <mergeCell ref="AR9:AV11"/>
    <mergeCell ref="AW9:AY10"/>
    <mergeCell ref="AD9:AD14"/>
    <mergeCell ref="AE9:AE14"/>
    <mergeCell ref="AF9:AF14"/>
    <mergeCell ref="AG9:AG14"/>
    <mergeCell ref="AI9:AI14"/>
    <mergeCell ref="AJ9:AJ14"/>
    <mergeCell ref="AH9:AH14"/>
    <mergeCell ref="W9:W14"/>
    <mergeCell ref="X9:X14"/>
    <mergeCell ref="Y9:Y14"/>
    <mergeCell ref="AA9:AA14"/>
    <mergeCell ref="AB9:AB14"/>
    <mergeCell ref="AC9:AC14"/>
    <mergeCell ref="Z9:Z14"/>
    <mergeCell ref="P7:Y8"/>
    <mergeCell ref="AA7:AO7"/>
    <mergeCell ref="AA8:AG8"/>
    <mergeCell ref="AI8:AO8"/>
    <mergeCell ref="Q9:Q14"/>
    <mergeCell ref="R9:R14"/>
    <mergeCell ref="S9:S14"/>
    <mergeCell ref="T9:T14"/>
    <mergeCell ref="U9:U14"/>
    <mergeCell ref="V9:V14"/>
    <mergeCell ref="L8:L14"/>
    <mergeCell ref="M8:O8"/>
    <mergeCell ref="M9:M14"/>
    <mergeCell ref="N9:N14"/>
    <mergeCell ref="O9:O14"/>
    <mergeCell ref="M7:O7"/>
    <mergeCell ref="F9:F14"/>
    <mergeCell ref="G9:G14"/>
    <mergeCell ref="H9:H14"/>
    <mergeCell ref="I9:I14"/>
    <mergeCell ref="J9:J14"/>
    <mergeCell ref="K9:K14"/>
    <mergeCell ref="A5:AO5"/>
    <mergeCell ref="A7:C14"/>
    <mergeCell ref="A15:A16"/>
    <mergeCell ref="A18:A19"/>
    <mergeCell ref="A21:A22"/>
    <mergeCell ref="D8:D14"/>
    <mergeCell ref="E8:K8"/>
    <mergeCell ref="E9:E14"/>
    <mergeCell ref="D7:L7"/>
    <mergeCell ref="P9:P14"/>
    <mergeCell ref="AB54:AC54"/>
    <mergeCell ref="AD54:AE54"/>
    <mergeCell ref="AG36:AI36"/>
    <mergeCell ref="AJ36:AK36"/>
    <mergeCell ref="AL36:AM36"/>
    <mergeCell ref="AN36:AO36"/>
    <mergeCell ref="AG38:AI38"/>
    <mergeCell ref="AJ38:AK38"/>
    <mergeCell ref="AL38:AM38"/>
    <mergeCell ref="AN38:AO38"/>
    <mergeCell ref="AG40:AI40"/>
    <mergeCell ref="AJ40:AK40"/>
    <mergeCell ref="AL40:AM40"/>
    <mergeCell ref="AN40:AO40"/>
    <mergeCell ref="AG42:AI42"/>
    <mergeCell ref="AJ42:AK42"/>
    <mergeCell ref="AL42:AM42"/>
    <mergeCell ref="AN42:AO42"/>
    <mergeCell ref="AG44:AI44"/>
    <mergeCell ref="AJ44:AK44"/>
    <mergeCell ref="AL44:AM44"/>
    <mergeCell ref="AN44:AO44"/>
    <mergeCell ref="AG46:AI46"/>
    <mergeCell ref="AJ46:AK46"/>
    <mergeCell ref="AL46:AM46"/>
    <mergeCell ref="AN46:AO46"/>
    <mergeCell ref="AG48:AI48"/>
    <mergeCell ref="AJ48:AK48"/>
    <mergeCell ref="AL48:AM48"/>
    <mergeCell ref="AN48:AO48"/>
    <mergeCell ref="AG50:AI50"/>
    <mergeCell ref="AJ50:AK50"/>
    <mergeCell ref="AL50:AM50"/>
    <mergeCell ref="AN50:AO50"/>
    <mergeCell ref="AG52:AI52"/>
    <mergeCell ref="AJ52:AK52"/>
    <mergeCell ref="AL52:AM52"/>
    <mergeCell ref="AN52:AO52"/>
    <mergeCell ref="AG54:AI54"/>
    <mergeCell ref="AJ54:AK54"/>
    <mergeCell ref="AL54:AM54"/>
    <mergeCell ref="AN54:AO54"/>
    <mergeCell ref="AR12:AV12"/>
    <mergeCell ref="AR15:AV15"/>
    <mergeCell ref="AR17:AV17"/>
    <mergeCell ref="AR19:AV19"/>
    <mergeCell ref="AR21:AV21"/>
    <mergeCell ref="AR23:AV23"/>
    <mergeCell ref="AS26:AT26"/>
    <mergeCell ref="AR34:BJ34"/>
    <mergeCell ref="AR35:BJ35"/>
    <mergeCell ref="AR41:AT41"/>
    <mergeCell ref="AR44:AT44"/>
    <mergeCell ref="AR46:AT46"/>
    <mergeCell ref="BC38:BD38"/>
    <mergeCell ref="BE38:BF38"/>
    <mergeCell ref="BI37:BJ38"/>
    <mergeCell ref="BG38:BH38"/>
    <mergeCell ref="AR48:AT48"/>
    <mergeCell ref="AR37:AT39"/>
    <mergeCell ref="AU37:AX38"/>
    <mergeCell ref="AU39:AV39"/>
    <mergeCell ref="AY38:AZ38"/>
    <mergeCell ref="BA38:BB38"/>
    <mergeCell ref="AY37:BH37"/>
  </mergeCells>
  <conditionalFormatting sqref="F22 O22 J22 F19 K21:K22 K18:K19 D15:O16 I19 S18:U19 AB21:AF22 AC18:AD19 AK18:AL19 AI22 AJ21:AN22 R21:X22 W18:Y19 AG18:AH19 AO18:AP19">
    <cfRule type="cellIs" priority="20" dxfId="0" operator="equal" stopIfTrue="1">
      <formula>0</formula>
    </cfRule>
  </conditionalFormatting>
  <conditionalFormatting sqref="J19">
    <cfRule type="cellIs" priority="5" dxfId="0" operator="equal" stopIfTrue="1">
      <formula>0</formula>
    </cfRule>
  </conditionalFormatting>
  <conditionalFormatting sqref="AG21:AG22">
    <cfRule type="cellIs" priority="4" dxfId="0" operator="equal" stopIfTrue="1">
      <formula>0</formula>
    </cfRule>
  </conditionalFormatting>
  <conditionalFormatting sqref="AO21:AO22">
    <cfRule type="cellIs" priority="3" dxfId="0" operator="equal" stopIfTrue="1">
      <formula>0</formula>
    </cfRule>
  </conditionalFormatting>
  <conditionalFormatting sqref="AO15:AO16">
    <cfRule type="cellIs" priority="2" dxfId="0" operator="equal" stopIfTrue="1">
      <formula>0</formula>
    </cfRule>
  </conditionalFormatting>
  <conditionalFormatting sqref="AG15:AG16">
    <cfRule type="cellIs" priority="1" dxfId="0" operator="equal" stopIfTrue="1">
      <formula>0</formula>
    </cfRule>
  </conditionalFormatting>
  <printOptions/>
  <pageMargins left="0.7874015748031497" right="0.4724409448818898" top="0.984251968503937" bottom="0.7874015748031497" header="0" footer="0"/>
  <pageSetup fitToHeight="1" fitToWidth="1" horizontalDpi="600" verticalDpi="600" orientation="landscape" paperSize="8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1">
      <selection activeCell="O85" sqref="O85"/>
    </sheetView>
  </sheetViews>
  <sheetFormatPr defaultColWidth="10.59765625" defaultRowHeight="15"/>
  <cols>
    <col min="1" max="1" width="3.59765625" style="81" customWidth="1"/>
    <col min="2" max="2" width="2.09765625" style="81" customWidth="1"/>
    <col min="3" max="3" width="6.09765625" style="81" customWidth="1"/>
    <col min="4" max="8" width="8.09765625" style="81" customWidth="1"/>
    <col min="9" max="10" width="9" style="81" customWidth="1"/>
    <col min="11" max="31" width="8.09765625" style="81" customWidth="1"/>
    <col min="32" max="33" width="7.09765625" style="81" customWidth="1"/>
    <col min="34" max="16384" width="10.59765625" style="81" customWidth="1"/>
  </cols>
  <sheetData>
    <row r="1" spans="1:28" s="79" customFormat="1" ht="19.5" customHeight="1">
      <c r="A1" s="78" t="s">
        <v>68</v>
      </c>
      <c r="B1" s="78"/>
      <c r="AB1" s="80" t="s">
        <v>613</v>
      </c>
    </row>
    <row r="2" spans="1:29" ht="19.5" customHeight="1">
      <c r="A2" s="577" t="s">
        <v>922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86"/>
    </row>
    <row r="3" spans="1:29" ht="19.5" customHeight="1">
      <c r="A3" s="578" t="s">
        <v>163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229"/>
    </row>
    <row r="4" spans="1:28" ht="19.5" customHeight="1">
      <c r="A4" s="578" t="s">
        <v>164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</row>
    <row r="5" spans="5:28" ht="18" customHeight="1" thickBot="1">
      <c r="E5" s="209"/>
      <c r="F5" s="209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09"/>
      <c r="S5" s="209"/>
      <c r="T5" s="209"/>
      <c r="U5" s="209"/>
      <c r="V5" s="209"/>
      <c r="W5" s="209"/>
      <c r="X5" s="209"/>
      <c r="Y5" s="209"/>
      <c r="Z5" s="209"/>
      <c r="AB5" s="211" t="s">
        <v>422</v>
      </c>
    </row>
    <row r="6" spans="1:28" ht="15.75" customHeight="1">
      <c r="A6" s="584" t="s">
        <v>165</v>
      </c>
      <c r="B6" s="585"/>
      <c r="C6" s="581"/>
      <c r="D6" s="589" t="s">
        <v>166</v>
      </c>
      <c r="E6" s="585"/>
      <c r="F6" s="581"/>
      <c r="G6" s="589" t="s">
        <v>923</v>
      </c>
      <c r="H6" s="581"/>
      <c r="I6" s="589" t="s">
        <v>924</v>
      </c>
      <c r="J6" s="581"/>
      <c r="K6" s="589" t="s">
        <v>925</v>
      </c>
      <c r="L6" s="581"/>
      <c r="M6" s="589" t="s">
        <v>621</v>
      </c>
      <c r="N6" s="581"/>
      <c r="O6" s="589" t="s">
        <v>926</v>
      </c>
      <c r="P6" s="581"/>
      <c r="Q6" s="589" t="s">
        <v>927</v>
      </c>
      <c r="R6" s="581"/>
      <c r="S6" s="589" t="s">
        <v>928</v>
      </c>
      <c r="T6" s="581"/>
      <c r="U6" s="589" t="s">
        <v>929</v>
      </c>
      <c r="V6" s="581"/>
      <c r="W6" s="589" t="s">
        <v>930</v>
      </c>
      <c r="X6" s="581"/>
      <c r="Y6" s="589" t="s">
        <v>931</v>
      </c>
      <c r="Z6" s="581"/>
      <c r="AA6" s="589" t="s">
        <v>932</v>
      </c>
      <c r="AB6" s="585"/>
    </row>
    <row r="7" spans="1:28" ht="15.75" customHeight="1">
      <c r="A7" s="586"/>
      <c r="B7" s="586"/>
      <c r="C7" s="583"/>
      <c r="D7" s="582"/>
      <c r="E7" s="586"/>
      <c r="F7" s="583"/>
      <c r="G7" s="582"/>
      <c r="H7" s="583"/>
      <c r="I7" s="582"/>
      <c r="J7" s="583"/>
      <c r="K7" s="582"/>
      <c r="L7" s="583"/>
      <c r="M7" s="582"/>
      <c r="N7" s="583"/>
      <c r="O7" s="582"/>
      <c r="P7" s="583"/>
      <c r="Q7" s="582"/>
      <c r="R7" s="583"/>
      <c r="S7" s="582"/>
      <c r="T7" s="583"/>
      <c r="U7" s="582"/>
      <c r="V7" s="583"/>
      <c r="W7" s="582"/>
      <c r="X7" s="583"/>
      <c r="Y7" s="582"/>
      <c r="Z7" s="583"/>
      <c r="AA7" s="582"/>
      <c r="AB7" s="586"/>
    </row>
    <row r="8" spans="1:28" s="83" customFormat="1" ht="15.75" customHeight="1">
      <c r="A8" s="586"/>
      <c r="B8" s="586"/>
      <c r="C8" s="583"/>
      <c r="D8" s="590"/>
      <c r="E8" s="587"/>
      <c r="F8" s="588"/>
      <c r="G8" s="579" t="s">
        <v>423</v>
      </c>
      <c r="H8" s="580"/>
      <c r="I8" s="579" t="s">
        <v>424</v>
      </c>
      <c r="J8" s="580"/>
      <c r="K8" s="579" t="s">
        <v>425</v>
      </c>
      <c r="L8" s="580"/>
      <c r="M8" s="579" t="s">
        <v>426</v>
      </c>
      <c r="N8" s="580"/>
      <c r="O8" s="579" t="s">
        <v>427</v>
      </c>
      <c r="P8" s="580"/>
      <c r="Q8" s="579" t="s">
        <v>428</v>
      </c>
      <c r="R8" s="580"/>
      <c r="S8" s="579" t="s">
        <v>429</v>
      </c>
      <c r="T8" s="580"/>
      <c r="U8" s="579" t="s">
        <v>337</v>
      </c>
      <c r="V8" s="580"/>
      <c r="W8" s="579"/>
      <c r="X8" s="580"/>
      <c r="Y8" s="579" t="s">
        <v>338</v>
      </c>
      <c r="Z8" s="580"/>
      <c r="AA8" s="579"/>
      <c r="AB8" s="592"/>
    </row>
    <row r="9" spans="1:28" ht="15.75" customHeight="1">
      <c r="A9" s="587"/>
      <c r="B9" s="587"/>
      <c r="C9" s="588"/>
      <c r="D9" s="212" t="s">
        <v>410</v>
      </c>
      <c r="E9" s="212" t="s">
        <v>411</v>
      </c>
      <c r="F9" s="212" t="s">
        <v>412</v>
      </c>
      <c r="G9" s="212" t="s">
        <v>411</v>
      </c>
      <c r="H9" s="212" t="s">
        <v>412</v>
      </c>
      <c r="I9" s="212" t="s">
        <v>411</v>
      </c>
      <c r="J9" s="212" t="s">
        <v>412</v>
      </c>
      <c r="K9" s="212" t="s">
        <v>411</v>
      </c>
      <c r="L9" s="212" t="s">
        <v>412</v>
      </c>
      <c r="M9" s="212" t="s">
        <v>411</v>
      </c>
      <c r="N9" s="212" t="s">
        <v>412</v>
      </c>
      <c r="O9" s="212" t="s">
        <v>411</v>
      </c>
      <c r="P9" s="212" t="s">
        <v>412</v>
      </c>
      <c r="Q9" s="212" t="s">
        <v>411</v>
      </c>
      <c r="R9" s="212" t="s">
        <v>412</v>
      </c>
      <c r="S9" s="213" t="s">
        <v>411</v>
      </c>
      <c r="T9" s="212" t="s">
        <v>412</v>
      </c>
      <c r="U9" s="212" t="s">
        <v>411</v>
      </c>
      <c r="V9" s="212" t="s">
        <v>412</v>
      </c>
      <c r="W9" s="212" t="s">
        <v>411</v>
      </c>
      <c r="X9" s="212" t="s">
        <v>412</v>
      </c>
      <c r="Y9" s="212" t="s">
        <v>411</v>
      </c>
      <c r="Z9" s="212" t="s">
        <v>412</v>
      </c>
      <c r="AA9" s="214" t="s">
        <v>411</v>
      </c>
      <c r="AB9" s="215" t="s">
        <v>412</v>
      </c>
    </row>
    <row r="10" spans="1:29" s="84" customFormat="1" ht="15.75" customHeight="1">
      <c r="A10" s="216"/>
      <c r="B10" s="216"/>
      <c r="C10" s="217" t="s">
        <v>410</v>
      </c>
      <c r="D10" s="1051">
        <f>SUM(E10:F10)</f>
        <v>27052</v>
      </c>
      <c r="E10" s="1052">
        <f>SUM(E12:E16)</f>
        <v>17388</v>
      </c>
      <c r="F10" s="218">
        <f>SUM(F12:F16)</f>
        <v>9664</v>
      </c>
      <c r="G10" s="218">
        <f>SUM(G12:G16)</f>
        <v>1477</v>
      </c>
      <c r="H10" s="218">
        <f aca="true" t="shared" si="0" ref="H10:AB10">SUM(H12:H16)</f>
        <v>1784</v>
      </c>
      <c r="I10" s="218">
        <f t="shared" si="0"/>
        <v>1609</v>
      </c>
      <c r="J10" s="218">
        <f t="shared" si="0"/>
        <v>1140</v>
      </c>
      <c r="K10" s="218">
        <f t="shared" si="0"/>
        <v>2173</v>
      </c>
      <c r="L10" s="218">
        <f t="shared" si="0"/>
        <v>623</v>
      </c>
      <c r="M10" s="218">
        <f t="shared" si="0"/>
        <v>6406</v>
      </c>
      <c r="N10" s="218">
        <f t="shared" si="0"/>
        <v>622</v>
      </c>
      <c r="O10" s="218">
        <f t="shared" si="0"/>
        <v>298</v>
      </c>
      <c r="P10" s="218">
        <f t="shared" si="0"/>
        <v>310</v>
      </c>
      <c r="Q10" s="218">
        <f t="shared" si="0"/>
        <v>3788</v>
      </c>
      <c r="R10" s="218">
        <f t="shared" si="0"/>
        <v>3214</v>
      </c>
      <c r="S10" s="224" t="s">
        <v>614</v>
      </c>
      <c r="T10" s="224" t="s">
        <v>614</v>
      </c>
      <c r="U10" s="218">
        <f t="shared" si="0"/>
        <v>23</v>
      </c>
      <c r="V10" s="218">
        <f t="shared" si="0"/>
        <v>229</v>
      </c>
      <c r="W10" s="218">
        <f t="shared" si="0"/>
        <v>488</v>
      </c>
      <c r="X10" s="218">
        <f t="shared" si="0"/>
        <v>700</v>
      </c>
      <c r="Y10" s="218">
        <f t="shared" si="0"/>
        <v>269</v>
      </c>
      <c r="Z10" s="218">
        <f t="shared" si="0"/>
        <v>845</v>
      </c>
      <c r="AA10" s="218">
        <f t="shared" si="0"/>
        <v>857</v>
      </c>
      <c r="AB10" s="218">
        <f t="shared" si="0"/>
        <v>197</v>
      </c>
      <c r="AC10" s="218"/>
    </row>
    <row r="11" spans="1:28" ht="15.75" customHeight="1">
      <c r="A11" s="591" t="s">
        <v>339</v>
      </c>
      <c r="B11" s="219"/>
      <c r="C11" s="22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053"/>
      <c r="R11" s="1053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ht="15.75" customHeight="1">
      <c r="A12" s="591"/>
      <c r="B12" s="219"/>
      <c r="C12" s="220" t="s">
        <v>245</v>
      </c>
      <c r="D12" s="1054">
        <f>SUM(E12:F12)</f>
        <v>5706</v>
      </c>
      <c r="E12" s="1054">
        <f>SUM(G12,I12,K12,M12,O12,Q12,S12,U12,W12,Y12,AA12)</f>
        <v>3366</v>
      </c>
      <c r="F12" s="1054">
        <f>SUM(H12,J12,L12,N12,P12,R12,T12,V12,X12,Z12,AB12)</f>
        <v>2340</v>
      </c>
      <c r="G12" s="221">
        <v>1177</v>
      </c>
      <c r="H12" s="221">
        <v>1203</v>
      </c>
      <c r="I12" s="221" t="s">
        <v>19</v>
      </c>
      <c r="J12" s="221" t="s">
        <v>19</v>
      </c>
      <c r="K12" s="221">
        <v>1472</v>
      </c>
      <c r="L12" s="221">
        <v>305</v>
      </c>
      <c r="M12" s="221" t="s">
        <v>19</v>
      </c>
      <c r="N12" s="221" t="s">
        <v>19</v>
      </c>
      <c r="O12" s="221" t="s">
        <v>19</v>
      </c>
      <c r="P12" s="221" t="s">
        <v>19</v>
      </c>
      <c r="Q12" s="1054">
        <v>615</v>
      </c>
      <c r="R12" s="1054">
        <v>682</v>
      </c>
      <c r="S12" s="221" t="s">
        <v>19</v>
      </c>
      <c r="T12" s="221" t="s">
        <v>19</v>
      </c>
      <c r="U12" s="221" t="s">
        <v>19</v>
      </c>
      <c r="V12" s="221" t="s">
        <v>19</v>
      </c>
      <c r="W12" s="1054">
        <v>102</v>
      </c>
      <c r="X12" s="1054">
        <v>150</v>
      </c>
      <c r="Y12" s="221" t="s">
        <v>19</v>
      </c>
      <c r="Z12" s="221" t="s">
        <v>19</v>
      </c>
      <c r="AA12" s="221" t="s">
        <v>19</v>
      </c>
      <c r="AB12" s="221" t="s">
        <v>19</v>
      </c>
    </row>
    <row r="13" spans="1:28" ht="15.75" customHeight="1">
      <c r="A13" s="591"/>
      <c r="B13" s="219"/>
      <c r="C13" s="220"/>
      <c r="D13" s="105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053"/>
      <c r="R13" s="1053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9" ht="15.75" customHeight="1">
      <c r="A14" s="591"/>
      <c r="B14" s="219"/>
      <c r="C14" s="220" t="s">
        <v>246</v>
      </c>
      <c r="D14" s="1054">
        <f>SUM(E14:F14)</f>
        <v>1948</v>
      </c>
      <c r="E14" s="1054">
        <f>SUM(G14,I14,K14,M14,O14,Q14,S14,U14,W14,Y14,AA14)</f>
        <v>549</v>
      </c>
      <c r="F14" s="1054">
        <f>SUM(H14,J14,L14,N14,P14,R14,T14,V14,X14,Z14,AB14)</f>
        <v>1399</v>
      </c>
      <c r="G14" s="221" t="s">
        <v>19</v>
      </c>
      <c r="H14" s="221" t="s">
        <v>19</v>
      </c>
      <c r="I14" s="221" t="s">
        <v>19</v>
      </c>
      <c r="J14" s="221" t="s">
        <v>19</v>
      </c>
      <c r="K14" s="221" t="s">
        <v>19</v>
      </c>
      <c r="L14" s="221" t="s">
        <v>19</v>
      </c>
      <c r="M14" s="221" t="s">
        <v>19</v>
      </c>
      <c r="N14" s="221" t="s">
        <v>19</v>
      </c>
      <c r="O14" s="221">
        <v>298</v>
      </c>
      <c r="P14" s="221">
        <v>310</v>
      </c>
      <c r="Q14" s="221">
        <v>31</v>
      </c>
      <c r="R14" s="221">
        <v>319</v>
      </c>
      <c r="S14" s="221" t="s">
        <v>19</v>
      </c>
      <c r="T14" s="221" t="s">
        <v>19</v>
      </c>
      <c r="U14" s="221" t="s">
        <v>19</v>
      </c>
      <c r="V14" s="221" t="s">
        <v>19</v>
      </c>
      <c r="W14" s="221" t="s">
        <v>19</v>
      </c>
      <c r="X14" s="221" t="s">
        <v>19</v>
      </c>
      <c r="Y14" s="1054">
        <v>220</v>
      </c>
      <c r="Z14" s="1054">
        <v>770</v>
      </c>
      <c r="AA14" s="221" t="s">
        <v>19</v>
      </c>
      <c r="AB14" s="221" t="s">
        <v>19</v>
      </c>
      <c r="AC14" s="222"/>
    </row>
    <row r="15" spans="1:28" ht="15.75" customHeight="1">
      <c r="A15" s="591"/>
      <c r="B15" s="219"/>
      <c r="C15" s="220"/>
      <c r="D15" s="82"/>
      <c r="E15" s="1054"/>
      <c r="F15" s="1054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9" ht="15.75" customHeight="1">
      <c r="A16" s="219"/>
      <c r="B16" s="219"/>
      <c r="C16" s="220" t="s">
        <v>62</v>
      </c>
      <c r="D16" s="1054">
        <f>SUM(E16:F16)</f>
        <v>19398</v>
      </c>
      <c r="E16" s="1054">
        <f>SUM(G16,I16,K16,M16,O16,Q16,S16,U16,W16,Y16,AA16)</f>
        <v>13473</v>
      </c>
      <c r="F16" s="1054">
        <f>SUM(H16,J16,L16,N16,P16,R16,T16,V16,X16,Z16,AB16)</f>
        <v>5925</v>
      </c>
      <c r="G16" s="1054">
        <v>300</v>
      </c>
      <c r="H16" s="1054">
        <v>581</v>
      </c>
      <c r="I16" s="1054">
        <v>1609</v>
      </c>
      <c r="J16" s="1054">
        <v>1140</v>
      </c>
      <c r="K16" s="221">
        <v>701</v>
      </c>
      <c r="L16" s="221">
        <v>318</v>
      </c>
      <c r="M16" s="1054">
        <v>6406</v>
      </c>
      <c r="N16" s="1054">
        <v>622</v>
      </c>
      <c r="O16" s="221" t="s">
        <v>19</v>
      </c>
      <c r="P16" s="221" t="s">
        <v>19</v>
      </c>
      <c r="Q16" s="1054">
        <v>3142</v>
      </c>
      <c r="R16" s="1054">
        <v>2213</v>
      </c>
      <c r="S16" s="221" t="s">
        <v>19</v>
      </c>
      <c r="T16" s="221" t="s">
        <v>19</v>
      </c>
      <c r="U16" s="221">
        <v>23</v>
      </c>
      <c r="V16" s="221">
        <v>229</v>
      </c>
      <c r="W16" s="221">
        <v>386</v>
      </c>
      <c r="X16" s="221">
        <v>550</v>
      </c>
      <c r="Y16" s="1054">
        <v>49</v>
      </c>
      <c r="Z16" s="1054">
        <v>75</v>
      </c>
      <c r="AA16" s="221">
        <v>857</v>
      </c>
      <c r="AB16" s="221">
        <v>197</v>
      </c>
      <c r="AC16" s="222"/>
    </row>
    <row r="17" spans="1:28" ht="15.75" customHeight="1">
      <c r="A17" s="219"/>
      <c r="B17" s="219"/>
      <c r="C17" s="22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053"/>
      <c r="R17" s="1053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ht="15.75" customHeight="1">
      <c r="A18" s="219"/>
      <c r="B18" s="219"/>
      <c r="C18" s="22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053"/>
      <c r="R18" s="1053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9" s="84" customFormat="1" ht="15.75" customHeight="1">
      <c r="A19" s="216"/>
      <c r="B19" s="216"/>
      <c r="C19" s="217" t="s">
        <v>410</v>
      </c>
      <c r="D19" s="1055">
        <f>SUM(E19:F19)</f>
        <v>5891</v>
      </c>
      <c r="E19" s="218">
        <f>SUM(E21:E25)</f>
        <v>3639</v>
      </c>
      <c r="F19" s="218">
        <f>SUM(F21:F25)</f>
        <v>2252</v>
      </c>
      <c r="G19" s="218">
        <f>SUM(G21:G25)</f>
        <v>408</v>
      </c>
      <c r="H19" s="218">
        <f aca="true" t="shared" si="1" ref="H19:AB19">SUM(H21:H25)</f>
        <v>508</v>
      </c>
      <c r="I19" s="218">
        <f t="shared" si="1"/>
        <v>562</v>
      </c>
      <c r="J19" s="218">
        <f t="shared" si="1"/>
        <v>365</v>
      </c>
      <c r="K19" s="218">
        <f t="shared" si="1"/>
        <v>602</v>
      </c>
      <c r="L19" s="218">
        <f t="shared" si="1"/>
        <v>153</v>
      </c>
      <c r="M19" s="218">
        <f t="shared" si="1"/>
        <v>1165</v>
      </c>
      <c r="N19" s="218">
        <f t="shared" si="1"/>
        <v>103</v>
      </c>
      <c r="O19" s="218">
        <f t="shared" si="1"/>
        <v>67</v>
      </c>
      <c r="P19" s="218">
        <f t="shared" si="1"/>
        <v>71</v>
      </c>
      <c r="Q19" s="218">
        <f t="shared" si="1"/>
        <v>384</v>
      </c>
      <c r="R19" s="218">
        <f t="shared" si="1"/>
        <v>577</v>
      </c>
      <c r="S19" s="224" t="s">
        <v>614</v>
      </c>
      <c r="T19" s="224" t="s">
        <v>614</v>
      </c>
      <c r="U19" s="218">
        <f t="shared" si="1"/>
        <v>9</v>
      </c>
      <c r="V19" s="218">
        <f t="shared" si="1"/>
        <v>67</v>
      </c>
      <c r="W19" s="218">
        <f t="shared" si="1"/>
        <v>191</v>
      </c>
      <c r="X19" s="218">
        <f t="shared" si="1"/>
        <v>236</v>
      </c>
      <c r="Y19" s="218">
        <f t="shared" si="1"/>
        <v>64</v>
      </c>
      <c r="Z19" s="218">
        <f t="shared" si="1"/>
        <v>141</v>
      </c>
      <c r="AA19" s="218">
        <f t="shared" si="1"/>
        <v>187</v>
      </c>
      <c r="AB19" s="218">
        <f t="shared" si="1"/>
        <v>31</v>
      </c>
      <c r="AC19" s="218"/>
    </row>
    <row r="20" spans="1:28" ht="15.75" customHeight="1">
      <c r="A20" s="591" t="s">
        <v>340</v>
      </c>
      <c r="B20" s="219"/>
      <c r="C20" s="22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053"/>
      <c r="R20" s="1053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ht="15.75" customHeight="1">
      <c r="A21" s="591"/>
      <c r="B21" s="219"/>
      <c r="C21" s="220" t="s">
        <v>63</v>
      </c>
      <c r="D21" s="1054">
        <f>SUM(E21:F21)</f>
        <v>1776</v>
      </c>
      <c r="E21" s="1054">
        <f>SUM(G21,I21,K21,M21,O21,Q21,S21,U21,W21,Y21,AA21)</f>
        <v>1039</v>
      </c>
      <c r="F21" s="1054">
        <f>SUM(H21,J21,L21,N21,P21,R21,T21,V21,X21,Z21,AB21)</f>
        <v>737</v>
      </c>
      <c r="G21" s="221">
        <v>308</v>
      </c>
      <c r="H21" s="221">
        <v>359</v>
      </c>
      <c r="I21" s="221" t="s">
        <v>19</v>
      </c>
      <c r="J21" s="221" t="s">
        <v>19</v>
      </c>
      <c r="K21" s="221">
        <v>509</v>
      </c>
      <c r="L21" s="221">
        <v>109</v>
      </c>
      <c r="M21" s="221" t="s">
        <v>19</v>
      </c>
      <c r="N21" s="221" t="s">
        <v>19</v>
      </c>
      <c r="O21" s="221" t="s">
        <v>19</v>
      </c>
      <c r="P21" s="221" t="s">
        <v>19</v>
      </c>
      <c r="Q21" s="1054">
        <v>183</v>
      </c>
      <c r="R21" s="1054">
        <v>206</v>
      </c>
      <c r="S21" s="221" t="s">
        <v>19</v>
      </c>
      <c r="T21" s="221" t="s">
        <v>19</v>
      </c>
      <c r="U21" s="221" t="s">
        <v>19</v>
      </c>
      <c r="V21" s="221" t="s">
        <v>19</v>
      </c>
      <c r="W21" s="1054">
        <v>39</v>
      </c>
      <c r="X21" s="1054">
        <v>63</v>
      </c>
      <c r="Y21" s="221" t="s">
        <v>19</v>
      </c>
      <c r="Z21" s="221" t="s">
        <v>19</v>
      </c>
      <c r="AA21" s="221" t="s">
        <v>19</v>
      </c>
      <c r="AB21" s="221" t="s">
        <v>19</v>
      </c>
    </row>
    <row r="22" spans="1:28" ht="15.75" customHeight="1">
      <c r="A22" s="591"/>
      <c r="B22" s="219"/>
      <c r="C22" s="220"/>
      <c r="D22" s="105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9" ht="15.75" customHeight="1">
      <c r="A23" s="591"/>
      <c r="B23" s="219"/>
      <c r="C23" s="220" t="s">
        <v>64</v>
      </c>
      <c r="D23" s="1054">
        <f>SUM(E23:F23)</f>
        <v>371</v>
      </c>
      <c r="E23" s="1054">
        <f>SUM(G23,I23,K23,M23,O23,Q23,S23,U23,W23,Y23,AA23)</f>
        <v>111</v>
      </c>
      <c r="F23" s="1054">
        <f>SUM(H23,J23,L23,N23,P23,R23,T23,V23,X23,Z23,AB23)</f>
        <v>260</v>
      </c>
      <c r="G23" s="221" t="s">
        <v>19</v>
      </c>
      <c r="H23" s="221" t="s">
        <v>19</v>
      </c>
      <c r="I23" s="221" t="s">
        <v>19</v>
      </c>
      <c r="J23" s="221" t="s">
        <v>19</v>
      </c>
      <c r="K23" s="221" t="s">
        <v>19</v>
      </c>
      <c r="L23" s="221" t="s">
        <v>19</v>
      </c>
      <c r="M23" s="221" t="s">
        <v>19</v>
      </c>
      <c r="N23" s="221" t="s">
        <v>19</v>
      </c>
      <c r="O23" s="221">
        <v>67</v>
      </c>
      <c r="P23" s="221">
        <v>71</v>
      </c>
      <c r="Q23" s="221">
        <v>5</v>
      </c>
      <c r="R23" s="221">
        <v>78</v>
      </c>
      <c r="S23" s="221" t="s">
        <v>19</v>
      </c>
      <c r="T23" s="221" t="s">
        <v>19</v>
      </c>
      <c r="U23" s="221" t="s">
        <v>19</v>
      </c>
      <c r="V23" s="221" t="s">
        <v>19</v>
      </c>
      <c r="W23" s="221" t="s">
        <v>19</v>
      </c>
      <c r="X23" s="221" t="s">
        <v>19</v>
      </c>
      <c r="Y23" s="1054">
        <v>39</v>
      </c>
      <c r="Z23" s="1054">
        <v>111</v>
      </c>
      <c r="AA23" s="221" t="s">
        <v>19</v>
      </c>
      <c r="AB23" s="221" t="s">
        <v>19</v>
      </c>
      <c r="AC23" s="222"/>
    </row>
    <row r="24" spans="1:28" ht="15.75" customHeight="1">
      <c r="A24" s="591"/>
      <c r="B24" s="219"/>
      <c r="C24" s="220"/>
      <c r="D24" s="82"/>
      <c r="E24" s="1054"/>
      <c r="F24" s="1054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 t="s">
        <v>32</v>
      </c>
      <c r="R24" s="82"/>
      <c r="S24" s="82"/>
      <c r="T24" s="82"/>
      <c r="U24" s="82"/>
      <c r="V24" s="82"/>
      <c r="W24" s="82"/>
      <c r="X24" s="82"/>
      <c r="Y24" s="82" t="s">
        <v>32</v>
      </c>
      <c r="Z24" s="82"/>
      <c r="AA24" s="82"/>
      <c r="AB24" s="82"/>
    </row>
    <row r="25" spans="1:29" ht="15.75" customHeight="1">
      <c r="A25" s="219"/>
      <c r="B25" s="219"/>
      <c r="C25" s="220" t="s">
        <v>65</v>
      </c>
      <c r="D25" s="1054">
        <f>SUM(E25:F25)</f>
        <v>3744</v>
      </c>
      <c r="E25" s="1054">
        <f>SUM(G25,I25,K25,M25,O25,Q25,S25,U25,W25,Y25,AA25)</f>
        <v>2489</v>
      </c>
      <c r="F25" s="1054">
        <f>SUM(H25,J25,L25,N25,P25,R25,T25,V25,X25,Z25,AB25)</f>
        <v>1255</v>
      </c>
      <c r="G25" s="1054">
        <v>100</v>
      </c>
      <c r="H25" s="1054">
        <v>149</v>
      </c>
      <c r="I25" s="1054">
        <v>562</v>
      </c>
      <c r="J25" s="1054">
        <v>365</v>
      </c>
      <c r="K25" s="221">
        <v>93</v>
      </c>
      <c r="L25" s="221">
        <v>44</v>
      </c>
      <c r="M25" s="1054">
        <v>1165</v>
      </c>
      <c r="N25" s="1054">
        <v>103</v>
      </c>
      <c r="O25" s="221" t="s">
        <v>19</v>
      </c>
      <c r="P25" s="221" t="s">
        <v>19</v>
      </c>
      <c r="Q25" s="1054">
        <v>196</v>
      </c>
      <c r="R25" s="1054">
        <v>293</v>
      </c>
      <c r="S25" s="221" t="s">
        <v>19</v>
      </c>
      <c r="T25" s="221" t="s">
        <v>19</v>
      </c>
      <c r="U25" s="221">
        <v>9</v>
      </c>
      <c r="V25" s="221">
        <v>67</v>
      </c>
      <c r="W25" s="221">
        <v>152</v>
      </c>
      <c r="X25" s="221">
        <v>173</v>
      </c>
      <c r="Y25" s="1054">
        <v>25</v>
      </c>
      <c r="Z25" s="1054">
        <v>30</v>
      </c>
      <c r="AA25" s="221">
        <v>187</v>
      </c>
      <c r="AB25" s="221">
        <v>31</v>
      </c>
      <c r="AC25" s="222"/>
    </row>
    <row r="26" spans="1:28" ht="15.75" customHeight="1">
      <c r="A26" s="219"/>
      <c r="B26" s="219"/>
      <c r="C26" s="22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1053"/>
      <c r="R26" s="1053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5.75" customHeight="1">
      <c r="A27" s="219"/>
      <c r="B27" s="219"/>
      <c r="C27" s="22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1053"/>
      <c r="R27" s="1053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9" s="84" customFormat="1" ht="15.75" customHeight="1">
      <c r="A28" s="216"/>
      <c r="B28" s="216"/>
      <c r="C28" s="217" t="s">
        <v>410</v>
      </c>
      <c r="D28" s="1056">
        <f>SUM(E28:F28)</f>
        <v>5357</v>
      </c>
      <c r="E28" s="218">
        <f>SUM(E30:E34)</f>
        <v>3424</v>
      </c>
      <c r="F28" s="218">
        <f>SUM(F30:F34)</f>
        <v>1933</v>
      </c>
      <c r="G28" s="218">
        <f>SUM(G30:G34)</f>
        <v>388</v>
      </c>
      <c r="H28" s="218">
        <f aca="true" t="shared" si="2" ref="H28:AB28">SUM(H30:H34)</f>
        <v>423</v>
      </c>
      <c r="I28" s="218">
        <f t="shared" si="2"/>
        <v>529</v>
      </c>
      <c r="J28" s="218">
        <f t="shared" si="2"/>
        <v>378</v>
      </c>
      <c r="K28" s="218">
        <f t="shared" si="2"/>
        <v>666</v>
      </c>
      <c r="L28" s="218">
        <f t="shared" si="2"/>
        <v>164</v>
      </c>
      <c r="M28" s="218">
        <f t="shared" si="2"/>
        <v>982</v>
      </c>
      <c r="N28" s="218">
        <f t="shared" si="2"/>
        <v>67</v>
      </c>
      <c r="O28" s="218">
        <f t="shared" si="2"/>
        <v>63</v>
      </c>
      <c r="P28" s="218">
        <f t="shared" si="2"/>
        <v>65</v>
      </c>
      <c r="Q28" s="218">
        <f t="shared" si="2"/>
        <v>314</v>
      </c>
      <c r="R28" s="218">
        <f t="shared" si="2"/>
        <v>497</v>
      </c>
      <c r="S28" s="224" t="s">
        <v>614</v>
      </c>
      <c r="T28" s="224" t="s">
        <v>614</v>
      </c>
      <c r="U28" s="224" t="s">
        <v>614</v>
      </c>
      <c r="V28" s="224" t="s">
        <v>614</v>
      </c>
      <c r="W28" s="218">
        <f t="shared" si="2"/>
        <v>197</v>
      </c>
      <c r="X28" s="218">
        <f t="shared" si="2"/>
        <v>182</v>
      </c>
      <c r="Y28" s="218">
        <f t="shared" si="2"/>
        <v>70</v>
      </c>
      <c r="Z28" s="218">
        <f t="shared" si="2"/>
        <v>122</v>
      </c>
      <c r="AA28" s="218">
        <f t="shared" si="2"/>
        <v>215</v>
      </c>
      <c r="AB28" s="218">
        <f t="shared" si="2"/>
        <v>35</v>
      </c>
      <c r="AC28" s="224"/>
    </row>
    <row r="29" spans="1:28" ht="15.75" customHeight="1">
      <c r="A29" s="591" t="s">
        <v>341</v>
      </c>
      <c r="B29" s="219"/>
      <c r="C29" s="220"/>
      <c r="D29" s="105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053"/>
      <c r="R29" s="1053"/>
      <c r="S29" s="82"/>
      <c r="T29" s="82"/>
      <c r="U29" s="82"/>
      <c r="V29" s="82"/>
      <c r="W29" s="82"/>
      <c r="X29" s="82"/>
      <c r="Y29" s="82"/>
      <c r="Z29" s="82"/>
      <c r="AA29" s="211"/>
      <c r="AB29" s="211"/>
    </row>
    <row r="30" spans="1:29" ht="15.75" customHeight="1">
      <c r="A30" s="591"/>
      <c r="B30" s="219"/>
      <c r="C30" s="220" t="s">
        <v>63</v>
      </c>
      <c r="D30" s="1058">
        <f>SUM(E30:F30)</f>
        <v>1789</v>
      </c>
      <c r="E30" s="1054">
        <f>SUM(G30,I30,K30,M30,O30,Q30,S30,U30,W30,Y30,AA30)</f>
        <v>1088</v>
      </c>
      <c r="F30" s="1054">
        <f>SUM(H30,J30,L30,N30,P30,R30,T30,V30,X30,Z30,AB30)</f>
        <v>701</v>
      </c>
      <c r="G30" s="1054">
        <v>313</v>
      </c>
      <c r="H30" s="1054">
        <v>304</v>
      </c>
      <c r="I30" s="221">
        <v>1</v>
      </c>
      <c r="J30" s="221" t="s">
        <v>2</v>
      </c>
      <c r="K30" s="1054">
        <v>536</v>
      </c>
      <c r="L30" s="1054">
        <v>125</v>
      </c>
      <c r="M30" s="221" t="s">
        <v>2</v>
      </c>
      <c r="N30" s="221" t="s">
        <v>2</v>
      </c>
      <c r="O30" s="221" t="s">
        <v>19</v>
      </c>
      <c r="P30" s="221" t="s">
        <v>19</v>
      </c>
      <c r="Q30" s="1054">
        <v>194</v>
      </c>
      <c r="R30" s="1054">
        <v>216</v>
      </c>
      <c r="S30" s="221" t="s">
        <v>19</v>
      </c>
      <c r="T30" s="221" t="s">
        <v>19</v>
      </c>
      <c r="U30" s="221" t="s">
        <v>19</v>
      </c>
      <c r="V30" s="221" t="s">
        <v>19</v>
      </c>
      <c r="W30" s="1054">
        <v>44</v>
      </c>
      <c r="X30" s="1054">
        <v>56</v>
      </c>
      <c r="Y30" s="221" t="s">
        <v>19</v>
      </c>
      <c r="Z30" s="221" t="s">
        <v>19</v>
      </c>
      <c r="AA30" s="221" t="s">
        <v>19</v>
      </c>
      <c r="AB30" s="221" t="s">
        <v>19</v>
      </c>
      <c r="AC30" s="221"/>
    </row>
    <row r="31" spans="1:28" ht="15.75" customHeight="1">
      <c r="A31" s="591"/>
      <c r="B31" s="219"/>
      <c r="C31" s="220"/>
      <c r="D31" s="1058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9" ht="15.75" customHeight="1">
      <c r="A32" s="591"/>
      <c r="B32" s="219"/>
      <c r="C32" s="220" t="s">
        <v>64</v>
      </c>
      <c r="D32" s="1058">
        <f>SUM(E32:F32)</f>
        <v>356</v>
      </c>
      <c r="E32" s="1054">
        <f>SUM(G32,I32,K32,M32,O32,Q32,S32,U32,W32,Y32,AA32)</f>
        <v>112</v>
      </c>
      <c r="F32" s="1054">
        <f>SUM(H32,J32,L32,N32,P32,R32,T32,V32,X32,Z32,AB32)</f>
        <v>244</v>
      </c>
      <c r="G32" s="221" t="s">
        <v>19</v>
      </c>
      <c r="H32" s="221" t="s">
        <v>19</v>
      </c>
      <c r="I32" s="221" t="s">
        <v>19</v>
      </c>
      <c r="J32" s="221" t="s">
        <v>19</v>
      </c>
      <c r="K32" s="221" t="s">
        <v>19</v>
      </c>
      <c r="L32" s="221" t="s">
        <v>19</v>
      </c>
      <c r="M32" s="221" t="s">
        <v>19</v>
      </c>
      <c r="N32" s="221" t="s">
        <v>19</v>
      </c>
      <c r="O32" s="221">
        <v>63</v>
      </c>
      <c r="P32" s="221">
        <v>65</v>
      </c>
      <c r="Q32" s="221">
        <v>4</v>
      </c>
      <c r="R32" s="221">
        <v>84</v>
      </c>
      <c r="S32" s="221" t="s">
        <v>19</v>
      </c>
      <c r="T32" s="221" t="s">
        <v>19</v>
      </c>
      <c r="U32" s="221" t="s">
        <v>19</v>
      </c>
      <c r="V32" s="221" t="s">
        <v>19</v>
      </c>
      <c r="W32" s="221" t="s">
        <v>19</v>
      </c>
      <c r="X32" s="221" t="s">
        <v>19</v>
      </c>
      <c r="Y32" s="1054">
        <v>45</v>
      </c>
      <c r="Z32" s="1054">
        <v>95</v>
      </c>
      <c r="AA32" s="221" t="s">
        <v>19</v>
      </c>
      <c r="AB32" s="221" t="s">
        <v>19</v>
      </c>
      <c r="AC32" s="222"/>
    </row>
    <row r="33" spans="1:28" ht="15.75" customHeight="1">
      <c r="A33" s="591"/>
      <c r="B33" s="219"/>
      <c r="C33" s="220"/>
      <c r="D33" s="1057"/>
      <c r="E33" s="1054"/>
      <c r="F33" s="1054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15.75" customHeight="1">
      <c r="A34" s="225"/>
      <c r="B34" s="225"/>
      <c r="C34" s="226" t="s">
        <v>65</v>
      </c>
      <c r="D34" s="1059">
        <f>SUM(E34:F34)</f>
        <v>3212</v>
      </c>
      <c r="E34" s="1060">
        <f>SUM(G34,I34,K34,M34,O34,Q34,S34,U34,W34,Y34,AA34)</f>
        <v>2224</v>
      </c>
      <c r="F34" s="1060">
        <f>SUM(H34,J34,L34,N34,P34,R34,T34,V34,X34,Z34,AB34)</f>
        <v>988</v>
      </c>
      <c r="G34" s="1060">
        <v>75</v>
      </c>
      <c r="H34" s="1060">
        <v>119</v>
      </c>
      <c r="I34" s="1060">
        <v>528</v>
      </c>
      <c r="J34" s="1060">
        <v>378</v>
      </c>
      <c r="K34" s="1061">
        <v>130</v>
      </c>
      <c r="L34" s="1061">
        <v>39</v>
      </c>
      <c r="M34" s="1060">
        <v>982</v>
      </c>
      <c r="N34" s="1060">
        <v>67</v>
      </c>
      <c r="O34" s="1061" t="s">
        <v>19</v>
      </c>
      <c r="P34" s="1061" t="s">
        <v>19</v>
      </c>
      <c r="Q34" s="1060">
        <v>116</v>
      </c>
      <c r="R34" s="1060">
        <v>197</v>
      </c>
      <c r="S34" s="1061" t="s">
        <v>19</v>
      </c>
      <c r="T34" s="1061" t="s">
        <v>19</v>
      </c>
      <c r="U34" s="1061" t="s">
        <v>19</v>
      </c>
      <c r="V34" s="1061" t="s">
        <v>19</v>
      </c>
      <c r="W34" s="1061">
        <v>153</v>
      </c>
      <c r="X34" s="1061">
        <v>126</v>
      </c>
      <c r="Y34" s="1060">
        <v>25</v>
      </c>
      <c r="Z34" s="1060">
        <v>27</v>
      </c>
      <c r="AA34" s="1061">
        <v>215</v>
      </c>
      <c r="AB34" s="1061">
        <v>35</v>
      </c>
    </row>
    <row r="35" spans="1:28" ht="15" customHeight="1">
      <c r="A35" s="227" t="s">
        <v>933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T35" s="227"/>
      <c r="U35" s="227"/>
      <c r="V35" s="227"/>
      <c r="W35" s="227"/>
      <c r="X35" s="227"/>
      <c r="Y35" s="227"/>
      <c r="Z35" s="227"/>
      <c r="AA35" s="227"/>
      <c r="AB35" s="227"/>
    </row>
    <row r="36" spans="1:4" ht="15" customHeight="1">
      <c r="A36" s="81" t="s">
        <v>342</v>
      </c>
      <c r="D36" s="228"/>
    </row>
    <row r="37" spans="1:4" ht="15" customHeight="1">
      <c r="A37" s="81" t="s">
        <v>598</v>
      </c>
      <c r="D37" s="228"/>
    </row>
    <row r="38" ht="15" customHeight="1">
      <c r="A38" s="228" t="s">
        <v>153</v>
      </c>
    </row>
    <row r="39" ht="15" customHeight="1"/>
    <row r="40" ht="15" customHeight="1"/>
    <row r="41" ht="15" customHeight="1"/>
    <row r="42" ht="15" customHeight="1"/>
    <row r="43" spans="1:31" ht="19.5" customHeight="1">
      <c r="A43" s="577" t="s">
        <v>922</v>
      </c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367"/>
      <c r="Z43" s="367"/>
      <c r="AA43" s="367"/>
      <c r="AB43" s="367"/>
      <c r="AC43" s="86"/>
      <c r="AD43" s="85"/>
      <c r="AE43" s="85"/>
    </row>
    <row r="44" spans="1:31" ht="19.5" customHeight="1">
      <c r="A44" s="578" t="s">
        <v>934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229"/>
      <c r="Z44" s="229"/>
      <c r="AA44" s="229"/>
      <c r="AB44" s="229"/>
      <c r="AD44" s="82"/>
      <c r="AE44" s="82"/>
    </row>
    <row r="45" spans="1:31" ht="19.5" customHeight="1">
      <c r="A45" s="578" t="s">
        <v>66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229"/>
      <c r="Z45" s="229"/>
      <c r="AA45" s="229"/>
      <c r="AB45" s="229"/>
      <c r="AD45" s="82"/>
      <c r="AE45" s="82"/>
    </row>
    <row r="46" spans="3:27" ht="18" customHeight="1" thickBot="1">
      <c r="C46" s="22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11" t="s">
        <v>263</v>
      </c>
      <c r="Z46" s="211"/>
      <c r="AA46" s="211"/>
    </row>
    <row r="47" spans="1:24" ht="15.75" customHeight="1">
      <c r="A47" s="584" t="s">
        <v>165</v>
      </c>
      <c r="B47" s="585"/>
      <c r="C47" s="581"/>
      <c r="D47" s="589" t="s">
        <v>166</v>
      </c>
      <c r="E47" s="585"/>
      <c r="F47" s="581"/>
      <c r="G47" s="589" t="s">
        <v>923</v>
      </c>
      <c r="H47" s="581"/>
      <c r="I47" s="589" t="s">
        <v>924</v>
      </c>
      <c r="J47" s="581"/>
      <c r="K47" s="589" t="s">
        <v>621</v>
      </c>
      <c r="L47" s="581"/>
      <c r="M47" s="589" t="s">
        <v>926</v>
      </c>
      <c r="N47" s="581"/>
      <c r="O47" s="589" t="s">
        <v>927</v>
      </c>
      <c r="P47" s="581"/>
      <c r="Q47" s="589" t="s">
        <v>929</v>
      </c>
      <c r="R47" s="581"/>
      <c r="S47" s="589" t="s">
        <v>930</v>
      </c>
      <c r="T47" s="581"/>
      <c r="U47" s="589" t="s">
        <v>931</v>
      </c>
      <c r="V47" s="581"/>
      <c r="W47" s="589" t="s">
        <v>932</v>
      </c>
      <c r="X47" s="585"/>
    </row>
    <row r="48" spans="1:24" ht="15.75" customHeight="1">
      <c r="A48" s="586"/>
      <c r="B48" s="586"/>
      <c r="C48" s="583"/>
      <c r="D48" s="582"/>
      <c r="E48" s="586"/>
      <c r="F48" s="583"/>
      <c r="G48" s="582"/>
      <c r="H48" s="583"/>
      <c r="I48" s="582"/>
      <c r="J48" s="583"/>
      <c r="K48" s="582"/>
      <c r="L48" s="583"/>
      <c r="M48" s="582"/>
      <c r="N48" s="583"/>
      <c r="O48" s="582"/>
      <c r="P48" s="583"/>
      <c r="Q48" s="582"/>
      <c r="R48" s="583"/>
      <c r="S48" s="582"/>
      <c r="T48" s="583"/>
      <c r="U48" s="582"/>
      <c r="V48" s="583"/>
      <c r="W48" s="582"/>
      <c r="X48" s="586"/>
    </row>
    <row r="49" spans="1:24" s="83" customFormat="1" ht="15.75" customHeight="1">
      <c r="A49" s="586"/>
      <c r="B49" s="586"/>
      <c r="C49" s="583"/>
      <c r="D49" s="590"/>
      <c r="E49" s="587"/>
      <c r="F49" s="588"/>
      <c r="G49" s="579" t="s">
        <v>423</v>
      </c>
      <c r="H49" s="580"/>
      <c r="I49" s="579" t="s">
        <v>424</v>
      </c>
      <c r="J49" s="580"/>
      <c r="K49" s="579" t="s">
        <v>426</v>
      </c>
      <c r="L49" s="580"/>
      <c r="M49" s="579" t="s">
        <v>159</v>
      </c>
      <c r="N49" s="580"/>
      <c r="O49" s="579" t="s">
        <v>160</v>
      </c>
      <c r="P49" s="580"/>
      <c r="Q49" s="579" t="s">
        <v>337</v>
      </c>
      <c r="R49" s="580"/>
      <c r="S49" s="579" t="s">
        <v>161</v>
      </c>
      <c r="T49" s="580"/>
      <c r="U49" s="579" t="s">
        <v>338</v>
      </c>
      <c r="V49" s="580"/>
      <c r="W49" s="579"/>
      <c r="X49" s="592"/>
    </row>
    <row r="50" spans="1:24" ht="15.75" customHeight="1">
      <c r="A50" s="587"/>
      <c r="B50" s="587"/>
      <c r="C50" s="588"/>
      <c r="D50" s="212" t="s">
        <v>410</v>
      </c>
      <c r="E50" s="212" t="s">
        <v>411</v>
      </c>
      <c r="F50" s="212" t="s">
        <v>412</v>
      </c>
      <c r="G50" s="212" t="s">
        <v>411</v>
      </c>
      <c r="H50" s="212" t="s">
        <v>412</v>
      </c>
      <c r="I50" s="212" t="s">
        <v>411</v>
      </c>
      <c r="J50" s="212" t="s">
        <v>412</v>
      </c>
      <c r="K50" s="212" t="s">
        <v>411</v>
      </c>
      <c r="L50" s="212" t="s">
        <v>412</v>
      </c>
      <c r="M50" s="212" t="s">
        <v>411</v>
      </c>
      <c r="N50" s="212" t="s">
        <v>412</v>
      </c>
      <c r="O50" s="212" t="s">
        <v>411</v>
      </c>
      <c r="P50" s="212" t="s">
        <v>412</v>
      </c>
      <c r="Q50" s="212" t="s">
        <v>411</v>
      </c>
      <c r="R50" s="212" t="s">
        <v>412</v>
      </c>
      <c r="S50" s="212" t="s">
        <v>411</v>
      </c>
      <c r="T50" s="212" t="s">
        <v>412</v>
      </c>
      <c r="U50" s="212" t="s">
        <v>411</v>
      </c>
      <c r="V50" s="212" t="s">
        <v>412</v>
      </c>
      <c r="W50" s="212" t="s">
        <v>411</v>
      </c>
      <c r="X50" s="215" t="s">
        <v>412</v>
      </c>
    </row>
    <row r="51" spans="1:24" s="84" customFormat="1" ht="15.75" customHeight="1">
      <c r="A51" s="230"/>
      <c r="B51" s="230"/>
      <c r="C51" s="217" t="s">
        <v>410</v>
      </c>
      <c r="D51" s="1055">
        <f>SUM(E51:F51)</f>
        <v>1213</v>
      </c>
      <c r="E51" s="218">
        <f aca="true" t="shared" si="3" ref="E51:J51">SUM(E53:E57)</f>
        <v>128</v>
      </c>
      <c r="F51" s="218">
        <f t="shared" si="3"/>
        <v>1085</v>
      </c>
      <c r="G51" s="1062">
        <f t="shared" si="3"/>
        <v>3</v>
      </c>
      <c r="H51" s="1062">
        <f t="shared" si="3"/>
        <v>48</v>
      </c>
      <c r="I51" s="1062">
        <f t="shared" si="3"/>
        <v>4</v>
      </c>
      <c r="J51" s="1062">
        <f t="shared" si="3"/>
        <v>451</v>
      </c>
      <c r="K51" s="1063" t="s">
        <v>19</v>
      </c>
      <c r="L51" s="1063" t="s">
        <v>19</v>
      </c>
      <c r="M51" s="1063" t="s">
        <v>19</v>
      </c>
      <c r="N51" s="1063" t="s">
        <v>19</v>
      </c>
      <c r="O51" s="1063" t="s">
        <v>19</v>
      </c>
      <c r="P51" s="1063" t="s">
        <v>19</v>
      </c>
      <c r="Q51" s="1062">
        <f aca="true" t="shared" si="4" ref="Q51:X51">SUM(Q53:Q57)</f>
        <v>26</v>
      </c>
      <c r="R51" s="1062">
        <f t="shared" si="4"/>
        <v>238</v>
      </c>
      <c r="S51" s="1062">
        <f t="shared" si="4"/>
        <v>15</v>
      </c>
      <c r="T51" s="1062">
        <f t="shared" si="4"/>
        <v>183</v>
      </c>
      <c r="U51" s="1062">
        <f t="shared" si="4"/>
        <v>10</v>
      </c>
      <c r="V51" s="1062">
        <f t="shared" si="4"/>
        <v>66</v>
      </c>
      <c r="W51" s="1062">
        <f t="shared" si="4"/>
        <v>70</v>
      </c>
      <c r="X51" s="1062">
        <f t="shared" si="4"/>
        <v>99</v>
      </c>
    </row>
    <row r="52" spans="1:24" s="86" customFormat="1" ht="15.75" customHeight="1">
      <c r="A52" s="591" t="s">
        <v>339</v>
      </c>
      <c r="B52" s="229"/>
      <c r="C52" s="22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86" customFormat="1" ht="15.75" customHeight="1">
      <c r="A53" s="591"/>
      <c r="B53" s="229"/>
      <c r="C53" s="220" t="s">
        <v>521</v>
      </c>
      <c r="D53" s="221" t="s">
        <v>19</v>
      </c>
      <c r="E53" s="221" t="s">
        <v>19</v>
      </c>
      <c r="F53" s="221" t="s">
        <v>19</v>
      </c>
      <c r="G53" s="221" t="s">
        <v>19</v>
      </c>
      <c r="H53" s="221" t="s">
        <v>19</v>
      </c>
      <c r="I53" s="221" t="s">
        <v>19</v>
      </c>
      <c r="J53" s="221" t="s">
        <v>19</v>
      </c>
      <c r="K53" s="221" t="s">
        <v>19</v>
      </c>
      <c r="L53" s="221" t="s">
        <v>19</v>
      </c>
      <c r="M53" s="221" t="s">
        <v>19</v>
      </c>
      <c r="N53" s="221" t="s">
        <v>19</v>
      </c>
      <c r="O53" s="221" t="s">
        <v>19</v>
      </c>
      <c r="P53" s="221" t="s">
        <v>19</v>
      </c>
      <c r="Q53" s="221" t="s">
        <v>19</v>
      </c>
      <c r="R53" s="221" t="s">
        <v>19</v>
      </c>
      <c r="S53" s="221" t="s">
        <v>19</v>
      </c>
      <c r="T53" s="221" t="s">
        <v>19</v>
      </c>
      <c r="U53" s="221" t="s">
        <v>19</v>
      </c>
      <c r="V53" s="221" t="s">
        <v>19</v>
      </c>
      <c r="W53" s="221" t="s">
        <v>19</v>
      </c>
      <c r="X53" s="221" t="s">
        <v>19</v>
      </c>
    </row>
    <row r="54" spans="1:24" s="86" customFormat="1" ht="15.75" customHeight="1">
      <c r="A54" s="591"/>
      <c r="B54" s="229"/>
      <c r="C54" s="220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</row>
    <row r="55" spans="1:24" s="86" customFormat="1" ht="15.75" customHeight="1">
      <c r="A55" s="591"/>
      <c r="B55" s="229"/>
      <c r="C55" s="220" t="s">
        <v>522</v>
      </c>
      <c r="D55" s="221" t="s">
        <v>19</v>
      </c>
      <c r="E55" s="221" t="s">
        <v>19</v>
      </c>
      <c r="F55" s="221" t="s">
        <v>19</v>
      </c>
      <c r="G55" s="221" t="s">
        <v>19</v>
      </c>
      <c r="H55" s="221" t="s">
        <v>19</v>
      </c>
      <c r="I55" s="221" t="s">
        <v>19</v>
      </c>
      <c r="J55" s="221" t="s">
        <v>19</v>
      </c>
      <c r="K55" s="221" t="s">
        <v>19</v>
      </c>
      <c r="L55" s="221" t="s">
        <v>19</v>
      </c>
      <c r="M55" s="221" t="s">
        <v>19</v>
      </c>
      <c r="N55" s="221" t="s">
        <v>19</v>
      </c>
      <c r="O55" s="221" t="s">
        <v>19</v>
      </c>
      <c r="P55" s="221" t="s">
        <v>19</v>
      </c>
      <c r="Q55" s="221" t="s">
        <v>19</v>
      </c>
      <c r="R55" s="221" t="s">
        <v>19</v>
      </c>
      <c r="S55" s="221" t="s">
        <v>19</v>
      </c>
      <c r="T55" s="221" t="s">
        <v>19</v>
      </c>
      <c r="U55" s="221" t="s">
        <v>19</v>
      </c>
      <c r="V55" s="221" t="s">
        <v>19</v>
      </c>
      <c r="W55" s="221" t="s">
        <v>19</v>
      </c>
      <c r="X55" s="221" t="s">
        <v>19</v>
      </c>
    </row>
    <row r="56" spans="1:24" s="86" customFormat="1" ht="15.75" customHeight="1">
      <c r="A56" s="591"/>
      <c r="B56" s="229"/>
      <c r="C56" s="220"/>
      <c r="D56" s="82"/>
      <c r="E56" s="1054"/>
      <c r="F56" s="1054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s="86" customFormat="1" ht="15.75" customHeight="1">
      <c r="A57" s="229"/>
      <c r="B57" s="229"/>
      <c r="C57" s="220" t="s">
        <v>523</v>
      </c>
      <c r="D57" s="1054">
        <f>SUM(E57:F57)</f>
        <v>1213</v>
      </c>
      <c r="E57" s="1054">
        <f>SUM(G57,I57,K57,M57,O57,Q57,S57,U57,W57)</f>
        <v>128</v>
      </c>
      <c r="F57" s="1054">
        <f>SUM(H57,J57,L57,N57,P57,R57,T57,V57,X57)</f>
        <v>1085</v>
      </c>
      <c r="G57" s="221">
        <v>3</v>
      </c>
      <c r="H57" s="221">
        <v>48</v>
      </c>
      <c r="I57" s="221">
        <v>4</v>
      </c>
      <c r="J57" s="221">
        <v>451</v>
      </c>
      <c r="K57" s="221" t="s">
        <v>19</v>
      </c>
      <c r="L57" s="221" t="s">
        <v>19</v>
      </c>
      <c r="M57" s="221" t="s">
        <v>19</v>
      </c>
      <c r="N57" s="221" t="s">
        <v>19</v>
      </c>
      <c r="O57" s="221" t="s">
        <v>19</v>
      </c>
      <c r="P57" s="221" t="s">
        <v>19</v>
      </c>
      <c r="Q57" s="221">
        <v>26</v>
      </c>
      <c r="R57" s="221">
        <v>238</v>
      </c>
      <c r="S57" s="221">
        <v>15</v>
      </c>
      <c r="T57" s="221">
        <v>183</v>
      </c>
      <c r="U57" s="221">
        <v>10</v>
      </c>
      <c r="V57" s="221">
        <v>66</v>
      </c>
      <c r="W57" s="221">
        <v>70</v>
      </c>
      <c r="X57" s="221">
        <v>99</v>
      </c>
    </row>
    <row r="58" spans="1:24" s="86" customFormat="1" ht="15.75" customHeight="1">
      <c r="A58" s="229"/>
      <c r="B58" s="229"/>
      <c r="C58" s="22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s="86" customFormat="1" ht="15.75" customHeight="1">
      <c r="A59" s="231"/>
      <c r="B59" s="231"/>
      <c r="C59" s="232"/>
      <c r="D59" s="82"/>
      <c r="E59" s="82"/>
      <c r="F59" s="82"/>
      <c r="G59" s="1064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64"/>
      <c r="S59" s="1064"/>
      <c r="T59" s="1064"/>
      <c r="U59" s="1064"/>
      <c r="V59" s="1064"/>
      <c r="W59" s="1064"/>
      <c r="X59" s="1064"/>
    </row>
    <row r="60" spans="1:25" s="84" customFormat="1" ht="15.75" customHeight="1">
      <c r="A60" s="230"/>
      <c r="B60" s="230"/>
      <c r="C60" s="217" t="s">
        <v>410</v>
      </c>
      <c r="D60" s="1055">
        <f>SUM(E60:F60)</f>
        <v>845</v>
      </c>
      <c r="E60" s="218">
        <f aca="true" t="shared" si="5" ref="E60:J60">SUM(E62:E66)</f>
        <v>98</v>
      </c>
      <c r="F60" s="218">
        <f t="shared" si="5"/>
        <v>747</v>
      </c>
      <c r="G60" s="1065">
        <f t="shared" si="5"/>
        <v>3</v>
      </c>
      <c r="H60" s="1065">
        <f t="shared" si="5"/>
        <v>32</v>
      </c>
      <c r="I60" s="1065">
        <f t="shared" si="5"/>
        <v>3</v>
      </c>
      <c r="J60" s="1065">
        <f t="shared" si="5"/>
        <v>289</v>
      </c>
      <c r="K60" s="1063" t="s">
        <v>19</v>
      </c>
      <c r="L60" s="1063" t="s">
        <v>19</v>
      </c>
      <c r="M60" s="1063" t="s">
        <v>19</v>
      </c>
      <c r="N60" s="1063" t="s">
        <v>19</v>
      </c>
      <c r="O60" s="1063" t="s">
        <v>19</v>
      </c>
      <c r="P60" s="1063" t="s">
        <v>19</v>
      </c>
      <c r="Q60" s="1065">
        <f aca="true" t="shared" si="6" ref="Q60:X60">SUM(Q62:Q66)</f>
        <v>10</v>
      </c>
      <c r="R60" s="1065">
        <f t="shared" si="6"/>
        <v>142</v>
      </c>
      <c r="S60" s="1065">
        <f t="shared" si="6"/>
        <v>13</v>
      </c>
      <c r="T60" s="1065">
        <f t="shared" si="6"/>
        <v>147</v>
      </c>
      <c r="U60" s="1065">
        <f t="shared" si="6"/>
        <v>9</v>
      </c>
      <c r="V60" s="1065">
        <f t="shared" si="6"/>
        <v>59</v>
      </c>
      <c r="W60" s="1065">
        <f t="shared" si="6"/>
        <v>60</v>
      </c>
      <c r="X60" s="1065">
        <f t="shared" si="6"/>
        <v>78</v>
      </c>
      <c r="Y60" s="216"/>
    </row>
    <row r="61" spans="1:25" s="86" customFormat="1" ht="15.75" customHeight="1">
      <c r="A61" s="591" t="s">
        <v>340</v>
      </c>
      <c r="B61" s="229"/>
      <c r="C61" s="22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233"/>
    </row>
    <row r="62" spans="1:25" s="86" customFormat="1" ht="15.75" customHeight="1">
      <c r="A62" s="591"/>
      <c r="B62" s="229"/>
      <c r="C62" s="220" t="s">
        <v>521</v>
      </c>
      <c r="D62" s="221" t="s">
        <v>19</v>
      </c>
      <c r="E62" s="221" t="s">
        <v>19</v>
      </c>
      <c r="F62" s="221" t="s">
        <v>19</v>
      </c>
      <c r="G62" s="221" t="s">
        <v>19</v>
      </c>
      <c r="H62" s="221" t="s">
        <v>19</v>
      </c>
      <c r="I62" s="221" t="s">
        <v>19</v>
      </c>
      <c r="J62" s="221" t="s">
        <v>19</v>
      </c>
      <c r="K62" s="221" t="s">
        <v>19</v>
      </c>
      <c r="L62" s="221" t="s">
        <v>19</v>
      </c>
      <c r="M62" s="221" t="s">
        <v>19</v>
      </c>
      <c r="N62" s="221" t="s">
        <v>19</v>
      </c>
      <c r="O62" s="221" t="s">
        <v>19</v>
      </c>
      <c r="P62" s="221" t="s">
        <v>19</v>
      </c>
      <c r="Q62" s="221" t="s">
        <v>19</v>
      </c>
      <c r="R62" s="221" t="s">
        <v>19</v>
      </c>
      <c r="S62" s="221" t="s">
        <v>19</v>
      </c>
      <c r="T62" s="221" t="s">
        <v>19</v>
      </c>
      <c r="U62" s="221" t="s">
        <v>19</v>
      </c>
      <c r="V62" s="221" t="s">
        <v>19</v>
      </c>
      <c r="W62" s="221" t="s">
        <v>19</v>
      </c>
      <c r="X62" s="221" t="s">
        <v>19</v>
      </c>
      <c r="Y62" s="233"/>
    </row>
    <row r="63" spans="1:25" s="86" customFormat="1" ht="15.75" customHeight="1">
      <c r="A63" s="591"/>
      <c r="B63" s="229"/>
      <c r="C63" s="220"/>
      <c r="D63" s="1058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233"/>
    </row>
    <row r="64" spans="1:25" s="86" customFormat="1" ht="15.75" customHeight="1">
      <c r="A64" s="591"/>
      <c r="B64" s="229"/>
      <c r="C64" s="220" t="s">
        <v>522</v>
      </c>
      <c r="D64" s="221" t="s">
        <v>19</v>
      </c>
      <c r="E64" s="221" t="s">
        <v>19</v>
      </c>
      <c r="F64" s="221" t="s">
        <v>19</v>
      </c>
      <c r="G64" s="221" t="s">
        <v>19</v>
      </c>
      <c r="H64" s="221" t="s">
        <v>19</v>
      </c>
      <c r="I64" s="221" t="s">
        <v>19</v>
      </c>
      <c r="J64" s="221" t="s">
        <v>19</v>
      </c>
      <c r="K64" s="221" t="s">
        <v>19</v>
      </c>
      <c r="L64" s="221" t="s">
        <v>19</v>
      </c>
      <c r="M64" s="221" t="s">
        <v>19</v>
      </c>
      <c r="N64" s="221" t="s">
        <v>19</v>
      </c>
      <c r="O64" s="221" t="s">
        <v>19</v>
      </c>
      <c r="P64" s="221" t="s">
        <v>19</v>
      </c>
      <c r="Q64" s="221" t="s">
        <v>19</v>
      </c>
      <c r="R64" s="221" t="s">
        <v>19</v>
      </c>
      <c r="S64" s="221" t="s">
        <v>19</v>
      </c>
      <c r="T64" s="221" t="s">
        <v>19</v>
      </c>
      <c r="U64" s="221" t="s">
        <v>19</v>
      </c>
      <c r="V64" s="221" t="s">
        <v>19</v>
      </c>
      <c r="W64" s="221" t="s">
        <v>19</v>
      </c>
      <c r="X64" s="221" t="s">
        <v>19</v>
      </c>
      <c r="Y64" s="233"/>
    </row>
    <row r="65" spans="1:25" s="86" customFormat="1" ht="15.75" customHeight="1">
      <c r="A65" s="591"/>
      <c r="B65" s="229"/>
      <c r="C65" s="220"/>
      <c r="D65" s="82"/>
      <c r="E65" s="1054"/>
      <c r="F65" s="1054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233"/>
    </row>
    <row r="66" spans="1:25" s="86" customFormat="1" ht="15.75" customHeight="1">
      <c r="A66" s="229"/>
      <c r="B66" s="229"/>
      <c r="C66" s="220" t="s">
        <v>523</v>
      </c>
      <c r="D66" s="1054">
        <f>SUM(E66:F66)</f>
        <v>845</v>
      </c>
      <c r="E66" s="1054">
        <f>SUM(G66,I66,K66,M66,O66,Q66,S66,U66,W66)</f>
        <v>98</v>
      </c>
      <c r="F66" s="1054">
        <f>SUM(H66,J66,L66,N66,P66,R66,T66,V66,X66)</f>
        <v>747</v>
      </c>
      <c r="G66" s="221">
        <v>3</v>
      </c>
      <c r="H66" s="221">
        <v>32</v>
      </c>
      <c r="I66" s="1066">
        <v>3</v>
      </c>
      <c r="J66" s="1066">
        <v>289</v>
      </c>
      <c r="K66" s="221" t="s">
        <v>19</v>
      </c>
      <c r="L66" s="221" t="s">
        <v>19</v>
      </c>
      <c r="M66" s="221" t="s">
        <v>19</v>
      </c>
      <c r="N66" s="221" t="s">
        <v>19</v>
      </c>
      <c r="O66" s="221" t="s">
        <v>19</v>
      </c>
      <c r="P66" s="221" t="s">
        <v>19</v>
      </c>
      <c r="Q66" s="1066">
        <v>10</v>
      </c>
      <c r="R66" s="1066">
        <v>142</v>
      </c>
      <c r="S66" s="221">
        <v>13</v>
      </c>
      <c r="T66" s="221">
        <v>147</v>
      </c>
      <c r="U66" s="221">
        <v>9</v>
      </c>
      <c r="V66" s="221">
        <v>59</v>
      </c>
      <c r="W66" s="221">
        <v>60</v>
      </c>
      <c r="X66" s="221">
        <v>78</v>
      </c>
      <c r="Y66" s="233"/>
    </row>
    <row r="67" spans="1:25" s="86" customFormat="1" ht="15.75" customHeight="1">
      <c r="A67" s="231"/>
      <c r="B67" s="231"/>
      <c r="C67" s="232"/>
      <c r="D67" s="82"/>
      <c r="E67" s="82"/>
      <c r="F67" s="82"/>
      <c r="G67" s="1064"/>
      <c r="H67" s="1064"/>
      <c r="I67" s="1054" t="s">
        <v>67</v>
      </c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4"/>
      <c r="V67" s="1064"/>
      <c r="W67" s="1064"/>
      <c r="X67" s="1064"/>
      <c r="Y67" s="233"/>
    </row>
    <row r="68" spans="1:25" s="86" customFormat="1" ht="15.75" customHeight="1">
      <c r="A68" s="231"/>
      <c r="B68" s="231"/>
      <c r="C68" s="232"/>
      <c r="D68" s="82"/>
      <c r="E68" s="82"/>
      <c r="F68" s="82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233"/>
    </row>
    <row r="69" spans="1:25" s="84" customFormat="1" ht="15.75" customHeight="1">
      <c r="A69" s="230"/>
      <c r="B69" s="230"/>
      <c r="C69" s="217" t="s">
        <v>410</v>
      </c>
      <c r="D69" s="1055">
        <f>SUM(E69:F69)</f>
        <v>792</v>
      </c>
      <c r="E69" s="218">
        <f aca="true" t="shared" si="7" ref="E69:J69">SUM(E71:E75)</f>
        <v>84</v>
      </c>
      <c r="F69" s="218">
        <f t="shared" si="7"/>
        <v>708</v>
      </c>
      <c r="G69" s="1065">
        <f t="shared" si="7"/>
        <v>2</v>
      </c>
      <c r="H69" s="1065">
        <f t="shared" si="7"/>
        <v>33</v>
      </c>
      <c r="I69" s="1065">
        <f t="shared" si="7"/>
        <v>6</v>
      </c>
      <c r="J69" s="1065">
        <f t="shared" si="7"/>
        <v>240</v>
      </c>
      <c r="K69" s="1063" t="s">
        <v>19</v>
      </c>
      <c r="L69" s="1063" t="s">
        <v>19</v>
      </c>
      <c r="M69" s="1063" t="s">
        <v>19</v>
      </c>
      <c r="N69" s="1063" t="s">
        <v>19</v>
      </c>
      <c r="O69" s="1063" t="s">
        <v>19</v>
      </c>
      <c r="P69" s="1063" t="s">
        <v>19</v>
      </c>
      <c r="Q69" s="1065">
        <f aca="true" t="shared" si="8" ref="Q69:X69">SUM(Q71:Q75)</f>
        <v>8</v>
      </c>
      <c r="R69" s="1065">
        <f t="shared" si="8"/>
        <v>148</v>
      </c>
      <c r="S69" s="1065">
        <f t="shared" si="8"/>
        <v>2</v>
      </c>
      <c r="T69" s="1065">
        <f t="shared" si="8"/>
        <v>152</v>
      </c>
      <c r="U69" s="1065">
        <f t="shared" si="8"/>
        <v>10</v>
      </c>
      <c r="V69" s="1065">
        <f t="shared" si="8"/>
        <v>58</v>
      </c>
      <c r="W69" s="1065">
        <f t="shared" si="8"/>
        <v>56</v>
      </c>
      <c r="X69" s="1065">
        <f t="shared" si="8"/>
        <v>77</v>
      </c>
      <c r="Y69" s="216"/>
    </row>
    <row r="70" spans="1:24" s="86" customFormat="1" ht="15.75" customHeight="1">
      <c r="A70" s="591" t="s">
        <v>341</v>
      </c>
      <c r="B70" s="229"/>
      <c r="C70" s="22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86" customFormat="1" ht="15.75" customHeight="1">
      <c r="A71" s="591"/>
      <c r="B71" s="229"/>
      <c r="C71" s="220" t="s">
        <v>521</v>
      </c>
      <c r="D71" s="221" t="s">
        <v>19</v>
      </c>
      <c r="E71" s="221" t="s">
        <v>19</v>
      </c>
      <c r="F71" s="221" t="s">
        <v>19</v>
      </c>
      <c r="G71" s="221" t="s">
        <v>19</v>
      </c>
      <c r="H71" s="221" t="s">
        <v>19</v>
      </c>
      <c r="I71" s="221" t="s">
        <v>19</v>
      </c>
      <c r="J71" s="221" t="s">
        <v>19</v>
      </c>
      <c r="K71" s="221" t="s">
        <v>19</v>
      </c>
      <c r="L71" s="221" t="s">
        <v>19</v>
      </c>
      <c r="M71" s="221" t="s">
        <v>19</v>
      </c>
      <c r="N71" s="221" t="s">
        <v>19</v>
      </c>
      <c r="O71" s="221" t="s">
        <v>19</v>
      </c>
      <c r="P71" s="221" t="s">
        <v>19</v>
      </c>
      <c r="Q71" s="221" t="s">
        <v>19</v>
      </c>
      <c r="R71" s="221" t="s">
        <v>19</v>
      </c>
      <c r="S71" s="221" t="s">
        <v>19</v>
      </c>
      <c r="T71" s="221" t="s">
        <v>19</v>
      </c>
      <c r="U71" s="221" t="s">
        <v>19</v>
      </c>
      <c r="V71" s="221" t="s">
        <v>19</v>
      </c>
      <c r="W71" s="221" t="s">
        <v>19</v>
      </c>
      <c r="X71" s="221" t="s">
        <v>19</v>
      </c>
    </row>
    <row r="72" spans="1:24" s="86" customFormat="1" ht="15.75" customHeight="1">
      <c r="A72" s="591"/>
      <c r="B72" s="229"/>
      <c r="C72" s="220"/>
      <c r="D72" s="1058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86" customFormat="1" ht="15.75" customHeight="1">
      <c r="A73" s="591"/>
      <c r="B73" s="229"/>
      <c r="C73" s="220" t="s">
        <v>522</v>
      </c>
      <c r="D73" s="221" t="s">
        <v>19</v>
      </c>
      <c r="E73" s="221" t="s">
        <v>19</v>
      </c>
      <c r="F73" s="221" t="s">
        <v>19</v>
      </c>
      <c r="G73" s="221" t="s">
        <v>19</v>
      </c>
      <c r="H73" s="221" t="s">
        <v>19</v>
      </c>
      <c r="I73" s="221" t="s">
        <v>19</v>
      </c>
      <c r="J73" s="221" t="s">
        <v>19</v>
      </c>
      <c r="K73" s="221" t="s">
        <v>19</v>
      </c>
      <c r="L73" s="221" t="s">
        <v>19</v>
      </c>
      <c r="M73" s="221" t="s">
        <v>19</v>
      </c>
      <c r="N73" s="221" t="s">
        <v>19</v>
      </c>
      <c r="O73" s="221" t="s">
        <v>19</v>
      </c>
      <c r="P73" s="221" t="s">
        <v>19</v>
      </c>
      <c r="Q73" s="221" t="s">
        <v>19</v>
      </c>
      <c r="R73" s="221" t="s">
        <v>19</v>
      </c>
      <c r="S73" s="221" t="s">
        <v>19</v>
      </c>
      <c r="T73" s="221" t="s">
        <v>19</v>
      </c>
      <c r="U73" s="221" t="s">
        <v>19</v>
      </c>
      <c r="V73" s="221" t="s">
        <v>19</v>
      </c>
      <c r="W73" s="221" t="s">
        <v>19</v>
      </c>
      <c r="X73" s="221" t="s">
        <v>19</v>
      </c>
    </row>
    <row r="74" spans="1:24" s="86" customFormat="1" ht="15.75" customHeight="1">
      <c r="A74" s="591"/>
      <c r="B74" s="229"/>
      <c r="C74" s="220"/>
      <c r="D74" s="82"/>
      <c r="E74" s="1054"/>
      <c r="F74" s="1054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s="86" customFormat="1" ht="15.75" customHeight="1">
      <c r="A75" s="234"/>
      <c r="B75" s="234"/>
      <c r="C75" s="226" t="s">
        <v>523</v>
      </c>
      <c r="D75" s="1054">
        <f>SUM(E75:F75)</f>
        <v>792</v>
      </c>
      <c r="E75" s="1054">
        <f>SUM(G75,I75,K75,M75,O75,Q75,S75,U75,W75)</f>
        <v>84</v>
      </c>
      <c r="F75" s="1054">
        <f>SUM(H75,J75,L75,N75,P75,R75,T75,V75,X75)</f>
        <v>708</v>
      </c>
      <c r="G75" s="221">
        <v>2</v>
      </c>
      <c r="H75" s="221">
        <v>33</v>
      </c>
      <c r="I75" s="221">
        <v>6</v>
      </c>
      <c r="J75" s="221">
        <v>240</v>
      </c>
      <c r="K75" s="221" t="s">
        <v>19</v>
      </c>
      <c r="L75" s="221" t="s">
        <v>19</v>
      </c>
      <c r="M75" s="221" t="s">
        <v>19</v>
      </c>
      <c r="N75" s="221" t="s">
        <v>19</v>
      </c>
      <c r="O75" s="221" t="s">
        <v>19</v>
      </c>
      <c r="P75" s="221" t="s">
        <v>19</v>
      </c>
      <c r="Q75" s="221">
        <v>8</v>
      </c>
      <c r="R75" s="221">
        <v>148</v>
      </c>
      <c r="S75" s="1061">
        <v>2</v>
      </c>
      <c r="T75" s="1061">
        <v>152</v>
      </c>
      <c r="U75" s="1061">
        <v>10</v>
      </c>
      <c r="V75" s="1061">
        <v>58</v>
      </c>
      <c r="W75" s="1061">
        <v>56</v>
      </c>
      <c r="X75" s="1061">
        <v>77</v>
      </c>
    </row>
    <row r="76" spans="1:29" ht="15" customHeight="1">
      <c r="A76" s="1067" t="s">
        <v>933</v>
      </c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</row>
    <row r="77" ht="15" customHeight="1">
      <c r="A77" s="81" t="s">
        <v>162</v>
      </c>
    </row>
    <row r="78" ht="15" customHeight="1">
      <c r="A78" s="81" t="s">
        <v>153</v>
      </c>
    </row>
  </sheetData>
  <sheetProtection/>
  <mergeCells count="57">
    <mergeCell ref="U49:V49"/>
    <mergeCell ref="G49:H49"/>
    <mergeCell ref="W49:X49"/>
    <mergeCell ref="A29:A33"/>
    <mergeCell ref="I49:J49"/>
    <mergeCell ref="K49:L49"/>
    <mergeCell ref="M49:N49"/>
    <mergeCell ref="Q49:R49"/>
    <mergeCell ref="S49:T49"/>
    <mergeCell ref="W47:X48"/>
    <mergeCell ref="A70:A74"/>
    <mergeCell ref="O49:P49"/>
    <mergeCell ref="D47:F49"/>
    <mergeCell ref="A76:R76"/>
    <mergeCell ref="O47:P48"/>
    <mergeCell ref="A52:A56"/>
    <mergeCell ref="A61:A65"/>
    <mergeCell ref="A47:C50"/>
    <mergeCell ref="I47:J48"/>
    <mergeCell ref="M47:N48"/>
    <mergeCell ref="Q47:R48"/>
    <mergeCell ref="G47:H48"/>
    <mergeCell ref="S47:T48"/>
    <mergeCell ref="U47:V48"/>
    <mergeCell ref="K47:L48"/>
    <mergeCell ref="AA6:AB7"/>
    <mergeCell ref="Y8:Z8"/>
    <mergeCell ref="AA8:AB8"/>
    <mergeCell ref="O8:P8"/>
    <mergeCell ref="Q8:R8"/>
    <mergeCell ref="I6:J7"/>
    <mergeCell ref="S8:T8"/>
    <mergeCell ref="U8:V8"/>
    <mergeCell ref="W6:X7"/>
    <mergeCell ref="Y6:Z7"/>
    <mergeCell ref="U6:V7"/>
    <mergeCell ref="S6:T7"/>
    <mergeCell ref="A20:A24"/>
    <mergeCell ref="O6:P7"/>
    <mergeCell ref="Q6:R7"/>
    <mergeCell ref="A43:X43"/>
    <mergeCell ref="A44:X44"/>
    <mergeCell ref="A45:X45"/>
    <mergeCell ref="M8:N8"/>
    <mergeCell ref="A11:A15"/>
    <mergeCell ref="G8:H8"/>
    <mergeCell ref="I8:J8"/>
    <mergeCell ref="A2:AB2"/>
    <mergeCell ref="A3:AB3"/>
    <mergeCell ref="A4:AB4"/>
    <mergeCell ref="W8:X8"/>
    <mergeCell ref="M6:N7"/>
    <mergeCell ref="K8:L8"/>
    <mergeCell ref="A6:C9"/>
    <mergeCell ref="K6:L7"/>
    <mergeCell ref="D6:F8"/>
    <mergeCell ref="G6:H7"/>
  </mergeCells>
  <printOptions horizontalCentered="1"/>
  <pageMargins left="0.7874015748031497" right="0.4724409448818898" top="0.5118110236220472" bottom="0.2755905511811024" header="0.2362204724409449" footer="0.1968503937007874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2018-01-15T00:58:18Z</cp:lastPrinted>
  <dcterms:created xsi:type="dcterms:W3CDTF">2005-08-12T00:40:19Z</dcterms:created>
  <dcterms:modified xsi:type="dcterms:W3CDTF">2018-01-15T02:43:12Z</dcterms:modified>
  <cp:category/>
  <cp:version/>
  <cp:contentType/>
  <cp:contentStatus/>
</cp:coreProperties>
</file>