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80" activeTab="0"/>
  </bookViews>
  <sheets>
    <sheet name="学校数" sheetId="1" r:id="rId1"/>
    <sheet name="生徒数" sheetId="2" r:id="rId2"/>
    <sheet name="入学者数" sheetId="3" r:id="rId3"/>
    <sheet name="教員数" sheetId="4" r:id="rId4"/>
    <sheet name="職員数" sheetId="5" r:id="rId5"/>
  </sheets>
  <definedNames>
    <definedName name="_xlnm.Print_Area" localSheetId="0">'学校数'!$A$1:$AA$33</definedName>
    <definedName name="_xlnm.Print_Area" localSheetId="3">'教員数'!$A$1:$AG$85</definedName>
    <definedName name="_xlnm.Print_Area" localSheetId="4">'職員数'!$A$1:$AI$34</definedName>
    <definedName name="_xlnm.Print_Area" localSheetId="1">'生徒数'!$A$1:$W$105</definedName>
    <definedName name="_xlnm.Print_Area" localSheetId="2">'入学者数'!$A$1:$Z$34</definedName>
  </definedNames>
  <calcPr fullCalcOnLoad="1"/>
</workbook>
</file>

<file path=xl/sharedStrings.xml><?xml version="1.0" encoding="utf-8"?>
<sst xmlns="http://schemas.openxmlformats.org/spreadsheetml/2006/main" count="583" uniqueCount="106">
  <si>
    <t>　</t>
  </si>
  <si>
    <t>（単位：校）</t>
  </si>
  <si>
    <t>計</t>
  </si>
  <si>
    <t>国　立</t>
  </si>
  <si>
    <t>公　　　　　　立</t>
  </si>
  <si>
    <t>私立</t>
  </si>
  <si>
    <t>区分</t>
  </si>
  <si>
    <t>計</t>
  </si>
  <si>
    <t>都　道　府　県　立</t>
  </si>
  <si>
    <t>市　　　　　　立</t>
  </si>
  <si>
    <t>全日制</t>
  </si>
  <si>
    <t>定時制</t>
  </si>
  <si>
    <t>併　置</t>
  </si>
  <si>
    <t>計</t>
  </si>
  <si>
    <t>全日制</t>
  </si>
  <si>
    <t>定時制</t>
  </si>
  <si>
    <t>令和2年度</t>
  </si>
  <si>
    <t>令和3年度</t>
  </si>
  <si>
    <t>201 金沢市</t>
  </si>
  <si>
    <t>202 七尾市</t>
  </si>
  <si>
    <t>203 小松市</t>
  </si>
  <si>
    <t>204 輪島市</t>
  </si>
  <si>
    <t>205 珠洲市</t>
  </si>
  <si>
    <t>206 加賀市</t>
  </si>
  <si>
    <t>207 羽咋市</t>
  </si>
  <si>
    <t>209 かほく市</t>
  </si>
  <si>
    <t>210 白山市</t>
  </si>
  <si>
    <t>211 能美市</t>
  </si>
  <si>
    <t>212 野々市市</t>
  </si>
  <si>
    <t>324 川北町</t>
  </si>
  <si>
    <t>361 津幡町</t>
  </si>
  <si>
    <t>365 内灘町</t>
  </si>
  <si>
    <t>384 志賀町</t>
  </si>
  <si>
    <t>386 宝達志水町</t>
  </si>
  <si>
    <t>407 中能登町</t>
  </si>
  <si>
    <t>461 穴水町</t>
  </si>
  <si>
    <t>463 能登町</t>
  </si>
  <si>
    <t>（注）　「併置」とは、全日制と定時制の両方の課程を設置している学校をいう。</t>
  </si>
  <si>
    <t>1.　計　（全日制＋定時制）</t>
  </si>
  <si>
    <t>（単位：人）</t>
  </si>
  <si>
    <t>区　　　分</t>
  </si>
  <si>
    <t>本</t>
  </si>
  <si>
    <t>科　　　　　　　　　　</t>
  </si>
  <si>
    <t>専攻科</t>
  </si>
  <si>
    <t>別科</t>
  </si>
  <si>
    <t>1学年</t>
  </si>
  <si>
    <t>2学年</t>
  </si>
  <si>
    <t>3学年</t>
  </si>
  <si>
    <t>4学年</t>
  </si>
  <si>
    <t>男</t>
  </si>
  <si>
    <t>女</t>
  </si>
  <si>
    <t>国立</t>
  </si>
  <si>
    <t>公立</t>
  </si>
  <si>
    <t>私立</t>
  </si>
  <si>
    <t>2.　計　（全日制）</t>
  </si>
  <si>
    <t>3.　計　（定時制）</t>
  </si>
  <si>
    <t>全　　　　　日　　　　　制</t>
  </si>
  <si>
    <t>定　　　　　時　　　　　制</t>
  </si>
  <si>
    <t>入学定員</t>
  </si>
  <si>
    <t>入学志願者</t>
  </si>
  <si>
    <t>入学者</t>
  </si>
  <si>
    <t>入学
定員</t>
  </si>
  <si>
    <t>－</t>
  </si>
  <si>
    <t>(注)　この表は、高等学校から見た入学志願者数及び入学者数を示したものである。したがって、同一人が2以上の学校に入学志願した場合は、それぞれの学校の入学志願者として計上されるので、入学志願者数は延数である。</t>
  </si>
  <si>
    <t>1. 計　（全日制＋定時制）</t>
  </si>
  <si>
    <t>校長</t>
  </si>
  <si>
    <t>副校長</t>
  </si>
  <si>
    <t>教頭</t>
  </si>
  <si>
    <t>主幹教諭</t>
  </si>
  <si>
    <t>指導教諭</t>
  </si>
  <si>
    <t>教諭</t>
  </si>
  <si>
    <t>助教諭</t>
  </si>
  <si>
    <t>養護教諭</t>
  </si>
  <si>
    <t>養護助教諭</t>
  </si>
  <si>
    <t>栄養教諭</t>
  </si>
  <si>
    <t>講師</t>
  </si>
  <si>
    <t>兼　務　者</t>
  </si>
  <si>
    <t>女</t>
  </si>
  <si>
    <t>公立</t>
  </si>
  <si>
    <t>私立</t>
  </si>
  <si>
    <t>2. 全日制</t>
  </si>
  <si>
    <t>区　　　　分</t>
  </si>
  <si>
    <t>3. 定時制</t>
  </si>
  <si>
    <t>令和2年度</t>
  </si>
  <si>
    <t>令和3年度</t>
  </si>
  <si>
    <t>事　　　務　　　職　　　員</t>
  </si>
  <si>
    <t>学校図書館事務員</t>
  </si>
  <si>
    <t>技術職員</t>
  </si>
  <si>
    <t>実習助手</t>
  </si>
  <si>
    <t>養護職員
(看護師等)</t>
  </si>
  <si>
    <t>用務員</t>
  </si>
  <si>
    <t>警備員・その他</t>
  </si>
  <si>
    <t>左記「主事・主事補等」のうち学校図書館事務に従事する者</t>
  </si>
  <si>
    <t>計</t>
  </si>
  <si>
    <t>主事・主事補等</t>
  </si>
  <si>
    <t>そ　の　他</t>
  </si>
  <si>
    <t>男</t>
  </si>
  <si>
    <t>　　　　　高　等　学　校　市　町　別　学　校　数</t>
  </si>
  <si>
    <t xml:space="preserve">  　　高　等　学　校　市　町　別　学　年　別　生　徒　数 （ ３ － １ ）</t>
  </si>
  <si>
    <t>　　　　　高　等　学　校　市　町　別　入　学　状　況</t>
  </si>
  <si>
    <t xml:space="preserve">   　　高　等　学　校　市　町　別　職　名　別　教　員　数　（　３　－　１　）　　</t>
  </si>
  <si>
    <t xml:space="preserve">   　　高　等　学　校　市　町　別　職　名　別　教　員　数　（　３　－　２　）　　</t>
  </si>
  <si>
    <t xml:space="preserve">   　　高　等　学　校　市　町　別　職　名　別　教　員　数　（　３　－　３　）　　</t>
  </si>
  <si>
    <t xml:space="preserve">  　　高　等　学　校　市　町　別　職　員　数　（　本　務　者　）</t>
  </si>
  <si>
    <t xml:space="preserve">  　　高　等　学　校　市　町　別　学　年　別　生　徒　数 （ ３ － ２ ）</t>
  </si>
  <si>
    <t xml:space="preserve">  　　高　等　学　校　市　町　別　学　年　別　生　徒　数 （ ３ － ３ ）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</si>
</sst>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平成&quot;General&quot;年度&quot;"/>
    <numFmt numFmtId="178" formatCode="#,##0;0;&quot;－&quot;"/>
    <numFmt numFmtId="179" formatCode="&quot;令和&quot;General&quot;年度&quot;"/>
    <numFmt numFmtId="180" formatCode="&quot;令和&quot;#&quot;年度&quot;"/>
    <numFmt numFmtId="181" formatCode="&quot;平成&quot;#&quot;年度&quot;"/>
    <numFmt numFmtId="182" formatCode="_ * #,##0_ ;_ * \-#,##0_ ;_ * &quot;－&quot;_ ;_ @_ 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10"/>
      <name val="ＭＳ Ｐ明朝"/>
      <family val="1"/>
    </font>
    <font>
      <sz val="6"/>
      <name val="游ゴシック"/>
      <family val="3"/>
    </font>
    <font>
      <sz val="18"/>
      <name val="ＭＳ Ｐ明朝"/>
      <family val="1"/>
    </font>
    <font>
      <sz val="11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11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9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  <font>
      <sz val="9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8" fillId="0" borderId="0">
      <alignment vertical="center"/>
      <protection/>
    </xf>
    <xf numFmtId="0" fontId="47" fillId="32" borderId="0" applyNumberFormat="0" applyBorder="0" applyAlignment="0" applyProtection="0"/>
  </cellStyleXfs>
  <cellXfs count="250">
    <xf numFmtId="0" fontId="0" fillId="0" borderId="0" xfId="0" applyFont="1" applyAlignment="1">
      <alignment vertical="center"/>
    </xf>
    <xf numFmtId="178" fontId="7" fillId="0" borderId="10" xfId="0" applyNumberFormat="1" applyFont="1" applyFill="1" applyBorder="1" applyAlignment="1" applyProtection="1">
      <alignment/>
      <protection locked="0"/>
    </xf>
    <xf numFmtId="178" fontId="7" fillId="0" borderId="0" xfId="0" applyNumberFormat="1" applyFont="1" applyFill="1" applyBorder="1" applyAlignment="1" applyProtection="1">
      <alignment/>
      <protection locked="0"/>
    </xf>
    <xf numFmtId="178" fontId="7" fillId="0" borderId="11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distributed" vertical="center" indent="15"/>
    </xf>
    <xf numFmtId="0" fontId="5" fillId="0" borderId="12" xfId="0" applyFont="1" applyFill="1" applyBorder="1" applyAlignment="1">
      <alignment horizontal="left" vertical="center" indent="1"/>
    </xf>
    <xf numFmtId="0" fontId="4" fillId="0" borderId="12" xfId="0" applyFont="1" applyFill="1" applyBorder="1" applyAlignment="1">
      <alignment horizontal="distributed" vertical="center" indent="15"/>
    </xf>
    <xf numFmtId="0" fontId="2" fillId="0" borderId="12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7" xfId="0" applyFont="1" applyFill="1" applyBorder="1" applyAlignment="1">
      <alignment horizontal="centerContinuous" vertical="center"/>
    </xf>
    <xf numFmtId="0" fontId="7" fillId="0" borderId="18" xfId="0" applyFont="1" applyFill="1" applyBorder="1" applyAlignment="1">
      <alignment horizontal="centerContinuous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/>
    </xf>
    <xf numFmtId="0" fontId="5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8" fillId="0" borderId="11" xfId="0" applyFont="1" applyFill="1" applyBorder="1" applyAlignment="1">
      <alignment/>
    </xf>
    <xf numFmtId="178" fontId="9" fillId="0" borderId="10" xfId="0" applyNumberFormat="1" applyFont="1" applyFill="1" applyBorder="1" applyAlignment="1" applyProtection="1">
      <alignment/>
      <protection locked="0"/>
    </xf>
    <xf numFmtId="178" fontId="9" fillId="0" borderId="0" xfId="0" applyNumberFormat="1" applyFont="1" applyFill="1" applyBorder="1" applyAlignment="1" applyProtection="1">
      <alignment/>
      <protection locked="0"/>
    </xf>
    <xf numFmtId="178" fontId="9" fillId="0" borderId="11" xfId="0" applyNumberFormat="1" applyFont="1" applyFill="1" applyBorder="1" applyAlignment="1" applyProtection="1">
      <alignment/>
      <protection locked="0"/>
    </xf>
    <xf numFmtId="0" fontId="8" fillId="0" borderId="0" xfId="0" applyFont="1" applyFill="1" applyAlignment="1">
      <alignment/>
    </xf>
    <xf numFmtId="0" fontId="48" fillId="0" borderId="0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176" fontId="5" fillId="0" borderId="19" xfId="0" applyNumberFormat="1" applyFont="1" applyFill="1" applyBorder="1" applyAlignment="1" applyProtection="1">
      <alignment/>
      <protection locked="0"/>
    </xf>
    <xf numFmtId="176" fontId="5" fillId="0" borderId="12" xfId="0" applyNumberFormat="1" applyFont="1" applyFill="1" applyBorder="1" applyAlignment="1" applyProtection="1">
      <alignment/>
      <protection locked="0"/>
    </xf>
    <xf numFmtId="176" fontId="5" fillId="0" borderId="2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2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2" fillId="0" borderId="18" xfId="0" applyFont="1" applyFill="1" applyBorder="1" applyAlignment="1">
      <alignment horizontal="centerContinuous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distributed" vertical="center" wrapText="1" indent="1"/>
    </xf>
    <xf numFmtId="0" fontId="2" fillId="0" borderId="18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distributed" vertical="center" wrapText="1" indent="1"/>
    </xf>
    <xf numFmtId="176" fontId="5" fillId="0" borderId="0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>
      <alignment/>
    </xf>
    <xf numFmtId="178" fontId="7" fillId="0" borderId="0" xfId="0" applyNumberFormat="1" applyFont="1" applyFill="1" applyBorder="1" applyAlignment="1" applyProtection="1">
      <alignment horizontal="right"/>
      <protection locked="0"/>
    </xf>
    <xf numFmtId="178" fontId="7" fillId="0" borderId="11" xfId="0" applyNumberFormat="1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178" fontId="9" fillId="0" borderId="0" xfId="0" applyNumberFormat="1" applyFont="1" applyFill="1" applyBorder="1" applyAlignment="1">
      <alignment/>
    </xf>
    <xf numFmtId="0" fontId="5" fillId="0" borderId="19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/>
      <protection/>
    </xf>
    <xf numFmtId="0" fontId="5" fillId="0" borderId="20" xfId="0" applyFont="1" applyFill="1" applyBorder="1" applyAlignment="1" applyProtection="1">
      <alignment/>
      <protection/>
    </xf>
    <xf numFmtId="176" fontId="5" fillId="0" borderId="12" xfId="0" applyNumberFormat="1" applyFont="1" applyFill="1" applyBorder="1" applyAlignment="1" applyProtection="1">
      <alignment/>
      <protection/>
    </xf>
    <xf numFmtId="176" fontId="5" fillId="0" borderId="20" xfId="0" applyNumberFormat="1" applyFont="1" applyFill="1" applyBorder="1" applyAlignment="1" applyProtection="1">
      <alignment/>
      <protection/>
    </xf>
    <xf numFmtId="0" fontId="4" fillId="0" borderId="0" xfId="0" applyFont="1" applyFill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10" xfId="0" applyNumberFormat="1" applyFont="1" applyFill="1" applyBorder="1" applyAlignment="1" applyProtection="1">
      <alignment/>
      <protection locked="0"/>
    </xf>
    <xf numFmtId="41" fontId="9" fillId="0" borderId="0" xfId="0" applyNumberFormat="1" applyFont="1" applyFill="1" applyBorder="1" applyAlignment="1" applyProtection="1">
      <alignment/>
      <protection locked="0"/>
    </xf>
    <xf numFmtId="41" fontId="9" fillId="0" borderId="11" xfId="0" applyNumberFormat="1" applyFont="1" applyFill="1" applyBorder="1" applyAlignment="1" applyProtection="1">
      <alignment/>
      <protection locked="0"/>
    </xf>
    <xf numFmtId="182" fontId="9" fillId="0" borderId="0" xfId="0" applyNumberFormat="1" applyFont="1" applyFill="1" applyBorder="1" applyAlignment="1" applyProtection="1">
      <alignment/>
      <protection locked="0"/>
    </xf>
    <xf numFmtId="182" fontId="9" fillId="0" borderId="11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Alignment="1" applyProtection="1">
      <alignment/>
      <protection locked="0"/>
    </xf>
    <xf numFmtId="41" fontId="7" fillId="0" borderId="1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41" fontId="7" fillId="0" borderId="11" xfId="0" applyNumberFormat="1" applyFont="1" applyFill="1" applyBorder="1" applyAlignment="1" applyProtection="1">
      <alignment/>
      <protection locked="0"/>
    </xf>
    <xf numFmtId="182" fontId="7" fillId="0" borderId="0" xfId="0" applyNumberFormat="1" applyFont="1" applyFill="1" applyBorder="1" applyAlignment="1" applyProtection="1">
      <alignment/>
      <protection locked="0"/>
    </xf>
    <xf numFmtId="182" fontId="7" fillId="0" borderId="11" xfId="0" applyNumberFormat="1" applyFont="1" applyFill="1" applyBorder="1" applyAlignment="1" applyProtection="1">
      <alignment/>
      <protection locked="0"/>
    </xf>
    <xf numFmtId="182" fontId="7" fillId="0" borderId="10" xfId="0" applyNumberFormat="1" applyFont="1" applyFill="1" applyBorder="1" applyAlignment="1" applyProtection="1">
      <alignment/>
      <protection locked="0"/>
    </xf>
    <xf numFmtId="41" fontId="7" fillId="0" borderId="10" xfId="60" applyNumberFormat="1" applyFont="1" applyFill="1" applyBorder="1" applyAlignment="1">
      <alignment vertical="center" shrinkToFit="1"/>
      <protection/>
    </xf>
    <xf numFmtId="41" fontId="7" fillId="0" borderId="0" xfId="60" applyNumberFormat="1" applyFont="1" applyFill="1" applyBorder="1" applyAlignment="1">
      <alignment vertical="center" shrinkToFit="1"/>
      <protection/>
    </xf>
    <xf numFmtId="41" fontId="7" fillId="0" borderId="11" xfId="60" applyNumberFormat="1" applyFont="1" applyFill="1" applyBorder="1" applyAlignment="1">
      <alignment vertical="center" shrinkToFit="1"/>
      <protection/>
    </xf>
    <xf numFmtId="41" fontId="7" fillId="0" borderId="0" xfId="0" applyNumberFormat="1" applyFont="1" applyFill="1" applyAlignment="1" applyProtection="1">
      <alignment horizontal="right"/>
      <protection locked="0"/>
    </xf>
    <xf numFmtId="41" fontId="7" fillId="0" borderId="10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1" fontId="7" fillId="0" borderId="11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Border="1" applyAlignment="1" applyProtection="1">
      <alignment horizontal="right"/>
      <protection locked="0"/>
    </xf>
    <xf numFmtId="182" fontId="7" fillId="0" borderId="11" xfId="0" applyNumberFormat="1" applyFont="1" applyFill="1" applyBorder="1" applyAlignment="1" applyProtection="1">
      <alignment horizontal="right"/>
      <protection locked="0"/>
    </xf>
    <xf numFmtId="182" fontId="7" fillId="0" borderId="0" xfId="0" applyNumberFormat="1" applyFont="1" applyFill="1" applyAlignment="1" applyProtection="1">
      <alignment horizontal="right"/>
      <protection locked="0"/>
    </xf>
    <xf numFmtId="182" fontId="7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Border="1" applyAlignment="1">
      <alignment/>
    </xf>
    <xf numFmtId="176" fontId="5" fillId="0" borderId="0" xfId="0" applyNumberFormat="1" applyFont="1" applyFill="1" applyBorder="1" applyAlignment="1" applyProtection="1">
      <alignment/>
      <protection locked="0"/>
    </xf>
    <xf numFmtId="0" fontId="2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14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8" fontId="2" fillId="0" borderId="10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/>
    </xf>
    <xf numFmtId="178" fontId="7" fillId="0" borderId="0" xfId="0" applyNumberFormat="1" applyFont="1" applyFill="1" applyAlignment="1" applyProtection="1">
      <alignment/>
      <protection locked="0"/>
    </xf>
    <xf numFmtId="178" fontId="5" fillId="0" borderId="0" xfId="0" applyNumberFormat="1" applyFont="1" applyFill="1" applyAlignment="1">
      <alignment/>
    </xf>
    <xf numFmtId="0" fontId="8" fillId="0" borderId="10" xfId="0" applyFont="1" applyFill="1" applyBorder="1" applyAlignment="1">
      <alignment horizontal="distributed"/>
    </xf>
    <xf numFmtId="178" fontId="9" fillId="0" borderId="0" xfId="0" applyNumberFormat="1" applyFont="1" applyFill="1" applyAlignment="1" applyProtection="1">
      <alignment/>
      <protection locked="0"/>
    </xf>
    <xf numFmtId="0" fontId="5" fillId="0" borderId="0" xfId="0" applyNumberFormat="1" applyFont="1" applyFill="1" applyBorder="1" applyAlignment="1">
      <alignment horizontal="distributed"/>
    </xf>
    <xf numFmtId="0" fontId="5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0" fontId="49" fillId="0" borderId="0" xfId="0" applyFont="1" applyFill="1" applyBorder="1" applyAlignment="1">
      <alignment horizontal="distributed"/>
    </xf>
    <xf numFmtId="176" fontId="11" fillId="0" borderId="12" xfId="0" applyNumberFormat="1" applyFont="1" applyFill="1" applyBorder="1" applyAlignment="1" applyProtection="1">
      <alignment/>
      <protection locked="0"/>
    </xf>
    <xf numFmtId="176" fontId="2" fillId="0" borderId="12" xfId="0" applyNumberFormat="1" applyFont="1" applyFill="1" applyBorder="1" applyAlignment="1" applyProtection="1">
      <alignment/>
      <protection locked="0"/>
    </xf>
    <xf numFmtId="176" fontId="2" fillId="0" borderId="20" xfId="0" applyNumberFormat="1" applyFont="1" applyFill="1" applyBorder="1" applyAlignment="1" applyProtection="1">
      <alignment/>
      <protection locked="0"/>
    </xf>
    <xf numFmtId="176" fontId="11" fillId="0" borderId="19" xfId="0" applyNumberFormat="1" applyFont="1" applyFill="1" applyBorder="1" applyAlignment="1" applyProtection="1">
      <alignment/>
      <protection locked="0"/>
    </xf>
    <xf numFmtId="176" fontId="11" fillId="0" borderId="20" xfId="0" applyNumberFormat="1" applyFont="1" applyFill="1" applyBorder="1" applyAlignment="1" applyProtection="1">
      <alignment/>
      <protection locked="0"/>
    </xf>
    <xf numFmtId="0" fontId="10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78" fontId="2" fillId="0" borderId="0" xfId="0" applyNumberFormat="1" applyFont="1" applyFill="1" applyAlignment="1" applyProtection="1">
      <alignment/>
      <protection locked="0"/>
    </xf>
    <xf numFmtId="178" fontId="2" fillId="0" borderId="0" xfId="0" applyNumberFormat="1" applyFont="1" applyFill="1" applyBorder="1" applyAlignment="1" applyProtection="1">
      <alignment/>
      <protection locked="0"/>
    </xf>
    <xf numFmtId="178" fontId="2" fillId="0" borderId="11" xfId="0" applyNumberFormat="1" applyFont="1" applyFill="1" applyBorder="1" applyAlignment="1" applyProtection="1">
      <alignment/>
      <protection locked="0"/>
    </xf>
    <xf numFmtId="178" fontId="2" fillId="0" borderId="10" xfId="0" applyNumberFormat="1" applyFont="1" applyFill="1" applyBorder="1" applyAlignment="1" applyProtection="1">
      <alignment/>
      <protection locked="0"/>
    </xf>
    <xf numFmtId="178" fontId="10" fillId="0" borderId="0" xfId="0" applyNumberFormat="1" applyFont="1" applyFill="1" applyAlignment="1" applyProtection="1">
      <alignment/>
      <protection locked="0"/>
    </xf>
    <xf numFmtId="178" fontId="10" fillId="0" borderId="0" xfId="0" applyNumberFormat="1" applyFont="1" applyFill="1" applyBorder="1" applyAlignment="1" applyProtection="1">
      <alignment/>
      <protection locked="0"/>
    </xf>
    <xf numFmtId="178" fontId="10" fillId="0" borderId="11" xfId="0" applyNumberFormat="1" applyFont="1" applyFill="1" applyBorder="1" applyAlignment="1" applyProtection="1">
      <alignment/>
      <protection locked="0"/>
    </xf>
    <xf numFmtId="178" fontId="10" fillId="0" borderId="10" xfId="0" applyNumberFormat="1" applyFont="1" applyFill="1" applyBorder="1" applyAlignment="1" applyProtection="1">
      <alignment/>
      <protection locked="0"/>
    </xf>
    <xf numFmtId="1" fontId="2" fillId="0" borderId="10" xfId="0" applyNumberFormat="1" applyFont="1" applyFill="1" applyBorder="1" applyAlignment="1" applyProtection="1">
      <alignment/>
      <protection locked="0"/>
    </xf>
    <xf numFmtId="1" fontId="2" fillId="0" borderId="0" xfId="0" applyNumberFormat="1" applyFont="1" applyFill="1" applyBorder="1" applyAlignment="1" applyProtection="1">
      <alignment/>
      <protection locked="0"/>
    </xf>
    <xf numFmtId="1" fontId="2" fillId="0" borderId="11" xfId="0" applyNumberFormat="1" applyFont="1" applyFill="1" applyBorder="1" applyAlignment="1" applyProtection="1">
      <alignment/>
      <protection locked="0"/>
    </xf>
    <xf numFmtId="0" fontId="2" fillId="0" borderId="1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176" fontId="2" fillId="0" borderId="0" xfId="0" applyNumberFormat="1" applyFont="1" applyFill="1" applyBorder="1" applyAlignment="1" applyProtection="1">
      <alignment/>
      <protection locked="0"/>
    </xf>
    <xf numFmtId="0" fontId="0" fillId="0" borderId="19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20" xfId="0" applyFill="1" applyBorder="1" applyAlignment="1">
      <alignment/>
    </xf>
    <xf numFmtId="0" fontId="4" fillId="0" borderId="0" xfId="0" applyFont="1" applyFill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49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top"/>
    </xf>
    <xf numFmtId="0" fontId="2" fillId="0" borderId="1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Continuous" vertical="center" wrapText="1"/>
    </xf>
    <xf numFmtId="0" fontId="2" fillId="0" borderId="21" xfId="0" applyFont="1" applyFill="1" applyBorder="1" applyAlignment="1">
      <alignment horizontal="centerContinuous" vertical="center" wrapText="1"/>
    </xf>
    <xf numFmtId="177" fontId="5" fillId="0" borderId="0" xfId="0" applyNumberFormat="1" applyFont="1" applyFill="1" applyBorder="1" applyAlignment="1">
      <alignment horizontal="distributed"/>
    </xf>
    <xf numFmtId="177" fontId="49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 horizontal="distributed"/>
    </xf>
    <xf numFmtId="179" fontId="0" fillId="0" borderId="0" xfId="0" applyNumberFormat="1" applyFill="1" applyBorder="1" applyAlignment="1">
      <alignment/>
    </xf>
    <xf numFmtId="0" fontId="48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vertical="center"/>
    </xf>
    <xf numFmtId="0" fontId="50" fillId="0" borderId="15" xfId="0" applyFont="1" applyFill="1" applyBorder="1" applyAlignment="1">
      <alignment vertical="center"/>
    </xf>
    <xf numFmtId="0" fontId="50" fillId="0" borderId="19" xfId="0" applyFont="1" applyFill="1" applyBorder="1" applyAlignment="1">
      <alignment vertical="center"/>
    </xf>
    <xf numFmtId="0" fontId="50" fillId="0" borderId="12" xfId="0" applyFont="1" applyFill="1" applyBorder="1" applyAlignment="1">
      <alignment vertical="center"/>
    </xf>
    <xf numFmtId="0" fontId="50" fillId="0" borderId="20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distributed" vertical="center" indent="3"/>
    </xf>
    <xf numFmtId="0" fontId="7" fillId="0" borderId="14" xfId="0" applyFont="1" applyFill="1" applyBorder="1" applyAlignment="1">
      <alignment horizontal="distributed" vertical="center" indent="3"/>
    </xf>
    <xf numFmtId="0" fontId="7" fillId="0" borderId="15" xfId="0" applyFont="1" applyFill="1" applyBorder="1" applyAlignment="1">
      <alignment horizontal="distributed" vertical="center" indent="3"/>
    </xf>
    <xf numFmtId="0" fontId="7" fillId="0" borderId="19" xfId="0" applyFont="1" applyFill="1" applyBorder="1" applyAlignment="1">
      <alignment horizontal="distributed" vertical="center" indent="3"/>
    </xf>
    <xf numFmtId="0" fontId="7" fillId="0" borderId="12" xfId="0" applyFont="1" applyFill="1" applyBorder="1" applyAlignment="1">
      <alignment horizontal="distributed" vertical="center" indent="3"/>
    </xf>
    <xf numFmtId="0" fontId="7" fillId="0" borderId="20" xfId="0" applyFont="1" applyFill="1" applyBorder="1" applyAlignment="1">
      <alignment horizontal="distributed" vertical="center" indent="3"/>
    </xf>
    <xf numFmtId="0" fontId="48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80" fontId="5" fillId="0" borderId="0" xfId="0" applyNumberFormat="1" applyFont="1" applyFill="1" applyBorder="1" applyAlignment="1">
      <alignment horizontal="distributed"/>
    </xf>
    <xf numFmtId="180" fontId="8" fillId="0" borderId="0" xfId="0" applyNumberFormat="1" applyFont="1" applyFill="1" applyBorder="1" applyAlignment="1">
      <alignment horizontal="distributed"/>
    </xf>
    <xf numFmtId="181" fontId="5" fillId="0" borderId="0" xfId="0" applyNumberFormat="1" applyFont="1" applyFill="1" applyBorder="1" applyAlignment="1">
      <alignment horizontal="distributed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distributed" vertical="center" indent="2"/>
    </xf>
    <xf numFmtId="0" fontId="7" fillId="0" borderId="12" xfId="0" applyFont="1" applyFill="1" applyBorder="1" applyAlignment="1">
      <alignment horizontal="distributed" vertical="center" indent="2"/>
    </xf>
    <xf numFmtId="0" fontId="7" fillId="0" borderId="20" xfId="0" applyFont="1" applyFill="1" applyBorder="1" applyAlignment="1">
      <alignment horizontal="distributed" vertical="center" indent="2"/>
    </xf>
    <xf numFmtId="0" fontId="7" fillId="0" borderId="22" xfId="0" applyFont="1" applyFill="1" applyBorder="1" applyAlignment="1">
      <alignment horizontal="center" vertical="center" wrapText="1"/>
    </xf>
    <xf numFmtId="179" fontId="10" fillId="0" borderId="0" xfId="0" applyNumberFormat="1" applyFont="1" applyFill="1" applyBorder="1" applyAlignment="1">
      <alignment horizontal="distributed"/>
    </xf>
    <xf numFmtId="0" fontId="7" fillId="0" borderId="21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 indent="1"/>
    </xf>
    <xf numFmtId="0" fontId="7" fillId="0" borderId="18" xfId="0" applyFont="1" applyFill="1" applyBorder="1" applyAlignment="1">
      <alignment horizontal="distributed" vertical="center" indent="1"/>
    </xf>
    <xf numFmtId="0" fontId="7" fillId="0" borderId="17" xfId="0" applyFont="1" applyFill="1" applyBorder="1" applyAlignment="1">
      <alignment horizontal="distributed" vertical="center" indent="1"/>
    </xf>
    <xf numFmtId="0" fontId="11" fillId="0" borderId="16" xfId="0" applyFont="1" applyFill="1" applyBorder="1" applyAlignment="1">
      <alignment horizontal="distributed" vertical="center"/>
    </xf>
    <xf numFmtId="0" fontId="11" fillId="0" borderId="18" xfId="0" applyFont="1" applyFill="1" applyBorder="1" applyAlignment="1">
      <alignment horizontal="distributed" vertical="center"/>
    </xf>
    <xf numFmtId="177" fontId="5" fillId="0" borderId="0" xfId="0" applyNumberFormat="1" applyFont="1" applyFill="1" applyBorder="1" applyAlignment="1">
      <alignment/>
    </xf>
    <xf numFmtId="179" fontId="8" fillId="0" borderId="0" xfId="0" applyNumberFormat="1" applyFont="1" applyFill="1" applyBorder="1" applyAlignment="1">
      <alignment/>
    </xf>
    <xf numFmtId="177" fontId="8" fillId="0" borderId="0" xfId="0" applyNumberFormat="1" applyFont="1" applyFill="1" applyBorder="1" applyAlignment="1">
      <alignment horizontal="distributed"/>
    </xf>
    <xf numFmtId="177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distributed"/>
    </xf>
    <xf numFmtId="0" fontId="8" fillId="0" borderId="0" xfId="0" applyNumberFormat="1" applyFont="1" applyFill="1" applyBorder="1" applyAlignment="1">
      <alignment/>
    </xf>
    <xf numFmtId="179" fontId="5" fillId="0" borderId="0" xfId="0" applyNumberFormat="1" applyFont="1" applyFill="1" applyBorder="1" applyAlignment="1">
      <alignment horizontal="distributed"/>
    </xf>
    <xf numFmtId="179" fontId="5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2" xfId="0" applyFont="1" applyFill="1" applyBorder="1" applyAlignment="1">
      <alignment horizontal="distributed" vertical="center" wrapText="1" indent="1"/>
    </xf>
    <xf numFmtId="0" fontId="2" fillId="0" borderId="20" xfId="0" applyFont="1" applyFill="1" applyBorder="1" applyAlignment="1">
      <alignment horizontal="distributed" vertical="center" wrapText="1" inden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distributed" vertical="center" indent="1"/>
    </xf>
    <xf numFmtId="0" fontId="2" fillId="0" borderId="15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indent="1"/>
    </xf>
    <xf numFmtId="0" fontId="2" fillId="0" borderId="12" xfId="0" applyFont="1" applyFill="1" applyBorder="1" applyAlignment="1">
      <alignment horizontal="distributed" vertical="center" indent="1"/>
    </xf>
    <xf numFmtId="0" fontId="2" fillId="0" borderId="20" xfId="0" applyFont="1" applyFill="1" applyBorder="1" applyAlignment="1">
      <alignment horizontal="distributed" vertical="center" inden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distributed" vertical="center"/>
    </xf>
    <xf numFmtId="0" fontId="12" fillId="0" borderId="12" xfId="0" applyFont="1" applyFill="1" applyBorder="1" applyAlignment="1">
      <alignment horizontal="distributed" vertical="center"/>
    </xf>
    <xf numFmtId="0" fontId="12" fillId="0" borderId="20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1"/>
  <sheetViews>
    <sheetView tabSelected="1" zoomScalePageLayoutView="0" workbookViewId="0" topLeftCell="A1">
      <selection activeCell="A1" sqref="A1:AA1"/>
    </sheetView>
  </sheetViews>
  <sheetFormatPr defaultColWidth="9.140625" defaultRowHeight="15"/>
  <cols>
    <col min="1" max="1" width="1.421875" style="49" customWidth="1"/>
    <col min="2" max="2" width="0.71875" style="49" customWidth="1"/>
    <col min="3" max="3" width="0.9921875" style="49" customWidth="1"/>
    <col min="4" max="4" width="9.7109375" style="49" customWidth="1"/>
    <col min="5" max="5" width="0.9921875" style="49" customWidth="1"/>
    <col min="6" max="6" width="0.71875" style="49" customWidth="1"/>
    <col min="7" max="27" width="5.57421875" style="49" customWidth="1"/>
    <col min="28" max="16384" width="9.00390625" style="49" customWidth="1"/>
  </cols>
  <sheetData>
    <row r="1" spans="1:27" s="4" customFormat="1" ht="27" customHeight="1">
      <c r="A1" s="161" t="s">
        <v>97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</row>
    <row r="2" spans="2:27" s="4" customFormat="1" ht="18" customHeight="1">
      <c r="B2" s="5"/>
      <c r="C2" s="5"/>
      <c r="D2" s="6" t="s">
        <v>0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7"/>
      <c r="Y2" s="7"/>
      <c r="Z2" s="7"/>
      <c r="AA2" s="8" t="s">
        <v>1</v>
      </c>
    </row>
    <row r="3" spans="2:27" s="12" customFormat="1" ht="19.5" customHeight="1">
      <c r="B3" s="9"/>
      <c r="C3" s="10"/>
      <c r="D3" s="10"/>
      <c r="E3" s="10"/>
      <c r="F3" s="11"/>
      <c r="G3" s="162" t="s">
        <v>2</v>
      </c>
      <c r="H3" s="163"/>
      <c r="I3" s="163"/>
      <c r="J3" s="164"/>
      <c r="K3" s="168" t="s">
        <v>3</v>
      </c>
      <c r="L3" s="170" t="s">
        <v>4</v>
      </c>
      <c r="M3" s="171"/>
      <c r="N3" s="171"/>
      <c r="O3" s="171"/>
      <c r="P3" s="171"/>
      <c r="Q3" s="171"/>
      <c r="R3" s="171"/>
      <c r="S3" s="171"/>
      <c r="T3" s="171"/>
      <c r="U3" s="171"/>
      <c r="V3" s="171"/>
      <c r="W3" s="172"/>
      <c r="X3" s="173" t="s">
        <v>5</v>
      </c>
      <c r="Y3" s="174"/>
      <c r="Z3" s="174"/>
      <c r="AA3" s="175"/>
    </row>
    <row r="4" spans="2:27" s="12" customFormat="1" ht="19.5" customHeight="1">
      <c r="B4" s="13"/>
      <c r="C4" s="14"/>
      <c r="D4" s="15" t="s">
        <v>6</v>
      </c>
      <c r="E4" s="14"/>
      <c r="F4" s="16"/>
      <c r="G4" s="165"/>
      <c r="H4" s="166"/>
      <c r="I4" s="166"/>
      <c r="J4" s="167"/>
      <c r="K4" s="169"/>
      <c r="L4" s="17" t="s">
        <v>7</v>
      </c>
      <c r="M4" s="18"/>
      <c r="N4" s="18"/>
      <c r="O4" s="19"/>
      <c r="P4" s="17" t="s">
        <v>8</v>
      </c>
      <c r="Q4" s="18"/>
      <c r="R4" s="18"/>
      <c r="S4" s="19"/>
      <c r="T4" s="18" t="s">
        <v>9</v>
      </c>
      <c r="U4" s="18"/>
      <c r="V4" s="18"/>
      <c r="W4" s="19"/>
      <c r="X4" s="176"/>
      <c r="Y4" s="177"/>
      <c r="Z4" s="177"/>
      <c r="AA4" s="178"/>
    </row>
    <row r="5" spans="2:27" s="12" customFormat="1" ht="19.5" customHeight="1">
      <c r="B5" s="20"/>
      <c r="C5" s="21"/>
      <c r="D5" s="22"/>
      <c r="E5" s="21"/>
      <c r="F5" s="23"/>
      <c r="G5" s="24" t="s">
        <v>7</v>
      </c>
      <c r="H5" s="24" t="s">
        <v>10</v>
      </c>
      <c r="I5" s="24" t="s">
        <v>11</v>
      </c>
      <c r="J5" s="25" t="s">
        <v>12</v>
      </c>
      <c r="K5" s="24" t="s">
        <v>10</v>
      </c>
      <c r="L5" s="24" t="s">
        <v>7</v>
      </c>
      <c r="M5" s="24" t="s">
        <v>10</v>
      </c>
      <c r="N5" s="24" t="s">
        <v>11</v>
      </c>
      <c r="O5" s="25" t="s">
        <v>12</v>
      </c>
      <c r="P5" s="24" t="s">
        <v>7</v>
      </c>
      <c r="Q5" s="24" t="s">
        <v>10</v>
      </c>
      <c r="R5" s="24" t="s">
        <v>11</v>
      </c>
      <c r="S5" s="25" t="s">
        <v>12</v>
      </c>
      <c r="T5" s="26" t="s">
        <v>7</v>
      </c>
      <c r="U5" s="24" t="s">
        <v>10</v>
      </c>
      <c r="V5" s="24" t="s">
        <v>11</v>
      </c>
      <c r="W5" s="25" t="s">
        <v>12</v>
      </c>
      <c r="X5" s="24" t="s">
        <v>13</v>
      </c>
      <c r="Y5" s="26" t="s">
        <v>14</v>
      </c>
      <c r="Z5" s="26" t="s">
        <v>15</v>
      </c>
      <c r="AA5" s="25" t="s">
        <v>12</v>
      </c>
    </row>
    <row r="6" spans="2:27" s="12" customFormat="1" ht="7.5" customHeight="1">
      <c r="B6" s="13"/>
      <c r="C6" s="14"/>
      <c r="D6" s="14"/>
      <c r="E6" s="14"/>
      <c r="F6" s="16"/>
      <c r="G6" s="27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9"/>
    </row>
    <row r="7" spans="2:27" s="32" customFormat="1" ht="15" customHeight="1">
      <c r="B7" s="30"/>
      <c r="C7" s="156" t="s">
        <v>16</v>
      </c>
      <c r="D7" s="157"/>
      <c r="E7" s="157"/>
      <c r="F7" s="31"/>
      <c r="G7" s="1">
        <v>56</v>
      </c>
      <c r="H7" s="2">
        <v>50</v>
      </c>
      <c r="I7" s="2">
        <v>5</v>
      </c>
      <c r="J7" s="2">
        <v>1</v>
      </c>
      <c r="K7" s="2">
        <v>1</v>
      </c>
      <c r="L7" s="2">
        <v>45</v>
      </c>
      <c r="M7" s="2">
        <v>39</v>
      </c>
      <c r="N7" s="2">
        <v>5</v>
      </c>
      <c r="O7" s="2">
        <v>1</v>
      </c>
      <c r="P7" s="2">
        <v>43</v>
      </c>
      <c r="Q7" s="2">
        <v>37</v>
      </c>
      <c r="R7" s="2">
        <v>5</v>
      </c>
      <c r="S7" s="2">
        <v>1</v>
      </c>
      <c r="T7" s="2">
        <v>2</v>
      </c>
      <c r="U7" s="2">
        <v>2</v>
      </c>
      <c r="V7" s="2">
        <v>0</v>
      </c>
      <c r="W7" s="2">
        <v>0</v>
      </c>
      <c r="X7" s="2">
        <v>10</v>
      </c>
      <c r="Y7" s="2">
        <v>10</v>
      </c>
      <c r="Z7" s="2">
        <v>0</v>
      </c>
      <c r="AA7" s="3">
        <v>0</v>
      </c>
    </row>
    <row r="8" spans="2:27" s="40" customFormat="1" ht="19.5" customHeight="1">
      <c r="B8" s="33"/>
      <c r="C8" s="34"/>
      <c r="D8" s="35"/>
      <c r="E8" s="35"/>
      <c r="F8" s="36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9"/>
    </row>
    <row r="9" spans="2:27" s="40" customFormat="1" ht="15" customHeight="1">
      <c r="B9" s="33"/>
      <c r="C9" s="158" t="s">
        <v>17</v>
      </c>
      <c r="D9" s="159"/>
      <c r="E9" s="159"/>
      <c r="F9" s="36"/>
      <c r="G9" s="37">
        <f>SUM(G11:G29)</f>
        <v>56</v>
      </c>
      <c r="H9" s="38">
        <f aca="true" t="shared" si="0" ref="H9:AA9">SUM(H11:H29)</f>
        <v>50</v>
      </c>
      <c r="I9" s="38">
        <f t="shared" si="0"/>
        <v>5</v>
      </c>
      <c r="J9" s="38">
        <f t="shared" si="0"/>
        <v>1</v>
      </c>
      <c r="K9" s="38">
        <f t="shared" si="0"/>
        <v>1</v>
      </c>
      <c r="L9" s="38">
        <f t="shared" si="0"/>
        <v>45</v>
      </c>
      <c r="M9" s="38">
        <f t="shared" si="0"/>
        <v>39</v>
      </c>
      <c r="N9" s="38">
        <f t="shared" si="0"/>
        <v>5</v>
      </c>
      <c r="O9" s="38">
        <f t="shared" si="0"/>
        <v>1</v>
      </c>
      <c r="P9" s="38">
        <f t="shared" si="0"/>
        <v>43</v>
      </c>
      <c r="Q9" s="38">
        <f t="shared" si="0"/>
        <v>37</v>
      </c>
      <c r="R9" s="38">
        <f t="shared" si="0"/>
        <v>5</v>
      </c>
      <c r="S9" s="38">
        <f t="shared" si="0"/>
        <v>1</v>
      </c>
      <c r="T9" s="38">
        <f t="shared" si="0"/>
        <v>2</v>
      </c>
      <c r="U9" s="38">
        <f t="shared" si="0"/>
        <v>2</v>
      </c>
      <c r="V9" s="38">
        <f t="shared" si="0"/>
        <v>0</v>
      </c>
      <c r="W9" s="38">
        <f t="shared" si="0"/>
        <v>0</v>
      </c>
      <c r="X9" s="38">
        <f t="shared" si="0"/>
        <v>10</v>
      </c>
      <c r="Y9" s="38">
        <f t="shared" si="0"/>
        <v>10</v>
      </c>
      <c r="Z9" s="38">
        <f t="shared" si="0"/>
        <v>0</v>
      </c>
      <c r="AA9" s="39">
        <f t="shared" si="0"/>
        <v>0</v>
      </c>
    </row>
    <row r="10" spans="2:27" s="32" customFormat="1" ht="19.5" customHeight="1">
      <c r="B10" s="30"/>
      <c r="C10" s="34"/>
      <c r="D10" s="35"/>
      <c r="E10" s="34"/>
      <c r="F10" s="31"/>
      <c r="G10" s="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3"/>
    </row>
    <row r="11" spans="2:27" s="32" customFormat="1" ht="15" customHeight="1">
      <c r="B11" s="30"/>
      <c r="C11" s="160" t="s">
        <v>18</v>
      </c>
      <c r="D11" s="160"/>
      <c r="E11" s="160"/>
      <c r="F11" s="31"/>
      <c r="G11" s="1">
        <f>SUM(H11:J11)</f>
        <v>20</v>
      </c>
      <c r="H11" s="2">
        <f>K11+M11+Y11</f>
        <v>19</v>
      </c>
      <c r="I11" s="2">
        <f>N11+Z11</f>
        <v>1</v>
      </c>
      <c r="J11" s="2">
        <f>O11+AA11</f>
        <v>0</v>
      </c>
      <c r="K11" s="2">
        <v>1</v>
      </c>
      <c r="L11" s="2">
        <f>SUM(M11:O11)</f>
        <v>13</v>
      </c>
      <c r="M11" s="2">
        <f>Q11+U11</f>
        <v>12</v>
      </c>
      <c r="N11" s="2">
        <f>R11+V11</f>
        <v>1</v>
      </c>
      <c r="O11" s="2">
        <f>S11+W11</f>
        <v>0</v>
      </c>
      <c r="P11" s="2">
        <f>SUM(Q11:S11)</f>
        <v>12</v>
      </c>
      <c r="Q11" s="2">
        <v>11</v>
      </c>
      <c r="R11" s="2">
        <v>1</v>
      </c>
      <c r="S11" s="2">
        <v>0</v>
      </c>
      <c r="T11" s="2">
        <f>SUM(U11:W11)</f>
        <v>1</v>
      </c>
      <c r="U11" s="2">
        <v>1</v>
      </c>
      <c r="V11" s="2">
        <v>0</v>
      </c>
      <c r="W11" s="2">
        <v>0</v>
      </c>
      <c r="X11" s="2">
        <f>SUM(Y11:AA11)</f>
        <v>6</v>
      </c>
      <c r="Y11" s="2">
        <v>6</v>
      </c>
      <c r="Z11" s="2">
        <v>0</v>
      </c>
      <c r="AA11" s="3">
        <v>0</v>
      </c>
    </row>
    <row r="12" spans="2:27" s="32" customFormat="1" ht="15" customHeight="1">
      <c r="B12" s="30"/>
      <c r="C12" s="160" t="s">
        <v>19</v>
      </c>
      <c r="D12" s="160"/>
      <c r="E12" s="160"/>
      <c r="F12" s="31"/>
      <c r="G12" s="1">
        <f aca="true" t="shared" si="1" ref="G12:G29">SUM(H12:J12)</f>
        <v>5</v>
      </c>
      <c r="H12" s="2">
        <f aca="true" t="shared" si="2" ref="H12:H29">K12+M12+Y12</f>
        <v>4</v>
      </c>
      <c r="I12" s="2">
        <f aca="true" t="shared" si="3" ref="I12:J29">N12+Z12</f>
        <v>1</v>
      </c>
      <c r="J12" s="2">
        <f t="shared" si="3"/>
        <v>0</v>
      </c>
      <c r="K12" s="2">
        <v>0</v>
      </c>
      <c r="L12" s="2">
        <f aca="true" t="shared" si="4" ref="L12:L29">SUM(M12:O12)</f>
        <v>4</v>
      </c>
      <c r="M12" s="2">
        <f aca="true" t="shared" si="5" ref="M12:O29">Q12+U12</f>
        <v>3</v>
      </c>
      <c r="N12" s="2">
        <f t="shared" si="5"/>
        <v>1</v>
      </c>
      <c r="O12" s="2">
        <f t="shared" si="5"/>
        <v>0</v>
      </c>
      <c r="P12" s="2">
        <f aca="true" t="shared" si="6" ref="P12:P29">SUM(Q12:S12)</f>
        <v>4</v>
      </c>
      <c r="Q12" s="2">
        <v>3</v>
      </c>
      <c r="R12" s="2">
        <v>1</v>
      </c>
      <c r="S12" s="2">
        <v>0</v>
      </c>
      <c r="T12" s="2">
        <f aca="true" t="shared" si="7" ref="T12:T29">SUM(U12:W12)</f>
        <v>0</v>
      </c>
      <c r="U12" s="2">
        <v>0</v>
      </c>
      <c r="V12" s="2">
        <v>0</v>
      </c>
      <c r="W12" s="2">
        <v>0</v>
      </c>
      <c r="X12" s="2">
        <f aca="true" t="shared" si="8" ref="X12:X29">SUM(Y12:AA12)</f>
        <v>1</v>
      </c>
      <c r="Y12" s="2">
        <v>1</v>
      </c>
      <c r="Z12" s="2">
        <v>0</v>
      </c>
      <c r="AA12" s="3">
        <v>0</v>
      </c>
    </row>
    <row r="13" spans="2:27" s="32" customFormat="1" ht="15" customHeight="1">
      <c r="B13" s="30"/>
      <c r="C13" s="160" t="s">
        <v>20</v>
      </c>
      <c r="D13" s="160"/>
      <c r="E13" s="160"/>
      <c r="F13" s="31"/>
      <c r="G13" s="1">
        <f t="shared" si="1"/>
        <v>7</v>
      </c>
      <c r="H13" s="2">
        <f t="shared" si="2"/>
        <v>6</v>
      </c>
      <c r="I13" s="2">
        <f t="shared" si="3"/>
        <v>1</v>
      </c>
      <c r="J13" s="2">
        <f t="shared" si="3"/>
        <v>0</v>
      </c>
      <c r="K13" s="2">
        <v>0</v>
      </c>
      <c r="L13" s="2">
        <f t="shared" si="4"/>
        <v>6</v>
      </c>
      <c r="M13" s="2">
        <f t="shared" si="5"/>
        <v>5</v>
      </c>
      <c r="N13" s="2">
        <f t="shared" si="5"/>
        <v>1</v>
      </c>
      <c r="O13" s="2">
        <f t="shared" si="5"/>
        <v>0</v>
      </c>
      <c r="P13" s="2">
        <f t="shared" si="6"/>
        <v>5</v>
      </c>
      <c r="Q13" s="2">
        <v>4</v>
      </c>
      <c r="R13" s="2">
        <v>1</v>
      </c>
      <c r="S13" s="2">
        <v>0</v>
      </c>
      <c r="T13" s="2">
        <f t="shared" si="7"/>
        <v>1</v>
      </c>
      <c r="U13" s="2">
        <v>1</v>
      </c>
      <c r="V13" s="2">
        <v>0</v>
      </c>
      <c r="W13" s="2">
        <v>0</v>
      </c>
      <c r="X13" s="2">
        <f t="shared" si="8"/>
        <v>1</v>
      </c>
      <c r="Y13" s="2">
        <v>1</v>
      </c>
      <c r="Z13" s="2">
        <v>0</v>
      </c>
      <c r="AA13" s="3">
        <v>0</v>
      </c>
    </row>
    <row r="14" spans="2:27" s="32" customFormat="1" ht="15" customHeight="1">
      <c r="B14" s="30"/>
      <c r="C14" s="160" t="s">
        <v>21</v>
      </c>
      <c r="D14" s="160"/>
      <c r="E14" s="160"/>
      <c r="F14" s="31"/>
      <c r="G14" s="1">
        <f t="shared" si="1"/>
        <v>3</v>
      </c>
      <c r="H14" s="2">
        <f t="shared" si="2"/>
        <v>2</v>
      </c>
      <c r="I14" s="2">
        <f t="shared" si="3"/>
        <v>0</v>
      </c>
      <c r="J14" s="2">
        <f t="shared" si="3"/>
        <v>1</v>
      </c>
      <c r="K14" s="2">
        <v>0</v>
      </c>
      <c r="L14" s="2">
        <f t="shared" si="4"/>
        <v>2</v>
      </c>
      <c r="M14" s="2">
        <f t="shared" si="5"/>
        <v>1</v>
      </c>
      <c r="N14" s="2">
        <f t="shared" si="5"/>
        <v>0</v>
      </c>
      <c r="O14" s="2">
        <f t="shared" si="5"/>
        <v>1</v>
      </c>
      <c r="P14" s="2">
        <f t="shared" si="6"/>
        <v>2</v>
      </c>
      <c r="Q14" s="2">
        <v>1</v>
      </c>
      <c r="R14" s="2">
        <v>0</v>
      </c>
      <c r="S14" s="2">
        <v>1</v>
      </c>
      <c r="T14" s="2">
        <f t="shared" si="7"/>
        <v>0</v>
      </c>
      <c r="U14" s="2">
        <v>0</v>
      </c>
      <c r="V14" s="2">
        <v>0</v>
      </c>
      <c r="W14" s="2">
        <v>0</v>
      </c>
      <c r="X14" s="2">
        <f t="shared" si="8"/>
        <v>1</v>
      </c>
      <c r="Y14" s="2">
        <v>1</v>
      </c>
      <c r="Z14" s="2">
        <v>0</v>
      </c>
      <c r="AA14" s="3">
        <v>0</v>
      </c>
    </row>
    <row r="15" spans="2:27" s="32" customFormat="1" ht="15" customHeight="1">
      <c r="B15" s="30"/>
      <c r="C15" s="160" t="s">
        <v>22</v>
      </c>
      <c r="D15" s="160"/>
      <c r="E15" s="160"/>
      <c r="F15" s="31"/>
      <c r="G15" s="1">
        <f t="shared" si="1"/>
        <v>1</v>
      </c>
      <c r="H15" s="2">
        <f t="shared" si="2"/>
        <v>1</v>
      </c>
      <c r="I15" s="2">
        <f t="shared" si="3"/>
        <v>0</v>
      </c>
      <c r="J15" s="2">
        <f t="shared" si="3"/>
        <v>0</v>
      </c>
      <c r="K15" s="2">
        <v>0</v>
      </c>
      <c r="L15" s="2">
        <f t="shared" si="4"/>
        <v>1</v>
      </c>
      <c r="M15" s="2">
        <f t="shared" si="5"/>
        <v>1</v>
      </c>
      <c r="N15" s="2">
        <f t="shared" si="5"/>
        <v>0</v>
      </c>
      <c r="O15" s="2">
        <f t="shared" si="5"/>
        <v>0</v>
      </c>
      <c r="P15" s="2">
        <f t="shared" si="6"/>
        <v>1</v>
      </c>
      <c r="Q15" s="2">
        <v>1</v>
      </c>
      <c r="R15" s="2">
        <v>0</v>
      </c>
      <c r="S15" s="2">
        <v>0</v>
      </c>
      <c r="T15" s="2">
        <f t="shared" si="7"/>
        <v>0</v>
      </c>
      <c r="U15" s="2">
        <v>0</v>
      </c>
      <c r="V15" s="2">
        <v>0</v>
      </c>
      <c r="W15" s="2">
        <v>0</v>
      </c>
      <c r="X15" s="2">
        <f t="shared" si="8"/>
        <v>0</v>
      </c>
      <c r="Y15" s="2">
        <v>0</v>
      </c>
      <c r="Z15" s="2">
        <v>0</v>
      </c>
      <c r="AA15" s="3">
        <v>0</v>
      </c>
    </row>
    <row r="16" spans="2:27" s="32" customFormat="1" ht="15" customHeight="1">
      <c r="B16" s="30"/>
      <c r="C16" s="160" t="s">
        <v>23</v>
      </c>
      <c r="D16" s="160"/>
      <c r="E16" s="160"/>
      <c r="F16" s="31"/>
      <c r="G16" s="1">
        <f t="shared" si="1"/>
        <v>4</v>
      </c>
      <c r="H16" s="2">
        <f t="shared" si="2"/>
        <v>3</v>
      </c>
      <c r="I16" s="2">
        <f t="shared" si="3"/>
        <v>1</v>
      </c>
      <c r="J16" s="2">
        <f t="shared" si="3"/>
        <v>0</v>
      </c>
      <c r="K16" s="2">
        <v>0</v>
      </c>
      <c r="L16" s="2">
        <f t="shared" si="4"/>
        <v>4</v>
      </c>
      <c r="M16" s="2">
        <f t="shared" si="5"/>
        <v>3</v>
      </c>
      <c r="N16" s="2">
        <f t="shared" si="5"/>
        <v>1</v>
      </c>
      <c r="O16" s="2">
        <f t="shared" si="5"/>
        <v>0</v>
      </c>
      <c r="P16" s="2">
        <f t="shared" si="6"/>
        <v>4</v>
      </c>
      <c r="Q16" s="2">
        <v>3</v>
      </c>
      <c r="R16" s="2">
        <v>1</v>
      </c>
      <c r="S16" s="2">
        <v>0</v>
      </c>
      <c r="T16" s="2">
        <f t="shared" si="7"/>
        <v>0</v>
      </c>
      <c r="U16" s="2">
        <v>0</v>
      </c>
      <c r="V16" s="2">
        <v>0</v>
      </c>
      <c r="W16" s="2">
        <v>0</v>
      </c>
      <c r="X16" s="2">
        <f t="shared" si="8"/>
        <v>0</v>
      </c>
      <c r="Y16" s="2">
        <v>0</v>
      </c>
      <c r="Z16" s="2">
        <v>0</v>
      </c>
      <c r="AA16" s="3">
        <v>0</v>
      </c>
    </row>
    <row r="17" spans="2:27" s="32" customFormat="1" ht="15" customHeight="1">
      <c r="B17" s="30"/>
      <c r="C17" s="160" t="s">
        <v>24</v>
      </c>
      <c r="D17" s="160"/>
      <c r="E17" s="160"/>
      <c r="F17" s="31"/>
      <c r="G17" s="1">
        <f t="shared" si="1"/>
        <v>3</v>
      </c>
      <c r="H17" s="2">
        <f t="shared" si="2"/>
        <v>2</v>
      </c>
      <c r="I17" s="2">
        <f t="shared" si="3"/>
        <v>1</v>
      </c>
      <c r="J17" s="2">
        <f t="shared" si="3"/>
        <v>0</v>
      </c>
      <c r="K17" s="2">
        <v>0</v>
      </c>
      <c r="L17" s="2">
        <f t="shared" si="4"/>
        <v>3</v>
      </c>
      <c r="M17" s="2">
        <f t="shared" si="5"/>
        <v>2</v>
      </c>
      <c r="N17" s="2">
        <f t="shared" si="5"/>
        <v>1</v>
      </c>
      <c r="O17" s="2">
        <f t="shared" si="5"/>
        <v>0</v>
      </c>
      <c r="P17" s="2">
        <f t="shared" si="6"/>
        <v>3</v>
      </c>
      <c r="Q17" s="2">
        <v>2</v>
      </c>
      <c r="R17" s="2">
        <v>1</v>
      </c>
      <c r="S17" s="2">
        <v>0</v>
      </c>
      <c r="T17" s="2">
        <f t="shared" si="7"/>
        <v>0</v>
      </c>
      <c r="U17" s="2">
        <v>0</v>
      </c>
      <c r="V17" s="2">
        <v>0</v>
      </c>
      <c r="W17" s="2">
        <v>0</v>
      </c>
      <c r="X17" s="2">
        <f t="shared" si="8"/>
        <v>0</v>
      </c>
      <c r="Y17" s="2">
        <v>0</v>
      </c>
      <c r="Z17" s="2">
        <v>0</v>
      </c>
      <c r="AA17" s="3">
        <v>0</v>
      </c>
    </row>
    <row r="18" spans="2:27" s="32" customFormat="1" ht="15" customHeight="1">
      <c r="B18" s="30"/>
      <c r="C18" s="160" t="s">
        <v>25</v>
      </c>
      <c r="D18" s="160"/>
      <c r="E18" s="160"/>
      <c r="F18" s="31"/>
      <c r="G18" s="1">
        <f t="shared" si="1"/>
        <v>0</v>
      </c>
      <c r="H18" s="2">
        <f t="shared" si="2"/>
        <v>0</v>
      </c>
      <c r="I18" s="2">
        <f t="shared" si="3"/>
        <v>0</v>
      </c>
      <c r="J18" s="2">
        <f t="shared" si="3"/>
        <v>0</v>
      </c>
      <c r="K18" s="2">
        <v>0</v>
      </c>
      <c r="L18" s="2">
        <f t="shared" si="4"/>
        <v>0</v>
      </c>
      <c r="M18" s="2">
        <f t="shared" si="5"/>
        <v>0</v>
      </c>
      <c r="N18" s="2">
        <f t="shared" si="5"/>
        <v>0</v>
      </c>
      <c r="O18" s="2">
        <f t="shared" si="5"/>
        <v>0</v>
      </c>
      <c r="P18" s="2">
        <f t="shared" si="6"/>
        <v>0</v>
      </c>
      <c r="Q18" s="2">
        <v>0</v>
      </c>
      <c r="R18" s="2">
        <v>0</v>
      </c>
      <c r="S18" s="2">
        <v>0</v>
      </c>
      <c r="T18" s="2">
        <f t="shared" si="7"/>
        <v>0</v>
      </c>
      <c r="U18" s="2">
        <v>0</v>
      </c>
      <c r="V18" s="2">
        <v>0</v>
      </c>
      <c r="W18" s="2">
        <v>0</v>
      </c>
      <c r="X18" s="2">
        <f t="shared" si="8"/>
        <v>0</v>
      </c>
      <c r="Y18" s="2">
        <v>0</v>
      </c>
      <c r="Z18" s="2">
        <v>0</v>
      </c>
      <c r="AA18" s="3">
        <v>0</v>
      </c>
    </row>
    <row r="19" spans="2:27" s="32" customFormat="1" ht="15" customHeight="1">
      <c r="B19" s="30"/>
      <c r="C19" s="160" t="s">
        <v>26</v>
      </c>
      <c r="D19" s="160"/>
      <c r="E19" s="160"/>
      <c r="F19" s="31"/>
      <c r="G19" s="1">
        <f t="shared" si="1"/>
        <v>4</v>
      </c>
      <c r="H19" s="2">
        <f t="shared" si="2"/>
        <v>4</v>
      </c>
      <c r="I19" s="2">
        <f t="shared" si="3"/>
        <v>0</v>
      </c>
      <c r="J19" s="2">
        <f t="shared" si="3"/>
        <v>0</v>
      </c>
      <c r="K19" s="2">
        <v>0</v>
      </c>
      <c r="L19" s="2">
        <f t="shared" si="4"/>
        <v>3</v>
      </c>
      <c r="M19" s="2">
        <f t="shared" si="5"/>
        <v>3</v>
      </c>
      <c r="N19" s="2">
        <f t="shared" si="5"/>
        <v>0</v>
      </c>
      <c r="O19" s="2">
        <f t="shared" si="5"/>
        <v>0</v>
      </c>
      <c r="P19" s="2">
        <f t="shared" si="6"/>
        <v>3</v>
      </c>
      <c r="Q19" s="2">
        <v>3</v>
      </c>
      <c r="R19" s="2">
        <v>0</v>
      </c>
      <c r="S19" s="2">
        <v>0</v>
      </c>
      <c r="T19" s="2">
        <f t="shared" si="7"/>
        <v>0</v>
      </c>
      <c r="U19" s="2">
        <v>0</v>
      </c>
      <c r="V19" s="2">
        <v>0</v>
      </c>
      <c r="W19" s="2">
        <v>0</v>
      </c>
      <c r="X19" s="2">
        <f t="shared" si="8"/>
        <v>1</v>
      </c>
      <c r="Y19" s="2">
        <v>1</v>
      </c>
      <c r="Z19" s="2">
        <v>0</v>
      </c>
      <c r="AA19" s="3">
        <v>0</v>
      </c>
    </row>
    <row r="20" spans="2:27" s="32" customFormat="1" ht="15" customHeight="1">
      <c r="B20" s="30"/>
      <c r="C20" s="160" t="s">
        <v>27</v>
      </c>
      <c r="D20" s="160"/>
      <c r="E20" s="160"/>
      <c r="F20" s="31"/>
      <c r="G20" s="1">
        <f t="shared" si="1"/>
        <v>1</v>
      </c>
      <c r="H20" s="2">
        <f t="shared" si="2"/>
        <v>1</v>
      </c>
      <c r="I20" s="2">
        <f t="shared" si="3"/>
        <v>0</v>
      </c>
      <c r="J20" s="2">
        <f t="shared" si="3"/>
        <v>0</v>
      </c>
      <c r="K20" s="2">
        <v>0</v>
      </c>
      <c r="L20" s="2">
        <f t="shared" si="4"/>
        <v>1</v>
      </c>
      <c r="M20" s="2">
        <f t="shared" si="5"/>
        <v>1</v>
      </c>
      <c r="N20" s="2">
        <f t="shared" si="5"/>
        <v>0</v>
      </c>
      <c r="O20" s="2">
        <f t="shared" si="5"/>
        <v>0</v>
      </c>
      <c r="P20" s="2">
        <f t="shared" si="6"/>
        <v>1</v>
      </c>
      <c r="Q20" s="2">
        <v>1</v>
      </c>
      <c r="R20" s="2">
        <v>0</v>
      </c>
      <c r="S20" s="2">
        <v>0</v>
      </c>
      <c r="T20" s="2">
        <f t="shared" si="7"/>
        <v>0</v>
      </c>
      <c r="U20" s="2">
        <v>0</v>
      </c>
      <c r="V20" s="2">
        <v>0</v>
      </c>
      <c r="W20" s="2">
        <v>0</v>
      </c>
      <c r="X20" s="2">
        <f t="shared" si="8"/>
        <v>0</v>
      </c>
      <c r="Y20" s="2">
        <v>0</v>
      </c>
      <c r="Z20" s="2">
        <v>0</v>
      </c>
      <c r="AA20" s="3">
        <v>0</v>
      </c>
    </row>
    <row r="21" spans="2:27" s="32" customFormat="1" ht="15" customHeight="1">
      <c r="B21" s="30"/>
      <c r="C21" s="179" t="s">
        <v>28</v>
      </c>
      <c r="D21" s="179"/>
      <c r="E21" s="179"/>
      <c r="F21" s="31"/>
      <c r="G21" s="1">
        <f t="shared" si="1"/>
        <v>1</v>
      </c>
      <c r="H21" s="2">
        <f t="shared" si="2"/>
        <v>1</v>
      </c>
      <c r="I21" s="2">
        <f t="shared" si="3"/>
        <v>0</v>
      </c>
      <c r="J21" s="2">
        <f t="shared" si="3"/>
        <v>0</v>
      </c>
      <c r="K21" s="2">
        <v>0</v>
      </c>
      <c r="L21" s="2">
        <f t="shared" si="4"/>
        <v>1</v>
      </c>
      <c r="M21" s="2">
        <f t="shared" si="5"/>
        <v>1</v>
      </c>
      <c r="N21" s="2">
        <f t="shared" si="5"/>
        <v>0</v>
      </c>
      <c r="O21" s="2">
        <f t="shared" si="5"/>
        <v>0</v>
      </c>
      <c r="P21" s="2">
        <f t="shared" si="6"/>
        <v>1</v>
      </c>
      <c r="Q21" s="2">
        <v>1</v>
      </c>
      <c r="R21" s="2">
        <v>0</v>
      </c>
      <c r="S21" s="2">
        <v>0</v>
      </c>
      <c r="T21" s="2">
        <f t="shared" si="7"/>
        <v>0</v>
      </c>
      <c r="U21" s="2">
        <v>0</v>
      </c>
      <c r="V21" s="2">
        <v>0</v>
      </c>
      <c r="W21" s="2">
        <v>0</v>
      </c>
      <c r="X21" s="2">
        <f t="shared" si="8"/>
        <v>0</v>
      </c>
      <c r="Y21" s="2">
        <v>0</v>
      </c>
      <c r="Z21" s="2">
        <v>0</v>
      </c>
      <c r="AA21" s="3">
        <v>0</v>
      </c>
    </row>
    <row r="22" spans="2:27" s="32" customFormat="1" ht="15" customHeight="1">
      <c r="B22" s="30"/>
      <c r="C22" s="160" t="s">
        <v>29</v>
      </c>
      <c r="D22" s="160"/>
      <c r="E22" s="41"/>
      <c r="F22" s="31"/>
      <c r="G22" s="1">
        <f t="shared" si="1"/>
        <v>0</v>
      </c>
      <c r="H22" s="2">
        <f t="shared" si="2"/>
        <v>0</v>
      </c>
      <c r="I22" s="2">
        <f t="shared" si="3"/>
        <v>0</v>
      </c>
      <c r="J22" s="2">
        <f t="shared" si="3"/>
        <v>0</v>
      </c>
      <c r="K22" s="2">
        <v>0</v>
      </c>
      <c r="L22" s="2">
        <f t="shared" si="4"/>
        <v>0</v>
      </c>
      <c r="M22" s="2">
        <f t="shared" si="5"/>
        <v>0</v>
      </c>
      <c r="N22" s="2">
        <f t="shared" si="5"/>
        <v>0</v>
      </c>
      <c r="O22" s="2">
        <f t="shared" si="5"/>
        <v>0</v>
      </c>
      <c r="P22" s="2">
        <f t="shared" si="6"/>
        <v>0</v>
      </c>
      <c r="Q22" s="2">
        <v>0</v>
      </c>
      <c r="R22" s="2">
        <v>0</v>
      </c>
      <c r="S22" s="2">
        <v>0</v>
      </c>
      <c r="T22" s="2">
        <f t="shared" si="7"/>
        <v>0</v>
      </c>
      <c r="U22" s="2">
        <v>0</v>
      </c>
      <c r="V22" s="2">
        <v>0</v>
      </c>
      <c r="W22" s="2">
        <v>0</v>
      </c>
      <c r="X22" s="2">
        <f t="shared" si="8"/>
        <v>0</v>
      </c>
      <c r="Y22" s="2">
        <v>0</v>
      </c>
      <c r="Z22" s="2">
        <v>0</v>
      </c>
      <c r="AA22" s="3">
        <v>0</v>
      </c>
    </row>
    <row r="23" spans="2:27" s="32" customFormat="1" ht="15" customHeight="1">
      <c r="B23" s="30"/>
      <c r="C23" s="160" t="s">
        <v>30</v>
      </c>
      <c r="D23" s="160"/>
      <c r="E23" s="160"/>
      <c r="F23" s="31"/>
      <c r="G23" s="1">
        <f t="shared" si="1"/>
        <v>1</v>
      </c>
      <c r="H23" s="2">
        <f t="shared" si="2"/>
        <v>1</v>
      </c>
      <c r="I23" s="2">
        <f t="shared" si="3"/>
        <v>0</v>
      </c>
      <c r="J23" s="2">
        <f t="shared" si="3"/>
        <v>0</v>
      </c>
      <c r="K23" s="2">
        <v>0</v>
      </c>
      <c r="L23" s="2">
        <f t="shared" si="4"/>
        <v>1</v>
      </c>
      <c r="M23" s="2">
        <f t="shared" si="5"/>
        <v>1</v>
      </c>
      <c r="N23" s="2">
        <f t="shared" si="5"/>
        <v>0</v>
      </c>
      <c r="O23" s="2">
        <f t="shared" si="5"/>
        <v>0</v>
      </c>
      <c r="P23" s="2">
        <f t="shared" si="6"/>
        <v>1</v>
      </c>
      <c r="Q23" s="2">
        <v>1</v>
      </c>
      <c r="R23" s="2">
        <v>0</v>
      </c>
      <c r="S23" s="2">
        <v>0</v>
      </c>
      <c r="T23" s="2">
        <f t="shared" si="7"/>
        <v>0</v>
      </c>
      <c r="U23" s="2">
        <v>0</v>
      </c>
      <c r="V23" s="2">
        <v>0</v>
      </c>
      <c r="W23" s="2">
        <v>0</v>
      </c>
      <c r="X23" s="2">
        <f t="shared" si="8"/>
        <v>0</v>
      </c>
      <c r="Y23" s="2">
        <v>0</v>
      </c>
      <c r="Z23" s="2">
        <v>0</v>
      </c>
      <c r="AA23" s="3">
        <v>0</v>
      </c>
    </row>
    <row r="24" spans="2:27" s="32" customFormat="1" ht="15" customHeight="1">
      <c r="B24" s="30"/>
      <c r="C24" s="160" t="s">
        <v>31</v>
      </c>
      <c r="D24" s="160"/>
      <c r="E24" s="160"/>
      <c r="F24" s="31"/>
      <c r="G24" s="1">
        <f t="shared" si="1"/>
        <v>1</v>
      </c>
      <c r="H24" s="2">
        <f t="shared" si="2"/>
        <v>1</v>
      </c>
      <c r="I24" s="2">
        <f t="shared" si="3"/>
        <v>0</v>
      </c>
      <c r="J24" s="2">
        <f t="shared" si="3"/>
        <v>0</v>
      </c>
      <c r="K24" s="2">
        <v>0</v>
      </c>
      <c r="L24" s="2">
        <f t="shared" si="4"/>
        <v>1</v>
      </c>
      <c r="M24" s="2">
        <f t="shared" si="5"/>
        <v>1</v>
      </c>
      <c r="N24" s="2">
        <f t="shared" si="5"/>
        <v>0</v>
      </c>
      <c r="O24" s="2">
        <f t="shared" si="5"/>
        <v>0</v>
      </c>
      <c r="P24" s="2">
        <f t="shared" si="6"/>
        <v>1</v>
      </c>
      <c r="Q24" s="2">
        <v>1</v>
      </c>
      <c r="R24" s="2">
        <v>0</v>
      </c>
      <c r="S24" s="2">
        <v>0</v>
      </c>
      <c r="T24" s="2">
        <f t="shared" si="7"/>
        <v>0</v>
      </c>
      <c r="U24" s="2">
        <v>0</v>
      </c>
      <c r="V24" s="2">
        <v>0</v>
      </c>
      <c r="W24" s="2">
        <v>0</v>
      </c>
      <c r="X24" s="2">
        <f t="shared" si="8"/>
        <v>0</v>
      </c>
      <c r="Y24" s="2">
        <v>0</v>
      </c>
      <c r="Z24" s="2">
        <v>0</v>
      </c>
      <c r="AA24" s="3">
        <v>0</v>
      </c>
    </row>
    <row r="25" spans="2:27" s="32" customFormat="1" ht="15" customHeight="1">
      <c r="B25" s="30"/>
      <c r="C25" s="160" t="s">
        <v>32</v>
      </c>
      <c r="D25" s="160"/>
      <c r="E25" s="41"/>
      <c r="F25" s="31"/>
      <c r="G25" s="1">
        <f t="shared" si="1"/>
        <v>1</v>
      </c>
      <c r="H25" s="2">
        <f t="shared" si="2"/>
        <v>1</v>
      </c>
      <c r="I25" s="2">
        <f t="shared" si="3"/>
        <v>0</v>
      </c>
      <c r="J25" s="2">
        <f t="shared" si="3"/>
        <v>0</v>
      </c>
      <c r="K25" s="2">
        <v>0</v>
      </c>
      <c r="L25" s="2">
        <f t="shared" si="4"/>
        <v>1</v>
      </c>
      <c r="M25" s="2">
        <f t="shared" si="5"/>
        <v>1</v>
      </c>
      <c r="N25" s="2">
        <f t="shared" si="5"/>
        <v>0</v>
      </c>
      <c r="O25" s="2">
        <f t="shared" si="5"/>
        <v>0</v>
      </c>
      <c r="P25" s="2">
        <f t="shared" si="6"/>
        <v>1</v>
      </c>
      <c r="Q25" s="2">
        <v>1</v>
      </c>
      <c r="R25" s="2">
        <v>0</v>
      </c>
      <c r="S25" s="2">
        <v>0</v>
      </c>
      <c r="T25" s="2">
        <f t="shared" si="7"/>
        <v>0</v>
      </c>
      <c r="U25" s="2">
        <v>0</v>
      </c>
      <c r="V25" s="2">
        <v>0</v>
      </c>
      <c r="W25" s="2">
        <v>0</v>
      </c>
      <c r="X25" s="2">
        <f t="shared" si="8"/>
        <v>0</v>
      </c>
      <c r="Y25" s="2">
        <v>0</v>
      </c>
      <c r="Z25" s="2">
        <v>0</v>
      </c>
      <c r="AA25" s="3">
        <v>0</v>
      </c>
    </row>
    <row r="26" spans="2:27" s="32" customFormat="1" ht="15" customHeight="1">
      <c r="B26" s="30"/>
      <c r="C26" s="179" t="s">
        <v>33</v>
      </c>
      <c r="D26" s="179"/>
      <c r="E26" s="179"/>
      <c r="F26" s="31"/>
      <c r="G26" s="1">
        <f t="shared" si="1"/>
        <v>1</v>
      </c>
      <c r="H26" s="2">
        <f t="shared" si="2"/>
        <v>1</v>
      </c>
      <c r="I26" s="2">
        <f t="shared" si="3"/>
        <v>0</v>
      </c>
      <c r="J26" s="2">
        <f t="shared" si="3"/>
        <v>0</v>
      </c>
      <c r="K26" s="2">
        <v>0</v>
      </c>
      <c r="L26" s="2">
        <f t="shared" si="4"/>
        <v>1</v>
      </c>
      <c r="M26" s="2">
        <f t="shared" si="5"/>
        <v>1</v>
      </c>
      <c r="N26" s="2">
        <f t="shared" si="5"/>
        <v>0</v>
      </c>
      <c r="O26" s="2">
        <f t="shared" si="5"/>
        <v>0</v>
      </c>
      <c r="P26" s="2">
        <f t="shared" si="6"/>
        <v>1</v>
      </c>
      <c r="Q26" s="2">
        <v>1</v>
      </c>
      <c r="R26" s="2">
        <v>0</v>
      </c>
      <c r="S26" s="2">
        <v>0</v>
      </c>
      <c r="T26" s="2">
        <f t="shared" si="7"/>
        <v>0</v>
      </c>
      <c r="U26" s="2">
        <v>0</v>
      </c>
      <c r="V26" s="2">
        <v>0</v>
      </c>
      <c r="W26" s="2">
        <v>0</v>
      </c>
      <c r="X26" s="2">
        <f t="shared" si="8"/>
        <v>0</v>
      </c>
      <c r="Y26" s="2">
        <v>0</v>
      </c>
      <c r="Z26" s="2">
        <v>0</v>
      </c>
      <c r="AA26" s="3">
        <v>0</v>
      </c>
    </row>
    <row r="27" spans="2:27" s="32" customFormat="1" ht="15" customHeight="1">
      <c r="B27" s="30"/>
      <c r="C27" s="179" t="s">
        <v>34</v>
      </c>
      <c r="D27" s="179"/>
      <c r="E27" s="179"/>
      <c r="F27" s="31"/>
      <c r="G27" s="1">
        <f t="shared" si="1"/>
        <v>1</v>
      </c>
      <c r="H27" s="2">
        <f t="shared" si="2"/>
        <v>1</v>
      </c>
      <c r="I27" s="2">
        <f t="shared" si="3"/>
        <v>0</v>
      </c>
      <c r="J27" s="2">
        <f t="shared" si="3"/>
        <v>0</v>
      </c>
      <c r="K27" s="2">
        <v>0</v>
      </c>
      <c r="L27" s="2">
        <f t="shared" si="4"/>
        <v>1</v>
      </c>
      <c r="M27" s="2">
        <f t="shared" si="5"/>
        <v>1</v>
      </c>
      <c r="N27" s="2">
        <f t="shared" si="5"/>
        <v>0</v>
      </c>
      <c r="O27" s="2">
        <f t="shared" si="5"/>
        <v>0</v>
      </c>
      <c r="P27" s="2">
        <f t="shared" si="6"/>
        <v>1</v>
      </c>
      <c r="Q27" s="2">
        <v>1</v>
      </c>
      <c r="R27" s="2">
        <v>0</v>
      </c>
      <c r="S27" s="2">
        <v>0</v>
      </c>
      <c r="T27" s="2">
        <f t="shared" si="7"/>
        <v>0</v>
      </c>
      <c r="U27" s="2">
        <v>0</v>
      </c>
      <c r="V27" s="2">
        <v>0</v>
      </c>
      <c r="W27" s="2">
        <v>0</v>
      </c>
      <c r="X27" s="2">
        <f t="shared" si="8"/>
        <v>0</v>
      </c>
      <c r="Y27" s="2">
        <v>0</v>
      </c>
      <c r="Z27" s="2">
        <v>0</v>
      </c>
      <c r="AA27" s="3">
        <v>0</v>
      </c>
    </row>
    <row r="28" spans="2:27" s="32" customFormat="1" ht="15" customHeight="1">
      <c r="B28" s="30"/>
      <c r="C28" s="160" t="s">
        <v>35</v>
      </c>
      <c r="D28" s="160"/>
      <c r="E28" s="160"/>
      <c r="F28" s="31"/>
      <c r="G28" s="1">
        <f t="shared" si="1"/>
        <v>1</v>
      </c>
      <c r="H28" s="2">
        <f t="shared" si="2"/>
        <v>1</v>
      </c>
      <c r="I28" s="2">
        <f t="shared" si="3"/>
        <v>0</v>
      </c>
      <c r="J28" s="2">
        <f t="shared" si="3"/>
        <v>0</v>
      </c>
      <c r="K28" s="2">
        <v>0</v>
      </c>
      <c r="L28" s="2">
        <f t="shared" si="4"/>
        <v>1</v>
      </c>
      <c r="M28" s="2">
        <f t="shared" si="5"/>
        <v>1</v>
      </c>
      <c r="N28" s="2">
        <f t="shared" si="5"/>
        <v>0</v>
      </c>
      <c r="O28" s="2">
        <f t="shared" si="5"/>
        <v>0</v>
      </c>
      <c r="P28" s="2">
        <f t="shared" si="6"/>
        <v>1</v>
      </c>
      <c r="Q28" s="2">
        <v>1</v>
      </c>
      <c r="R28" s="2">
        <v>0</v>
      </c>
      <c r="S28" s="2">
        <v>0</v>
      </c>
      <c r="T28" s="2">
        <f t="shared" si="7"/>
        <v>0</v>
      </c>
      <c r="U28" s="2">
        <v>0</v>
      </c>
      <c r="V28" s="2">
        <v>0</v>
      </c>
      <c r="W28" s="2">
        <v>0</v>
      </c>
      <c r="X28" s="2">
        <f t="shared" si="8"/>
        <v>0</v>
      </c>
      <c r="Y28" s="2">
        <v>0</v>
      </c>
      <c r="Z28" s="2">
        <v>0</v>
      </c>
      <c r="AA28" s="3">
        <v>0</v>
      </c>
    </row>
    <row r="29" spans="2:27" s="32" customFormat="1" ht="15" customHeight="1">
      <c r="B29" s="30"/>
      <c r="C29" s="160" t="s">
        <v>36</v>
      </c>
      <c r="D29" s="160"/>
      <c r="E29" s="160"/>
      <c r="F29" s="31"/>
      <c r="G29" s="1">
        <f t="shared" si="1"/>
        <v>1</v>
      </c>
      <c r="H29" s="2">
        <f t="shared" si="2"/>
        <v>1</v>
      </c>
      <c r="I29" s="2">
        <f t="shared" si="3"/>
        <v>0</v>
      </c>
      <c r="J29" s="2">
        <f t="shared" si="3"/>
        <v>0</v>
      </c>
      <c r="K29" s="2">
        <v>0</v>
      </c>
      <c r="L29" s="2">
        <f t="shared" si="4"/>
        <v>1</v>
      </c>
      <c r="M29" s="2">
        <f t="shared" si="5"/>
        <v>1</v>
      </c>
      <c r="N29" s="2">
        <f t="shared" si="5"/>
        <v>0</v>
      </c>
      <c r="O29" s="2">
        <f t="shared" si="5"/>
        <v>0</v>
      </c>
      <c r="P29" s="2">
        <f t="shared" si="6"/>
        <v>1</v>
      </c>
      <c r="Q29" s="2">
        <v>1</v>
      </c>
      <c r="R29" s="2">
        <v>0</v>
      </c>
      <c r="S29" s="2">
        <v>0</v>
      </c>
      <c r="T29" s="2">
        <f t="shared" si="7"/>
        <v>0</v>
      </c>
      <c r="U29" s="2">
        <v>0</v>
      </c>
      <c r="V29" s="2">
        <v>0</v>
      </c>
      <c r="W29" s="2">
        <v>0</v>
      </c>
      <c r="X29" s="2">
        <f t="shared" si="8"/>
        <v>0</v>
      </c>
      <c r="Y29" s="2">
        <v>0</v>
      </c>
      <c r="Z29" s="2">
        <v>0</v>
      </c>
      <c r="AA29" s="3">
        <v>0</v>
      </c>
    </row>
    <row r="30" spans="2:27" s="32" customFormat="1" ht="7.5" customHeight="1">
      <c r="B30" s="42"/>
      <c r="C30" s="43"/>
      <c r="D30" s="43"/>
      <c r="E30" s="43"/>
      <c r="F30" s="44"/>
      <c r="G30" s="45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7"/>
    </row>
    <row r="31" spans="4:7" s="48" customFormat="1" ht="16.5" customHeight="1">
      <c r="D31" s="48" t="s">
        <v>37</v>
      </c>
      <c r="F31" s="49"/>
      <c r="G31" s="49"/>
    </row>
  </sheetData>
  <sheetProtection/>
  <mergeCells count="26">
    <mergeCell ref="C29:E29"/>
    <mergeCell ref="C22:D22"/>
    <mergeCell ref="C23:E23"/>
    <mergeCell ref="C25:D25"/>
    <mergeCell ref="C26:E26"/>
    <mergeCell ref="C27:E27"/>
    <mergeCell ref="C28:E28"/>
    <mergeCell ref="C24:E24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7:E7"/>
    <mergeCell ref="C9:E9"/>
    <mergeCell ref="C11:E11"/>
    <mergeCell ref="C12:E12"/>
    <mergeCell ref="A1:AA1"/>
    <mergeCell ref="G3:J4"/>
    <mergeCell ref="K3:K4"/>
    <mergeCell ref="L3:W3"/>
    <mergeCell ref="X3:AA4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04"/>
  <sheetViews>
    <sheetView zoomScalePageLayoutView="0" workbookViewId="0" topLeftCell="A1">
      <selection activeCell="A1" sqref="A1:W1"/>
    </sheetView>
  </sheetViews>
  <sheetFormatPr defaultColWidth="9.140625" defaultRowHeight="15"/>
  <cols>
    <col min="1" max="1" width="0.71875" style="49" customWidth="1"/>
    <col min="2" max="2" width="1.28515625" style="49" customWidth="1"/>
    <col min="3" max="3" width="8.57421875" style="49" customWidth="1"/>
    <col min="4" max="4" width="1.28515625" style="49" customWidth="1"/>
    <col min="5" max="5" width="0.71875" style="49" customWidth="1"/>
    <col min="6" max="11" width="7.57421875" style="49" customWidth="1"/>
    <col min="12" max="17" width="6.57421875" style="49" customWidth="1"/>
    <col min="18" max="23" width="6.140625" style="49" customWidth="1"/>
    <col min="24" max="16384" width="9.00390625" style="49" customWidth="1"/>
  </cols>
  <sheetData>
    <row r="1" spans="1:23" s="50" customFormat="1" ht="27" customHeight="1">
      <c r="A1" s="180" t="s">
        <v>98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  <c r="S1" s="180"/>
      <c r="T1" s="180"/>
      <c r="U1" s="180"/>
      <c r="V1" s="180"/>
      <c r="W1" s="180"/>
    </row>
    <row r="2" spans="1:23" s="4" customFormat="1" ht="20.25" customHeight="1">
      <c r="A2" s="51"/>
      <c r="B2" s="51"/>
      <c r="C2" s="6" t="s">
        <v>38</v>
      </c>
      <c r="D2" s="51"/>
      <c r="E2" s="51"/>
      <c r="Q2" s="51"/>
      <c r="W2" s="52" t="s">
        <v>39</v>
      </c>
    </row>
    <row r="3" spans="1:23" s="12" customFormat="1" ht="21" customHeight="1">
      <c r="A3" s="9"/>
      <c r="B3" s="10"/>
      <c r="C3" s="181" t="s">
        <v>40</v>
      </c>
      <c r="D3" s="10"/>
      <c r="E3" s="11"/>
      <c r="F3" s="184" t="s">
        <v>7</v>
      </c>
      <c r="G3" s="185"/>
      <c r="H3" s="185"/>
      <c r="I3" s="53" t="s">
        <v>41</v>
      </c>
      <c r="J3" s="54"/>
      <c r="K3" s="54"/>
      <c r="L3" s="54"/>
      <c r="M3" s="54"/>
      <c r="N3" s="54" t="s">
        <v>42</v>
      </c>
      <c r="O3" s="54"/>
      <c r="P3" s="54"/>
      <c r="Q3" s="55"/>
      <c r="R3" s="53"/>
      <c r="S3" s="55"/>
      <c r="T3" s="184" t="s">
        <v>43</v>
      </c>
      <c r="U3" s="188"/>
      <c r="V3" s="184" t="s">
        <v>44</v>
      </c>
      <c r="W3" s="188"/>
    </row>
    <row r="4" spans="1:23" s="12" customFormat="1" ht="21" customHeight="1">
      <c r="A4" s="13"/>
      <c r="B4" s="14"/>
      <c r="C4" s="182"/>
      <c r="D4" s="14"/>
      <c r="E4" s="16"/>
      <c r="F4" s="186"/>
      <c r="G4" s="187"/>
      <c r="H4" s="187"/>
      <c r="I4" s="53" t="s">
        <v>7</v>
      </c>
      <c r="J4" s="53"/>
      <c r="K4" s="55"/>
      <c r="L4" s="190" t="s">
        <v>45</v>
      </c>
      <c r="M4" s="191"/>
      <c r="N4" s="190" t="s">
        <v>46</v>
      </c>
      <c r="O4" s="191"/>
      <c r="P4" s="190" t="s">
        <v>47</v>
      </c>
      <c r="Q4" s="191"/>
      <c r="R4" s="190" t="s">
        <v>48</v>
      </c>
      <c r="S4" s="191"/>
      <c r="T4" s="186"/>
      <c r="U4" s="189"/>
      <c r="V4" s="186"/>
      <c r="W4" s="189"/>
    </row>
    <row r="5" spans="1:23" s="12" customFormat="1" ht="21" customHeight="1">
      <c r="A5" s="20"/>
      <c r="B5" s="21"/>
      <c r="C5" s="183"/>
      <c r="D5" s="21"/>
      <c r="E5" s="23"/>
      <c r="F5" s="56" t="s">
        <v>7</v>
      </c>
      <c r="G5" s="57" t="s">
        <v>49</v>
      </c>
      <c r="H5" s="57" t="s">
        <v>50</v>
      </c>
      <c r="I5" s="56" t="s">
        <v>7</v>
      </c>
      <c r="J5" s="57" t="s">
        <v>49</v>
      </c>
      <c r="K5" s="57" t="s">
        <v>50</v>
      </c>
      <c r="L5" s="57" t="s">
        <v>49</v>
      </c>
      <c r="M5" s="57" t="s">
        <v>50</v>
      </c>
      <c r="N5" s="58" t="s">
        <v>49</v>
      </c>
      <c r="O5" s="57" t="s">
        <v>50</v>
      </c>
      <c r="P5" s="57" t="s">
        <v>49</v>
      </c>
      <c r="Q5" s="57" t="s">
        <v>50</v>
      </c>
      <c r="R5" s="57" t="s">
        <v>49</v>
      </c>
      <c r="S5" s="57" t="s">
        <v>50</v>
      </c>
      <c r="T5" s="57" t="s">
        <v>49</v>
      </c>
      <c r="U5" s="59" t="s">
        <v>50</v>
      </c>
      <c r="V5" s="57" t="s">
        <v>49</v>
      </c>
      <c r="W5" s="57" t="s">
        <v>50</v>
      </c>
    </row>
    <row r="6" spans="1:23" s="12" customFormat="1" ht="7.5" customHeight="1">
      <c r="A6" s="13"/>
      <c r="B6" s="14"/>
      <c r="C6" s="14"/>
      <c r="D6" s="14"/>
      <c r="E6" s="16"/>
      <c r="F6" s="60"/>
      <c r="G6" s="60"/>
      <c r="H6" s="60"/>
      <c r="I6" s="60"/>
      <c r="J6" s="60"/>
      <c r="K6" s="60"/>
      <c r="L6" s="60"/>
      <c r="M6" s="14"/>
      <c r="N6" s="60"/>
      <c r="O6" s="60"/>
      <c r="P6" s="60"/>
      <c r="Q6" s="60"/>
      <c r="R6" s="60"/>
      <c r="S6" s="60"/>
      <c r="T6" s="60"/>
      <c r="U6" s="14"/>
      <c r="V6" s="60"/>
      <c r="W6" s="16"/>
    </row>
    <row r="7" spans="1:23" s="32" customFormat="1" ht="15" customHeight="1">
      <c r="A7" s="30"/>
      <c r="B7" s="192" t="s">
        <v>16</v>
      </c>
      <c r="C7" s="192"/>
      <c r="D7" s="192"/>
      <c r="E7" s="31"/>
      <c r="F7" s="2">
        <v>30515</v>
      </c>
      <c r="G7" s="2">
        <v>15563</v>
      </c>
      <c r="H7" s="2">
        <v>14952</v>
      </c>
      <c r="I7" s="2">
        <v>30437</v>
      </c>
      <c r="J7" s="2">
        <v>15560</v>
      </c>
      <c r="K7" s="2">
        <v>14877</v>
      </c>
      <c r="L7" s="2">
        <v>5099</v>
      </c>
      <c r="M7" s="2">
        <v>4990</v>
      </c>
      <c r="N7" s="2">
        <v>5302</v>
      </c>
      <c r="O7" s="2">
        <v>5001</v>
      </c>
      <c r="P7" s="2">
        <v>5108</v>
      </c>
      <c r="Q7" s="2">
        <v>4848</v>
      </c>
      <c r="R7" s="2">
        <v>51</v>
      </c>
      <c r="S7" s="2">
        <v>38</v>
      </c>
      <c r="T7" s="2">
        <v>3</v>
      </c>
      <c r="U7" s="61">
        <v>75</v>
      </c>
      <c r="V7" s="62">
        <v>0</v>
      </c>
      <c r="W7" s="63">
        <v>0</v>
      </c>
    </row>
    <row r="8" spans="1:23" s="40" customFormat="1" ht="13.5">
      <c r="A8" s="33"/>
      <c r="B8" s="64"/>
      <c r="C8" s="65"/>
      <c r="D8" s="64"/>
      <c r="E8" s="36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66"/>
      <c r="V8" s="38"/>
      <c r="W8" s="39"/>
    </row>
    <row r="9" spans="1:23" s="40" customFormat="1" ht="15" customHeight="1">
      <c r="A9" s="33"/>
      <c r="B9" s="193" t="s">
        <v>17</v>
      </c>
      <c r="C9" s="193"/>
      <c r="D9" s="193"/>
      <c r="E9" s="36"/>
      <c r="F9" s="38">
        <f>SUM(F15:F33)</f>
        <v>29764</v>
      </c>
      <c r="G9" s="38">
        <f aca="true" t="shared" si="0" ref="G9:W9">SUM(G15:G33)</f>
        <v>15138</v>
      </c>
      <c r="H9" s="38">
        <f t="shared" si="0"/>
        <v>14626</v>
      </c>
      <c r="I9" s="38">
        <f t="shared" si="0"/>
        <v>29687</v>
      </c>
      <c r="J9" s="38">
        <f t="shared" si="0"/>
        <v>15137</v>
      </c>
      <c r="K9" s="38">
        <f t="shared" si="0"/>
        <v>14550</v>
      </c>
      <c r="L9" s="38">
        <f t="shared" si="0"/>
        <v>4928</v>
      </c>
      <c r="M9" s="38">
        <f t="shared" si="0"/>
        <v>4766</v>
      </c>
      <c r="N9" s="38">
        <f t="shared" si="0"/>
        <v>4937</v>
      </c>
      <c r="O9" s="38">
        <f t="shared" si="0"/>
        <v>4840</v>
      </c>
      <c r="P9" s="38">
        <f t="shared" si="0"/>
        <v>5215</v>
      </c>
      <c r="Q9" s="38">
        <f t="shared" si="0"/>
        <v>4905</v>
      </c>
      <c r="R9" s="38">
        <f t="shared" si="0"/>
        <v>57</v>
      </c>
      <c r="S9" s="38">
        <f t="shared" si="0"/>
        <v>39</v>
      </c>
      <c r="T9" s="38">
        <f t="shared" si="0"/>
        <v>1</v>
      </c>
      <c r="U9" s="66">
        <f t="shared" si="0"/>
        <v>76</v>
      </c>
      <c r="V9" s="38">
        <f t="shared" si="0"/>
        <v>0</v>
      </c>
      <c r="W9" s="39">
        <f t="shared" si="0"/>
        <v>0</v>
      </c>
    </row>
    <row r="10" spans="1:23" s="40" customFormat="1" ht="13.5">
      <c r="A10" s="33"/>
      <c r="B10" s="64"/>
      <c r="C10" s="65"/>
      <c r="D10" s="64"/>
      <c r="E10" s="36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66"/>
      <c r="V10" s="38"/>
      <c r="W10" s="39"/>
    </row>
    <row r="11" spans="1:23" s="32" customFormat="1" ht="15" customHeight="1">
      <c r="A11" s="30"/>
      <c r="B11" s="34"/>
      <c r="C11" s="35" t="s">
        <v>51</v>
      </c>
      <c r="D11" s="34"/>
      <c r="E11" s="31"/>
      <c r="F11" s="2">
        <f>SUM(G11:H11)</f>
        <v>363</v>
      </c>
      <c r="G11" s="2">
        <f aca="true" t="shared" si="1" ref="G11:H13">J11+T11+V11</f>
        <v>177</v>
      </c>
      <c r="H11" s="2">
        <f t="shared" si="1"/>
        <v>186</v>
      </c>
      <c r="I11" s="2">
        <f>SUM(J11:K11)</f>
        <v>363</v>
      </c>
      <c r="J11" s="2">
        <f aca="true" t="shared" si="2" ref="J11:K13">L11+N11+P11+R11</f>
        <v>177</v>
      </c>
      <c r="K11" s="2">
        <f t="shared" si="2"/>
        <v>186</v>
      </c>
      <c r="L11" s="2">
        <v>58</v>
      </c>
      <c r="M11" s="2">
        <v>63</v>
      </c>
      <c r="N11" s="2">
        <v>60</v>
      </c>
      <c r="O11" s="2">
        <v>63</v>
      </c>
      <c r="P11" s="2">
        <v>59</v>
      </c>
      <c r="Q11" s="2">
        <v>60</v>
      </c>
      <c r="R11" s="2">
        <v>0</v>
      </c>
      <c r="S11" s="2">
        <v>0</v>
      </c>
      <c r="T11" s="2">
        <v>0</v>
      </c>
      <c r="U11" s="61">
        <v>0</v>
      </c>
      <c r="V11" s="2">
        <v>0</v>
      </c>
      <c r="W11" s="3">
        <v>0</v>
      </c>
    </row>
    <row r="12" spans="1:23" s="32" customFormat="1" ht="15" customHeight="1">
      <c r="A12" s="30"/>
      <c r="B12" s="34"/>
      <c r="C12" s="35" t="s">
        <v>52</v>
      </c>
      <c r="D12" s="34"/>
      <c r="E12" s="31"/>
      <c r="F12" s="2">
        <f>SUM(G12:H12)</f>
        <v>20702</v>
      </c>
      <c r="G12" s="2">
        <f t="shared" si="1"/>
        <v>10493</v>
      </c>
      <c r="H12" s="2">
        <f t="shared" si="1"/>
        <v>10209</v>
      </c>
      <c r="I12" s="2">
        <f>SUM(J12:K12)</f>
        <v>20625</v>
      </c>
      <c r="J12" s="2">
        <f t="shared" si="2"/>
        <v>10492</v>
      </c>
      <c r="K12" s="2">
        <f t="shared" si="2"/>
        <v>10133</v>
      </c>
      <c r="L12" s="2">
        <v>3412</v>
      </c>
      <c r="M12" s="2">
        <v>3223</v>
      </c>
      <c r="N12" s="2">
        <v>3473</v>
      </c>
      <c r="O12" s="2">
        <v>3336</v>
      </c>
      <c r="P12" s="2">
        <v>3550</v>
      </c>
      <c r="Q12" s="2">
        <v>3535</v>
      </c>
      <c r="R12" s="2">
        <v>57</v>
      </c>
      <c r="S12" s="2">
        <v>39</v>
      </c>
      <c r="T12" s="2">
        <v>1</v>
      </c>
      <c r="U12" s="61">
        <v>76</v>
      </c>
      <c r="V12" s="2">
        <v>0</v>
      </c>
      <c r="W12" s="3">
        <v>0</v>
      </c>
    </row>
    <row r="13" spans="1:23" s="32" customFormat="1" ht="15" customHeight="1">
      <c r="A13" s="30"/>
      <c r="B13" s="34"/>
      <c r="C13" s="35" t="s">
        <v>53</v>
      </c>
      <c r="D13" s="34"/>
      <c r="E13" s="31"/>
      <c r="F13" s="2">
        <f>SUM(G13:H13)</f>
        <v>8699</v>
      </c>
      <c r="G13" s="2">
        <f t="shared" si="1"/>
        <v>4468</v>
      </c>
      <c r="H13" s="2">
        <f t="shared" si="1"/>
        <v>4231</v>
      </c>
      <c r="I13" s="2">
        <f>SUM(J13:K13)</f>
        <v>8699</v>
      </c>
      <c r="J13" s="2">
        <f t="shared" si="2"/>
        <v>4468</v>
      </c>
      <c r="K13" s="2">
        <f t="shared" si="2"/>
        <v>4231</v>
      </c>
      <c r="L13" s="2">
        <v>1458</v>
      </c>
      <c r="M13" s="2">
        <v>1480</v>
      </c>
      <c r="N13" s="2">
        <v>1404</v>
      </c>
      <c r="O13" s="2">
        <v>1441</v>
      </c>
      <c r="P13" s="2">
        <v>1606</v>
      </c>
      <c r="Q13" s="2">
        <v>1310</v>
      </c>
      <c r="R13" s="2">
        <v>0</v>
      </c>
      <c r="S13" s="2">
        <v>0</v>
      </c>
      <c r="T13" s="2">
        <v>0</v>
      </c>
      <c r="U13" s="61">
        <v>0</v>
      </c>
      <c r="V13" s="2">
        <v>0</v>
      </c>
      <c r="W13" s="3">
        <v>0</v>
      </c>
    </row>
    <row r="14" spans="1:23" s="40" customFormat="1" ht="13.5">
      <c r="A14" s="33"/>
      <c r="B14" s="64"/>
      <c r="C14" s="65"/>
      <c r="D14" s="64"/>
      <c r="E14" s="36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66"/>
      <c r="V14" s="38"/>
      <c r="W14" s="39"/>
    </row>
    <row r="15" spans="1:23" s="32" customFormat="1" ht="15" customHeight="1">
      <c r="A15" s="30"/>
      <c r="B15" s="160" t="s">
        <v>18</v>
      </c>
      <c r="C15" s="160"/>
      <c r="D15" s="160"/>
      <c r="E15" s="31"/>
      <c r="F15" s="2">
        <f aca="true" t="shared" si="3" ref="F15:F33">SUM(G15:H15)</f>
        <v>16900</v>
      </c>
      <c r="G15" s="2">
        <f aca="true" t="shared" si="4" ref="G15:H33">J15+T15+V15</f>
        <v>8400</v>
      </c>
      <c r="H15" s="2">
        <f t="shared" si="4"/>
        <v>8500</v>
      </c>
      <c r="I15" s="2">
        <f aca="true" t="shared" si="5" ref="I15:I33">SUM(J15:K15)</f>
        <v>16900</v>
      </c>
      <c r="J15" s="2">
        <f aca="true" t="shared" si="6" ref="J15:K33">L15+N15+P15+R15</f>
        <v>8400</v>
      </c>
      <c r="K15" s="2">
        <f t="shared" si="6"/>
        <v>8500</v>
      </c>
      <c r="L15" s="2">
        <v>2736</v>
      </c>
      <c r="M15" s="2">
        <v>2872</v>
      </c>
      <c r="N15" s="2">
        <v>2746</v>
      </c>
      <c r="O15" s="2">
        <v>2793</v>
      </c>
      <c r="P15" s="2">
        <v>2888</v>
      </c>
      <c r="Q15" s="2">
        <v>2819</v>
      </c>
      <c r="R15" s="2">
        <v>30</v>
      </c>
      <c r="S15" s="2">
        <v>16</v>
      </c>
      <c r="T15" s="2">
        <v>0</v>
      </c>
      <c r="U15" s="61">
        <v>0</v>
      </c>
      <c r="V15" s="2">
        <v>0</v>
      </c>
      <c r="W15" s="3">
        <v>0</v>
      </c>
    </row>
    <row r="16" spans="1:23" s="32" customFormat="1" ht="15" customHeight="1">
      <c r="A16" s="30"/>
      <c r="B16" s="160" t="s">
        <v>19</v>
      </c>
      <c r="C16" s="160"/>
      <c r="D16" s="160"/>
      <c r="E16" s="31"/>
      <c r="F16" s="2">
        <f t="shared" si="3"/>
        <v>1762</v>
      </c>
      <c r="G16" s="2">
        <f t="shared" si="4"/>
        <v>782</v>
      </c>
      <c r="H16" s="2">
        <f t="shared" si="4"/>
        <v>980</v>
      </c>
      <c r="I16" s="2">
        <f t="shared" si="5"/>
        <v>1685</v>
      </c>
      <c r="J16" s="2">
        <f t="shared" si="6"/>
        <v>781</v>
      </c>
      <c r="K16" s="2">
        <f t="shared" si="6"/>
        <v>904</v>
      </c>
      <c r="L16" s="2">
        <v>258</v>
      </c>
      <c r="M16" s="2">
        <v>309</v>
      </c>
      <c r="N16" s="2">
        <v>246</v>
      </c>
      <c r="O16" s="2">
        <v>308</v>
      </c>
      <c r="P16" s="2">
        <v>277</v>
      </c>
      <c r="Q16" s="2">
        <v>285</v>
      </c>
      <c r="R16" s="2">
        <v>0</v>
      </c>
      <c r="S16" s="2">
        <v>2</v>
      </c>
      <c r="T16" s="2">
        <v>1</v>
      </c>
      <c r="U16" s="61">
        <v>76</v>
      </c>
      <c r="V16" s="2">
        <v>0</v>
      </c>
      <c r="W16" s="3">
        <v>0</v>
      </c>
    </row>
    <row r="17" spans="1:23" s="32" customFormat="1" ht="15" customHeight="1">
      <c r="A17" s="30"/>
      <c r="B17" s="160" t="s">
        <v>20</v>
      </c>
      <c r="C17" s="160"/>
      <c r="D17" s="160"/>
      <c r="E17" s="31"/>
      <c r="F17" s="2">
        <f t="shared" si="3"/>
        <v>4324</v>
      </c>
      <c r="G17" s="2">
        <f t="shared" si="4"/>
        <v>2203</v>
      </c>
      <c r="H17" s="2">
        <f t="shared" si="4"/>
        <v>2121</v>
      </c>
      <c r="I17" s="2">
        <f t="shared" si="5"/>
        <v>4324</v>
      </c>
      <c r="J17" s="2">
        <f t="shared" si="6"/>
        <v>2203</v>
      </c>
      <c r="K17" s="2">
        <f t="shared" si="6"/>
        <v>2121</v>
      </c>
      <c r="L17" s="2">
        <v>715</v>
      </c>
      <c r="M17" s="2">
        <v>664</v>
      </c>
      <c r="N17" s="2">
        <v>734</v>
      </c>
      <c r="O17" s="2">
        <v>716</v>
      </c>
      <c r="P17" s="2">
        <v>736</v>
      </c>
      <c r="Q17" s="2">
        <v>725</v>
      </c>
      <c r="R17" s="2">
        <v>18</v>
      </c>
      <c r="S17" s="2">
        <v>16</v>
      </c>
      <c r="T17" s="2">
        <v>0</v>
      </c>
      <c r="U17" s="61">
        <v>0</v>
      </c>
      <c r="V17" s="2">
        <v>0</v>
      </c>
      <c r="W17" s="3">
        <v>0</v>
      </c>
    </row>
    <row r="18" spans="1:23" s="32" customFormat="1" ht="15" customHeight="1">
      <c r="A18" s="30"/>
      <c r="B18" s="160" t="s">
        <v>21</v>
      </c>
      <c r="C18" s="160"/>
      <c r="D18" s="160"/>
      <c r="E18" s="31"/>
      <c r="F18" s="2">
        <f t="shared" si="3"/>
        <v>991</v>
      </c>
      <c r="G18" s="2">
        <f t="shared" si="4"/>
        <v>602</v>
      </c>
      <c r="H18" s="2">
        <f t="shared" si="4"/>
        <v>389</v>
      </c>
      <c r="I18" s="2">
        <f t="shared" si="5"/>
        <v>991</v>
      </c>
      <c r="J18" s="2">
        <f t="shared" si="6"/>
        <v>602</v>
      </c>
      <c r="K18" s="2">
        <f t="shared" si="6"/>
        <v>389</v>
      </c>
      <c r="L18" s="2">
        <v>190</v>
      </c>
      <c r="M18" s="2">
        <v>122</v>
      </c>
      <c r="N18" s="2">
        <v>183</v>
      </c>
      <c r="O18" s="2">
        <v>144</v>
      </c>
      <c r="P18" s="2">
        <v>228</v>
      </c>
      <c r="Q18" s="2">
        <v>122</v>
      </c>
      <c r="R18" s="2">
        <v>1</v>
      </c>
      <c r="S18" s="2">
        <v>1</v>
      </c>
      <c r="T18" s="2">
        <v>0</v>
      </c>
      <c r="U18" s="61">
        <v>0</v>
      </c>
      <c r="V18" s="2">
        <v>0</v>
      </c>
      <c r="W18" s="3">
        <v>0</v>
      </c>
    </row>
    <row r="19" spans="1:23" s="32" customFormat="1" ht="15" customHeight="1">
      <c r="A19" s="30"/>
      <c r="B19" s="160" t="s">
        <v>22</v>
      </c>
      <c r="C19" s="160"/>
      <c r="D19" s="160"/>
      <c r="E19" s="31"/>
      <c r="F19" s="2">
        <f t="shared" si="3"/>
        <v>314</v>
      </c>
      <c r="G19" s="2">
        <f t="shared" si="4"/>
        <v>144</v>
      </c>
      <c r="H19" s="2">
        <f t="shared" si="4"/>
        <v>170</v>
      </c>
      <c r="I19" s="2">
        <f t="shared" si="5"/>
        <v>314</v>
      </c>
      <c r="J19" s="2">
        <f t="shared" si="6"/>
        <v>144</v>
      </c>
      <c r="K19" s="2">
        <f t="shared" si="6"/>
        <v>170</v>
      </c>
      <c r="L19" s="2">
        <v>36</v>
      </c>
      <c r="M19" s="2">
        <v>57</v>
      </c>
      <c r="N19" s="2">
        <v>52</v>
      </c>
      <c r="O19" s="2">
        <v>50</v>
      </c>
      <c r="P19" s="2">
        <v>56</v>
      </c>
      <c r="Q19" s="2">
        <v>63</v>
      </c>
      <c r="R19" s="2">
        <v>0</v>
      </c>
      <c r="S19" s="2">
        <v>0</v>
      </c>
      <c r="T19" s="2">
        <v>0</v>
      </c>
      <c r="U19" s="61">
        <v>0</v>
      </c>
      <c r="V19" s="2">
        <v>0</v>
      </c>
      <c r="W19" s="3">
        <v>0</v>
      </c>
    </row>
    <row r="20" spans="1:23" s="32" customFormat="1" ht="15" customHeight="1">
      <c r="A20" s="30"/>
      <c r="B20" s="160" t="s">
        <v>23</v>
      </c>
      <c r="C20" s="160"/>
      <c r="D20" s="160"/>
      <c r="E20" s="31"/>
      <c r="F20" s="2">
        <f t="shared" si="3"/>
        <v>918</v>
      </c>
      <c r="G20" s="2">
        <f t="shared" si="4"/>
        <v>475</v>
      </c>
      <c r="H20" s="2">
        <f t="shared" si="4"/>
        <v>443</v>
      </c>
      <c r="I20" s="2">
        <f t="shared" si="5"/>
        <v>918</v>
      </c>
      <c r="J20" s="2">
        <f t="shared" si="6"/>
        <v>475</v>
      </c>
      <c r="K20" s="2">
        <f t="shared" si="6"/>
        <v>443</v>
      </c>
      <c r="L20" s="2">
        <v>171</v>
      </c>
      <c r="M20" s="2">
        <v>137</v>
      </c>
      <c r="N20" s="2">
        <v>160</v>
      </c>
      <c r="O20" s="2">
        <v>152</v>
      </c>
      <c r="P20" s="2">
        <v>141</v>
      </c>
      <c r="Q20" s="2">
        <v>153</v>
      </c>
      <c r="R20" s="2">
        <v>3</v>
      </c>
      <c r="S20" s="2">
        <v>1</v>
      </c>
      <c r="T20" s="2">
        <v>0</v>
      </c>
      <c r="U20" s="61">
        <v>0</v>
      </c>
      <c r="V20" s="2">
        <v>0</v>
      </c>
      <c r="W20" s="3">
        <v>0</v>
      </c>
    </row>
    <row r="21" spans="1:23" s="32" customFormat="1" ht="15" customHeight="1">
      <c r="A21" s="30"/>
      <c r="B21" s="160" t="s">
        <v>24</v>
      </c>
      <c r="C21" s="160"/>
      <c r="D21" s="160"/>
      <c r="E21" s="31"/>
      <c r="F21" s="2">
        <f t="shared" si="3"/>
        <v>876</v>
      </c>
      <c r="G21" s="2">
        <f t="shared" si="4"/>
        <v>520</v>
      </c>
      <c r="H21" s="2">
        <f t="shared" si="4"/>
        <v>356</v>
      </c>
      <c r="I21" s="2">
        <f t="shared" si="5"/>
        <v>876</v>
      </c>
      <c r="J21" s="2">
        <f t="shared" si="6"/>
        <v>520</v>
      </c>
      <c r="K21" s="2">
        <f t="shared" si="6"/>
        <v>356</v>
      </c>
      <c r="L21" s="2">
        <v>183</v>
      </c>
      <c r="M21" s="2">
        <v>87</v>
      </c>
      <c r="N21" s="2">
        <v>148</v>
      </c>
      <c r="O21" s="2">
        <v>127</v>
      </c>
      <c r="P21" s="2">
        <v>184</v>
      </c>
      <c r="Q21" s="2">
        <v>139</v>
      </c>
      <c r="R21" s="2">
        <v>5</v>
      </c>
      <c r="S21" s="2">
        <v>3</v>
      </c>
      <c r="T21" s="2">
        <v>0</v>
      </c>
      <c r="U21" s="61">
        <v>0</v>
      </c>
      <c r="V21" s="2">
        <v>0</v>
      </c>
      <c r="W21" s="3">
        <v>0</v>
      </c>
    </row>
    <row r="22" spans="1:23" s="32" customFormat="1" ht="15" customHeight="1">
      <c r="A22" s="30"/>
      <c r="B22" s="160" t="s">
        <v>25</v>
      </c>
      <c r="C22" s="160"/>
      <c r="D22" s="160"/>
      <c r="E22" s="31"/>
      <c r="F22" s="2">
        <f t="shared" si="3"/>
        <v>0</v>
      </c>
      <c r="G22" s="2">
        <f t="shared" si="4"/>
        <v>0</v>
      </c>
      <c r="H22" s="2">
        <f t="shared" si="4"/>
        <v>0</v>
      </c>
      <c r="I22" s="2">
        <f t="shared" si="5"/>
        <v>0</v>
      </c>
      <c r="J22" s="2">
        <f t="shared" si="6"/>
        <v>0</v>
      </c>
      <c r="K22" s="2">
        <f t="shared" si="6"/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61">
        <v>0</v>
      </c>
      <c r="V22" s="2">
        <v>0</v>
      </c>
      <c r="W22" s="3">
        <v>0</v>
      </c>
    </row>
    <row r="23" spans="1:23" s="32" customFormat="1" ht="15" customHeight="1">
      <c r="A23" s="30"/>
      <c r="B23" s="160" t="s">
        <v>26</v>
      </c>
      <c r="C23" s="160"/>
      <c r="D23" s="160"/>
      <c r="E23" s="31"/>
      <c r="F23" s="2">
        <f t="shared" si="3"/>
        <v>1100</v>
      </c>
      <c r="G23" s="2">
        <f t="shared" si="4"/>
        <v>637</v>
      </c>
      <c r="H23" s="2">
        <f t="shared" si="4"/>
        <v>463</v>
      </c>
      <c r="I23" s="2">
        <f t="shared" si="5"/>
        <v>1100</v>
      </c>
      <c r="J23" s="2">
        <f t="shared" si="6"/>
        <v>637</v>
      </c>
      <c r="K23" s="2">
        <f t="shared" si="6"/>
        <v>463</v>
      </c>
      <c r="L23" s="2">
        <v>195</v>
      </c>
      <c r="M23" s="2">
        <v>139</v>
      </c>
      <c r="N23" s="2">
        <v>209</v>
      </c>
      <c r="O23" s="2">
        <v>161</v>
      </c>
      <c r="P23" s="2">
        <v>233</v>
      </c>
      <c r="Q23" s="2">
        <v>163</v>
      </c>
      <c r="R23" s="2">
        <v>0</v>
      </c>
      <c r="S23" s="2">
        <v>0</v>
      </c>
      <c r="T23" s="2">
        <v>0</v>
      </c>
      <c r="U23" s="61">
        <v>0</v>
      </c>
      <c r="V23" s="2">
        <v>0</v>
      </c>
      <c r="W23" s="3">
        <v>0</v>
      </c>
    </row>
    <row r="24" spans="1:23" s="32" customFormat="1" ht="15" customHeight="1">
      <c r="A24" s="30"/>
      <c r="B24" s="160" t="s">
        <v>27</v>
      </c>
      <c r="C24" s="160"/>
      <c r="D24" s="160"/>
      <c r="E24" s="31"/>
      <c r="F24" s="2">
        <f t="shared" si="3"/>
        <v>388</v>
      </c>
      <c r="G24" s="2">
        <f t="shared" si="4"/>
        <v>227</v>
      </c>
      <c r="H24" s="2">
        <f t="shared" si="4"/>
        <v>161</v>
      </c>
      <c r="I24" s="2">
        <f t="shared" si="5"/>
        <v>388</v>
      </c>
      <c r="J24" s="2">
        <f t="shared" si="6"/>
        <v>227</v>
      </c>
      <c r="K24" s="2">
        <f t="shared" si="6"/>
        <v>161</v>
      </c>
      <c r="L24" s="2">
        <v>69</v>
      </c>
      <c r="M24" s="2">
        <v>55</v>
      </c>
      <c r="N24" s="2">
        <v>70</v>
      </c>
      <c r="O24" s="2">
        <v>54</v>
      </c>
      <c r="P24" s="2">
        <v>88</v>
      </c>
      <c r="Q24" s="2">
        <v>52</v>
      </c>
      <c r="R24" s="2">
        <v>0</v>
      </c>
      <c r="S24" s="2">
        <v>0</v>
      </c>
      <c r="T24" s="2">
        <v>0</v>
      </c>
      <c r="U24" s="61">
        <v>0</v>
      </c>
      <c r="V24" s="2">
        <v>0</v>
      </c>
      <c r="W24" s="3">
        <v>0</v>
      </c>
    </row>
    <row r="25" spans="1:23" s="32" customFormat="1" ht="15" customHeight="1">
      <c r="A25" s="30"/>
      <c r="B25" s="179" t="s">
        <v>28</v>
      </c>
      <c r="C25" s="179"/>
      <c r="D25" s="179"/>
      <c r="E25" s="31"/>
      <c r="F25" s="2">
        <f t="shared" si="3"/>
        <v>777</v>
      </c>
      <c r="G25" s="2">
        <f t="shared" si="4"/>
        <v>394</v>
      </c>
      <c r="H25" s="2">
        <f t="shared" si="4"/>
        <v>383</v>
      </c>
      <c r="I25" s="2">
        <f t="shared" si="5"/>
        <v>777</v>
      </c>
      <c r="J25" s="2">
        <f t="shared" si="6"/>
        <v>394</v>
      </c>
      <c r="K25" s="2">
        <f t="shared" si="6"/>
        <v>383</v>
      </c>
      <c r="L25" s="2">
        <v>124</v>
      </c>
      <c r="M25" s="2">
        <v>116</v>
      </c>
      <c r="N25" s="2">
        <v>139</v>
      </c>
      <c r="O25" s="2">
        <v>129</v>
      </c>
      <c r="P25" s="2">
        <v>131</v>
      </c>
      <c r="Q25" s="2">
        <v>138</v>
      </c>
      <c r="R25" s="2">
        <v>0</v>
      </c>
      <c r="S25" s="2">
        <v>0</v>
      </c>
      <c r="T25" s="2">
        <v>0</v>
      </c>
      <c r="U25" s="61">
        <v>0</v>
      </c>
      <c r="V25" s="2">
        <v>0</v>
      </c>
      <c r="W25" s="3">
        <v>0</v>
      </c>
    </row>
    <row r="26" spans="1:23" s="32" customFormat="1" ht="15" customHeight="1">
      <c r="A26" s="30"/>
      <c r="B26" s="160" t="s">
        <v>29</v>
      </c>
      <c r="C26" s="160"/>
      <c r="D26" s="41"/>
      <c r="E26" s="31"/>
      <c r="F26" s="2">
        <f t="shared" si="3"/>
        <v>0</v>
      </c>
      <c r="G26" s="2">
        <f t="shared" si="4"/>
        <v>0</v>
      </c>
      <c r="H26" s="2">
        <f t="shared" si="4"/>
        <v>0</v>
      </c>
      <c r="I26" s="2">
        <f t="shared" si="5"/>
        <v>0</v>
      </c>
      <c r="J26" s="2">
        <f t="shared" si="6"/>
        <v>0</v>
      </c>
      <c r="K26" s="2">
        <f t="shared" si="6"/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61">
        <v>0</v>
      </c>
      <c r="V26" s="2">
        <v>0</v>
      </c>
      <c r="W26" s="3">
        <v>0</v>
      </c>
    </row>
    <row r="27" spans="1:23" s="32" customFormat="1" ht="15" customHeight="1">
      <c r="A27" s="30"/>
      <c r="B27" s="160" t="s">
        <v>30</v>
      </c>
      <c r="C27" s="160"/>
      <c r="D27" s="160"/>
      <c r="E27" s="31"/>
      <c r="F27" s="2">
        <f t="shared" si="3"/>
        <v>378</v>
      </c>
      <c r="G27" s="2">
        <f t="shared" si="4"/>
        <v>228</v>
      </c>
      <c r="H27" s="2">
        <f t="shared" si="4"/>
        <v>150</v>
      </c>
      <c r="I27" s="2">
        <f t="shared" si="5"/>
        <v>378</v>
      </c>
      <c r="J27" s="2">
        <f t="shared" si="6"/>
        <v>228</v>
      </c>
      <c r="K27" s="2">
        <f t="shared" si="6"/>
        <v>150</v>
      </c>
      <c r="L27" s="2">
        <v>74</v>
      </c>
      <c r="M27" s="2">
        <v>49</v>
      </c>
      <c r="N27" s="2">
        <v>70</v>
      </c>
      <c r="O27" s="2">
        <v>39</v>
      </c>
      <c r="P27" s="2">
        <v>84</v>
      </c>
      <c r="Q27" s="2">
        <v>62</v>
      </c>
      <c r="R27" s="2">
        <v>0</v>
      </c>
      <c r="S27" s="2">
        <v>0</v>
      </c>
      <c r="T27" s="2">
        <v>0</v>
      </c>
      <c r="U27" s="61">
        <v>0</v>
      </c>
      <c r="V27" s="2">
        <v>0</v>
      </c>
      <c r="W27" s="3">
        <v>0</v>
      </c>
    </row>
    <row r="28" spans="1:23" s="32" customFormat="1" ht="15" customHeight="1">
      <c r="A28" s="30"/>
      <c r="B28" s="160" t="s">
        <v>31</v>
      </c>
      <c r="C28" s="160"/>
      <c r="D28" s="160"/>
      <c r="E28" s="31"/>
      <c r="F28" s="2">
        <f t="shared" si="3"/>
        <v>177</v>
      </c>
      <c r="G28" s="2">
        <f t="shared" si="4"/>
        <v>120</v>
      </c>
      <c r="H28" s="2">
        <f t="shared" si="4"/>
        <v>57</v>
      </c>
      <c r="I28" s="2">
        <f t="shared" si="5"/>
        <v>177</v>
      </c>
      <c r="J28" s="2">
        <f t="shared" si="6"/>
        <v>120</v>
      </c>
      <c r="K28" s="2">
        <f t="shared" si="6"/>
        <v>57</v>
      </c>
      <c r="L28" s="2">
        <v>38</v>
      </c>
      <c r="M28" s="2">
        <v>21</v>
      </c>
      <c r="N28" s="2">
        <v>38</v>
      </c>
      <c r="O28" s="2">
        <v>17</v>
      </c>
      <c r="P28" s="2">
        <v>44</v>
      </c>
      <c r="Q28" s="2">
        <v>19</v>
      </c>
      <c r="R28" s="2">
        <v>0</v>
      </c>
      <c r="S28" s="2">
        <v>0</v>
      </c>
      <c r="T28" s="2">
        <v>0</v>
      </c>
      <c r="U28" s="61">
        <v>0</v>
      </c>
      <c r="V28" s="2">
        <v>0</v>
      </c>
      <c r="W28" s="3">
        <v>0</v>
      </c>
    </row>
    <row r="29" spans="1:23" s="32" customFormat="1" ht="15" customHeight="1">
      <c r="A29" s="30"/>
      <c r="B29" s="160" t="s">
        <v>32</v>
      </c>
      <c r="C29" s="160"/>
      <c r="D29" s="41"/>
      <c r="E29" s="31"/>
      <c r="F29" s="2">
        <f t="shared" si="3"/>
        <v>105</v>
      </c>
      <c r="G29" s="2">
        <f t="shared" si="4"/>
        <v>57</v>
      </c>
      <c r="H29" s="2">
        <f t="shared" si="4"/>
        <v>48</v>
      </c>
      <c r="I29" s="2">
        <f t="shared" si="5"/>
        <v>105</v>
      </c>
      <c r="J29" s="2">
        <f t="shared" si="6"/>
        <v>57</v>
      </c>
      <c r="K29" s="2">
        <f t="shared" si="6"/>
        <v>48</v>
      </c>
      <c r="L29" s="2">
        <v>16</v>
      </c>
      <c r="M29" s="2">
        <v>11</v>
      </c>
      <c r="N29" s="2">
        <v>25</v>
      </c>
      <c r="O29" s="2">
        <v>15</v>
      </c>
      <c r="P29" s="2">
        <v>16</v>
      </c>
      <c r="Q29" s="2">
        <v>22</v>
      </c>
      <c r="R29" s="2">
        <v>0</v>
      </c>
      <c r="S29" s="2">
        <v>0</v>
      </c>
      <c r="T29" s="2">
        <v>0</v>
      </c>
      <c r="U29" s="61">
        <v>0</v>
      </c>
      <c r="V29" s="2">
        <v>0</v>
      </c>
      <c r="W29" s="3">
        <v>0</v>
      </c>
    </row>
    <row r="30" spans="1:23" s="32" customFormat="1" ht="15" customHeight="1">
      <c r="A30" s="30"/>
      <c r="B30" s="179" t="s">
        <v>33</v>
      </c>
      <c r="C30" s="179"/>
      <c r="D30" s="179"/>
      <c r="E30" s="31"/>
      <c r="F30" s="2">
        <f t="shared" si="3"/>
        <v>120</v>
      </c>
      <c r="G30" s="2">
        <f t="shared" si="4"/>
        <v>56</v>
      </c>
      <c r="H30" s="2">
        <f t="shared" si="4"/>
        <v>64</v>
      </c>
      <c r="I30" s="2">
        <f t="shared" si="5"/>
        <v>120</v>
      </c>
      <c r="J30" s="2">
        <f t="shared" si="6"/>
        <v>56</v>
      </c>
      <c r="K30" s="2">
        <f t="shared" si="6"/>
        <v>64</v>
      </c>
      <c r="L30" s="2">
        <v>19</v>
      </c>
      <c r="M30" s="2">
        <v>22</v>
      </c>
      <c r="N30" s="2">
        <v>22</v>
      </c>
      <c r="O30" s="2">
        <v>23</v>
      </c>
      <c r="P30" s="2">
        <v>15</v>
      </c>
      <c r="Q30" s="2">
        <v>19</v>
      </c>
      <c r="R30" s="2">
        <v>0</v>
      </c>
      <c r="S30" s="2">
        <v>0</v>
      </c>
      <c r="T30" s="2">
        <v>0</v>
      </c>
      <c r="U30" s="61">
        <v>0</v>
      </c>
      <c r="V30" s="2">
        <v>0</v>
      </c>
      <c r="W30" s="3">
        <v>0</v>
      </c>
    </row>
    <row r="31" spans="1:23" s="32" customFormat="1" ht="15" customHeight="1">
      <c r="A31" s="30"/>
      <c r="B31" s="179" t="s">
        <v>34</v>
      </c>
      <c r="C31" s="179"/>
      <c r="D31" s="179"/>
      <c r="E31" s="31"/>
      <c r="F31" s="2">
        <f t="shared" si="3"/>
        <v>340</v>
      </c>
      <c r="G31" s="2">
        <f t="shared" si="4"/>
        <v>135</v>
      </c>
      <c r="H31" s="2">
        <f t="shared" si="4"/>
        <v>205</v>
      </c>
      <c r="I31" s="2">
        <f t="shared" si="5"/>
        <v>340</v>
      </c>
      <c r="J31" s="2">
        <f t="shared" si="6"/>
        <v>135</v>
      </c>
      <c r="K31" s="2">
        <f t="shared" si="6"/>
        <v>205</v>
      </c>
      <c r="L31" s="2">
        <v>48</v>
      </c>
      <c r="M31" s="2">
        <v>66</v>
      </c>
      <c r="N31" s="2">
        <v>47</v>
      </c>
      <c r="O31" s="2">
        <v>70</v>
      </c>
      <c r="P31" s="2">
        <v>40</v>
      </c>
      <c r="Q31" s="2">
        <v>69</v>
      </c>
      <c r="R31" s="2">
        <v>0</v>
      </c>
      <c r="S31" s="2">
        <v>0</v>
      </c>
      <c r="T31" s="2">
        <v>0</v>
      </c>
      <c r="U31" s="61">
        <v>0</v>
      </c>
      <c r="V31" s="2">
        <v>0</v>
      </c>
      <c r="W31" s="3">
        <v>0</v>
      </c>
    </row>
    <row r="32" spans="1:23" s="32" customFormat="1" ht="15" customHeight="1">
      <c r="A32" s="30"/>
      <c r="B32" s="160" t="s">
        <v>35</v>
      </c>
      <c r="C32" s="160"/>
      <c r="D32" s="160"/>
      <c r="E32" s="31"/>
      <c r="F32" s="2">
        <f t="shared" si="3"/>
        <v>102</v>
      </c>
      <c r="G32" s="2">
        <f t="shared" si="4"/>
        <v>52</v>
      </c>
      <c r="H32" s="2">
        <f t="shared" si="4"/>
        <v>50</v>
      </c>
      <c r="I32" s="2">
        <f t="shared" si="5"/>
        <v>102</v>
      </c>
      <c r="J32" s="2">
        <f t="shared" si="6"/>
        <v>52</v>
      </c>
      <c r="K32" s="2">
        <f t="shared" si="6"/>
        <v>50</v>
      </c>
      <c r="L32" s="2">
        <v>22</v>
      </c>
      <c r="M32" s="2">
        <v>14</v>
      </c>
      <c r="N32" s="2">
        <v>14</v>
      </c>
      <c r="O32" s="2">
        <v>11</v>
      </c>
      <c r="P32" s="2">
        <v>16</v>
      </c>
      <c r="Q32" s="2">
        <v>25</v>
      </c>
      <c r="R32" s="2">
        <v>0</v>
      </c>
      <c r="S32" s="2">
        <v>0</v>
      </c>
      <c r="T32" s="2">
        <v>0</v>
      </c>
      <c r="U32" s="61">
        <v>0</v>
      </c>
      <c r="V32" s="2">
        <v>0</v>
      </c>
      <c r="W32" s="3">
        <v>0</v>
      </c>
    </row>
    <row r="33" spans="1:23" s="32" customFormat="1" ht="15" customHeight="1">
      <c r="A33" s="30"/>
      <c r="B33" s="160" t="s">
        <v>36</v>
      </c>
      <c r="C33" s="160"/>
      <c r="D33" s="160"/>
      <c r="E33" s="31"/>
      <c r="F33" s="2">
        <f t="shared" si="3"/>
        <v>192</v>
      </c>
      <c r="G33" s="2">
        <f t="shared" si="4"/>
        <v>106</v>
      </c>
      <c r="H33" s="2">
        <f t="shared" si="4"/>
        <v>86</v>
      </c>
      <c r="I33" s="2">
        <f t="shared" si="5"/>
        <v>192</v>
      </c>
      <c r="J33" s="2">
        <f t="shared" si="6"/>
        <v>106</v>
      </c>
      <c r="K33" s="2">
        <f t="shared" si="6"/>
        <v>86</v>
      </c>
      <c r="L33" s="2">
        <v>34</v>
      </c>
      <c r="M33" s="2">
        <v>25</v>
      </c>
      <c r="N33" s="2">
        <v>34</v>
      </c>
      <c r="O33" s="2">
        <v>31</v>
      </c>
      <c r="P33" s="2">
        <v>38</v>
      </c>
      <c r="Q33" s="2">
        <v>30</v>
      </c>
      <c r="R33" s="2">
        <v>0</v>
      </c>
      <c r="S33" s="2">
        <v>0</v>
      </c>
      <c r="T33" s="2">
        <v>0</v>
      </c>
      <c r="U33" s="61">
        <v>0</v>
      </c>
      <c r="V33" s="2">
        <v>0</v>
      </c>
      <c r="W33" s="3">
        <v>0</v>
      </c>
    </row>
    <row r="34" spans="1:23" s="32" customFormat="1" ht="7.5" customHeight="1">
      <c r="A34" s="67"/>
      <c r="B34" s="68"/>
      <c r="C34" s="68"/>
      <c r="D34" s="68"/>
      <c r="E34" s="69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1"/>
    </row>
    <row r="35" spans="14:23" ht="18.75">
      <c r="N35" s="48"/>
      <c r="O35" s="48"/>
      <c r="P35" s="48"/>
      <c r="Q35" s="48"/>
      <c r="R35" s="48"/>
      <c r="S35" s="48"/>
      <c r="T35" s="48"/>
      <c r="U35" s="48"/>
      <c r="V35" s="48"/>
      <c r="W35" s="48"/>
    </row>
    <row r="36" spans="1:23" ht="21">
      <c r="A36" s="180" t="s">
        <v>104</v>
      </c>
      <c r="B36" s="180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</row>
    <row r="37" spans="1:23" ht="18.75">
      <c r="A37" s="51"/>
      <c r="B37" s="51"/>
      <c r="C37" s="6" t="s">
        <v>54</v>
      </c>
      <c r="D37" s="51"/>
      <c r="E37" s="51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51"/>
      <c r="R37" s="4"/>
      <c r="S37" s="4"/>
      <c r="T37" s="4"/>
      <c r="U37" s="4"/>
      <c r="V37" s="4"/>
      <c r="W37" s="52" t="s">
        <v>39</v>
      </c>
    </row>
    <row r="38" spans="1:23" ht="18.75">
      <c r="A38" s="9"/>
      <c r="B38" s="10"/>
      <c r="C38" s="181" t="s">
        <v>40</v>
      </c>
      <c r="D38" s="10"/>
      <c r="E38" s="11"/>
      <c r="F38" s="184" t="s">
        <v>7</v>
      </c>
      <c r="G38" s="185"/>
      <c r="H38" s="185"/>
      <c r="I38" s="53" t="s">
        <v>41</v>
      </c>
      <c r="J38" s="54"/>
      <c r="K38" s="54"/>
      <c r="L38" s="54"/>
      <c r="M38" s="54"/>
      <c r="N38" s="54" t="s">
        <v>42</v>
      </c>
      <c r="O38" s="54"/>
      <c r="P38" s="54"/>
      <c r="Q38" s="55"/>
      <c r="R38" s="53"/>
      <c r="S38" s="55"/>
      <c r="T38" s="184" t="s">
        <v>43</v>
      </c>
      <c r="U38" s="188"/>
      <c r="V38" s="184" t="s">
        <v>44</v>
      </c>
      <c r="W38" s="188"/>
    </row>
    <row r="39" spans="1:23" ht="18.75">
      <c r="A39" s="13"/>
      <c r="B39" s="14"/>
      <c r="C39" s="182"/>
      <c r="D39" s="14"/>
      <c r="E39" s="16"/>
      <c r="F39" s="186"/>
      <c r="G39" s="187"/>
      <c r="H39" s="187"/>
      <c r="I39" s="53" t="s">
        <v>7</v>
      </c>
      <c r="J39" s="53"/>
      <c r="K39" s="55"/>
      <c r="L39" s="190" t="s">
        <v>45</v>
      </c>
      <c r="M39" s="191"/>
      <c r="N39" s="190" t="s">
        <v>46</v>
      </c>
      <c r="O39" s="191"/>
      <c r="P39" s="190" t="s">
        <v>47</v>
      </c>
      <c r="Q39" s="191"/>
      <c r="R39" s="190" t="s">
        <v>48</v>
      </c>
      <c r="S39" s="191"/>
      <c r="T39" s="186"/>
      <c r="U39" s="189"/>
      <c r="V39" s="186"/>
      <c r="W39" s="189"/>
    </row>
    <row r="40" spans="1:23" ht="18.75">
      <c r="A40" s="20"/>
      <c r="B40" s="21"/>
      <c r="C40" s="183"/>
      <c r="D40" s="21"/>
      <c r="E40" s="23"/>
      <c r="F40" s="56" t="s">
        <v>7</v>
      </c>
      <c r="G40" s="57" t="s">
        <v>49</v>
      </c>
      <c r="H40" s="57" t="s">
        <v>50</v>
      </c>
      <c r="I40" s="56" t="s">
        <v>7</v>
      </c>
      <c r="J40" s="57" t="s">
        <v>49</v>
      </c>
      <c r="K40" s="57" t="s">
        <v>50</v>
      </c>
      <c r="L40" s="57" t="s">
        <v>49</v>
      </c>
      <c r="M40" s="57" t="s">
        <v>50</v>
      </c>
      <c r="N40" s="58" t="s">
        <v>49</v>
      </c>
      <c r="O40" s="57" t="s">
        <v>50</v>
      </c>
      <c r="P40" s="57" t="s">
        <v>49</v>
      </c>
      <c r="Q40" s="57" t="s">
        <v>50</v>
      </c>
      <c r="R40" s="57" t="s">
        <v>49</v>
      </c>
      <c r="S40" s="57" t="s">
        <v>50</v>
      </c>
      <c r="T40" s="57" t="s">
        <v>49</v>
      </c>
      <c r="U40" s="59" t="s">
        <v>50</v>
      </c>
      <c r="V40" s="57" t="s">
        <v>49</v>
      </c>
      <c r="W40" s="57" t="s">
        <v>50</v>
      </c>
    </row>
    <row r="41" spans="1:23" ht="18.75">
      <c r="A41" s="13"/>
      <c r="B41" s="14"/>
      <c r="C41" s="14"/>
      <c r="D41" s="14"/>
      <c r="E41" s="16"/>
      <c r="F41" s="60"/>
      <c r="G41" s="60"/>
      <c r="H41" s="60"/>
      <c r="I41" s="60"/>
      <c r="J41" s="60"/>
      <c r="K41" s="60"/>
      <c r="L41" s="60"/>
      <c r="M41" s="14"/>
      <c r="N41" s="60"/>
      <c r="O41" s="60"/>
      <c r="P41" s="60"/>
      <c r="Q41" s="60"/>
      <c r="R41" s="60"/>
      <c r="S41" s="60"/>
      <c r="T41" s="60"/>
      <c r="U41" s="14"/>
      <c r="V41" s="60"/>
      <c r="W41" s="16"/>
    </row>
    <row r="42" spans="1:23" ht="18.75">
      <c r="A42" s="30"/>
      <c r="B42" s="194" t="s">
        <v>16</v>
      </c>
      <c r="C42" s="194"/>
      <c r="D42" s="194"/>
      <c r="E42" s="31"/>
      <c r="F42" s="2">
        <v>29903</v>
      </c>
      <c r="G42" s="2">
        <v>15193</v>
      </c>
      <c r="H42" s="2">
        <v>14710</v>
      </c>
      <c r="I42" s="2">
        <v>29825</v>
      </c>
      <c r="J42" s="2">
        <v>15190</v>
      </c>
      <c r="K42" s="2">
        <v>14635</v>
      </c>
      <c r="L42" s="2">
        <v>4965</v>
      </c>
      <c r="M42" s="2">
        <v>4911</v>
      </c>
      <c r="N42" s="2">
        <v>5196</v>
      </c>
      <c r="O42" s="2">
        <v>4937</v>
      </c>
      <c r="P42" s="2">
        <v>5029</v>
      </c>
      <c r="Q42" s="2">
        <v>4787</v>
      </c>
      <c r="R42" s="2">
        <v>0</v>
      </c>
      <c r="S42" s="2">
        <v>0</v>
      </c>
      <c r="T42" s="2">
        <v>3</v>
      </c>
      <c r="U42" s="61">
        <v>75</v>
      </c>
      <c r="V42" s="62">
        <v>0</v>
      </c>
      <c r="W42" s="63">
        <v>0</v>
      </c>
    </row>
    <row r="43" spans="1:23" ht="18.75">
      <c r="A43" s="33"/>
      <c r="B43" s="64"/>
      <c r="C43" s="65"/>
      <c r="D43" s="64"/>
      <c r="E43" s="36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66"/>
      <c r="V43" s="38"/>
      <c r="W43" s="39"/>
    </row>
    <row r="44" spans="1:23" ht="18.75">
      <c r="A44" s="33"/>
      <c r="B44" s="193" t="s">
        <v>17</v>
      </c>
      <c r="C44" s="193"/>
      <c r="D44" s="193"/>
      <c r="E44" s="36"/>
      <c r="F44" s="38">
        <f>SUM(F50:F68)</f>
        <v>29163</v>
      </c>
      <c r="G44" s="38">
        <f aca="true" t="shared" si="7" ref="G44:W44">SUM(G50:G68)</f>
        <v>14773</v>
      </c>
      <c r="H44" s="38">
        <f t="shared" si="7"/>
        <v>14390</v>
      </c>
      <c r="I44" s="38">
        <f t="shared" si="7"/>
        <v>29086</v>
      </c>
      <c r="J44" s="38">
        <f t="shared" si="7"/>
        <v>14772</v>
      </c>
      <c r="K44" s="38">
        <f t="shared" si="7"/>
        <v>14314</v>
      </c>
      <c r="L44" s="38">
        <f t="shared" si="7"/>
        <v>4826</v>
      </c>
      <c r="M44" s="38">
        <f t="shared" si="7"/>
        <v>4691</v>
      </c>
      <c r="N44" s="38">
        <f t="shared" si="7"/>
        <v>4822</v>
      </c>
      <c r="O44" s="38">
        <f t="shared" si="7"/>
        <v>4770</v>
      </c>
      <c r="P44" s="38">
        <f t="shared" si="7"/>
        <v>5124</v>
      </c>
      <c r="Q44" s="38">
        <f t="shared" si="7"/>
        <v>4853</v>
      </c>
      <c r="R44" s="38">
        <f t="shared" si="7"/>
        <v>0</v>
      </c>
      <c r="S44" s="38">
        <f t="shared" si="7"/>
        <v>0</v>
      </c>
      <c r="T44" s="38">
        <f t="shared" si="7"/>
        <v>1</v>
      </c>
      <c r="U44" s="66">
        <f t="shared" si="7"/>
        <v>76</v>
      </c>
      <c r="V44" s="38">
        <f t="shared" si="7"/>
        <v>0</v>
      </c>
      <c r="W44" s="39">
        <f t="shared" si="7"/>
        <v>0</v>
      </c>
    </row>
    <row r="45" spans="1:23" ht="18.75">
      <c r="A45" s="33"/>
      <c r="B45" s="64"/>
      <c r="C45" s="65"/>
      <c r="D45" s="64"/>
      <c r="E45" s="36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66"/>
      <c r="V45" s="38"/>
      <c r="W45" s="39"/>
    </row>
    <row r="46" spans="1:23" ht="18.75">
      <c r="A46" s="30"/>
      <c r="B46" s="34"/>
      <c r="C46" s="35" t="s">
        <v>51</v>
      </c>
      <c r="D46" s="34"/>
      <c r="E46" s="31"/>
      <c r="F46" s="2">
        <f>SUM(G46:H46)</f>
        <v>363</v>
      </c>
      <c r="G46" s="2">
        <f aca="true" t="shared" si="8" ref="G46:H48">J46+T46+V46</f>
        <v>177</v>
      </c>
      <c r="H46" s="2">
        <f t="shared" si="8"/>
        <v>186</v>
      </c>
      <c r="I46" s="2">
        <f>SUM(J46:K46)</f>
        <v>363</v>
      </c>
      <c r="J46" s="2">
        <f aca="true" t="shared" si="9" ref="J46:K48">L46+N46+P46+R46</f>
        <v>177</v>
      </c>
      <c r="K46" s="2">
        <f t="shared" si="9"/>
        <v>186</v>
      </c>
      <c r="L46" s="2">
        <v>58</v>
      </c>
      <c r="M46" s="2">
        <v>63</v>
      </c>
      <c r="N46" s="2">
        <v>60</v>
      </c>
      <c r="O46" s="2">
        <v>63</v>
      </c>
      <c r="P46" s="2">
        <v>59</v>
      </c>
      <c r="Q46" s="2">
        <v>60</v>
      </c>
      <c r="R46" s="2">
        <v>0</v>
      </c>
      <c r="S46" s="2">
        <v>0</v>
      </c>
      <c r="T46" s="2">
        <v>0</v>
      </c>
      <c r="U46" s="61">
        <v>0</v>
      </c>
      <c r="V46" s="2">
        <v>0</v>
      </c>
      <c r="W46" s="3">
        <v>0</v>
      </c>
    </row>
    <row r="47" spans="1:23" ht="18.75">
      <c r="A47" s="30"/>
      <c r="B47" s="34"/>
      <c r="C47" s="35" t="s">
        <v>52</v>
      </c>
      <c r="D47" s="34"/>
      <c r="E47" s="31"/>
      <c r="F47" s="2">
        <f>SUM(G47:H47)</f>
        <v>20101</v>
      </c>
      <c r="G47" s="2">
        <f t="shared" si="8"/>
        <v>10128</v>
      </c>
      <c r="H47" s="2">
        <f t="shared" si="8"/>
        <v>9973</v>
      </c>
      <c r="I47" s="2">
        <f>SUM(J47:K47)</f>
        <v>20024</v>
      </c>
      <c r="J47" s="2">
        <f t="shared" si="9"/>
        <v>10127</v>
      </c>
      <c r="K47" s="2">
        <f t="shared" si="9"/>
        <v>9897</v>
      </c>
      <c r="L47" s="2">
        <v>3310</v>
      </c>
      <c r="M47" s="2">
        <v>3148</v>
      </c>
      <c r="N47" s="2">
        <v>3358</v>
      </c>
      <c r="O47" s="2">
        <v>3266</v>
      </c>
      <c r="P47" s="2">
        <v>3459</v>
      </c>
      <c r="Q47" s="2">
        <v>3483</v>
      </c>
      <c r="R47" s="2">
        <v>0</v>
      </c>
      <c r="S47" s="2">
        <v>0</v>
      </c>
      <c r="T47" s="2">
        <v>1</v>
      </c>
      <c r="U47" s="61">
        <v>76</v>
      </c>
      <c r="V47" s="2">
        <v>0</v>
      </c>
      <c r="W47" s="3">
        <v>0</v>
      </c>
    </row>
    <row r="48" spans="1:23" ht="18.75">
      <c r="A48" s="30"/>
      <c r="B48" s="34"/>
      <c r="C48" s="35" t="s">
        <v>53</v>
      </c>
      <c r="D48" s="34"/>
      <c r="E48" s="31"/>
      <c r="F48" s="2">
        <f>SUM(G48:H48)</f>
        <v>8699</v>
      </c>
      <c r="G48" s="2">
        <f t="shared" si="8"/>
        <v>4468</v>
      </c>
      <c r="H48" s="2">
        <f t="shared" si="8"/>
        <v>4231</v>
      </c>
      <c r="I48" s="2">
        <f>SUM(J48:K48)</f>
        <v>8699</v>
      </c>
      <c r="J48" s="2">
        <f t="shared" si="9"/>
        <v>4468</v>
      </c>
      <c r="K48" s="2">
        <f t="shared" si="9"/>
        <v>4231</v>
      </c>
      <c r="L48" s="2">
        <v>1458</v>
      </c>
      <c r="M48" s="2">
        <v>1480</v>
      </c>
      <c r="N48" s="2">
        <v>1404</v>
      </c>
      <c r="O48" s="2">
        <v>1441</v>
      </c>
      <c r="P48" s="2">
        <v>1606</v>
      </c>
      <c r="Q48" s="2">
        <v>1310</v>
      </c>
      <c r="R48" s="2">
        <v>0</v>
      </c>
      <c r="S48" s="2">
        <v>0</v>
      </c>
      <c r="T48" s="2">
        <v>0</v>
      </c>
      <c r="U48" s="61">
        <v>0</v>
      </c>
      <c r="V48" s="2">
        <v>0</v>
      </c>
      <c r="W48" s="3">
        <v>0</v>
      </c>
    </row>
    <row r="49" spans="1:23" ht="18.75">
      <c r="A49" s="33"/>
      <c r="B49" s="64"/>
      <c r="C49" s="65"/>
      <c r="D49" s="64"/>
      <c r="E49" s="36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66"/>
      <c r="V49" s="38"/>
      <c r="W49" s="39"/>
    </row>
    <row r="50" spans="1:23" ht="18.75">
      <c r="A50" s="30"/>
      <c r="B50" s="160" t="s">
        <v>18</v>
      </c>
      <c r="C50" s="160"/>
      <c r="D50" s="160"/>
      <c r="E50" s="31"/>
      <c r="F50" s="2">
        <f aca="true" t="shared" si="10" ref="F50:F68">SUM(G50:H50)</f>
        <v>16572</v>
      </c>
      <c r="G50" s="2">
        <f aca="true" t="shared" si="11" ref="G50:H68">J50+T50+V50</f>
        <v>8190</v>
      </c>
      <c r="H50" s="2">
        <f t="shared" si="11"/>
        <v>8382</v>
      </c>
      <c r="I50" s="2">
        <f aca="true" t="shared" si="12" ref="I50:I68">SUM(J50:K50)</f>
        <v>16572</v>
      </c>
      <c r="J50" s="2">
        <f aca="true" t="shared" si="13" ref="J50:K68">L50+N50+P50+R50</f>
        <v>8190</v>
      </c>
      <c r="K50" s="2">
        <f t="shared" si="13"/>
        <v>8382</v>
      </c>
      <c r="L50" s="2">
        <v>2677</v>
      </c>
      <c r="M50" s="2">
        <v>2832</v>
      </c>
      <c r="N50" s="2">
        <v>2684</v>
      </c>
      <c r="O50" s="2">
        <v>2761</v>
      </c>
      <c r="P50" s="2">
        <v>2829</v>
      </c>
      <c r="Q50" s="2">
        <v>2789</v>
      </c>
      <c r="R50" s="2">
        <v>0</v>
      </c>
      <c r="S50" s="2">
        <v>0</v>
      </c>
      <c r="T50" s="2">
        <v>0</v>
      </c>
      <c r="U50" s="61">
        <v>0</v>
      </c>
      <c r="V50" s="2">
        <v>0</v>
      </c>
      <c r="W50" s="3">
        <v>0</v>
      </c>
    </row>
    <row r="51" spans="1:23" ht="18.75">
      <c r="A51" s="30"/>
      <c r="B51" s="160" t="s">
        <v>19</v>
      </c>
      <c r="C51" s="160"/>
      <c r="D51" s="160"/>
      <c r="E51" s="31"/>
      <c r="F51" s="2">
        <f t="shared" si="10"/>
        <v>1742</v>
      </c>
      <c r="G51" s="2">
        <f t="shared" si="11"/>
        <v>774</v>
      </c>
      <c r="H51" s="2">
        <f t="shared" si="11"/>
        <v>968</v>
      </c>
      <c r="I51" s="2">
        <f t="shared" si="12"/>
        <v>1665</v>
      </c>
      <c r="J51" s="2">
        <f t="shared" si="13"/>
        <v>773</v>
      </c>
      <c r="K51" s="2">
        <f t="shared" si="13"/>
        <v>892</v>
      </c>
      <c r="L51" s="2">
        <v>253</v>
      </c>
      <c r="M51" s="2">
        <v>306</v>
      </c>
      <c r="N51" s="2">
        <v>244</v>
      </c>
      <c r="O51" s="2">
        <v>303</v>
      </c>
      <c r="P51" s="2">
        <v>276</v>
      </c>
      <c r="Q51" s="2">
        <v>283</v>
      </c>
      <c r="R51" s="2">
        <v>0</v>
      </c>
      <c r="S51" s="2">
        <v>0</v>
      </c>
      <c r="T51" s="2">
        <v>1</v>
      </c>
      <c r="U51" s="61">
        <v>76</v>
      </c>
      <c r="V51" s="2">
        <v>0</v>
      </c>
      <c r="W51" s="3">
        <v>0</v>
      </c>
    </row>
    <row r="52" spans="1:23" ht="18.75">
      <c r="A52" s="30"/>
      <c r="B52" s="160" t="s">
        <v>20</v>
      </c>
      <c r="C52" s="160"/>
      <c r="D52" s="160"/>
      <c r="E52" s="31"/>
      <c r="F52" s="2">
        <f t="shared" si="10"/>
        <v>4143</v>
      </c>
      <c r="G52" s="2">
        <f t="shared" si="11"/>
        <v>2094</v>
      </c>
      <c r="H52" s="2">
        <f t="shared" si="11"/>
        <v>2049</v>
      </c>
      <c r="I52" s="2">
        <f t="shared" si="12"/>
        <v>4143</v>
      </c>
      <c r="J52" s="2">
        <f t="shared" si="13"/>
        <v>2094</v>
      </c>
      <c r="K52" s="2">
        <f t="shared" si="13"/>
        <v>2049</v>
      </c>
      <c r="L52" s="2">
        <v>685</v>
      </c>
      <c r="M52" s="2">
        <v>643</v>
      </c>
      <c r="N52" s="2">
        <v>694</v>
      </c>
      <c r="O52" s="2">
        <v>695</v>
      </c>
      <c r="P52" s="2">
        <v>715</v>
      </c>
      <c r="Q52" s="2">
        <v>711</v>
      </c>
      <c r="R52" s="2">
        <v>0</v>
      </c>
      <c r="S52" s="2">
        <v>0</v>
      </c>
      <c r="T52" s="2">
        <v>0</v>
      </c>
      <c r="U52" s="61">
        <v>0</v>
      </c>
      <c r="V52" s="2">
        <v>0</v>
      </c>
      <c r="W52" s="3">
        <v>0</v>
      </c>
    </row>
    <row r="53" spans="1:23" ht="18.75">
      <c r="A53" s="30"/>
      <c r="B53" s="160" t="s">
        <v>21</v>
      </c>
      <c r="C53" s="160"/>
      <c r="D53" s="160"/>
      <c r="E53" s="31"/>
      <c r="F53" s="2">
        <f t="shared" si="10"/>
        <v>979</v>
      </c>
      <c r="G53" s="2">
        <f t="shared" si="11"/>
        <v>597</v>
      </c>
      <c r="H53" s="2">
        <f t="shared" si="11"/>
        <v>382</v>
      </c>
      <c r="I53" s="2">
        <f t="shared" si="12"/>
        <v>979</v>
      </c>
      <c r="J53" s="2">
        <f t="shared" si="13"/>
        <v>597</v>
      </c>
      <c r="K53" s="2">
        <f t="shared" si="13"/>
        <v>382</v>
      </c>
      <c r="L53" s="2">
        <v>188</v>
      </c>
      <c r="M53" s="2">
        <v>121</v>
      </c>
      <c r="N53" s="2">
        <v>183</v>
      </c>
      <c r="O53" s="2">
        <v>139</v>
      </c>
      <c r="P53" s="2">
        <v>226</v>
      </c>
      <c r="Q53" s="2">
        <v>122</v>
      </c>
      <c r="R53" s="2">
        <v>0</v>
      </c>
      <c r="S53" s="2">
        <v>0</v>
      </c>
      <c r="T53" s="2">
        <v>0</v>
      </c>
      <c r="U53" s="61">
        <v>0</v>
      </c>
      <c r="V53" s="2">
        <v>0</v>
      </c>
      <c r="W53" s="3">
        <v>0</v>
      </c>
    </row>
    <row r="54" spans="1:23" ht="18.75">
      <c r="A54" s="30"/>
      <c r="B54" s="160" t="s">
        <v>22</v>
      </c>
      <c r="C54" s="160"/>
      <c r="D54" s="160"/>
      <c r="E54" s="31"/>
      <c r="F54" s="2">
        <f t="shared" si="10"/>
        <v>314</v>
      </c>
      <c r="G54" s="2">
        <f t="shared" si="11"/>
        <v>144</v>
      </c>
      <c r="H54" s="2">
        <f t="shared" si="11"/>
        <v>170</v>
      </c>
      <c r="I54" s="2">
        <f t="shared" si="12"/>
        <v>314</v>
      </c>
      <c r="J54" s="2">
        <f t="shared" si="13"/>
        <v>144</v>
      </c>
      <c r="K54" s="2">
        <f t="shared" si="13"/>
        <v>170</v>
      </c>
      <c r="L54" s="2">
        <v>36</v>
      </c>
      <c r="M54" s="2">
        <v>57</v>
      </c>
      <c r="N54" s="2">
        <v>52</v>
      </c>
      <c r="O54" s="2">
        <v>50</v>
      </c>
      <c r="P54" s="2">
        <v>56</v>
      </c>
      <c r="Q54" s="2">
        <v>63</v>
      </c>
      <c r="R54" s="2">
        <v>0</v>
      </c>
      <c r="S54" s="2">
        <v>0</v>
      </c>
      <c r="T54" s="2">
        <v>0</v>
      </c>
      <c r="U54" s="61">
        <v>0</v>
      </c>
      <c r="V54" s="2">
        <v>0</v>
      </c>
      <c r="W54" s="3">
        <v>0</v>
      </c>
    </row>
    <row r="55" spans="1:23" ht="18.75">
      <c r="A55" s="30"/>
      <c r="B55" s="160" t="s">
        <v>23</v>
      </c>
      <c r="C55" s="160"/>
      <c r="D55" s="160"/>
      <c r="E55" s="31"/>
      <c r="F55" s="2">
        <f t="shared" si="10"/>
        <v>898</v>
      </c>
      <c r="G55" s="2">
        <f t="shared" si="11"/>
        <v>465</v>
      </c>
      <c r="H55" s="2">
        <f t="shared" si="11"/>
        <v>433</v>
      </c>
      <c r="I55" s="2">
        <f t="shared" si="12"/>
        <v>898</v>
      </c>
      <c r="J55" s="2">
        <f t="shared" si="13"/>
        <v>465</v>
      </c>
      <c r="K55" s="2">
        <f t="shared" si="13"/>
        <v>433</v>
      </c>
      <c r="L55" s="2">
        <v>169</v>
      </c>
      <c r="M55" s="2">
        <v>132</v>
      </c>
      <c r="N55" s="2">
        <v>156</v>
      </c>
      <c r="O55" s="2">
        <v>149</v>
      </c>
      <c r="P55" s="2">
        <v>140</v>
      </c>
      <c r="Q55" s="2">
        <v>152</v>
      </c>
      <c r="R55" s="2">
        <v>0</v>
      </c>
      <c r="S55" s="2">
        <v>0</v>
      </c>
      <c r="T55" s="2">
        <v>0</v>
      </c>
      <c r="U55" s="61">
        <v>0</v>
      </c>
      <c r="V55" s="2">
        <v>0</v>
      </c>
      <c r="W55" s="3">
        <v>0</v>
      </c>
    </row>
    <row r="56" spans="1:23" ht="18.75">
      <c r="A56" s="30"/>
      <c r="B56" s="160" t="s">
        <v>24</v>
      </c>
      <c r="C56" s="160"/>
      <c r="D56" s="160"/>
      <c r="E56" s="31"/>
      <c r="F56" s="2">
        <f t="shared" si="10"/>
        <v>836</v>
      </c>
      <c r="G56" s="2">
        <f t="shared" si="11"/>
        <v>497</v>
      </c>
      <c r="H56" s="2">
        <f t="shared" si="11"/>
        <v>339</v>
      </c>
      <c r="I56" s="2">
        <f t="shared" si="12"/>
        <v>836</v>
      </c>
      <c r="J56" s="2">
        <f t="shared" si="13"/>
        <v>497</v>
      </c>
      <c r="K56" s="2">
        <f t="shared" si="13"/>
        <v>339</v>
      </c>
      <c r="L56" s="2">
        <v>179</v>
      </c>
      <c r="M56" s="2">
        <v>82</v>
      </c>
      <c r="N56" s="2">
        <v>141</v>
      </c>
      <c r="O56" s="2">
        <v>123</v>
      </c>
      <c r="P56" s="2">
        <v>177</v>
      </c>
      <c r="Q56" s="2">
        <v>134</v>
      </c>
      <c r="R56" s="2">
        <v>0</v>
      </c>
      <c r="S56" s="2">
        <v>0</v>
      </c>
      <c r="T56" s="2">
        <v>0</v>
      </c>
      <c r="U56" s="61">
        <v>0</v>
      </c>
      <c r="V56" s="2">
        <v>0</v>
      </c>
      <c r="W56" s="3">
        <v>0</v>
      </c>
    </row>
    <row r="57" spans="1:23" ht="18.75">
      <c r="A57" s="30"/>
      <c r="B57" s="160" t="s">
        <v>25</v>
      </c>
      <c r="C57" s="160"/>
      <c r="D57" s="160"/>
      <c r="E57" s="31"/>
      <c r="F57" s="2">
        <f t="shared" si="10"/>
        <v>0</v>
      </c>
      <c r="G57" s="2">
        <f t="shared" si="11"/>
        <v>0</v>
      </c>
      <c r="H57" s="2">
        <f t="shared" si="11"/>
        <v>0</v>
      </c>
      <c r="I57" s="2">
        <f t="shared" si="12"/>
        <v>0</v>
      </c>
      <c r="J57" s="2">
        <f t="shared" si="13"/>
        <v>0</v>
      </c>
      <c r="K57" s="2">
        <f t="shared" si="13"/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61">
        <v>0</v>
      </c>
      <c r="V57" s="2">
        <v>0</v>
      </c>
      <c r="W57" s="3">
        <v>0</v>
      </c>
    </row>
    <row r="58" spans="1:23" ht="18.75">
      <c r="A58" s="30"/>
      <c r="B58" s="160" t="s">
        <v>26</v>
      </c>
      <c r="C58" s="160"/>
      <c r="D58" s="160"/>
      <c r="E58" s="31"/>
      <c r="F58" s="2">
        <f t="shared" si="10"/>
        <v>1100</v>
      </c>
      <c r="G58" s="2">
        <f t="shared" si="11"/>
        <v>637</v>
      </c>
      <c r="H58" s="2">
        <f t="shared" si="11"/>
        <v>463</v>
      </c>
      <c r="I58" s="2">
        <f t="shared" si="12"/>
        <v>1100</v>
      </c>
      <c r="J58" s="2">
        <f t="shared" si="13"/>
        <v>637</v>
      </c>
      <c r="K58" s="2">
        <f t="shared" si="13"/>
        <v>463</v>
      </c>
      <c r="L58" s="2">
        <v>195</v>
      </c>
      <c r="M58" s="2">
        <v>139</v>
      </c>
      <c r="N58" s="2">
        <v>209</v>
      </c>
      <c r="O58" s="2">
        <v>161</v>
      </c>
      <c r="P58" s="2">
        <v>233</v>
      </c>
      <c r="Q58" s="2">
        <v>163</v>
      </c>
      <c r="R58" s="2">
        <v>0</v>
      </c>
      <c r="S58" s="2">
        <v>0</v>
      </c>
      <c r="T58" s="2">
        <v>0</v>
      </c>
      <c r="U58" s="61">
        <v>0</v>
      </c>
      <c r="V58" s="2">
        <v>0</v>
      </c>
      <c r="W58" s="3">
        <v>0</v>
      </c>
    </row>
    <row r="59" spans="1:23" ht="18.75">
      <c r="A59" s="30"/>
      <c r="B59" s="160" t="s">
        <v>27</v>
      </c>
      <c r="C59" s="160"/>
      <c r="D59" s="160"/>
      <c r="E59" s="31"/>
      <c r="F59" s="2">
        <f t="shared" si="10"/>
        <v>388</v>
      </c>
      <c r="G59" s="2">
        <f t="shared" si="11"/>
        <v>227</v>
      </c>
      <c r="H59" s="2">
        <f t="shared" si="11"/>
        <v>161</v>
      </c>
      <c r="I59" s="2">
        <f t="shared" si="12"/>
        <v>388</v>
      </c>
      <c r="J59" s="2">
        <f t="shared" si="13"/>
        <v>227</v>
      </c>
      <c r="K59" s="2">
        <f t="shared" si="13"/>
        <v>161</v>
      </c>
      <c r="L59" s="2">
        <v>69</v>
      </c>
      <c r="M59" s="2">
        <v>55</v>
      </c>
      <c r="N59" s="2">
        <v>70</v>
      </c>
      <c r="O59" s="2">
        <v>54</v>
      </c>
      <c r="P59" s="2">
        <v>88</v>
      </c>
      <c r="Q59" s="2">
        <v>52</v>
      </c>
      <c r="R59" s="2">
        <v>0</v>
      </c>
      <c r="S59" s="2">
        <v>0</v>
      </c>
      <c r="T59" s="2">
        <v>0</v>
      </c>
      <c r="U59" s="61">
        <v>0</v>
      </c>
      <c r="V59" s="2">
        <v>0</v>
      </c>
      <c r="W59" s="3">
        <v>0</v>
      </c>
    </row>
    <row r="60" spans="1:23" ht="18.75">
      <c r="A60" s="30"/>
      <c r="B60" s="179" t="s">
        <v>28</v>
      </c>
      <c r="C60" s="179"/>
      <c r="D60" s="179"/>
      <c r="E60" s="31"/>
      <c r="F60" s="2">
        <f t="shared" si="10"/>
        <v>777</v>
      </c>
      <c r="G60" s="2">
        <f t="shared" si="11"/>
        <v>394</v>
      </c>
      <c r="H60" s="2">
        <f t="shared" si="11"/>
        <v>383</v>
      </c>
      <c r="I60" s="2">
        <f t="shared" si="12"/>
        <v>777</v>
      </c>
      <c r="J60" s="2">
        <f t="shared" si="13"/>
        <v>394</v>
      </c>
      <c r="K60" s="2">
        <f t="shared" si="13"/>
        <v>383</v>
      </c>
      <c r="L60" s="2">
        <v>124</v>
      </c>
      <c r="M60" s="2">
        <v>116</v>
      </c>
      <c r="N60" s="2">
        <v>139</v>
      </c>
      <c r="O60" s="2">
        <v>129</v>
      </c>
      <c r="P60" s="2">
        <v>131</v>
      </c>
      <c r="Q60" s="2">
        <v>138</v>
      </c>
      <c r="R60" s="2">
        <v>0</v>
      </c>
      <c r="S60" s="2">
        <v>0</v>
      </c>
      <c r="T60" s="2">
        <v>0</v>
      </c>
      <c r="U60" s="61">
        <v>0</v>
      </c>
      <c r="V60" s="2">
        <v>0</v>
      </c>
      <c r="W60" s="3">
        <v>0</v>
      </c>
    </row>
    <row r="61" spans="1:23" ht="18.75">
      <c r="A61" s="30"/>
      <c r="B61" s="160" t="s">
        <v>29</v>
      </c>
      <c r="C61" s="160"/>
      <c r="D61" s="41"/>
      <c r="E61" s="31"/>
      <c r="F61" s="2">
        <f t="shared" si="10"/>
        <v>0</v>
      </c>
      <c r="G61" s="2">
        <f t="shared" si="11"/>
        <v>0</v>
      </c>
      <c r="H61" s="2">
        <f t="shared" si="11"/>
        <v>0</v>
      </c>
      <c r="I61" s="2">
        <f t="shared" si="12"/>
        <v>0</v>
      </c>
      <c r="J61" s="2">
        <f t="shared" si="13"/>
        <v>0</v>
      </c>
      <c r="K61" s="2">
        <f t="shared" si="13"/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61">
        <v>0</v>
      </c>
      <c r="V61" s="2">
        <v>0</v>
      </c>
      <c r="W61" s="3">
        <v>0</v>
      </c>
    </row>
    <row r="62" spans="1:23" ht="18.75">
      <c r="A62" s="30"/>
      <c r="B62" s="160" t="s">
        <v>30</v>
      </c>
      <c r="C62" s="160"/>
      <c r="D62" s="160"/>
      <c r="E62" s="31"/>
      <c r="F62" s="2">
        <f t="shared" si="10"/>
        <v>378</v>
      </c>
      <c r="G62" s="2">
        <f t="shared" si="11"/>
        <v>228</v>
      </c>
      <c r="H62" s="2">
        <f t="shared" si="11"/>
        <v>150</v>
      </c>
      <c r="I62" s="2">
        <f t="shared" si="12"/>
        <v>378</v>
      </c>
      <c r="J62" s="2">
        <f t="shared" si="13"/>
        <v>228</v>
      </c>
      <c r="K62" s="2">
        <f t="shared" si="13"/>
        <v>150</v>
      </c>
      <c r="L62" s="2">
        <v>74</v>
      </c>
      <c r="M62" s="2">
        <v>49</v>
      </c>
      <c r="N62" s="2">
        <v>70</v>
      </c>
      <c r="O62" s="2">
        <v>39</v>
      </c>
      <c r="P62" s="2">
        <v>84</v>
      </c>
      <c r="Q62" s="2">
        <v>62</v>
      </c>
      <c r="R62" s="2">
        <v>0</v>
      </c>
      <c r="S62" s="2">
        <v>0</v>
      </c>
      <c r="T62" s="2">
        <v>0</v>
      </c>
      <c r="U62" s="61">
        <v>0</v>
      </c>
      <c r="V62" s="2">
        <v>0</v>
      </c>
      <c r="W62" s="3">
        <v>0</v>
      </c>
    </row>
    <row r="63" spans="1:23" ht="18.75">
      <c r="A63" s="30"/>
      <c r="B63" s="160" t="s">
        <v>31</v>
      </c>
      <c r="C63" s="160"/>
      <c r="D63" s="160"/>
      <c r="E63" s="31"/>
      <c r="F63" s="2">
        <f t="shared" si="10"/>
        <v>177</v>
      </c>
      <c r="G63" s="2">
        <f t="shared" si="11"/>
        <v>120</v>
      </c>
      <c r="H63" s="2">
        <f t="shared" si="11"/>
        <v>57</v>
      </c>
      <c r="I63" s="2">
        <f t="shared" si="12"/>
        <v>177</v>
      </c>
      <c r="J63" s="2">
        <f t="shared" si="13"/>
        <v>120</v>
      </c>
      <c r="K63" s="2">
        <f t="shared" si="13"/>
        <v>57</v>
      </c>
      <c r="L63" s="2">
        <v>38</v>
      </c>
      <c r="M63" s="2">
        <v>21</v>
      </c>
      <c r="N63" s="2">
        <v>38</v>
      </c>
      <c r="O63" s="2">
        <v>17</v>
      </c>
      <c r="P63" s="2">
        <v>44</v>
      </c>
      <c r="Q63" s="2">
        <v>19</v>
      </c>
      <c r="R63" s="2">
        <v>0</v>
      </c>
      <c r="S63" s="2">
        <v>0</v>
      </c>
      <c r="T63" s="2">
        <v>0</v>
      </c>
      <c r="U63" s="61">
        <v>0</v>
      </c>
      <c r="V63" s="2">
        <v>0</v>
      </c>
      <c r="W63" s="3">
        <v>0</v>
      </c>
    </row>
    <row r="64" spans="1:23" ht="18.75">
      <c r="A64" s="30"/>
      <c r="B64" s="160" t="s">
        <v>32</v>
      </c>
      <c r="C64" s="160"/>
      <c r="D64" s="41"/>
      <c r="E64" s="31"/>
      <c r="F64" s="2">
        <f t="shared" si="10"/>
        <v>105</v>
      </c>
      <c r="G64" s="2">
        <f t="shared" si="11"/>
        <v>57</v>
      </c>
      <c r="H64" s="2">
        <f t="shared" si="11"/>
        <v>48</v>
      </c>
      <c r="I64" s="2">
        <f t="shared" si="12"/>
        <v>105</v>
      </c>
      <c r="J64" s="2">
        <f t="shared" si="13"/>
        <v>57</v>
      </c>
      <c r="K64" s="2">
        <f t="shared" si="13"/>
        <v>48</v>
      </c>
      <c r="L64" s="2">
        <v>16</v>
      </c>
      <c r="M64" s="2">
        <v>11</v>
      </c>
      <c r="N64" s="2">
        <v>25</v>
      </c>
      <c r="O64" s="2">
        <v>15</v>
      </c>
      <c r="P64" s="2">
        <v>16</v>
      </c>
      <c r="Q64" s="2">
        <v>22</v>
      </c>
      <c r="R64" s="2">
        <v>0</v>
      </c>
      <c r="S64" s="2">
        <v>0</v>
      </c>
      <c r="T64" s="2">
        <v>0</v>
      </c>
      <c r="U64" s="61">
        <v>0</v>
      </c>
      <c r="V64" s="2">
        <v>0</v>
      </c>
      <c r="W64" s="3">
        <v>0</v>
      </c>
    </row>
    <row r="65" spans="1:23" ht="18.75">
      <c r="A65" s="30"/>
      <c r="B65" s="179" t="s">
        <v>33</v>
      </c>
      <c r="C65" s="179"/>
      <c r="D65" s="179"/>
      <c r="E65" s="31"/>
      <c r="F65" s="2">
        <f t="shared" si="10"/>
        <v>120</v>
      </c>
      <c r="G65" s="2">
        <f t="shared" si="11"/>
        <v>56</v>
      </c>
      <c r="H65" s="2">
        <f t="shared" si="11"/>
        <v>64</v>
      </c>
      <c r="I65" s="2">
        <f t="shared" si="12"/>
        <v>120</v>
      </c>
      <c r="J65" s="2">
        <f t="shared" si="13"/>
        <v>56</v>
      </c>
      <c r="K65" s="2">
        <f t="shared" si="13"/>
        <v>64</v>
      </c>
      <c r="L65" s="2">
        <v>19</v>
      </c>
      <c r="M65" s="2">
        <v>22</v>
      </c>
      <c r="N65" s="2">
        <v>22</v>
      </c>
      <c r="O65" s="2">
        <v>23</v>
      </c>
      <c r="P65" s="2">
        <v>15</v>
      </c>
      <c r="Q65" s="2">
        <v>19</v>
      </c>
      <c r="R65" s="2">
        <v>0</v>
      </c>
      <c r="S65" s="2">
        <v>0</v>
      </c>
      <c r="T65" s="2">
        <v>0</v>
      </c>
      <c r="U65" s="61">
        <v>0</v>
      </c>
      <c r="V65" s="2">
        <v>0</v>
      </c>
      <c r="W65" s="3">
        <v>0</v>
      </c>
    </row>
    <row r="66" spans="1:23" ht="18.75">
      <c r="A66" s="30"/>
      <c r="B66" s="179" t="s">
        <v>34</v>
      </c>
      <c r="C66" s="179"/>
      <c r="D66" s="179"/>
      <c r="E66" s="31"/>
      <c r="F66" s="2">
        <f t="shared" si="10"/>
        <v>340</v>
      </c>
      <c r="G66" s="2">
        <f t="shared" si="11"/>
        <v>135</v>
      </c>
      <c r="H66" s="2">
        <f t="shared" si="11"/>
        <v>205</v>
      </c>
      <c r="I66" s="2">
        <f t="shared" si="12"/>
        <v>340</v>
      </c>
      <c r="J66" s="2">
        <f t="shared" si="13"/>
        <v>135</v>
      </c>
      <c r="K66" s="2">
        <f t="shared" si="13"/>
        <v>205</v>
      </c>
      <c r="L66" s="2">
        <v>48</v>
      </c>
      <c r="M66" s="2">
        <v>66</v>
      </c>
      <c r="N66" s="2">
        <v>47</v>
      </c>
      <c r="O66" s="2">
        <v>70</v>
      </c>
      <c r="P66" s="2">
        <v>40</v>
      </c>
      <c r="Q66" s="2">
        <v>69</v>
      </c>
      <c r="R66" s="2">
        <v>0</v>
      </c>
      <c r="S66" s="2">
        <v>0</v>
      </c>
      <c r="T66" s="2">
        <v>0</v>
      </c>
      <c r="U66" s="61">
        <v>0</v>
      </c>
      <c r="V66" s="2">
        <v>0</v>
      </c>
      <c r="W66" s="3">
        <v>0</v>
      </c>
    </row>
    <row r="67" spans="1:23" ht="18.75">
      <c r="A67" s="30"/>
      <c r="B67" s="160" t="s">
        <v>35</v>
      </c>
      <c r="C67" s="160"/>
      <c r="D67" s="160"/>
      <c r="E67" s="31"/>
      <c r="F67" s="2">
        <f t="shared" si="10"/>
        <v>102</v>
      </c>
      <c r="G67" s="2">
        <f t="shared" si="11"/>
        <v>52</v>
      </c>
      <c r="H67" s="2">
        <f t="shared" si="11"/>
        <v>50</v>
      </c>
      <c r="I67" s="2">
        <f t="shared" si="12"/>
        <v>102</v>
      </c>
      <c r="J67" s="2">
        <f t="shared" si="13"/>
        <v>52</v>
      </c>
      <c r="K67" s="2">
        <f t="shared" si="13"/>
        <v>50</v>
      </c>
      <c r="L67" s="2">
        <v>22</v>
      </c>
      <c r="M67" s="2">
        <v>14</v>
      </c>
      <c r="N67" s="2">
        <v>14</v>
      </c>
      <c r="O67" s="2">
        <v>11</v>
      </c>
      <c r="P67" s="2">
        <v>16</v>
      </c>
      <c r="Q67" s="2">
        <v>25</v>
      </c>
      <c r="R67" s="2">
        <v>0</v>
      </c>
      <c r="S67" s="2">
        <v>0</v>
      </c>
      <c r="T67" s="2">
        <v>0</v>
      </c>
      <c r="U67" s="61">
        <v>0</v>
      </c>
      <c r="V67" s="2">
        <v>0</v>
      </c>
      <c r="W67" s="3">
        <v>0</v>
      </c>
    </row>
    <row r="68" spans="1:23" ht="18.75">
      <c r="A68" s="30"/>
      <c r="B68" s="160" t="s">
        <v>36</v>
      </c>
      <c r="C68" s="160"/>
      <c r="D68" s="160"/>
      <c r="E68" s="31"/>
      <c r="F68" s="2">
        <f t="shared" si="10"/>
        <v>192</v>
      </c>
      <c r="G68" s="2">
        <f t="shared" si="11"/>
        <v>106</v>
      </c>
      <c r="H68" s="2">
        <f t="shared" si="11"/>
        <v>86</v>
      </c>
      <c r="I68" s="2">
        <f t="shared" si="12"/>
        <v>192</v>
      </c>
      <c r="J68" s="2">
        <f t="shared" si="13"/>
        <v>106</v>
      </c>
      <c r="K68" s="2">
        <f t="shared" si="13"/>
        <v>86</v>
      </c>
      <c r="L68" s="2">
        <v>34</v>
      </c>
      <c r="M68" s="2">
        <v>25</v>
      </c>
      <c r="N68" s="2">
        <v>34</v>
      </c>
      <c r="O68" s="2">
        <v>31</v>
      </c>
      <c r="P68" s="2">
        <v>38</v>
      </c>
      <c r="Q68" s="2">
        <v>30</v>
      </c>
      <c r="R68" s="2">
        <v>0</v>
      </c>
      <c r="S68" s="2">
        <v>0</v>
      </c>
      <c r="T68" s="2">
        <v>0</v>
      </c>
      <c r="U68" s="61">
        <v>0</v>
      </c>
      <c r="V68" s="2">
        <v>0</v>
      </c>
      <c r="W68" s="3">
        <v>0</v>
      </c>
    </row>
    <row r="69" spans="1:23" ht="18.75">
      <c r="A69" s="67"/>
      <c r="B69" s="68"/>
      <c r="C69" s="68"/>
      <c r="D69" s="68"/>
      <c r="E69" s="69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1"/>
    </row>
    <row r="71" spans="1:23" ht="21">
      <c r="A71" s="180" t="s">
        <v>105</v>
      </c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</row>
    <row r="72" spans="1:23" ht="18.75">
      <c r="A72" s="51"/>
      <c r="B72" s="51"/>
      <c r="C72" s="6" t="s">
        <v>55</v>
      </c>
      <c r="D72" s="51"/>
      <c r="E72" s="51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51"/>
      <c r="R72" s="4"/>
      <c r="S72" s="4"/>
      <c r="T72" s="4"/>
      <c r="U72" s="4"/>
      <c r="V72" s="4"/>
      <c r="W72" s="52" t="s">
        <v>39</v>
      </c>
    </row>
    <row r="73" spans="1:23" ht="18.75">
      <c r="A73" s="9"/>
      <c r="B73" s="10"/>
      <c r="C73" s="181" t="s">
        <v>40</v>
      </c>
      <c r="D73" s="10"/>
      <c r="E73" s="11"/>
      <c r="F73" s="184" t="s">
        <v>7</v>
      </c>
      <c r="G73" s="185"/>
      <c r="H73" s="185"/>
      <c r="I73" s="53" t="s">
        <v>41</v>
      </c>
      <c r="J73" s="54"/>
      <c r="K73" s="54"/>
      <c r="L73" s="54"/>
      <c r="M73" s="54"/>
      <c r="N73" s="54" t="s">
        <v>42</v>
      </c>
      <c r="O73" s="54"/>
      <c r="P73" s="54"/>
      <c r="Q73" s="55"/>
      <c r="R73" s="53"/>
      <c r="S73" s="55"/>
      <c r="T73" s="184" t="s">
        <v>43</v>
      </c>
      <c r="U73" s="188"/>
      <c r="V73" s="184" t="s">
        <v>44</v>
      </c>
      <c r="W73" s="188"/>
    </row>
    <row r="74" spans="1:23" ht="18.75">
      <c r="A74" s="13"/>
      <c r="B74" s="14"/>
      <c r="C74" s="182"/>
      <c r="D74" s="14"/>
      <c r="E74" s="16"/>
      <c r="F74" s="186"/>
      <c r="G74" s="187"/>
      <c r="H74" s="187"/>
      <c r="I74" s="53" t="s">
        <v>7</v>
      </c>
      <c r="J74" s="53"/>
      <c r="K74" s="55"/>
      <c r="L74" s="190" t="s">
        <v>45</v>
      </c>
      <c r="M74" s="191"/>
      <c r="N74" s="190" t="s">
        <v>46</v>
      </c>
      <c r="O74" s="191"/>
      <c r="P74" s="190" t="s">
        <v>47</v>
      </c>
      <c r="Q74" s="191"/>
      <c r="R74" s="190" t="s">
        <v>48</v>
      </c>
      <c r="S74" s="191"/>
      <c r="T74" s="186"/>
      <c r="U74" s="189"/>
      <c r="V74" s="186"/>
      <c r="W74" s="189"/>
    </row>
    <row r="75" spans="1:23" ht="18.75">
      <c r="A75" s="20"/>
      <c r="B75" s="21"/>
      <c r="C75" s="183"/>
      <c r="D75" s="21"/>
      <c r="E75" s="23"/>
      <c r="F75" s="56" t="s">
        <v>7</v>
      </c>
      <c r="G75" s="57" t="s">
        <v>49</v>
      </c>
      <c r="H75" s="57" t="s">
        <v>50</v>
      </c>
      <c r="I75" s="56" t="s">
        <v>7</v>
      </c>
      <c r="J75" s="57" t="s">
        <v>49</v>
      </c>
      <c r="K75" s="57" t="s">
        <v>50</v>
      </c>
      <c r="L75" s="57" t="s">
        <v>49</v>
      </c>
      <c r="M75" s="57" t="s">
        <v>50</v>
      </c>
      <c r="N75" s="58" t="s">
        <v>49</v>
      </c>
      <c r="O75" s="57" t="s">
        <v>50</v>
      </c>
      <c r="P75" s="57" t="s">
        <v>49</v>
      </c>
      <c r="Q75" s="57" t="s">
        <v>50</v>
      </c>
      <c r="R75" s="57" t="s">
        <v>49</v>
      </c>
      <c r="S75" s="57" t="s">
        <v>50</v>
      </c>
      <c r="T75" s="57" t="s">
        <v>49</v>
      </c>
      <c r="U75" s="59" t="s">
        <v>50</v>
      </c>
      <c r="V75" s="57" t="s">
        <v>49</v>
      </c>
      <c r="W75" s="57" t="s">
        <v>50</v>
      </c>
    </row>
    <row r="76" spans="1:23" ht="18.75">
      <c r="A76" s="13"/>
      <c r="B76" s="14"/>
      <c r="C76" s="14"/>
      <c r="D76" s="14"/>
      <c r="E76" s="16"/>
      <c r="F76" s="60"/>
      <c r="G76" s="60"/>
      <c r="H76" s="60"/>
      <c r="I76" s="60"/>
      <c r="J76" s="60"/>
      <c r="K76" s="60"/>
      <c r="L76" s="60"/>
      <c r="M76" s="14"/>
      <c r="N76" s="60"/>
      <c r="O76" s="60"/>
      <c r="P76" s="60"/>
      <c r="Q76" s="60"/>
      <c r="R76" s="60"/>
      <c r="S76" s="60"/>
      <c r="T76" s="60"/>
      <c r="U76" s="14"/>
      <c r="V76" s="60"/>
      <c r="W76" s="16"/>
    </row>
    <row r="77" spans="1:23" ht="18.75">
      <c r="A77" s="30"/>
      <c r="B77" s="194" t="s">
        <v>16</v>
      </c>
      <c r="C77" s="194"/>
      <c r="D77" s="194"/>
      <c r="E77" s="31"/>
      <c r="F77" s="2">
        <v>612</v>
      </c>
      <c r="G77" s="2">
        <v>370</v>
      </c>
      <c r="H77" s="2">
        <v>242</v>
      </c>
      <c r="I77" s="2">
        <v>612</v>
      </c>
      <c r="J77" s="2">
        <v>370</v>
      </c>
      <c r="K77" s="2">
        <v>242</v>
      </c>
      <c r="L77" s="2">
        <v>134</v>
      </c>
      <c r="M77" s="2">
        <v>79</v>
      </c>
      <c r="N77" s="2">
        <v>106</v>
      </c>
      <c r="O77" s="2">
        <v>64</v>
      </c>
      <c r="P77" s="2">
        <v>79</v>
      </c>
      <c r="Q77" s="2">
        <v>61</v>
      </c>
      <c r="R77" s="2">
        <v>51</v>
      </c>
      <c r="S77" s="2">
        <v>38</v>
      </c>
      <c r="T77" s="2">
        <v>0</v>
      </c>
      <c r="U77" s="61">
        <v>0</v>
      </c>
      <c r="V77" s="62">
        <v>0</v>
      </c>
      <c r="W77" s="63">
        <v>0</v>
      </c>
    </row>
    <row r="78" spans="1:23" ht="18.75">
      <c r="A78" s="33"/>
      <c r="B78" s="64"/>
      <c r="C78" s="65"/>
      <c r="D78" s="64"/>
      <c r="E78" s="36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66"/>
      <c r="V78" s="38"/>
      <c r="W78" s="39"/>
    </row>
    <row r="79" spans="1:23" ht="18.75">
      <c r="A79" s="33"/>
      <c r="B79" s="193" t="s">
        <v>17</v>
      </c>
      <c r="C79" s="193"/>
      <c r="D79" s="193"/>
      <c r="E79" s="36"/>
      <c r="F79" s="38">
        <f>SUM(F85:F103)</f>
        <v>601</v>
      </c>
      <c r="G79" s="38">
        <f aca="true" t="shared" si="14" ref="G79:W79">SUM(G85:G103)</f>
        <v>365</v>
      </c>
      <c r="H79" s="38">
        <f t="shared" si="14"/>
        <v>236</v>
      </c>
      <c r="I79" s="38">
        <f t="shared" si="14"/>
        <v>601</v>
      </c>
      <c r="J79" s="38">
        <f t="shared" si="14"/>
        <v>365</v>
      </c>
      <c r="K79" s="38">
        <f t="shared" si="14"/>
        <v>236</v>
      </c>
      <c r="L79" s="38">
        <f t="shared" si="14"/>
        <v>102</v>
      </c>
      <c r="M79" s="38">
        <f t="shared" si="14"/>
        <v>75</v>
      </c>
      <c r="N79" s="38">
        <f t="shared" si="14"/>
        <v>115</v>
      </c>
      <c r="O79" s="38">
        <f t="shared" si="14"/>
        <v>70</v>
      </c>
      <c r="P79" s="38">
        <f t="shared" si="14"/>
        <v>91</v>
      </c>
      <c r="Q79" s="38">
        <f t="shared" si="14"/>
        <v>52</v>
      </c>
      <c r="R79" s="38">
        <f t="shared" si="14"/>
        <v>57</v>
      </c>
      <c r="S79" s="38">
        <f t="shared" si="14"/>
        <v>39</v>
      </c>
      <c r="T79" s="38">
        <f t="shared" si="14"/>
        <v>0</v>
      </c>
      <c r="U79" s="66">
        <f t="shared" si="14"/>
        <v>0</v>
      </c>
      <c r="V79" s="38">
        <f t="shared" si="14"/>
        <v>0</v>
      </c>
      <c r="W79" s="39">
        <f t="shared" si="14"/>
        <v>0</v>
      </c>
    </row>
    <row r="80" spans="1:23" ht="18.75">
      <c r="A80" s="33"/>
      <c r="B80" s="64"/>
      <c r="C80" s="65"/>
      <c r="D80" s="64"/>
      <c r="E80" s="36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66"/>
      <c r="V80" s="38"/>
      <c r="W80" s="39"/>
    </row>
    <row r="81" spans="1:23" ht="18.75">
      <c r="A81" s="30"/>
      <c r="B81" s="34"/>
      <c r="C81" s="35" t="s">
        <v>51</v>
      </c>
      <c r="D81" s="34"/>
      <c r="E81" s="31"/>
      <c r="F81" s="2">
        <f>SUM(G81:H81)</f>
        <v>0</v>
      </c>
      <c r="G81" s="2">
        <f aca="true" t="shared" si="15" ref="G81:H83">J81+T81+V81</f>
        <v>0</v>
      </c>
      <c r="H81" s="2">
        <f t="shared" si="15"/>
        <v>0</v>
      </c>
      <c r="I81" s="2">
        <f>SUM(J81:K81)</f>
        <v>0</v>
      </c>
      <c r="J81" s="2">
        <f aca="true" t="shared" si="16" ref="J81:K83">L81+N81+P81+R81</f>
        <v>0</v>
      </c>
      <c r="K81" s="2">
        <f t="shared" si="16"/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61">
        <v>0</v>
      </c>
      <c r="V81" s="2">
        <v>0</v>
      </c>
      <c r="W81" s="3">
        <v>0</v>
      </c>
    </row>
    <row r="82" spans="1:23" ht="18.75">
      <c r="A82" s="30"/>
      <c r="B82" s="34"/>
      <c r="C82" s="35" t="s">
        <v>52</v>
      </c>
      <c r="D82" s="34"/>
      <c r="E82" s="31"/>
      <c r="F82" s="2">
        <f>SUM(G82:H82)</f>
        <v>601</v>
      </c>
      <c r="G82" s="2">
        <f t="shared" si="15"/>
        <v>365</v>
      </c>
      <c r="H82" s="2">
        <f t="shared" si="15"/>
        <v>236</v>
      </c>
      <c r="I82" s="2">
        <f>SUM(J82:K82)</f>
        <v>601</v>
      </c>
      <c r="J82" s="2">
        <f t="shared" si="16"/>
        <v>365</v>
      </c>
      <c r="K82" s="2">
        <f t="shared" si="16"/>
        <v>236</v>
      </c>
      <c r="L82" s="2">
        <v>102</v>
      </c>
      <c r="M82" s="2">
        <v>75</v>
      </c>
      <c r="N82" s="2">
        <v>115</v>
      </c>
      <c r="O82" s="2">
        <v>70</v>
      </c>
      <c r="P82" s="2">
        <v>91</v>
      </c>
      <c r="Q82" s="2">
        <v>52</v>
      </c>
      <c r="R82" s="2">
        <v>57</v>
      </c>
      <c r="S82" s="2">
        <v>39</v>
      </c>
      <c r="T82" s="2">
        <v>0</v>
      </c>
      <c r="U82" s="61">
        <v>0</v>
      </c>
      <c r="V82" s="2">
        <v>0</v>
      </c>
      <c r="W82" s="3">
        <v>0</v>
      </c>
    </row>
    <row r="83" spans="1:23" ht="18.75">
      <c r="A83" s="30"/>
      <c r="B83" s="34"/>
      <c r="C83" s="35" t="s">
        <v>53</v>
      </c>
      <c r="D83" s="34"/>
      <c r="E83" s="31"/>
      <c r="F83" s="2">
        <f>SUM(G83:H83)</f>
        <v>0</v>
      </c>
      <c r="G83" s="2">
        <f t="shared" si="15"/>
        <v>0</v>
      </c>
      <c r="H83" s="2">
        <f t="shared" si="15"/>
        <v>0</v>
      </c>
      <c r="I83" s="2">
        <f>SUM(J83:K83)</f>
        <v>0</v>
      </c>
      <c r="J83" s="2">
        <f t="shared" si="16"/>
        <v>0</v>
      </c>
      <c r="K83" s="2">
        <f t="shared" si="16"/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61">
        <v>0</v>
      </c>
      <c r="V83" s="2">
        <v>0</v>
      </c>
      <c r="W83" s="3">
        <v>0</v>
      </c>
    </row>
    <row r="84" spans="1:23" ht="18.75">
      <c r="A84" s="33"/>
      <c r="B84" s="64"/>
      <c r="C84" s="65"/>
      <c r="D84" s="64"/>
      <c r="E84" s="36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66"/>
      <c r="V84" s="38"/>
      <c r="W84" s="39"/>
    </row>
    <row r="85" spans="1:23" ht="18.75">
      <c r="A85" s="30"/>
      <c r="B85" s="160" t="s">
        <v>18</v>
      </c>
      <c r="C85" s="160"/>
      <c r="D85" s="160"/>
      <c r="E85" s="31"/>
      <c r="F85" s="2">
        <f aca="true" t="shared" si="17" ref="F85:F103">SUM(G85:H85)</f>
        <v>328</v>
      </c>
      <c r="G85" s="2">
        <f aca="true" t="shared" si="18" ref="G85:H103">J85+T85+V85</f>
        <v>210</v>
      </c>
      <c r="H85" s="2">
        <f t="shared" si="18"/>
        <v>118</v>
      </c>
      <c r="I85" s="2">
        <f aca="true" t="shared" si="19" ref="I85:I103">SUM(J85:K85)</f>
        <v>328</v>
      </c>
      <c r="J85" s="2">
        <f aca="true" t="shared" si="20" ref="J85:K103">L85+N85+P85+R85</f>
        <v>210</v>
      </c>
      <c r="K85" s="2">
        <f t="shared" si="20"/>
        <v>118</v>
      </c>
      <c r="L85" s="2">
        <v>59</v>
      </c>
      <c r="M85" s="2">
        <v>40</v>
      </c>
      <c r="N85" s="2">
        <v>62</v>
      </c>
      <c r="O85" s="2">
        <v>32</v>
      </c>
      <c r="P85" s="2">
        <v>59</v>
      </c>
      <c r="Q85" s="2">
        <v>30</v>
      </c>
      <c r="R85" s="2">
        <v>30</v>
      </c>
      <c r="S85" s="2">
        <v>16</v>
      </c>
      <c r="T85" s="2">
        <v>0</v>
      </c>
      <c r="U85" s="61">
        <v>0</v>
      </c>
      <c r="V85" s="2">
        <v>0</v>
      </c>
      <c r="W85" s="3">
        <v>0</v>
      </c>
    </row>
    <row r="86" spans="1:23" ht="18.75">
      <c r="A86" s="30"/>
      <c r="B86" s="160" t="s">
        <v>19</v>
      </c>
      <c r="C86" s="160"/>
      <c r="D86" s="160"/>
      <c r="E86" s="31"/>
      <c r="F86" s="2">
        <f t="shared" si="17"/>
        <v>20</v>
      </c>
      <c r="G86" s="2">
        <f t="shared" si="18"/>
        <v>8</v>
      </c>
      <c r="H86" s="2">
        <f t="shared" si="18"/>
        <v>12</v>
      </c>
      <c r="I86" s="2">
        <f t="shared" si="19"/>
        <v>20</v>
      </c>
      <c r="J86" s="2">
        <f t="shared" si="20"/>
        <v>8</v>
      </c>
      <c r="K86" s="2">
        <f t="shared" si="20"/>
        <v>12</v>
      </c>
      <c r="L86" s="2">
        <v>5</v>
      </c>
      <c r="M86" s="2">
        <v>3</v>
      </c>
      <c r="N86" s="2">
        <v>2</v>
      </c>
      <c r="O86" s="2">
        <v>5</v>
      </c>
      <c r="P86" s="2">
        <v>1</v>
      </c>
      <c r="Q86" s="2">
        <v>2</v>
      </c>
      <c r="R86" s="2">
        <v>0</v>
      </c>
      <c r="S86" s="2">
        <v>2</v>
      </c>
      <c r="T86" s="2">
        <v>0</v>
      </c>
      <c r="U86" s="61">
        <v>0</v>
      </c>
      <c r="V86" s="2">
        <v>0</v>
      </c>
      <c r="W86" s="3">
        <v>0</v>
      </c>
    </row>
    <row r="87" spans="1:23" ht="18.75">
      <c r="A87" s="30"/>
      <c r="B87" s="160" t="s">
        <v>20</v>
      </c>
      <c r="C87" s="160"/>
      <c r="D87" s="160"/>
      <c r="E87" s="31"/>
      <c r="F87" s="2">
        <f t="shared" si="17"/>
        <v>181</v>
      </c>
      <c r="G87" s="2">
        <f t="shared" si="18"/>
        <v>109</v>
      </c>
      <c r="H87" s="2">
        <f t="shared" si="18"/>
        <v>72</v>
      </c>
      <c r="I87" s="2">
        <f t="shared" si="19"/>
        <v>181</v>
      </c>
      <c r="J87" s="2">
        <f t="shared" si="20"/>
        <v>109</v>
      </c>
      <c r="K87" s="2">
        <f t="shared" si="20"/>
        <v>72</v>
      </c>
      <c r="L87" s="2">
        <v>30</v>
      </c>
      <c r="M87" s="2">
        <v>21</v>
      </c>
      <c r="N87" s="2">
        <v>40</v>
      </c>
      <c r="O87" s="2">
        <v>21</v>
      </c>
      <c r="P87" s="2">
        <v>21</v>
      </c>
      <c r="Q87" s="2">
        <v>14</v>
      </c>
      <c r="R87" s="2">
        <v>18</v>
      </c>
      <c r="S87" s="2">
        <v>16</v>
      </c>
      <c r="T87" s="2">
        <v>0</v>
      </c>
      <c r="U87" s="61">
        <v>0</v>
      </c>
      <c r="V87" s="2">
        <v>0</v>
      </c>
      <c r="W87" s="3">
        <v>0</v>
      </c>
    </row>
    <row r="88" spans="1:23" ht="18.75">
      <c r="A88" s="30"/>
      <c r="B88" s="160" t="s">
        <v>21</v>
      </c>
      <c r="C88" s="160"/>
      <c r="D88" s="160"/>
      <c r="E88" s="31"/>
      <c r="F88" s="2">
        <f t="shared" si="17"/>
        <v>12</v>
      </c>
      <c r="G88" s="2">
        <f t="shared" si="18"/>
        <v>5</v>
      </c>
      <c r="H88" s="2">
        <f t="shared" si="18"/>
        <v>7</v>
      </c>
      <c r="I88" s="2">
        <f t="shared" si="19"/>
        <v>12</v>
      </c>
      <c r="J88" s="2">
        <f t="shared" si="20"/>
        <v>5</v>
      </c>
      <c r="K88" s="2">
        <f t="shared" si="20"/>
        <v>7</v>
      </c>
      <c r="L88" s="2">
        <v>2</v>
      </c>
      <c r="M88" s="2">
        <v>1</v>
      </c>
      <c r="N88" s="2">
        <v>0</v>
      </c>
      <c r="O88" s="2">
        <v>5</v>
      </c>
      <c r="P88" s="2">
        <v>2</v>
      </c>
      <c r="Q88" s="2">
        <v>0</v>
      </c>
      <c r="R88" s="2">
        <v>1</v>
      </c>
      <c r="S88" s="2">
        <v>1</v>
      </c>
      <c r="T88" s="2">
        <v>0</v>
      </c>
      <c r="U88" s="61">
        <v>0</v>
      </c>
      <c r="V88" s="2">
        <v>0</v>
      </c>
      <c r="W88" s="3">
        <v>0</v>
      </c>
    </row>
    <row r="89" spans="1:23" ht="18.75">
      <c r="A89" s="30"/>
      <c r="B89" s="160" t="s">
        <v>22</v>
      </c>
      <c r="C89" s="160"/>
      <c r="D89" s="160"/>
      <c r="E89" s="31"/>
      <c r="F89" s="2">
        <f t="shared" si="17"/>
        <v>0</v>
      </c>
      <c r="G89" s="2">
        <f t="shared" si="18"/>
        <v>0</v>
      </c>
      <c r="H89" s="2">
        <f t="shared" si="18"/>
        <v>0</v>
      </c>
      <c r="I89" s="2">
        <f t="shared" si="19"/>
        <v>0</v>
      </c>
      <c r="J89" s="2">
        <f t="shared" si="20"/>
        <v>0</v>
      </c>
      <c r="K89" s="2">
        <f t="shared" si="20"/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61">
        <v>0</v>
      </c>
      <c r="V89" s="2">
        <v>0</v>
      </c>
      <c r="W89" s="3">
        <v>0</v>
      </c>
    </row>
    <row r="90" spans="1:23" ht="18.75">
      <c r="A90" s="30"/>
      <c r="B90" s="160" t="s">
        <v>23</v>
      </c>
      <c r="C90" s="160"/>
      <c r="D90" s="160"/>
      <c r="E90" s="31"/>
      <c r="F90" s="2">
        <f t="shared" si="17"/>
        <v>20</v>
      </c>
      <c r="G90" s="2">
        <f t="shared" si="18"/>
        <v>10</v>
      </c>
      <c r="H90" s="2">
        <f t="shared" si="18"/>
        <v>10</v>
      </c>
      <c r="I90" s="2">
        <f t="shared" si="19"/>
        <v>20</v>
      </c>
      <c r="J90" s="2">
        <f t="shared" si="20"/>
        <v>10</v>
      </c>
      <c r="K90" s="2">
        <f t="shared" si="20"/>
        <v>10</v>
      </c>
      <c r="L90" s="2">
        <v>2</v>
      </c>
      <c r="M90" s="2">
        <v>5</v>
      </c>
      <c r="N90" s="2">
        <v>4</v>
      </c>
      <c r="O90" s="2">
        <v>3</v>
      </c>
      <c r="P90" s="2">
        <v>1</v>
      </c>
      <c r="Q90" s="2">
        <v>1</v>
      </c>
      <c r="R90" s="2">
        <v>3</v>
      </c>
      <c r="S90" s="2">
        <v>1</v>
      </c>
      <c r="T90" s="2">
        <v>0</v>
      </c>
      <c r="U90" s="61">
        <v>0</v>
      </c>
      <c r="V90" s="2">
        <v>0</v>
      </c>
      <c r="W90" s="3">
        <v>0</v>
      </c>
    </row>
    <row r="91" spans="1:23" ht="18.75">
      <c r="A91" s="30"/>
      <c r="B91" s="160" t="s">
        <v>24</v>
      </c>
      <c r="C91" s="160"/>
      <c r="D91" s="160"/>
      <c r="E91" s="31"/>
      <c r="F91" s="2">
        <f t="shared" si="17"/>
        <v>40</v>
      </c>
      <c r="G91" s="2">
        <f t="shared" si="18"/>
        <v>23</v>
      </c>
      <c r="H91" s="2">
        <f t="shared" si="18"/>
        <v>17</v>
      </c>
      <c r="I91" s="2">
        <f t="shared" si="19"/>
        <v>40</v>
      </c>
      <c r="J91" s="2">
        <f t="shared" si="20"/>
        <v>23</v>
      </c>
      <c r="K91" s="2">
        <f t="shared" si="20"/>
        <v>17</v>
      </c>
      <c r="L91" s="2">
        <v>4</v>
      </c>
      <c r="M91" s="2">
        <v>5</v>
      </c>
      <c r="N91" s="2">
        <v>7</v>
      </c>
      <c r="O91" s="2">
        <v>4</v>
      </c>
      <c r="P91" s="2">
        <v>7</v>
      </c>
      <c r="Q91" s="2">
        <v>5</v>
      </c>
      <c r="R91" s="2">
        <v>5</v>
      </c>
      <c r="S91" s="2">
        <v>3</v>
      </c>
      <c r="T91" s="2">
        <v>0</v>
      </c>
      <c r="U91" s="61">
        <v>0</v>
      </c>
      <c r="V91" s="2">
        <v>0</v>
      </c>
      <c r="W91" s="3">
        <v>0</v>
      </c>
    </row>
    <row r="92" spans="1:23" ht="18.75">
      <c r="A92" s="30"/>
      <c r="B92" s="160" t="s">
        <v>25</v>
      </c>
      <c r="C92" s="160"/>
      <c r="D92" s="160"/>
      <c r="E92" s="31"/>
      <c r="F92" s="2">
        <f t="shared" si="17"/>
        <v>0</v>
      </c>
      <c r="G92" s="2">
        <f t="shared" si="18"/>
        <v>0</v>
      </c>
      <c r="H92" s="2">
        <f t="shared" si="18"/>
        <v>0</v>
      </c>
      <c r="I92" s="2">
        <f t="shared" si="19"/>
        <v>0</v>
      </c>
      <c r="J92" s="2">
        <f t="shared" si="20"/>
        <v>0</v>
      </c>
      <c r="K92" s="2">
        <f t="shared" si="20"/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61">
        <v>0</v>
      </c>
      <c r="V92" s="2">
        <v>0</v>
      </c>
      <c r="W92" s="3">
        <v>0</v>
      </c>
    </row>
    <row r="93" spans="1:23" ht="18.75">
      <c r="A93" s="30"/>
      <c r="B93" s="160" t="s">
        <v>26</v>
      </c>
      <c r="C93" s="160"/>
      <c r="D93" s="160"/>
      <c r="E93" s="31"/>
      <c r="F93" s="2">
        <f t="shared" si="17"/>
        <v>0</v>
      </c>
      <c r="G93" s="2">
        <f t="shared" si="18"/>
        <v>0</v>
      </c>
      <c r="H93" s="2">
        <f t="shared" si="18"/>
        <v>0</v>
      </c>
      <c r="I93" s="2">
        <f t="shared" si="19"/>
        <v>0</v>
      </c>
      <c r="J93" s="2">
        <f t="shared" si="20"/>
        <v>0</v>
      </c>
      <c r="K93" s="2">
        <f t="shared" si="20"/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61">
        <v>0</v>
      </c>
      <c r="V93" s="2">
        <v>0</v>
      </c>
      <c r="W93" s="3">
        <v>0</v>
      </c>
    </row>
    <row r="94" spans="1:23" ht="18.75">
      <c r="A94" s="30"/>
      <c r="B94" s="160" t="s">
        <v>27</v>
      </c>
      <c r="C94" s="160"/>
      <c r="D94" s="160"/>
      <c r="E94" s="31"/>
      <c r="F94" s="2">
        <f t="shared" si="17"/>
        <v>0</v>
      </c>
      <c r="G94" s="2">
        <f t="shared" si="18"/>
        <v>0</v>
      </c>
      <c r="H94" s="2">
        <f t="shared" si="18"/>
        <v>0</v>
      </c>
      <c r="I94" s="2">
        <f t="shared" si="19"/>
        <v>0</v>
      </c>
      <c r="J94" s="2">
        <f t="shared" si="20"/>
        <v>0</v>
      </c>
      <c r="K94" s="2">
        <f t="shared" si="20"/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61">
        <v>0</v>
      </c>
      <c r="V94" s="2">
        <v>0</v>
      </c>
      <c r="W94" s="3">
        <v>0</v>
      </c>
    </row>
    <row r="95" spans="1:23" ht="18.75">
      <c r="A95" s="30"/>
      <c r="B95" s="179" t="s">
        <v>28</v>
      </c>
      <c r="C95" s="179"/>
      <c r="D95" s="179"/>
      <c r="E95" s="31"/>
      <c r="F95" s="2">
        <f t="shared" si="17"/>
        <v>0</v>
      </c>
      <c r="G95" s="2">
        <f t="shared" si="18"/>
        <v>0</v>
      </c>
      <c r="H95" s="2">
        <f t="shared" si="18"/>
        <v>0</v>
      </c>
      <c r="I95" s="2">
        <f t="shared" si="19"/>
        <v>0</v>
      </c>
      <c r="J95" s="2">
        <f t="shared" si="20"/>
        <v>0</v>
      </c>
      <c r="K95" s="2">
        <f t="shared" si="20"/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61">
        <v>0</v>
      </c>
      <c r="V95" s="2">
        <v>0</v>
      </c>
      <c r="W95" s="3">
        <v>0</v>
      </c>
    </row>
    <row r="96" spans="1:23" ht="18.75">
      <c r="A96" s="30"/>
      <c r="B96" s="160" t="s">
        <v>29</v>
      </c>
      <c r="C96" s="160"/>
      <c r="D96" s="41"/>
      <c r="E96" s="31"/>
      <c r="F96" s="2">
        <f t="shared" si="17"/>
        <v>0</v>
      </c>
      <c r="G96" s="2">
        <f t="shared" si="18"/>
        <v>0</v>
      </c>
      <c r="H96" s="2">
        <f t="shared" si="18"/>
        <v>0</v>
      </c>
      <c r="I96" s="2">
        <f t="shared" si="19"/>
        <v>0</v>
      </c>
      <c r="J96" s="2">
        <f t="shared" si="20"/>
        <v>0</v>
      </c>
      <c r="K96" s="2">
        <f t="shared" si="20"/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61">
        <v>0</v>
      </c>
      <c r="V96" s="2">
        <v>0</v>
      </c>
      <c r="W96" s="3">
        <v>0</v>
      </c>
    </row>
    <row r="97" spans="1:23" ht="18.75">
      <c r="A97" s="30"/>
      <c r="B97" s="160" t="s">
        <v>30</v>
      </c>
      <c r="C97" s="160"/>
      <c r="D97" s="160"/>
      <c r="E97" s="31"/>
      <c r="F97" s="2">
        <f t="shared" si="17"/>
        <v>0</v>
      </c>
      <c r="G97" s="2">
        <f t="shared" si="18"/>
        <v>0</v>
      </c>
      <c r="H97" s="2">
        <f t="shared" si="18"/>
        <v>0</v>
      </c>
      <c r="I97" s="2">
        <f t="shared" si="19"/>
        <v>0</v>
      </c>
      <c r="J97" s="2">
        <f t="shared" si="20"/>
        <v>0</v>
      </c>
      <c r="K97" s="2">
        <f t="shared" si="20"/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61">
        <v>0</v>
      </c>
      <c r="V97" s="2">
        <v>0</v>
      </c>
      <c r="W97" s="3">
        <v>0</v>
      </c>
    </row>
    <row r="98" spans="1:23" ht="18.75">
      <c r="A98" s="30"/>
      <c r="B98" s="160" t="s">
        <v>31</v>
      </c>
      <c r="C98" s="160"/>
      <c r="D98" s="160"/>
      <c r="E98" s="31"/>
      <c r="F98" s="2">
        <f t="shared" si="17"/>
        <v>0</v>
      </c>
      <c r="G98" s="2">
        <f t="shared" si="18"/>
        <v>0</v>
      </c>
      <c r="H98" s="2">
        <f t="shared" si="18"/>
        <v>0</v>
      </c>
      <c r="I98" s="2">
        <f t="shared" si="19"/>
        <v>0</v>
      </c>
      <c r="J98" s="2">
        <f t="shared" si="20"/>
        <v>0</v>
      </c>
      <c r="K98" s="2">
        <f t="shared" si="20"/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61">
        <v>0</v>
      </c>
      <c r="V98" s="2">
        <v>0</v>
      </c>
      <c r="W98" s="3">
        <v>0</v>
      </c>
    </row>
    <row r="99" spans="1:23" ht="18.75">
      <c r="A99" s="30"/>
      <c r="B99" s="160" t="s">
        <v>32</v>
      </c>
      <c r="C99" s="160"/>
      <c r="D99" s="41"/>
      <c r="E99" s="31"/>
      <c r="F99" s="2">
        <f t="shared" si="17"/>
        <v>0</v>
      </c>
      <c r="G99" s="2">
        <f t="shared" si="18"/>
        <v>0</v>
      </c>
      <c r="H99" s="2">
        <f t="shared" si="18"/>
        <v>0</v>
      </c>
      <c r="I99" s="2">
        <f t="shared" si="19"/>
        <v>0</v>
      </c>
      <c r="J99" s="2">
        <f t="shared" si="20"/>
        <v>0</v>
      </c>
      <c r="K99" s="2">
        <f t="shared" si="20"/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61">
        <v>0</v>
      </c>
      <c r="V99" s="2">
        <v>0</v>
      </c>
      <c r="W99" s="3">
        <v>0</v>
      </c>
    </row>
    <row r="100" spans="1:23" ht="18.75">
      <c r="A100" s="30"/>
      <c r="B100" s="179" t="s">
        <v>33</v>
      </c>
      <c r="C100" s="179"/>
      <c r="D100" s="179"/>
      <c r="E100" s="31"/>
      <c r="F100" s="2">
        <f t="shared" si="17"/>
        <v>0</v>
      </c>
      <c r="G100" s="2">
        <f t="shared" si="18"/>
        <v>0</v>
      </c>
      <c r="H100" s="2">
        <f t="shared" si="18"/>
        <v>0</v>
      </c>
      <c r="I100" s="2">
        <f t="shared" si="19"/>
        <v>0</v>
      </c>
      <c r="J100" s="2">
        <f t="shared" si="20"/>
        <v>0</v>
      </c>
      <c r="K100" s="2">
        <f t="shared" si="20"/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61">
        <v>0</v>
      </c>
      <c r="V100" s="2">
        <v>0</v>
      </c>
      <c r="W100" s="3">
        <v>0</v>
      </c>
    </row>
    <row r="101" spans="1:23" ht="18.75">
      <c r="A101" s="30"/>
      <c r="B101" s="179" t="s">
        <v>34</v>
      </c>
      <c r="C101" s="179"/>
      <c r="D101" s="179"/>
      <c r="E101" s="31"/>
      <c r="F101" s="2">
        <f t="shared" si="17"/>
        <v>0</v>
      </c>
      <c r="G101" s="2">
        <f t="shared" si="18"/>
        <v>0</v>
      </c>
      <c r="H101" s="2">
        <f t="shared" si="18"/>
        <v>0</v>
      </c>
      <c r="I101" s="2">
        <f t="shared" si="19"/>
        <v>0</v>
      </c>
      <c r="J101" s="2">
        <f t="shared" si="20"/>
        <v>0</v>
      </c>
      <c r="K101" s="2">
        <f t="shared" si="20"/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61">
        <v>0</v>
      </c>
      <c r="V101" s="2">
        <v>0</v>
      </c>
      <c r="W101" s="3">
        <v>0</v>
      </c>
    </row>
    <row r="102" spans="1:23" ht="18.75">
      <c r="A102" s="30"/>
      <c r="B102" s="160" t="s">
        <v>35</v>
      </c>
      <c r="C102" s="160"/>
      <c r="D102" s="160"/>
      <c r="E102" s="31"/>
      <c r="F102" s="2">
        <f t="shared" si="17"/>
        <v>0</v>
      </c>
      <c r="G102" s="2">
        <f t="shared" si="18"/>
        <v>0</v>
      </c>
      <c r="H102" s="2">
        <f t="shared" si="18"/>
        <v>0</v>
      </c>
      <c r="I102" s="2">
        <f t="shared" si="19"/>
        <v>0</v>
      </c>
      <c r="J102" s="2">
        <f t="shared" si="20"/>
        <v>0</v>
      </c>
      <c r="K102" s="2">
        <f t="shared" si="20"/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61">
        <v>0</v>
      </c>
      <c r="V102" s="2">
        <v>0</v>
      </c>
      <c r="W102" s="3">
        <v>0</v>
      </c>
    </row>
    <row r="103" spans="1:23" ht="18.75">
      <c r="A103" s="30"/>
      <c r="B103" s="160" t="s">
        <v>36</v>
      </c>
      <c r="C103" s="160"/>
      <c r="D103" s="160"/>
      <c r="E103" s="31"/>
      <c r="F103" s="2">
        <f t="shared" si="17"/>
        <v>0</v>
      </c>
      <c r="G103" s="2">
        <f t="shared" si="18"/>
        <v>0</v>
      </c>
      <c r="H103" s="2">
        <f t="shared" si="18"/>
        <v>0</v>
      </c>
      <c r="I103" s="2">
        <f t="shared" si="19"/>
        <v>0</v>
      </c>
      <c r="J103" s="2">
        <f t="shared" si="20"/>
        <v>0</v>
      </c>
      <c r="K103" s="2">
        <f t="shared" si="20"/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61">
        <v>0</v>
      </c>
      <c r="V103" s="2">
        <v>0</v>
      </c>
      <c r="W103" s="3">
        <v>0</v>
      </c>
    </row>
    <row r="104" spans="1:23" ht="18.75">
      <c r="A104" s="67"/>
      <c r="B104" s="68"/>
      <c r="C104" s="68"/>
      <c r="D104" s="68"/>
      <c r="E104" s="69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1"/>
    </row>
  </sheetData>
  <sheetProtection/>
  <mergeCells count="90">
    <mergeCell ref="B100:D100"/>
    <mergeCell ref="B92:D92"/>
    <mergeCell ref="B93:D93"/>
    <mergeCell ref="B101:D101"/>
    <mergeCell ref="B102:D102"/>
    <mergeCell ref="B103:D103"/>
    <mergeCell ref="B95:D95"/>
    <mergeCell ref="B96:C96"/>
    <mergeCell ref="B97:D97"/>
    <mergeCell ref="B98:D98"/>
    <mergeCell ref="B99:C99"/>
    <mergeCell ref="B94:D94"/>
    <mergeCell ref="B77:D77"/>
    <mergeCell ref="B79:D79"/>
    <mergeCell ref="B85:D85"/>
    <mergeCell ref="B86:D86"/>
    <mergeCell ref="B87:D87"/>
    <mergeCell ref="B88:D88"/>
    <mergeCell ref="B89:D89"/>
    <mergeCell ref="B90:D90"/>
    <mergeCell ref="B91:D91"/>
    <mergeCell ref="F73:H74"/>
    <mergeCell ref="T73:U74"/>
    <mergeCell ref="V73:W74"/>
    <mergeCell ref="L74:M74"/>
    <mergeCell ref="N74:O74"/>
    <mergeCell ref="P74:Q74"/>
    <mergeCell ref="R74:S74"/>
    <mergeCell ref="B64:C64"/>
    <mergeCell ref="B65:D65"/>
    <mergeCell ref="B66:D66"/>
    <mergeCell ref="B67:D67"/>
    <mergeCell ref="B68:D68"/>
    <mergeCell ref="C73:C75"/>
    <mergeCell ref="B54:D54"/>
    <mergeCell ref="B55:D55"/>
    <mergeCell ref="B56:D56"/>
    <mergeCell ref="A71:W71"/>
    <mergeCell ref="B58:D58"/>
    <mergeCell ref="B59:D59"/>
    <mergeCell ref="B60:D60"/>
    <mergeCell ref="B61:C61"/>
    <mergeCell ref="B62:D62"/>
    <mergeCell ref="B63:D63"/>
    <mergeCell ref="N39:O39"/>
    <mergeCell ref="B57:D57"/>
    <mergeCell ref="P39:Q39"/>
    <mergeCell ref="R39:S39"/>
    <mergeCell ref="B42:D42"/>
    <mergeCell ref="B44:D44"/>
    <mergeCell ref="B50:D50"/>
    <mergeCell ref="B51:D51"/>
    <mergeCell ref="B52:D52"/>
    <mergeCell ref="B53:D53"/>
    <mergeCell ref="B29:C29"/>
    <mergeCell ref="B31:D31"/>
    <mergeCell ref="B32:D32"/>
    <mergeCell ref="B33:D33"/>
    <mergeCell ref="A36:W36"/>
    <mergeCell ref="C38:C40"/>
    <mergeCell ref="F38:H39"/>
    <mergeCell ref="T38:U39"/>
    <mergeCell ref="V38:W39"/>
    <mergeCell ref="L39:M39"/>
    <mergeCell ref="B23:D23"/>
    <mergeCell ref="B24:D24"/>
    <mergeCell ref="B25:D25"/>
    <mergeCell ref="B26:C26"/>
    <mergeCell ref="B27:D27"/>
    <mergeCell ref="B28:D28"/>
    <mergeCell ref="B7:D7"/>
    <mergeCell ref="B9:D9"/>
    <mergeCell ref="B15:D15"/>
    <mergeCell ref="B16:D16"/>
    <mergeCell ref="B17:D17"/>
    <mergeCell ref="B30:D30"/>
    <mergeCell ref="B19:D19"/>
    <mergeCell ref="B20:D20"/>
    <mergeCell ref="B21:D21"/>
    <mergeCell ref="B22:D22"/>
    <mergeCell ref="B18:D18"/>
    <mergeCell ref="A1:W1"/>
    <mergeCell ref="C3:C5"/>
    <mergeCell ref="F3:H4"/>
    <mergeCell ref="T3:U4"/>
    <mergeCell ref="V3:W4"/>
    <mergeCell ref="L4:M4"/>
    <mergeCell ref="N4:O4"/>
    <mergeCell ref="P4:Q4"/>
    <mergeCell ref="R4:S4"/>
  </mergeCells>
  <printOptions verticalCentered="1"/>
  <pageMargins left="0.5905511811023623" right="0.5905511811023623" top="0.7480314960629921" bottom="0.5511811023622047" header="0.31496062992125984" footer="0.31496062992125984"/>
  <pageSetup blackAndWhite="1" horizontalDpi="300" verticalDpi="300" orientation="landscape" paperSize="9" scale="76" r:id="rId1"/>
  <rowBreaks count="3" manualBreakCount="3">
    <brk id="35" max="22" man="1"/>
    <brk id="70" max="22" man="1"/>
    <brk id="105" max="2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4"/>
  <sheetViews>
    <sheetView view="pageBreakPreview" zoomScaleSheetLayoutView="100" zoomScalePageLayoutView="0" workbookViewId="0" topLeftCell="A13">
      <selection activeCell="AA1" sqref="AA1"/>
    </sheetView>
  </sheetViews>
  <sheetFormatPr defaultColWidth="9.140625" defaultRowHeight="15"/>
  <cols>
    <col min="1" max="1" width="0.71875" style="49" customWidth="1"/>
    <col min="2" max="2" width="0.9921875" style="49" customWidth="1"/>
    <col min="3" max="3" width="8.57421875" style="49" customWidth="1"/>
    <col min="4" max="4" width="0.9921875" style="49" customWidth="1"/>
    <col min="5" max="5" width="0.71875" style="49" customWidth="1"/>
    <col min="6" max="7" width="7.140625" style="49" customWidth="1"/>
    <col min="8" max="9" width="6.57421875" style="49" customWidth="1"/>
    <col min="10" max="10" width="7.140625" style="49" customWidth="1"/>
    <col min="11" max="12" width="6.57421875" style="49" customWidth="1"/>
    <col min="13" max="14" width="7.140625" style="49" customWidth="1"/>
    <col min="15" max="16" width="6.57421875" style="49" customWidth="1"/>
    <col min="17" max="17" width="7.140625" style="49" customWidth="1"/>
    <col min="18" max="19" width="6.57421875" style="49" customWidth="1"/>
    <col min="20" max="21" width="5.140625" style="49" customWidth="1"/>
    <col min="22" max="23" width="4.57421875" style="49" customWidth="1"/>
    <col min="24" max="24" width="5.140625" style="49" customWidth="1"/>
    <col min="25" max="26" width="4.57421875" style="49" customWidth="1"/>
    <col min="27" max="16384" width="9.00390625" style="49" customWidth="1"/>
  </cols>
  <sheetData>
    <row r="1" spans="1:28" s="4" customFormat="1" ht="22.5" customHeight="1">
      <c r="A1" s="161" t="s">
        <v>99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72"/>
      <c r="AB1" s="72"/>
    </row>
    <row r="2" spans="1:26" s="4" customFormat="1" ht="13.5" customHeight="1">
      <c r="A2" s="7"/>
      <c r="B2" s="7"/>
      <c r="C2" s="6" t="s">
        <v>0</v>
      </c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8" t="s">
        <v>39</v>
      </c>
    </row>
    <row r="3" spans="1:26" s="12" customFormat="1" ht="15" customHeight="1">
      <c r="A3" s="9"/>
      <c r="B3" s="10"/>
      <c r="C3" s="10"/>
      <c r="D3" s="10"/>
      <c r="E3" s="11"/>
      <c r="F3" s="195" t="s">
        <v>7</v>
      </c>
      <c r="G3" s="196"/>
      <c r="H3" s="196"/>
      <c r="I3" s="196"/>
      <c r="J3" s="196"/>
      <c r="K3" s="196"/>
      <c r="L3" s="196"/>
      <c r="M3" s="197" t="s">
        <v>56</v>
      </c>
      <c r="N3" s="198"/>
      <c r="O3" s="198"/>
      <c r="P3" s="198"/>
      <c r="Q3" s="198"/>
      <c r="R3" s="198"/>
      <c r="S3" s="199"/>
      <c r="T3" s="195" t="s">
        <v>57</v>
      </c>
      <c r="U3" s="196"/>
      <c r="V3" s="196"/>
      <c r="W3" s="196"/>
      <c r="X3" s="196"/>
      <c r="Y3" s="196"/>
      <c r="Z3" s="200"/>
    </row>
    <row r="4" spans="1:26" s="12" customFormat="1" ht="15" customHeight="1">
      <c r="A4" s="13"/>
      <c r="B4" s="14"/>
      <c r="C4" s="15" t="s">
        <v>6</v>
      </c>
      <c r="D4" s="14"/>
      <c r="E4" s="16"/>
      <c r="F4" s="168" t="s">
        <v>58</v>
      </c>
      <c r="G4" s="201" t="s">
        <v>59</v>
      </c>
      <c r="H4" s="202"/>
      <c r="I4" s="203"/>
      <c r="J4" s="201" t="s">
        <v>60</v>
      </c>
      <c r="K4" s="202"/>
      <c r="L4" s="202"/>
      <c r="M4" s="168" t="s">
        <v>58</v>
      </c>
      <c r="N4" s="201" t="s">
        <v>59</v>
      </c>
      <c r="O4" s="202"/>
      <c r="P4" s="203"/>
      <c r="Q4" s="201" t="s">
        <v>60</v>
      </c>
      <c r="R4" s="202"/>
      <c r="S4" s="203"/>
      <c r="T4" s="204" t="s">
        <v>61</v>
      </c>
      <c r="U4" s="170" t="s">
        <v>59</v>
      </c>
      <c r="V4" s="171"/>
      <c r="W4" s="172"/>
      <c r="X4" s="170" t="s">
        <v>60</v>
      </c>
      <c r="Y4" s="171"/>
      <c r="Z4" s="172"/>
    </row>
    <row r="5" spans="1:26" s="12" customFormat="1" ht="15" customHeight="1">
      <c r="A5" s="20"/>
      <c r="B5" s="21"/>
      <c r="C5" s="22"/>
      <c r="D5" s="21"/>
      <c r="E5" s="23"/>
      <c r="F5" s="169"/>
      <c r="G5" s="24" t="s">
        <v>7</v>
      </c>
      <c r="H5" s="24" t="s">
        <v>49</v>
      </c>
      <c r="I5" s="24" t="s">
        <v>50</v>
      </c>
      <c r="J5" s="24" t="s">
        <v>7</v>
      </c>
      <c r="K5" s="24" t="s">
        <v>49</v>
      </c>
      <c r="L5" s="73" t="s">
        <v>50</v>
      </c>
      <c r="M5" s="169"/>
      <c r="N5" s="24" t="s">
        <v>7</v>
      </c>
      <c r="O5" s="24" t="s">
        <v>49</v>
      </c>
      <c r="P5" s="24" t="s">
        <v>50</v>
      </c>
      <c r="Q5" s="24" t="s">
        <v>7</v>
      </c>
      <c r="R5" s="24" t="s">
        <v>49</v>
      </c>
      <c r="S5" s="24" t="s">
        <v>50</v>
      </c>
      <c r="T5" s="169"/>
      <c r="U5" s="24" t="s">
        <v>7</v>
      </c>
      <c r="V5" s="24" t="s">
        <v>49</v>
      </c>
      <c r="W5" s="24" t="s">
        <v>50</v>
      </c>
      <c r="X5" s="24" t="s">
        <v>7</v>
      </c>
      <c r="Y5" s="24" t="s">
        <v>49</v>
      </c>
      <c r="Z5" s="24" t="s">
        <v>50</v>
      </c>
    </row>
    <row r="6" spans="1:26" s="12" customFormat="1" ht="6" customHeight="1">
      <c r="A6" s="13"/>
      <c r="B6" s="14"/>
      <c r="C6" s="14"/>
      <c r="D6" s="14"/>
      <c r="E6" s="16"/>
      <c r="F6" s="28"/>
      <c r="G6" s="28"/>
      <c r="H6" s="28"/>
      <c r="I6" s="28"/>
      <c r="J6" s="28"/>
      <c r="K6" s="28"/>
      <c r="L6" s="28"/>
      <c r="M6" s="27"/>
      <c r="N6" s="28"/>
      <c r="O6" s="28"/>
      <c r="P6" s="28"/>
      <c r="Q6" s="28"/>
      <c r="R6" s="28"/>
      <c r="S6" s="29"/>
      <c r="T6" s="27"/>
      <c r="U6" s="28"/>
      <c r="V6" s="28"/>
      <c r="W6" s="28"/>
      <c r="X6" s="28"/>
      <c r="Y6" s="28"/>
      <c r="Z6" s="29"/>
    </row>
    <row r="7" spans="1:26" s="40" customFormat="1" ht="13.5" customHeight="1">
      <c r="A7" s="33"/>
      <c r="B7" s="205" t="s">
        <v>17</v>
      </c>
      <c r="C7" s="205"/>
      <c r="D7" s="205"/>
      <c r="E7" s="36"/>
      <c r="F7" s="74">
        <f>SUM(F13:F31)</f>
        <v>10885</v>
      </c>
      <c r="G7" s="74">
        <f aca="true" t="shared" si="0" ref="G7:Z7">SUM(G13:G31)</f>
        <v>16416</v>
      </c>
      <c r="H7" s="74">
        <f t="shared" si="0"/>
        <v>8398</v>
      </c>
      <c r="I7" s="74">
        <f t="shared" si="0"/>
        <v>8018</v>
      </c>
      <c r="J7" s="74">
        <f t="shared" si="0"/>
        <v>9649</v>
      </c>
      <c r="K7" s="74">
        <f t="shared" si="0"/>
        <v>4900</v>
      </c>
      <c r="L7" s="74">
        <f t="shared" si="0"/>
        <v>4749</v>
      </c>
      <c r="M7" s="75">
        <f t="shared" si="0"/>
        <v>10405</v>
      </c>
      <c r="N7" s="76">
        <f t="shared" si="0"/>
        <v>16245</v>
      </c>
      <c r="O7" s="76">
        <f t="shared" si="0"/>
        <v>8300</v>
      </c>
      <c r="P7" s="76">
        <f t="shared" si="0"/>
        <v>7945</v>
      </c>
      <c r="Q7" s="76">
        <f t="shared" si="0"/>
        <v>9488</v>
      </c>
      <c r="R7" s="76">
        <f t="shared" si="0"/>
        <v>4808</v>
      </c>
      <c r="S7" s="77">
        <f t="shared" si="0"/>
        <v>4680</v>
      </c>
      <c r="T7" s="75">
        <f t="shared" si="0"/>
        <v>480</v>
      </c>
      <c r="U7" s="78">
        <f t="shared" si="0"/>
        <v>171</v>
      </c>
      <c r="V7" s="78">
        <f t="shared" si="0"/>
        <v>98</v>
      </c>
      <c r="W7" s="78">
        <f t="shared" si="0"/>
        <v>73</v>
      </c>
      <c r="X7" s="78">
        <f t="shared" si="0"/>
        <v>161</v>
      </c>
      <c r="Y7" s="78">
        <f t="shared" si="0"/>
        <v>92</v>
      </c>
      <c r="Z7" s="79">
        <f t="shared" si="0"/>
        <v>69</v>
      </c>
    </row>
    <row r="8" spans="1:26" s="32" customFormat="1" ht="12" customHeight="1">
      <c r="A8" s="30"/>
      <c r="B8" s="34"/>
      <c r="C8" s="35"/>
      <c r="D8" s="34"/>
      <c r="E8" s="31"/>
      <c r="F8" s="80"/>
      <c r="G8" s="80"/>
      <c r="H8" s="80"/>
      <c r="I8" s="80"/>
      <c r="J8" s="80"/>
      <c r="K8" s="80"/>
      <c r="L8" s="80"/>
      <c r="M8" s="81"/>
      <c r="N8" s="82"/>
      <c r="O8" s="82"/>
      <c r="P8" s="82"/>
      <c r="Q8" s="82"/>
      <c r="R8" s="82"/>
      <c r="S8" s="83"/>
      <c r="T8" s="81"/>
      <c r="U8" s="84"/>
      <c r="V8" s="84"/>
      <c r="W8" s="84"/>
      <c r="X8" s="84"/>
      <c r="Y8" s="84"/>
      <c r="Z8" s="85"/>
    </row>
    <row r="9" spans="1:26" s="32" customFormat="1" ht="13.5" customHeight="1">
      <c r="A9" s="30"/>
      <c r="B9" s="34"/>
      <c r="C9" s="35" t="s">
        <v>51</v>
      </c>
      <c r="D9" s="34"/>
      <c r="E9" s="31"/>
      <c r="F9" s="80">
        <v>120</v>
      </c>
      <c r="G9" s="80">
        <f>SUM(H9:I9)</f>
        <v>171</v>
      </c>
      <c r="H9" s="80">
        <v>86</v>
      </c>
      <c r="I9" s="80">
        <v>85</v>
      </c>
      <c r="J9" s="80">
        <f>SUM(K9:L9)</f>
        <v>121</v>
      </c>
      <c r="K9" s="80">
        <v>58</v>
      </c>
      <c r="L9" s="80">
        <v>63</v>
      </c>
      <c r="M9" s="81">
        <v>120</v>
      </c>
      <c r="N9" s="82">
        <f>SUM(O9:P9)</f>
        <v>171</v>
      </c>
      <c r="O9" s="82">
        <v>86</v>
      </c>
      <c r="P9" s="82">
        <v>85</v>
      </c>
      <c r="Q9" s="82">
        <f>SUM(R9:S9)</f>
        <v>121</v>
      </c>
      <c r="R9" s="82">
        <v>58</v>
      </c>
      <c r="S9" s="83">
        <v>63</v>
      </c>
      <c r="T9" s="86">
        <v>0</v>
      </c>
      <c r="U9" s="84">
        <f>SUM(V9:W9)</f>
        <v>0</v>
      </c>
      <c r="V9" s="84">
        <v>0</v>
      </c>
      <c r="W9" s="84">
        <v>0</v>
      </c>
      <c r="X9" s="84">
        <f>SUM(Y9:Z9)</f>
        <v>0</v>
      </c>
      <c r="Y9" s="84">
        <v>0</v>
      </c>
      <c r="Z9" s="85">
        <v>0</v>
      </c>
    </row>
    <row r="10" spans="1:26" s="32" customFormat="1" ht="13.5" customHeight="1">
      <c r="A10" s="30"/>
      <c r="B10" s="34"/>
      <c r="C10" s="35" t="s">
        <v>52</v>
      </c>
      <c r="D10" s="34"/>
      <c r="E10" s="31"/>
      <c r="F10" s="80">
        <v>7840</v>
      </c>
      <c r="G10" s="80">
        <f>SUM(H10:I10)</f>
        <v>7566</v>
      </c>
      <c r="H10" s="80">
        <v>3890</v>
      </c>
      <c r="I10" s="80">
        <v>3676</v>
      </c>
      <c r="J10" s="80">
        <f>SUM(K10:L10)</f>
        <v>6591</v>
      </c>
      <c r="K10" s="80">
        <v>3384</v>
      </c>
      <c r="L10" s="80">
        <v>3207</v>
      </c>
      <c r="M10" s="81">
        <v>7360</v>
      </c>
      <c r="N10" s="82">
        <f>SUM(O10:P10)</f>
        <v>7395</v>
      </c>
      <c r="O10" s="82">
        <v>3792</v>
      </c>
      <c r="P10" s="82">
        <v>3603</v>
      </c>
      <c r="Q10" s="82">
        <f>SUM(R10:S10)</f>
        <v>6430</v>
      </c>
      <c r="R10" s="82">
        <v>3292</v>
      </c>
      <c r="S10" s="83">
        <v>3138</v>
      </c>
      <c r="T10" s="86">
        <v>480</v>
      </c>
      <c r="U10" s="84">
        <f>SUM(V10:W10)</f>
        <v>171</v>
      </c>
      <c r="V10" s="84">
        <v>98</v>
      </c>
      <c r="W10" s="84">
        <v>73</v>
      </c>
      <c r="X10" s="84">
        <f>SUM(Y10:Z10)</f>
        <v>161</v>
      </c>
      <c r="Y10" s="84">
        <v>92</v>
      </c>
      <c r="Z10" s="85">
        <v>69</v>
      </c>
    </row>
    <row r="11" spans="1:26" s="32" customFormat="1" ht="13.5" customHeight="1">
      <c r="A11" s="30"/>
      <c r="B11" s="34"/>
      <c r="C11" s="35" t="s">
        <v>53</v>
      </c>
      <c r="D11" s="34"/>
      <c r="E11" s="31"/>
      <c r="F11" s="80">
        <v>2925</v>
      </c>
      <c r="G11" s="80">
        <f>SUM(H11:I11)</f>
        <v>8679</v>
      </c>
      <c r="H11" s="80">
        <v>4422</v>
      </c>
      <c r="I11" s="80">
        <v>4257</v>
      </c>
      <c r="J11" s="80">
        <f>SUM(K11:L11)</f>
        <v>2937</v>
      </c>
      <c r="K11" s="80">
        <v>1458</v>
      </c>
      <c r="L11" s="80">
        <v>1479</v>
      </c>
      <c r="M11" s="87">
        <v>2925</v>
      </c>
      <c r="N11" s="88">
        <f>SUM(O11:P11)</f>
        <v>8679</v>
      </c>
      <c r="O11" s="88">
        <v>4422</v>
      </c>
      <c r="P11" s="88">
        <v>4257</v>
      </c>
      <c r="Q11" s="88">
        <f>SUM(R11:S11)</f>
        <v>2937</v>
      </c>
      <c r="R11" s="88">
        <v>1458</v>
      </c>
      <c r="S11" s="89">
        <v>1479</v>
      </c>
      <c r="T11" s="86">
        <v>0</v>
      </c>
      <c r="U11" s="84">
        <f>SUM(V11:W11)</f>
        <v>0</v>
      </c>
      <c r="V11" s="84">
        <v>0</v>
      </c>
      <c r="W11" s="84">
        <v>0</v>
      </c>
      <c r="X11" s="84">
        <f>SUM(Y11:Z11)</f>
        <v>0</v>
      </c>
      <c r="Y11" s="84">
        <v>0</v>
      </c>
      <c r="Z11" s="85">
        <v>0</v>
      </c>
    </row>
    <row r="12" spans="1:26" s="32" customFormat="1" ht="12" customHeight="1">
      <c r="A12" s="30"/>
      <c r="B12" s="34"/>
      <c r="C12" s="35"/>
      <c r="D12" s="34"/>
      <c r="E12" s="31"/>
      <c r="F12" s="80"/>
      <c r="G12" s="80"/>
      <c r="H12" s="80"/>
      <c r="I12" s="80"/>
      <c r="J12" s="80"/>
      <c r="K12" s="80"/>
      <c r="L12" s="80"/>
      <c r="M12" s="81"/>
      <c r="N12" s="82"/>
      <c r="O12" s="82"/>
      <c r="P12" s="82"/>
      <c r="Q12" s="82"/>
      <c r="R12" s="82"/>
      <c r="S12" s="83"/>
      <c r="T12" s="86"/>
      <c r="U12" s="84"/>
      <c r="V12" s="84"/>
      <c r="W12" s="84"/>
      <c r="X12" s="84"/>
      <c r="Y12" s="84"/>
      <c r="Z12" s="85"/>
    </row>
    <row r="13" spans="1:26" s="32" customFormat="1" ht="13.5" customHeight="1">
      <c r="A13" s="30"/>
      <c r="B13" s="160" t="s">
        <v>18</v>
      </c>
      <c r="C13" s="160"/>
      <c r="D13" s="160"/>
      <c r="E13" s="31"/>
      <c r="F13" s="90">
        <v>5865</v>
      </c>
      <c r="G13" s="80">
        <f aca="true" t="shared" si="1" ref="G13:G31">SUM(H13:I13)</f>
        <v>10649</v>
      </c>
      <c r="H13" s="90">
        <v>5297</v>
      </c>
      <c r="I13" s="90">
        <v>5352</v>
      </c>
      <c r="J13" s="80">
        <f aca="true" t="shared" si="2" ref="J13:J31">SUM(K13:L13)</f>
        <v>5584</v>
      </c>
      <c r="K13" s="90">
        <v>2722</v>
      </c>
      <c r="L13" s="90">
        <v>2862</v>
      </c>
      <c r="M13" s="91">
        <v>5665</v>
      </c>
      <c r="N13" s="82">
        <f aca="true" t="shared" si="3" ref="N13:N31">SUM(O13:P13)</f>
        <v>10550</v>
      </c>
      <c r="O13" s="92">
        <v>5237</v>
      </c>
      <c r="P13" s="92">
        <v>5313</v>
      </c>
      <c r="Q13" s="82">
        <f aca="true" t="shared" si="4" ref="Q13:Q31">SUM(R13:S13)</f>
        <v>5493</v>
      </c>
      <c r="R13" s="92">
        <v>2667</v>
      </c>
      <c r="S13" s="93">
        <v>2826</v>
      </c>
      <c r="T13" s="94">
        <v>200</v>
      </c>
      <c r="U13" s="95">
        <f aca="true" t="shared" si="5" ref="U13:U31">SUM(V13:W13)</f>
        <v>99</v>
      </c>
      <c r="V13" s="95">
        <v>60</v>
      </c>
      <c r="W13" s="95">
        <v>39</v>
      </c>
      <c r="X13" s="95">
        <f aca="true" t="shared" si="6" ref="X13:X31">SUM(Y13:Z13)</f>
        <v>91</v>
      </c>
      <c r="Y13" s="95">
        <v>55</v>
      </c>
      <c r="Z13" s="96">
        <v>36</v>
      </c>
    </row>
    <row r="14" spans="1:26" s="32" customFormat="1" ht="13.5" customHeight="1">
      <c r="A14" s="30"/>
      <c r="B14" s="160" t="s">
        <v>19</v>
      </c>
      <c r="C14" s="160"/>
      <c r="D14" s="160"/>
      <c r="E14" s="31"/>
      <c r="F14" s="90">
        <v>600</v>
      </c>
      <c r="G14" s="80">
        <f t="shared" si="1"/>
        <v>1142</v>
      </c>
      <c r="H14" s="90">
        <v>552</v>
      </c>
      <c r="I14" s="90">
        <v>590</v>
      </c>
      <c r="J14" s="80">
        <f t="shared" si="2"/>
        <v>563</v>
      </c>
      <c r="K14" s="90">
        <v>255</v>
      </c>
      <c r="L14" s="90">
        <v>308</v>
      </c>
      <c r="M14" s="91">
        <v>560</v>
      </c>
      <c r="N14" s="82">
        <f t="shared" si="3"/>
        <v>1137</v>
      </c>
      <c r="O14" s="92">
        <v>550</v>
      </c>
      <c r="P14" s="92">
        <v>587</v>
      </c>
      <c r="Q14" s="82">
        <f t="shared" si="4"/>
        <v>558</v>
      </c>
      <c r="R14" s="92">
        <v>253</v>
      </c>
      <c r="S14" s="93">
        <v>305</v>
      </c>
      <c r="T14" s="94">
        <v>40</v>
      </c>
      <c r="U14" s="95">
        <f t="shared" si="5"/>
        <v>5</v>
      </c>
      <c r="V14" s="95">
        <v>2</v>
      </c>
      <c r="W14" s="95">
        <v>3</v>
      </c>
      <c r="X14" s="95">
        <f t="shared" si="6"/>
        <v>5</v>
      </c>
      <c r="Y14" s="95">
        <v>2</v>
      </c>
      <c r="Z14" s="96">
        <v>3</v>
      </c>
    </row>
    <row r="15" spans="1:26" s="32" customFormat="1" ht="13.5" customHeight="1">
      <c r="A15" s="30"/>
      <c r="B15" s="160" t="s">
        <v>20</v>
      </c>
      <c r="C15" s="160"/>
      <c r="D15" s="160"/>
      <c r="E15" s="31"/>
      <c r="F15" s="90">
        <v>1540</v>
      </c>
      <c r="G15" s="80">
        <f t="shared" si="1"/>
        <v>2415</v>
      </c>
      <c r="H15" s="90">
        <v>1285</v>
      </c>
      <c r="I15" s="90">
        <v>1130</v>
      </c>
      <c r="J15" s="80">
        <f t="shared" si="2"/>
        <v>1377</v>
      </c>
      <c r="K15" s="90">
        <v>713</v>
      </c>
      <c r="L15" s="90">
        <v>664</v>
      </c>
      <c r="M15" s="91">
        <v>1420</v>
      </c>
      <c r="N15" s="82">
        <f t="shared" si="3"/>
        <v>2364</v>
      </c>
      <c r="O15" s="92">
        <v>1256</v>
      </c>
      <c r="P15" s="92">
        <v>1108</v>
      </c>
      <c r="Q15" s="82">
        <f t="shared" si="4"/>
        <v>1327</v>
      </c>
      <c r="R15" s="92">
        <v>684</v>
      </c>
      <c r="S15" s="93">
        <v>643</v>
      </c>
      <c r="T15" s="94">
        <v>120</v>
      </c>
      <c r="U15" s="95">
        <f t="shared" si="5"/>
        <v>51</v>
      </c>
      <c r="V15" s="95">
        <v>29</v>
      </c>
      <c r="W15" s="95">
        <v>22</v>
      </c>
      <c r="X15" s="95">
        <f t="shared" si="6"/>
        <v>50</v>
      </c>
      <c r="Y15" s="95">
        <v>29</v>
      </c>
      <c r="Z15" s="96">
        <v>21</v>
      </c>
    </row>
    <row r="16" spans="1:26" s="32" customFormat="1" ht="13.5" customHeight="1">
      <c r="A16" s="30"/>
      <c r="B16" s="160" t="s">
        <v>21</v>
      </c>
      <c r="C16" s="160"/>
      <c r="D16" s="160"/>
      <c r="E16" s="31"/>
      <c r="F16" s="90">
        <v>440</v>
      </c>
      <c r="G16" s="80">
        <f t="shared" si="1"/>
        <v>325</v>
      </c>
      <c r="H16" s="90">
        <v>198</v>
      </c>
      <c r="I16" s="90">
        <v>127</v>
      </c>
      <c r="J16" s="80">
        <f t="shared" si="2"/>
        <v>310</v>
      </c>
      <c r="K16" s="90">
        <v>189</v>
      </c>
      <c r="L16" s="90">
        <v>121</v>
      </c>
      <c r="M16" s="91">
        <v>400</v>
      </c>
      <c r="N16" s="82">
        <f t="shared" si="3"/>
        <v>322</v>
      </c>
      <c r="O16" s="92">
        <v>196</v>
      </c>
      <c r="P16" s="92">
        <v>126</v>
      </c>
      <c r="Q16" s="82">
        <f t="shared" si="4"/>
        <v>307</v>
      </c>
      <c r="R16" s="92">
        <v>187</v>
      </c>
      <c r="S16" s="93">
        <v>120</v>
      </c>
      <c r="T16" s="94">
        <v>40</v>
      </c>
      <c r="U16" s="95">
        <f t="shared" si="5"/>
        <v>3</v>
      </c>
      <c r="V16" s="95">
        <v>2</v>
      </c>
      <c r="W16" s="95">
        <v>1</v>
      </c>
      <c r="X16" s="95">
        <f t="shared" si="6"/>
        <v>3</v>
      </c>
      <c r="Y16" s="95">
        <v>2</v>
      </c>
      <c r="Z16" s="96">
        <v>1</v>
      </c>
    </row>
    <row r="17" spans="1:26" s="32" customFormat="1" ht="13.5" customHeight="1">
      <c r="A17" s="30"/>
      <c r="B17" s="160" t="s">
        <v>22</v>
      </c>
      <c r="C17" s="160"/>
      <c r="D17" s="160"/>
      <c r="E17" s="31"/>
      <c r="F17" s="90">
        <v>120</v>
      </c>
      <c r="G17" s="80">
        <f t="shared" si="1"/>
        <v>93</v>
      </c>
      <c r="H17" s="90">
        <v>36</v>
      </c>
      <c r="I17" s="90">
        <v>57</v>
      </c>
      <c r="J17" s="80">
        <f t="shared" si="2"/>
        <v>93</v>
      </c>
      <c r="K17" s="90">
        <v>36</v>
      </c>
      <c r="L17" s="90">
        <v>57</v>
      </c>
      <c r="M17" s="91">
        <v>120</v>
      </c>
      <c r="N17" s="82">
        <f t="shared" si="3"/>
        <v>93</v>
      </c>
      <c r="O17" s="92">
        <v>36</v>
      </c>
      <c r="P17" s="92">
        <v>57</v>
      </c>
      <c r="Q17" s="82">
        <f t="shared" si="4"/>
        <v>93</v>
      </c>
      <c r="R17" s="92">
        <v>36</v>
      </c>
      <c r="S17" s="93">
        <v>57</v>
      </c>
      <c r="T17" s="94" t="s">
        <v>62</v>
      </c>
      <c r="U17" s="95">
        <f t="shared" si="5"/>
        <v>0</v>
      </c>
      <c r="V17" s="95">
        <v>0</v>
      </c>
      <c r="W17" s="95">
        <v>0</v>
      </c>
      <c r="X17" s="95">
        <f t="shared" si="6"/>
        <v>0</v>
      </c>
      <c r="Y17" s="95">
        <v>0</v>
      </c>
      <c r="Z17" s="96">
        <v>0</v>
      </c>
    </row>
    <row r="18" spans="1:26" s="32" customFormat="1" ht="13.5" customHeight="1">
      <c r="A18" s="30"/>
      <c r="B18" s="160" t="s">
        <v>23</v>
      </c>
      <c r="C18" s="160"/>
      <c r="D18" s="160"/>
      <c r="E18" s="31"/>
      <c r="F18" s="90">
        <v>400</v>
      </c>
      <c r="G18" s="80">
        <f t="shared" si="1"/>
        <v>307</v>
      </c>
      <c r="H18" s="90">
        <v>171</v>
      </c>
      <c r="I18" s="90">
        <v>136</v>
      </c>
      <c r="J18" s="80">
        <f t="shared" si="2"/>
        <v>303</v>
      </c>
      <c r="K18" s="90">
        <v>170</v>
      </c>
      <c r="L18" s="90">
        <v>133</v>
      </c>
      <c r="M18" s="91">
        <v>360</v>
      </c>
      <c r="N18" s="82">
        <f t="shared" si="3"/>
        <v>303</v>
      </c>
      <c r="O18" s="92">
        <v>170</v>
      </c>
      <c r="P18" s="92">
        <v>133</v>
      </c>
      <c r="Q18" s="82">
        <f t="shared" si="4"/>
        <v>299</v>
      </c>
      <c r="R18" s="92">
        <v>169</v>
      </c>
      <c r="S18" s="93">
        <v>130</v>
      </c>
      <c r="T18" s="94">
        <v>40</v>
      </c>
      <c r="U18" s="95">
        <f t="shared" si="5"/>
        <v>4</v>
      </c>
      <c r="V18" s="95">
        <v>1</v>
      </c>
      <c r="W18" s="95">
        <v>3</v>
      </c>
      <c r="X18" s="95">
        <f t="shared" si="6"/>
        <v>4</v>
      </c>
      <c r="Y18" s="95">
        <v>1</v>
      </c>
      <c r="Z18" s="96">
        <v>3</v>
      </c>
    </row>
    <row r="19" spans="1:26" s="32" customFormat="1" ht="13.5" customHeight="1">
      <c r="A19" s="30"/>
      <c r="B19" s="160" t="s">
        <v>24</v>
      </c>
      <c r="C19" s="160"/>
      <c r="D19" s="160"/>
      <c r="E19" s="31"/>
      <c r="F19" s="90">
        <v>320</v>
      </c>
      <c r="G19" s="80">
        <f t="shared" si="1"/>
        <v>286</v>
      </c>
      <c r="H19" s="90">
        <v>197</v>
      </c>
      <c r="I19" s="90">
        <v>89</v>
      </c>
      <c r="J19" s="80">
        <f t="shared" si="2"/>
        <v>268</v>
      </c>
      <c r="K19" s="90">
        <v>182</v>
      </c>
      <c r="L19" s="90">
        <v>86</v>
      </c>
      <c r="M19" s="91">
        <v>280</v>
      </c>
      <c r="N19" s="82">
        <f t="shared" si="3"/>
        <v>277</v>
      </c>
      <c r="O19" s="92">
        <v>193</v>
      </c>
      <c r="P19" s="92">
        <v>84</v>
      </c>
      <c r="Q19" s="82">
        <f t="shared" si="4"/>
        <v>260</v>
      </c>
      <c r="R19" s="92">
        <v>179</v>
      </c>
      <c r="S19" s="93">
        <v>81</v>
      </c>
      <c r="T19" s="94">
        <v>40</v>
      </c>
      <c r="U19" s="95">
        <f t="shared" si="5"/>
        <v>9</v>
      </c>
      <c r="V19" s="95">
        <v>4</v>
      </c>
      <c r="W19" s="95">
        <v>5</v>
      </c>
      <c r="X19" s="95">
        <f t="shared" si="6"/>
        <v>8</v>
      </c>
      <c r="Y19" s="95">
        <v>3</v>
      </c>
      <c r="Z19" s="96">
        <v>5</v>
      </c>
    </row>
    <row r="20" spans="1:26" s="32" customFormat="1" ht="13.5" customHeight="1">
      <c r="A20" s="30"/>
      <c r="B20" s="160" t="s">
        <v>25</v>
      </c>
      <c r="C20" s="160"/>
      <c r="D20" s="160"/>
      <c r="E20" s="31"/>
      <c r="F20" s="97" t="s">
        <v>62</v>
      </c>
      <c r="G20" s="98">
        <f t="shared" si="1"/>
        <v>0</v>
      </c>
      <c r="H20" s="97" t="s">
        <v>62</v>
      </c>
      <c r="I20" s="97" t="s">
        <v>62</v>
      </c>
      <c r="J20" s="98">
        <f t="shared" si="2"/>
        <v>0</v>
      </c>
      <c r="K20" s="97" t="s">
        <v>62</v>
      </c>
      <c r="L20" s="97" t="s">
        <v>62</v>
      </c>
      <c r="M20" s="94" t="s">
        <v>62</v>
      </c>
      <c r="N20" s="84">
        <f t="shared" si="3"/>
        <v>0</v>
      </c>
      <c r="O20" s="95" t="s">
        <v>62</v>
      </c>
      <c r="P20" s="95" t="s">
        <v>62</v>
      </c>
      <c r="Q20" s="84">
        <f t="shared" si="4"/>
        <v>0</v>
      </c>
      <c r="R20" s="95" t="s">
        <v>62</v>
      </c>
      <c r="S20" s="96" t="s">
        <v>62</v>
      </c>
      <c r="T20" s="94" t="s">
        <v>62</v>
      </c>
      <c r="U20" s="95">
        <f t="shared" si="5"/>
        <v>0</v>
      </c>
      <c r="V20" s="95" t="s">
        <v>62</v>
      </c>
      <c r="W20" s="95" t="s">
        <v>62</v>
      </c>
      <c r="X20" s="95">
        <f t="shared" si="6"/>
        <v>0</v>
      </c>
      <c r="Y20" s="95" t="s">
        <v>62</v>
      </c>
      <c r="Z20" s="96" t="s">
        <v>62</v>
      </c>
    </row>
    <row r="21" spans="1:26" s="32" customFormat="1" ht="13.5" customHeight="1">
      <c r="A21" s="30"/>
      <c r="B21" s="160" t="s">
        <v>26</v>
      </c>
      <c r="C21" s="160"/>
      <c r="D21" s="160"/>
      <c r="E21" s="31"/>
      <c r="F21" s="90">
        <v>480</v>
      </c>
      <c r="G21" s="80">
        <f t="shared" si="1"/>
        <v>335</v>
      </c>
      <c r="H21" s="90">
        <v>193</v>
      </c>
      <c r="I21" s="90">
        <v>142</v>
      </c>
      <c r="J21" s="80">
        <f t="shared" si="2"/>
        <v>329</v>
      </c>
      <c r="K21" s="90">
        <v>190</v>
      </c>
      <c r="L21" s="90">
        <v>139</v>
      </c>
      <c r="M21" s="91">
        <v>480</v>
      </c>
      <c r="N21" s="82">
        <f t="shared" si="3"/>
        <v>335</v>
      </c>
      <c r="O21" s="92">
        <v>193</v>
      </c>
      <c r="P21" s="92">
        <v>142</v>
      </c>
      <c r="Q21" s="82">
        <f t="shared" si="4"/>
        <v>329</v>
      </c>
      <c r="R21" s="92">
        <v>190</v>
      </c>
      <c r="S21" s="93">
        <v>139</v>
      </c>
      <c r="T21" s="94" t="s">
        <v>62</v>
      </c>
      <c r="U21" s="95">
        <f t="shared" si="5"/>
        <v>0</v>
      </c>
      <c r="V21" s="95">
        <v>0</v>
      </c>
      <c r="W21" s="95">
        <v>0</v>
      </c>
      <c r="X21" s="95">
        <f t="shared" si="6"/>
        <v>0</v>
      </c>
      <c r="Y21" s="95">
        <v>0</v>
      </c>
      <c r="Z21" s="96">
        <v>0</v>
      </c>
    </row>
    <row r="22" spans="1:26" s="32" customFormat="1" ht="13.5" customHeight="1">
      <c r="A22" s="30"/>
      <c r="B22" s="160" t="s">
        <v>27</v>
      </c>
      <c r="C22" s="160"/>
      <c r="D22" s="160"/>
      <c r="E22" s="31"/>
      <c r="F22" s="90">
        <v>160</v>
      </c>
      <c r="G22" s="80">
        <f t="shared" si="1"/>
        <v>125</v>
      </c>
      <c r="H22" s="90">
        <v>69</v>
      </c>
      <c r="I22" s="90">
        <v>56</v>
      </c>
      <c r="J22" s="80">
        <f t="shared" si="2"/>
        <v>124</v>
      </c>
      <c r="K22" s="90">
        <v>69</v>
      </c>
      <c r="L22" s="90">
        <v>55</v>
      </c>
      <c r="M22" s="91">
        <v>160</v>
      </c>
      <c r="N22" s="82">
        <f t="shared" si="3"/>
        <v>125</v>
      </c>
      <c r="O22" s="92">
        <v>69</v>
      </c>
      <c r="P22" s="92">
        <v>56</v>
      </c>
      <c r="Q22" s="82">
        <f t="shared" si="4"/>
        <v>124</v>
      </c>
      <c r="R22" s="92">
        <v>69</v>
      </c>
      <c r="S22" s="93">
        <v>55</v>
      </c>
      <c r="T22" s="94" t="s">
        <v>62</v>
      </c>
      <c r="U22" s="95">
        <f t="shared" si="5"/>
        <v>0</v>
      </c>
      <c r="V22" s="95">
        <v>0</v>
      </c>
      <c r="W22" s="95">
        <v>0</v>
      </c>
      <c r="X22" s="95">
        <f t="shared" si="6"/>
        <v>0</v>
      </c>
      <c r="Y22" s="95">
        <v>0</v>
      </c>
      <c r="Z22" s="96">
        <v>0</v>
      </c>
    </row>
    <row r="23" spans="1:26" s="32" customFormat="1" ht="13.5" customHeight="1">
      <c r="A23" s="30"/>
      <c r="B23" s="179" t="s">
        <v>28</v>
      </c>
      <c r="C23" s="179"/>
      <c r="D23" s="179"/>
      <c r="E23" s="31"/>
      <c r="F23" s="90">
        <v>240</v>
      </c>
      <c r="G23" s="80">
        <f t="shared" si="1"/>
        <v>274</v>
      </c>
      <c r="H23" s="90">
        <v>145</v>
      </c>
      <c r="I23" s="90">
        <v>129</v>
      </c>
      <c r="J23" s="80">
        <f t="shared" si="2"/>
        <v>240</v>
      </c>
      <c r="K23" s="90">
        <v>124</v>
      </c>
      <c r="L23" s="90">
        <v>116</v>
      </c>
      <c r="M23" s="91">
        <v>240</v>
      </c>
      <c r="N23" s="82">
        <f t="shared" si="3"/>
        <v>274</v>
      </c>
      <c r="O23" s="92">
        <v>145</v>
      </c>
      <c r="P23" s="92">
        <v>129</v>
      </c>
      <c r="Q23" s="82">
        <f t="shared" si="4"/>
        <v>240</v>
      </c>
      <c r="R23" s="92">
        <v>124</v>
      </c>
      <c r="S23" s="93">
        <v>116</v>
      </c>
      <c r="T23" s="94" t="s">
        <v>62</v>
      </c>
      <c r="U23" s="95">
        <f t="shared" si="5"/>
        <v>0</v>
      </c>
      <c r="V23" s="95">
        <v>0</v>
      </c>
      <c r="W23" s="95">
        <v>0</v>
      </c>
      <c r="X23" s="95">
        <f t="shared" si="6"/>
        <v>0</v>
      </c>
      <c r="Y23" s="95">
        <v>0</v>
      </c>
      <c r="Z23" s="96">
        <v>0</v>
      </c>
    </row>
    <row r="24" spans="1:26" s="32" customFormat="1" ht="13.5" customHeight="1">
      <c r="A24" s="30"/>
      <c r="B24" s="160" t="s">
        <v>29</v>
      </c>
      <c r="C24" s="160"/>
      <c r="D24" s="41"/>
      <c r="E24" s="31"/>
      <c r="F24" s="97" t="s">
        <v>62</v>
      </c>
      <c r="G24" s="98">
        <f t="shared" si="1"/>
        <v>0</v>
      </c>
      <c r="H24" s="97" t="s">
        <v>62</v>
      </c>
      <c r="I24" s="97" t="s">
        <v>62</v>
      </c>
      <c r="J24" s="98">
        <f t="shared" si="2"/>
        <v>0</v>
      </c>
      <c r="K24" s="97" t="s">
        <v>62</v>
      </c>
      <c r="L24" s="97" t="s">
        <v>62</v>
      </c>
      <c r="M24" s="94" t="s">
        <v>62</v>
      </c>
      <c r="N24" s="84">
        <f t="shared" si="3"/>
        <v>0</v>
      </c>
      <c r="O24" s="95" t="s">
        <v>62</v>
      </c>
      <c r="P24" s="95" t="s">
        <v>62</v>
      </c>
      <c r="Q24" s="84">
        <f t="shared" si="4"/>
        <v>0</v>
      </c>
      <c r="R24" s="95" t="s">
        <v>62</v>
      </c>
      <c r="S24" s="96" t="s">
        <v>62</v>
      </c>
      <c r="T24" s="94" t="s">
        <v>62</v>
      </c>
      <c r="U24" s="95">
        <f t="shared" si="5"/>
        <v>0</v>
      </c>
      <c r="V24" s="95" t="s">
        <v>62</v>
      </c>
      <c r="W24" s="95" t="s">
        <v>62</v>
      </c>
      <c r="X24" s="95">
        <f>SUM(Y24:Z24)</f>
        <v>0</v>
      </c>
      <c r="Y24" s="95" t="s">
        <v>62</v>
      </c>
      <c r="Z24" s="96" t="s">
        <v>62</v>
      </c>
    </row>
    <row r="25" spans="1:26" s="32" customFormat="1" ht="13.5" customHeight="1">
      <c r="A25" s="30"/>
      <c r="B25" s="160" t="s">
        <v>30</v>
      </c>
      <c r="C25" s="160"/>
      <c r="D25" s="160"/>
      <c r="E25" s="31"/>
      <c r="F25" s="90">
        <v>160</v>
      </c>
      <c r="G25" s="80">
        <f t="shared" si="1"/>
        <v>126</v>
      </c>
      <c r="H25" s="90">
        <v>77</v>
      </c>
      <c r="I25" s="90">
        <v>49</v>
      </c>
      <c r="J25" s="80">
        <f t="shared" si="2"/>
        <v>123</v>
      </c>
      <c r="K25" s="90">
        <v>74</v>
      </c>
      <c r="L25" s="90">
        <v>49</v>
      </c>
      <c r="M25" s="91">
        <v>160</v>
      </c>
      <c r="N25" s="82">
        <f t="shared" si="3"/>
        <v>126</v>
      </c>
      <c r="O25" s="92">
        <v>77</v>
      </c>
      <c r="P25" s="92">
        <v>49</v>
      </c>
      <c r="Q25" s="82">
        <f t="shared" si="4"/>
        <v>123</v>
      </c>
      <c r="R25" s="92">
        <v>74</v>
      </c>
      <c r="S25" s="93">
        <v>49</v>
      </c>
      <c r="T25" s="94" t="s">
        <v>62</v>
      </c>
      <c r="U25" s="95">
        <f t="shared" si="5"/>
        <v>0</v>
      </c>
      <c r="V25" s="95">
        <v>0</v>
      </c>
      <c r="W25" s="95">
        <v>0</v>
      </c>
      <c r="X25" s="95">
        <f t="shared" si="6"/>
        <v>0</v>
      </c>
      <c r="Y25" s="95">
        <v>0</v>
      </c>
      <c r="Z25" s="96">
        <v>0</v>
      </c>
    </row>
    <row r="26" spans="1:26" s="32" customFormat="1" ht="13.5" customHeight="1">
      <c r="A26" s="30"/>
      <c r="B26" s="160" t="s">
        <v>31</v>
      </c>
      <c r="C26" s="160"/>
      <c r="D26" s="160"/>
      <c r="E26" s="31"/>
      <c r="F26" s="90">
        <v>120</v>
      </c>
      <c r="G26" s="80">
        <f t="shared" si="1"/>
        <v>60</v>
      </c>
      <c r="H26" s="90">
        <v>39</v>
      </c>
      <c r="I26" s="90">
        <v>21</v>
      </c>
      <c r="J26" s="80">
        <f t="shared" si="2"/>
        <v>59</v>
      </c>
      <c r="K26" s="90">
        <v>38</v>
      </c>
      <c r="L26" s="90">
        <v>21</v>
      </c>
      <c r="M26" s="91">
        <v>120</v>
      </c>
      <c r="N26" s="82">
        <f t="shared" si="3"/>
        <v>60</v>
      </c>
      <c r="O26" s="92">
        <v>39</v>
      </c>
      <c r="P26" s="92">
        <v>21</v>
      </c>
      <c r="Q26" s="82">
        <f t="shared" si="4"/>
        <v>59</v>
      </c>
      <c r="R26" s="92">
        <v>38</v>
      </c>
      <c r="S26" s="93">
        <v>21</v>
      </c>
      <c r="T26" s="94" t="s">
        <v>62</v>
      </c>
      <c r="U26" s="95">
        <f t="shared" si="5"/>
        <v>0</v>
      </c>
      <c r="V26" s="95">
        <v>0</v>
      </c>
      <c r="W26" s="95">
        <v>0</v>
      </c>
      <c r="X26" s="95">
        <f t="shared" si="6"/>
        <v>0</v>
      </c>
      <c r="Y26" s="95">
        <v>0</v>
      </c>
      <c r="Z26" s="96">
        <v>0</v>
      </c>
    </row>
    <row r="27" spans="1:26" s="32" customFormat="1" ht="13.5" customHeight="1">
      <c r="A27" s="30"/>
      <c r="B27" s="160" t="s">
        <v>32</v>
      </c>
      <c r="C27" s="160"/>
      <c r="D27" s="41"/>
      <c r="E27" s="31"/>
      <c r="F27" s="90">
        <v>80</v>
      </c>
      <c r="G27" s="80">
        <f t="shared" si="1"/>
        <v>28</v>
      </c>
      <c r="H27" s="90">
        <v>17</v>
      </c>
      <c r="I27" s="90">
        <v>11</v>
      </c>
      <c r="J27" s="80">
        <f t="shared" si="2"/>
        <v>27</v>
      </c>
      <c r="K27" s="90">
        <v>16</v>
      </c>
      <c r="L27" s="90">
        <v>11</v>
      </c>
      <c r="M27" s="91">
        <v>80</v>
      </c>
      <c r="N27" s="82">
        <f t="shared" si="3"/>
        <v>28</v>
      </c>
      <c r="O27" s="92">
        <v>17</v>
      </c>
      <c r="P27" s="92">
        <v>11</v>
      </c>
      <c r="Q27" s="82">
        <f t="shared" si="4"/>
        <v>27</v>
      </c>
      <c r="R27" s="92">
        <v>16</v>
      </c>
      <c r="S27" s="93">
        <v>11</v>
      </c>
      <c r="T27" s="94" t="s">
        <v>62</v>
      </c>
      <c r="U27" s="95">
        <f t="shared" si="5"/>
        <v>0</v>
      </c>
      <c r="V27" s="95">
        <v>0</v>
      </c>
      <c r="W27" s="95">
        <v>0</v>
      </c>
      <c r="X27" s="95">
        <f t="shared" si="6"/>
        <v>0</v>
      </c>
      <c r="Y27" s="95">
        <v>0</v>
      </c>
      <c r="Z27" s="96">
        <v>0</v>
      </c>
    </row>
    <row r="28" spans="1:26" s="32" customFormat="1" ht="13.5" customHeight="1">
      <c r="A28" s="30"/>
      <c r="B28" s="179" t="s">
        <v>33</v>
      </c>
      <c r="C28" s="179"/>
      <c r="D28" s="179"/>
      <c r="E28" s="31"/>
      <c r="F28" s="90">
        <v>80</v>
      </c>
      <c r="G28" s="80">
        <f t="shared" si="1"/>
        <v>42</v>
      </c>
      <c r="H28" s="90">
        <v>19</v>
      </c>
      <c r="I28" s="90">
        <v>23</v>
      </c>
      <c r="J28" s="80">
        <f t="shared" si="2"/>
        <v>41</v>
      </c>
      <c r="K28" s="90">
        <v>19</v>
      </c>
      <c r="L28" s="90">
        <v>22</v>
      </c>
      <c r="M28" s="91">
        <v>80</v>
      </c>
      <c r="N28" s="82">
        <f t="shared" si="3"/>
        <v>42</v>
      </c>
      <c r="O28" s="92">
        <v>19</v>
      </c>
      <c r="P28" s="92">
        <v>23</v>
      </c>
      <c r="Q28" s="82">
        <f t="shared" si="4"/>
        <v>41</v>
      </c>
      <c r="R28" s="92">
        <v>19</v>
      </c>
      <c r="S28" s="93">
        <v>22</v>
      </c>
      <c r="T28" s="94" t="s">
        <v>62</v>
      </c>
      <c r="U28" s="95">
        <f t="shared" si="5"/>
        <v>0</v>
      </c>
      <c r="V28" s="95">
        <v>0</v>
      </c>
      <c r="W28" s="95">
        <v>0</v>
      </c>
      <c r="X28" s="95">
        <f t="shared" si="6"/>
        <v>0</v>
      </c>
      <c r="Y28" s="95">
        <v>0</v>
      </c>
      <c r="Z28" s="96">
        <v>0</v>
      </c>
    </row>
    <row r="29" spans="1:26" s="32" customFormat="1" ht="13.5" customHeight="1">
      <c r="A29" s="30"/>
      <c r="B29" s="179" t="s">
        <v>34</v>
      </c>
      <c r="C29" s="179"/>
      <c r="D29" s="179"/>
      <c r="E29" s="31"/>
      <c r="F29" s="90">
        <v>120</v>
      </c>
      <c r="G29" s="80">
        <f t="shared" si="1"/>
        <v>115</v>
      </c>
      <c r="H29" s="90">
        <v>49</v>
      </c>
      <c r="I29" s="90">
        <v>66</v>
      </c>
      <c r="J29" s="80">
        <f t="shared" si="2"/>
        <v>115</v>
      </c>
      <c r="K29" s="90">
        <v>49</v>
      </c>
      <c r="L29" s="90">
        <v>66</v>
      </c>
      <c r="M29" s="91">
        <v>120</v>
      </c>
      <c r="N29" s="82">
        <f t="shared" si="3"/>
        <v>115</v>
      </c>
      <c r="O29" s="92">
        <v>49</v>
      </c>
      <c r="P29" s="92">
        <v>66</v>
      </c>
      <c r="Q29" s="82">
        <f t="shared" si="4"/>
        <v>115</v>
      </c>
      <c r="R29" s="92">
        <v>49</v>
      </c>
      <c r="S29" s="93">
        <v>66</v>
      </c>
      <c r="T29" s="94" t="s">
        <v>62</v>
      </c>
      <c r="U29" s="95">
        <f t="shared" si="5"/>
        <v>0</v>
      </c>
      <c r="V29" s="95">
        <v>0</v>
      </c>
      <c r="W29" s="95">
        <v>0</v>
      </c>
      <c r="X29" s="95">
        <f t="shared" si="6"/>
        <v>0</v>
      </c>
      <c r="Y29" s="95">
        <v>0</v>
      </c>
      <c r="Z29" s="96">
        <v>0</v>
      </c>
    </row>
    <row r="30" spans="1:26" s="32" customFormat="1" ht="13.5" customHeight="1">
      <c r="A30" s="30"/>
      <c r="B30" s="160" t="s">
        <v>35</v>
      </c>
      <c r="C30" s="160"/>
      <c r="D30" s="160"/>
      <c r="E30" s="31"/>
      <c r="F30" s="90">
        <v>80</v>
      </c>
      <c r="G30" s="80">
        <f t="shared" si="1"/>
        <v>36</v>
      </c>
      <c r="H30" s="90">
        <v>22</v>
      </c>
      <c r="I30" s="90">
        <v>14</v>
      </c>
      <c r="J30" s="80">
        <f t="shared" si="2"/>
        <v>36</v>
      </c>
      <c r="K30" s="90">
        <v>22</v>
      </c>
      <c r="L30" s="90">
        <v>14</v>
      </c>
      <c r="M30" s="91">
        <v>80</v>
      </c>
      <c r="N30" s="82">
        <f t="shared" si="3"/>
        <v>36</v>
      </c>
      <c r="O30" s="92">
        <v>22</v>
      </c>
      <c r="P30" s="92">
        <v>14</v>
      </c>
      <c r="Q30" s="82">
        <f t="shared" si="4"/>
        <v>36</v>
      </c>
      <c r="R30" s="92">
        <v>22</v>
      </c>
      <c r="S30" s="93">
        <v>14</v>
      </c>
      <c r="T30" s="94" t="s">
        <v>62</v>
      </c>
      <c r="U30" s="95">
        <f t="shared" si="5"/>
        <v>0</v>
      </c>
      <c r="V30" s="95">
        <v>0</v>
      </c>
      <c r="W30" s="95">
        <v>0</v>
      </c>
      <c r="X30" s="95">
        <f t="shared" si="6"/>
        <v>0</v>
      </c>
      <c r="Y30" s="95">
        <v>0</v>
      </c>
      <c r="Z30" s="96">
        <v>0</v>
      </c>
    </row>
    <row r="31" spans="1:26" s="32" customFormat="1" ht="13.5" customHeight="1">
      <c r="A31" s="30"/>
      <c r="B31" s="160" t="s">
        <v>36</v>
      </c>
      <c r="C31" s="160"/>
      <c r="D31" s="160"/>
      <c r="E31" s="31"/>
      <c r="F31" s="90">
        <v>80</v>
      </c>
      <c r="G31" s="80">
        <f t="shared" si="1"/>
        <v>58</v>
      </c>
      <c r="H31" s="90">
        <v>32</v>
      </c>
      <c r="I31" s="90">
        <v>26</v>
      </c>
      <c r="J31" s="80">
        <f t="shared" si="2"/>
        <v>57</v>
      </c>
      <c r="K31" s="90">
        <v>32</v>
      </c>
      <c r="L31" s="90">
        <v>25</v>
      </c>
      <c r="M31" s="91">
        <v>80</v>
      </c>
      <c r="N31" s="82">
        <f t="shared" si="3"/>
        <v>58</v>
      </c>
      <c r="O31" s="92">
        <v>32</v>
      </c>
      <c r="P31" s="92">
        <v>26</v>
      </c>
      <c r="Q31" s="82">
        <f t="shared" si="4"/>
        <v>57</v>
      </c>
      <c r="R31" s="92">
        <v>32</v>
      </c>
      <c r="S31" s="93">
        <v>25</v>
      </c>
      <c r="T31" s="94" t="s">
        <v>62</v>
      </c>
      <c r="U31" s="95">
        <f t="shared" si="5"/>
        <v>0</v>
      </c>
      <c r="V31" s="95">
        <v>0</v>
      </c>
      <c r="W31" s="95">
        <v>0</v>
      </c>
      <c r="X31" s="95">
        <f t="shared" si="6"/>
        <v>0</v>
      </c>
      <c r="Y31" s="95">
        <v>0</v>
      </c>
      <c r="Z31" s="96">
        <v>0</v>
      </c>
    </row>
    <row r="32" spans="1:26" s="32" customFormat="1" ht="6" customHeight="1">
      <c r="A32" s="42"/>
      <c r="B32" s="43"/>
      <c r="C32" s="43"/>
      <c r="D32" s="43"/>
      <c r="E32" s="44"/>
      <c r="F32" s="46"/>
      <c r="G32" s="46"/>
      <c r="H32" s="46"/>
      <c r="I32" s="46"/>
      <c r="J32" s="46"/>
      <c r="K32" s="46"/>
      <c r="L32" s="46"/>
      <c r="M32" s="45"/>
      <c r="N32" s="46"/>
      <c r="O32" s="46"/>
      <c r="P32" s="46"/>
      <c r="Q32" s="46"/>
      <c r="R32" s="46"/>
      <c r="S32" s="47"/>
      <c r="T32" s="45"/>
      <c r="U32" s="46"/>
      <c r="V32" s="46"/>
      <c r="W32" s="46"/>
      <c r="X32" s="46"/>
      <c r="Y32" s="46"/>
      <c r="Z32" s="47"/>
    </row>
    <row r="33" spans="1:26" s="32" customFormat="1" ht="10.5" customHeight="1">
      <c r="A33" s="34"/>
      <c r="B33" s="99" t="s">
        <v>63</v>
      </c>
      <c r="C33" s="34"/>
      <c r="D33" s="34"/>
      <c r="E33" s="34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</row>
    <row r="34" spans="5:20" s="32" customFormat="1" ht="12.75" customHeight="1">
      <c r="E34" s="32">
        <v>1</v>
      </c>
      <c r="F34" s="48" t="s">
        <v>0</v>
      </c>
      <c r="M34" s="48" t="s">
        <v>0</v>
      </c>
      <c r="T34" s="48"/>
    </row>
  </sheetData>
  <sheetProtection/>
  <mergeCells count="33">
    <mergeCell ref="B27:C27"/>
    <mergeCell ref="B28:D28"/>
    <mergeCell ref="B29:D29"/>
    <mergeCell ref="B30:D30"/>
    <mergeCell ref="B17:D17"/>
    <mergeCell ref="B18:D18"/>
    <mergeCell ref="B31:D31"/>
    <mergeCell ref="B20:D20"/>
    <mergeCell ref="B21:D21"/>
    <mergeCell ref="B22:D22"/>
    <mergeCell ref="B23:D23"/>
    <mergeCell ref="B24:C24"/>
    <mergeCell ref="B25:D25"/>
    <mergeCell ref="B26:D26"/>
    <mergeCell ref="B19:D19"/>
    <mergeCell ref="Q4:S4"/>
    <mergeCell ref="T4:T5"/>
    <mergeCell ref="U4:W4"/>
    <mergeCell ref="X4:Z4"/>
    <mergeCell ref="B7:D7"/>
    <mergeCell ref="B13:D13"/>
    <mergeCell ref="B14:D14"/>
    <mergeCell ref="B15:D15"/>
    <mergeCell ref="B16:D16"/>
    <mergeCell ref="A1:Z1"/>
    <mergeCell ref="F3:L3"/>
    <mergeCell ref="M3:S3"/>
    <mergeCell ref="T3:Z3"/>
    <mergeCell ref="F4:F5"/>
    <mergeCell ref="G4:I4"/>
    <mergeCell ref="J4:L4"/>
    <mergeCell ref="M4:M5"/>
    <mergeCell ref="N4:P4"/>
  </mergeCells>
  <printOptions verticalCentered="1"/>
  <pageMargins left="0.5905511811023623" right="0.5905511811023623" top="0.7480314960629921" bottom="0.5511811023622047" header="0.31496062992125984" footer="0.31496062992125984"/>
  <pageSetup blackAndWhite="1" fitToHeight="1" fitToWidth="1" horizontalDpi="300" verticalDpi="3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53"/>
  <sheetViews>
    <sheetView zoomScalePageLayoutView="0" workbookViewId="0" topLeftCell="A61">
      <selection activeCell="AH67" sqref="AH67"/>
    </sheetView>
  </sheetViews>
  <sheetFormatPr defaultColWidth="9.140625" defaultRowHeight="15"/>
  <cols>
    <col min="1" max="1" width="0.71875" style="49" customWidth="1"/>
    <col min="2" max="2" width="1.28515625" style="49" customWidth="1"/>
    <col min="3" max="3" width="9.421875" style="49" customWidth="1"/>
    <col min="4" max="4" width="1.28515625" style="49" customWidth="1"/>
    <col min="5" max="5" width="0.71875" style="49" customWidth="1"/>
    <col min="6" max="7" width="6.140625" style="49" customWidth="1"/>
    <col min="8" max="9" width="4.57421875" style="49" customWidth="1"/>
    <col min="10" max="10" width="4.140625" style="49" customWidth="1"/>
    <col min="11" max="11" width="4.57421875" style="49" customWidth="1"/>
    <col min="12" max="12" width="4.140625" style="49" customWidth="1"/>
    <col min="13" max="13" width="4.57421875" style="49" customWidth="1"/>
    <col min="14" max="14" width="4.140625" style="49" customWidth="1"/>
    <col min="15" max="16" width="4.57421875" style="49" customWidth="1"/>
    <col min="17" max="18" width="4.140625" style="49" customWidth="1"/>
    <col min="19" max="20" width="4.57421875" style="49" customWidth="1"/>
    <col min="21" max="21" width="4.57421875" style="127" customWidth="1"/>
    <col min="22" max="22" width="4.57421875" style="49" customWidth="1"/>
    <col min="23" max="23" width="4.140625" style="49" customWidth="1"/>
    <col min="24" max="24" width="4.57421875" style="49" customWidth="1"/>
    <col min="25" max="25" width="4.140625" style="49" customWidth="1"/>
    <col min="26" max="26" width="4.57421875" style="49" customWidth="1"/>
    <col min="27" max="28" width="4.140625" style="49" customWidth="1"/>
    <col min="29" max="33" width="4.57421875" style="49" customWidth="1"/>
    <col min="34" max="16384" width="9.00390625" style="49" customWidth="1"/>
  </cols>
  <sheetData>
    <row r="1" spans="1:33" s="50" customFormat="1" ht="27" customHeight="1">
      <c r="A1" s="161" t="s">
        <v>100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</row>
    <row r="2" spans="1:33" s="4" customFormat="1" ht="22.5" customHeight="1">
      <c r="A2" s="51"/>
      <c r="B2" s="51"/>
      <c r="C2" s="6" t="s">
        <v>64</v>
      </c>
      <c r="D2" s="51"/>
      <c r="E2" s="51"/>
      <c r="U2" s="102"/>
      <c r="AG2" s="52" t="s">
        <v>39</v>
      </c>
    </row>
    <row r="3" spans="1:33" s="12" customFormat="1" ht="18.75" customHeight="1">
      <c r="A3" s="9"/>
      <c r="B3" s="10"/>
      <c r="C3" s="207" t="s">
        <v>6</v>
      </c>
      <c r="D3" s="10"/>
      <c r="E3" s="11"/>
      <c r="F3" s="172" t="s">
        <v>7</v>
      </c>
      <c r="G3" s="206"/>
      <c r="H3" s="206"/>
      <c r="I3" s="209" t="s">
        <v>65</v>
      </c>
      <c r="J3" s="210"/>
      <c r="K3" s="170" t="s">
        <v>66</v>
      </c>
      <c r="L3" s="172"/>
      <c r="M3" s="209" t="s">
        <v>67</v>
      </c>
      <c r="N3" s="210"/>
      <c r="O3" s="170" t="s">
        <v>68</v>
      </c>
      <c r="P3" s="172"/>
      <c r="Q3" s="170" t="s">
        <v>69</v>
      </c>
      <c r="R3" s="172"/>
      <c r="S3" s="211" t="s">
        <v>70</v>
      </c>
      <c r="T3" s="210"/>
      <c r="U3" s="170" t="s">
        <v>71</v>
      </c>
      <c r="V3" s="172"/>
      <c r="W3" s="170" t="s">
        <v>72</v>
      </c>
      <c r="X3" s="172"/>
      <c r="Y3" s="212" t="s">
        <v>73</v>
      </c>
      <c r="Z3" s="213"/>
      <c r="AA3" s="170" t="s">
        <v>74</v>
      </c>
      <c r="AB3" s="172"/>
      <c r="AC3" s="209" t="s">
        <v>75</v>
      </c>
      <c r="AD3" s="210"/>
      <c r="AE3" s="206" t="s">
        <v>76</v>
      </c>
      <c r="AF3" s="206"/>
      <c r="AG3" s="206"/>
    </row>
    <row r="4" spans="1:33" s="12" customFormat="1" ht="18.75" customHeight="1">
      <c r="A4" s="20"/>
      <c r="B4" s="21"/>
      <c r="C4" s="208"/>
      <c r="D4" s="21"/>
      <c r="E4" s="23"/>
      <c r="F4" s="26" t="s">
        <v>7</v>
      </c>
      <c r="G4" s="24" t="s">
        <v>49</v>
      </c>
      <c r="H4" s="24" t="s">
        <v>77</v>
      </c>
      <c r="I4" s="24" t="s">
        <v>49</v>
      </c>
      <c r="J4" s="24" t="s">
        <v>77</v>
      </c>
      <c r="K4" s="24" t="s">
        <v>49</v>
      </c>
      <c r="L4" s="24" t="s">
        <v>77</v>
      </c>
      <c r="M4" s="24" t="s">
        <v>49</v>
      </c>
      <c r="N4" s="24" t="s">
        <v>77</v>
      </c>
      <c r="O4" s="24" t="s">
        <v>49</v>
      </c>
      <c r="P4" s="24" t="s">
        <v>77</v>
      </c>
      <c r="Q4" s="24" t="s">
        <v>49</v>
      </c>
      <c r="R4" s="24" t="s">
        <v>77</v>
      </c>
      <c r="S4" s="26" t="s">
        <v>49</v>
      </c>
      <c r="T4" s="24" t="s">
        <v>77</v>
      </c>
      <c r="U4" s="26" t="s">
        <v>49</v>
      </c>
      <c r="V4" s="24" t="s">
        <v>77</v>
      </c>
      <c r="W4" s="24" t="s">
        <v>49</v>
      </c>
      <c r="X4" s="24" t="s">
        <v>77</v>
      </c>
      <c r="Y4" s="24" t="s">
        <v>49</v>
      </c>
      <c r="Z4" s="24" t="s">
        <v>77</v>
      </c>
      <c r="AA4" s="24" t="s">
        <v>49</v>
      </c>
      <c r="AB4" s="24" t="s">
        <v>77</v>
      </c>
      <c r="AC4" s="24" t="s">
        <v>49</v>
      </c>
      <c r="AD4" s="24" t="s">
        <v>77</v>
      </c>
      <c r="AE4" s="24" t="s">
        <v>7</v>
      </c>
      <c r="AF4" s="24" t="s">
        <v>49</v>
      </c>
      <c r="AG4" s="24" t="s">
        <v>77</v>
      </c>
    </row>
    <row r="5" spans="1:33" s="12" customFormat="1" ht="7.5" customHeight="1">
      <c r="A5" s="13"/>
      <c r="B5" s="14"/>
      <c r="C5" s="14"/>
      <c r="D5" s="14"/>
      <c r="E5" s="16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4"/>
      <c r="V5" s="104"/>
      <c r="W5" s="104"/>
      <c r="X5" s="104"/>
      <c r="Y5" s="104"/>
      <c r="Z5" s="105"/>
      <c r="AA5" s="104"/>
      <c r="AB5" s="104"/>
      <c r="AC5" s="105"/>
      <c r="AD5" s="106"/>
      <c r="AE5" s="107"/>
      <c r="AF5" s="103"/>
      <c r="AG5" s="108"/>
    </row>
    <row r="6" spans="1:34" s="32" customFormat="1" ht="13.5" customHeight="1">
      <c r="A6" s="109"/>
      <c r="B6" s="156" t="s">
        <v>16</v>
      </c>
      <c r="C6" s="214"/>
      <c r="D6" s="214"/>
      <c r="E6" s="31"/>
      <c r="F6" s="110">
        <v>2409</v>
      </c>
      <c r="G6" s="110">
        <v>1609</v>
      </c>
      <c r="H6" s="110">
        <v>800</v>
      </c>
      <c r="I6" s="110">
        <v>50</v>
      </c>
      <c r="J6" s="110">
        <v>5</v>
      </c>
      <c r="K6" s="110">
        <v>18</v>
      </c>
      <c r="L6" s="110">
        <v>3</v>
      </c>
      <c r="M6" s="110">
        <v>69</v>
      </c>
      <c r="N6" s="110">
        <v>7</v>
      </c>
      <c r="O6" s="110">
        <v>18</v>
      </c>
      <c r="P6" s="110">
        <v>1</v>
      </c>
      <c r="Q6" s="110">
        <v>0</v>
      </c>
      <c r="R6" s="110">
        <v>0</v>
      </c>
      <c r="S6" s="110">
        <v>1347</v>
      </c>
      <c r="T6" s="110">
        <v>667</v>
      </c>
      <c r="U6" s="2">
        <v>12</v>
      </c>
      <c r="V6" s="110">
        <v>7</v>
      </c>
      <c r="W6" s="110">
        <v>0</v>
      </c>
      <c r="X6" s="110">
        <v>61</v>
      </c>
      <c r="Y6" s="110">
        <v>0</v>
      </c>
      <c r="Z6" s="2">
        <v>8</v>
      </c>
      <c r="AA6" s="110">
        <v>0</v>
      </c>
      <c r="AB6" s="110">
        <v>0</v>
      </c>
      <c r="AC6" s="2">
        <v>95</v>
      </c>
      <c r="AD6" s="3">
        <v>41</v>
      </c>
      <c r="AE6" s="1">
        <v>667</v>
      </c>
      <c r="AF6" s="2">
        <v>338</v>
      </c>
      <c r="AG6" s="3">
        <v>329</v>
      </c>
      <c r="AH6" s="111"/>
    </row>
    <row r="7" spans="1:33" s="40" customFormat="1" ht="22.5" customHeight="1">
      <c r="A7" s="112"/>
      <c r="B7" s="64"/>
      <c r="C7" s="65"/>
      <c r="D7" s="64"/>
      <c r="E7" s="36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38"/>
      <c r="V7" s="113"/>
      <c r="W7" s="113"/>
      <c r="X7" s="113"/>
      <c r="Y7" s="113"/>
      <c r="Z7" s="38"/>
      <c r="AA7" s="113"/>
      <c r="AB7" s="113"/>
      <c r="AC7" s="38"/>
      <c r="AD7" s="39"/>
      <c r="AE7" s="37"/>
      <c r="AF7" s="38"/>
      <c r="AG7" s="39"/>
    </row>
    <row r="8" spans="1:33" s="40" customFormat="1" ht="13.5">
      <c r="A8" s="112"/>
      <c r="B8" s="158" t="s">
        <v>17</v>
      </c>
      <c r="C8" s="215"/>
      <c r="D8" s="215"/>
      <c r="E8" s="36"/>
      <c r="F8" s="113">
        <f>SUM(F14:F32)</f>
        <v>2378</v>
      </c>
      <c r="G8" s="113">
        <f aca="true" t="shared" si="0" ref="G8:AG8">SUM(G14:G32)</f>
        <v>1588</v>
      </c>
      <c r="H8" s="113">
        <f t="shared" si="0"/>
        <v>790</v>
      </c>
      <c r="I8" s="113">
        <f t="shared" si="0"/>
        <v>49</v>
      </c>
      <c r="J8" s="113">
        <f t="shared" si="0"/>
        <v>6</v>
      </c>
      <c r="K8" s="113">
        <f t="shared" si="0"/>
        <v>20</v>
      </c>
      <c r="L8" s="113">
        <f t="shared" si="0"/>
        <v>1</v>
      </c>
      <c r="M8" s="113">
        <f t="shared" si="0"/>
        <v>69</v>
      </c>
      <c r="N8" s="113">
        <f t="shared" si="0"/>
        <v>8</v>
      </c>
      <c r="O8" s="113">
        <f t="shared" si="0"/>
        <v>19</v>
      </c>
      <c r="P8" s="113">
        <f t="shared" si="0"/>
        <v>3</v>
      </c>
      <c r="Q8" s="113">
        <f t="shared" si="0"/>
        <v>0</v>
      </c>
      <c r="R8" s="113">
        <f t="shared" si="0"/>
        <v>0</v>
      </c>
      <c r="S8" s="113">
        <f t="shared" si="0"/>
        <v>1332</v>
      </c>
      <c r="T8" s="113">
        <f t="shared" si="0"/>
        <v>645</v>
      </c>
      <c r="U8" s="38">
        <f t="shared" si="0"/>
        <v>12</v>
      </c>
      <c r="V8" s="113">
        <f t="shared" si="0"/>
        <v>8</v>
      </c>
      <c r="W8" s="113">
        <f t="shared" si="0"/>
        <v>0</v>
      </c>
      <c r="X8" s="113">
        <f t="shared" si="0"/>
        <v>64</v>
      </c>
      <c r="Y8" s="113">
        <f t="shared" si="0"/>
        <v>0</v>
      </c>
      <c r="Z8" s="38">
        <f t="shared" si="0"/>
        <v>8</v>
      </c>
      <c r="AA8" s="113">
        <f t="shared" si="0"/>
        <v>0</v>
      </c>
      <c r="AB8" s="113">
        <f t="shared" si="0"/>
        <v>0</v>
      </c>
      <c r="AC8" s="38">
        <f t="shared" si="0"/>
        <v>87</v>
      </c>
      <c r="AD8" s="39">
        <f t="shared" si="0"/>
        <v>47</v>
      </c>
      <c r="AE8" s="37">
        <f t="shared" si="0"/>
        <v>652</v>
      </c>
      <c r="AF8" s="38">
        <f t="shared" si="0"/>
        <v>335</v>
      </c>
      <c r="AG8" s="39">
        <f t="shared" si="0"/>
        <v>317</v>
      </c>
    </row>
    <row r="9" spans="1:33" s="40" customFormat="1" ht="13.5">
      <c r="A9" s="112"/>
      <c r="B9" s="216"/>
      <c r="C9" s="217"/>
      <c r="D9" s="217"/>
      <c r="E9" s="36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38"/>
      <c r="V9" s="113"/>
      <c r="W9" s="113"/>
      <c r="X9" s="113"/>
      <c r="Y9" s="113"/>
      <c r="Z9" s="38"/>
      <c r="AA9" s="113"/>
      <c r="AB9" s="113"/>
      <c r="AC9" s="38"/>
      <c r="AD9" s="39"/>
      <c r="AE9" s="37"/>
      <c r="AF9" s="38"/>
      <c r="AG9" s="39"/>
    </row>
    <row r="10" spans="1:33" s="32" customFormat="1" ht="13.5">
      <c r="A10" s="109"/>
      <c r="B10" s="114">
        <v>17</v>
      </c>
      <c r="C10" s="114" t="s">
        <v>51</v>
      </c>
      <c r="D10" s="115"/>
      <c r="E10" s="31"/>
      <c r="F10" s="110">
        <f>SUM(G10:H10)</f>
        <v>23</v>
      </c>
      <c r="G10" s="110">
        <f aca="true" t="shared" si="1" ref="G10:H12">I10+K10+M10+O10+Q10+S10+U10+W10+Y10+AA10+AC10</f>
        <v>17</v>
      </c>
      <c r="H10" s="110">
        <f t="shared" si="1"/>
        <v>6</v>
      </c>
      <c r="I10" s="110">
        <v>1</v>
      </c>
      <c r="J10" s="110">
        <v>0</v>
      </c>
      <c r="K10" s="110">
        <v>0</v>
      </c>
      <c r="L10" s="110">
        <v>0</v>
      </c>
      <c r="M10" s="110">
        <v>1</v>
      </c>
      <c r="N10" s="110">
        <v>0</v>
      </c>
      <c r="O10" s="110">
        <v>1</v>
      </c>
      <c r="P10" s="110">
        <v>0</v>
      </c>
      <c r="Q10" s="110">
        <v>0</v>
      </c>
      <c r="R10" s="110">
        <v>0</v>
      </c>
      <c r="S10" s="110">
        <v>14</v>
      </c>
      <c r="T10" s="110">
        <v>5</v>
      </c>
      <c r="U10" s="2">
        <v>0</v>
      </c>
      <c r="V10" s="110">
        <v>0</v>
      </c>
      <c r="W10" s="110">
        <v>0</v>
      </c>
      <c r="X10" s="110">
        <v>1</v>
      </c>
      <c r="Y10" s="110">
        <v>0</v>
      </c>
      <c r="Z10" s="2">
        <v>0</v>
      </c>
      <c r="AA10" s="110">
        <v>0</v>
      </c>
      <c r="AB10" s="110">
        <v>0</v>
      </c>
      <c r="AC10" s="2">
        <v>0</v>
      </c>
      <c r="AD10" s="3">
        <v>0</v>
      </c>
      <c r="AE10" s="1">
        <f>SUM(AF10:AG10)</f>
        <v>9</v>
      </c>
      <c r="AF10" s="2">
        <v>3</v>
      </c>
      <c r="AG10" s="3">
        <v>6</v>
      </c>
    </row>
    <row r="11" spans="1:33" s="32" customFormat="1" ht="13.5">
      <c r="A11" s="109"/>
      <c r="B11" s="116"/>
      <c r="C11" s="117" t="s">
        <v>78</v>
      </c>
      <c r="D11" s="116"/>
      <c r="E11" s="31"/>
      <c r="F11" s="110">
        <f>SUM(G11:H11)</f>
        <v>1863</v>
      </c>
      <c r="G11" s="110">
        <f t="shared" si="1"/>
        <v>1217</v>
      </c>
      <c r="H11" s="110">
        <f t="shared" si="1"/>
        <v>646</v>
      </c>
      <c r="I11" s="110">
        <v>41</v>
      </c>
      <c r="J11" s="110">
        <v>4</v>
      </c>
      <c r="K11" s="110">
        <v>12</v>
      </c>
      <c r="L11" s="110">
        <v>1</v>
      </c>
      <c r="M11" s="110">
        <v>50</v>
      </c>
      <c r="N11" s="110">
        <v>8</v>
      </c>
      <c r="O11" s="110">
        <v>11</v>
      </c>
      <c r="P11" s="110">
        <v>1</v>
      </c>
      <c r="Q11" s="110">
        <v>0</v>
      </c>
      <c r="R11" s="110">
        <v>0</v>
      </c>
      <c r="S11" s="110">
        <v>1052</v>
      </c>
      <c r="T11" s="110">
        <v>537</v>
      </c>
      <c r="U11" s="2">
        <v>0</v>
      </c>
      <c r="V11" s="110">
        <v>0</v>
      </c>
      <c r="W11" s="110">
        <v>0</v>
      </c>
      <c r="X11" s="110">
        <v>53</v>
      </c>
      <c r="Y11" s="110">
        <v>0</v>
      </c>
      <c r="Z11" s="2">
        <v>5</v>
      </c>
      <c r="AA11" s="110">
        <v>0</v>
      </c>
      <c r="AB11" s="110">
        <v>0</v>
      </c>
      <c r="AC11" s="2">
        <v>51</v>
      </c>
      <c r="AD11" s="3">
        <v>37</v>
      </c>
      <c r="AE11" s="1">
        <f>SUM(AF11:AG11)</f>
        <v>404</v>
      </c>
      <c r="AF11" s="2">
        <v>205</v>
      </c>
      <c r="AG11" s="3">
        <v>199</v>
      </c>
    </row>
    <row r="12" spans="1:33" s="32" customFormat="1" ht="13.5">
      <c r="A12" s="109"/>
      <c r="B12" s="116"/>
      <c r="C12" s="117" t="s">
        <v>79</v>
      </c>
      <c r="D12" s="116"/>
      <c r="E12" s="31"/>
      <c r="F12" s="110">
        <f>SUM(G12:H12)</f>
        <v>492</v>
      </c>
      <c r="G12" s="110">
        <f t="shared" si="1"/>
        <v>354</v>
      </c>
      <c r="H12" s="110">
        <f t="shared" si="1"/>
        <v>138</v>
      </c>
      <c r="I12" s="110">
        <v>7</v>
      </c>
      <c r="J12" s="110">
        <v>2</v>
      </c>
      <c r="K12" s="110">
        <v>8</v>
      </c>
      <c r="L12" s="110">
        <v>0</v>
      </c>
      <c r="M12" s="110">
        <v>18</v>
      </c>
      <c r="N12" s="110">
        <v>0</v>
      </c>
      <c r="O12" s="110">
        <v>7</v>
      </c>
      <c r="P12" s="110">
        <v>2</v>
      </c>
      <c r="Q12" s="110">
        <v>0</v>
      </c>
      <c r="R12" s="110">
        <v>0</v>
      </c>
      <c r="S12" s="110">
        <v>266</v>
      </c>
      <c r="T12" s="110">
        <v>103</v>
      </c>
      <c r="U12" s="2">
        <v>12</v>
      </c>
      <c r="V12" s="110">
        <v>8</v>
      </c>
      <c r="W12" s="110">
        <v>0</v>
      </c>
      <c r="X12" s="110">
        <v>10</v>
      </c>
      <c r="Y12" s="110">
        <v>0</v>
      </c>
      <c r="Z12" s="2">
        <v>3</v>
      </c>
      <c r="AA12" s="110">
        <v>0</v>
      </c>
      <c r="AB12" s="110">
        <v>0</v>
      </c>
      <c r="AC12" s="2">
        <v>36</v>
      </c>
      <c r="AD12" s="3">
        <v>10</v>
      </c>
      <c r="AE12" s="1">
        <f>SUM(AF12:AG12)</f>
        <v>239</v>
      </c>
      <c r="AF12" s="2">
        <v>127</v>
      </c>
      <c r="AG12" s="3">
        <v>112</v>
      </c>
    </row>
    <row r="13" spans="1:33" s="40" customFormat="1" ht="13.5">
      <c r="A13" s="112"/>
      <c r="B13" s="218"/>
      <c r="C13" s="219"/>
      <c r="D13" s="219"/>
      <c r="E13" s="36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38"/>
      <c r="V13" s="113"/>
      <c r="W13" s="113"/>
      <c r="X13" s="113"/>
      <c r="Y13" s="113"/>
      <c r="Z13" s="38"/>
      <c r="AA13" s="113"/>
      <c r="AB13" s="113"/>
      <c r="AC13" s="38"/>
      <c r="AD13" s="39"/>
      <c r="AE13" s="37"/>
      <c r="AF13" s="38"/>
      <c r="AG13" s="39"/>
    </row>
    <row r="14" spans="1:33" s="32" customFormat="1" ht="13.5">
      <c r="A14" s="109"/>
      <c r="B14" s="160" t="s">
        <v>18</v>
      </c>
      <c r="C14" s="160"/>
      <c r="D14" s="160"/>
      <c r="E14" s="31"/>
      <c r="F14" s="110">
        <f aca="true" t="shared" si="2" ref="F14:F32">SUM(G14:H14)</f>
        <v>1167</v>
      </c>
      <c r="G14" s="110">
        <f aca="true" t="shared" si="3" ref="G14:H32">I14+K14+M14+O14+Q14+S14+U14+W14+Y14+AA14+AC14</f>
        <v>777</v>
      </c>
      <c r="H14" s="110">
        <f t="shared" si="3"/>
        <v>390</v>
      </c>
      <c r="I14" s="110">
        <v>17</v>
      </c>
      <c r="J14" s="110">
        <v>3</v>
      </c>
      <c r="K14" s="110">
        <v>14</v>
      </c>
      <c r="L14" s="110">
        <v>1</v>
      </c>
      <c r="M14" s="110">
        <v>28</v>
      </c>
      <c r="N14" s="110">
        <v>2</v>
      </c>
      <c r="O14" s="110">
        <v>16</v>
      </c>
      <c r="P14" s="110">
        <v>2</v>
      </c>
      <c r="Q14" s="110">
        <v>0</v>
      </c>
      <c r="R14" s="110">
        <v>0</v>
      </c>
      <c r="S14" s="110">
        <v>653</v>
      </c>
      <c r="T14" s="110">
        <v>326</v>
      </c>
      <c r="U14" s="2">
        <v>1</v>
      </c>
      <c r="V14" s="110">
        <v>1</v>
      </c>
      <c r="W14" s="110">
        <v>0</v>
      </c>
      <c r="X14" s="110">
        <v>28</v>
      </c>
      <c r="Y14" s="110">
        <v>0</v>
      </c>
      <c r="Z14" s="2">
        <v>2</v>
      </c>
      <c r="AA14" s="110">
        <v>0</v>
      </c>
      <c r="AB14" s="110">
        <v>0</v>
      </c>
      <c r="AC14" s="2">
        <v>48</v>
      </c>
      <c r="AD14" s="3">
        <v>25</v>
      </c>
      <c r="AE14" s="1">
        <f aca="true" t="shared" si="4" ref="AE14:AE32">SUM(AF14:AG14)</f>
        <v>315</v>
      </c>
      <c r="AF14" s="2">
        <v>156</v>
      </c>
      <c r="AG14" s="3">
        <v>159</v>
      </c>
    </row>
    <row r="15" spans="1:33" s="32" customFormat="1" ht="13.5">
      <c r="A15" s="109"/>
      <c r="B15" s="160" t="s">
        <v>19</v>
      </c>
      <c r="C15" s="160"/>
      <c r="D15" s="160"/>
      <c r="E15" s="31"/>
      <c r="F15" s="110">
        <f t="shared" si="2"/>
        <v>164</v>
      </c>
      <c r="G15" s="110">
        <f t="shared" si="3"/>
        <v>99</v>
      </c>
      <c r="H15" s="110">
        <f t="shared" si="3"/>
        <v>65</v>
      </c>
      <c r="I15" s="110">
        <v>5</v>
      </c>
      <c r="J15" s="110">
        <v>0</v>
      </c>
      <c r="K15" s="110">
        <v>2</v>
      </c>
      <c r="L15" s="110">
        <v>0</v>
      </c>
      <c r="M15" s="110">
        <v>5</v>
      </c>
      <c r="N15" s="110">
        <v>2</v>
      </c>
      <c r="O15" s="110">
        <v>1</v>
      </c>
      <c r="P15" s="110">
        <v>1</v>
      </c>
      <c r="Q15" s="110">
        <v>0</v>
      </c>
      <c r="R15" s="110">
        <v>0</v>
      </c>
      <c r="S15" s="110">
        <v>84</v>
      </c>
      <c r="T15" s="110">
        <v>54</v>
      </c>
      <c r="U15" s="2">
        <v>0</v>
      </c>
      <c r="V15" s="110">
        <v>0</v>
      </c>
      <c r="W15" s="110">
        <v>0</v>
      </c>
      <c r="X15" s="110">
        <v>4</v>
      </c>
      <c r="Y15" s="110">
        <v>0</v>
      </c>
      <c r="Z15" s="2">
        <v>2</v>
      </c>
      <c r="AA15" s="110">
        <v>0</v>
      </c>
      <c r="AB15" s="110">
        <v>0</v>
      </c>
      <c r="AC15" s="2">
        <v>2</v>
      </c>
      <c r="AD15" s="3">
        <v>2</v>
      </c>
      <c r="AE15" s="1">
        <f t="shared" si="4"/>
        <v>116</v>
      </c>
      <c r="AF15" s="2">
        <v>60</v>
      </c>
      <c r="AG15" s="3">
        <v>56</v>
      </c>
    </row>
    <row r="16" spans="1:33" s="32" customFormat="1" ht="13.5">
      <c r="A16" s="109"/>
      <c r="B16" s="160" t="s">
        <v>20</v>
      </c>
      <c r="C16" s="160"/>
      <c r="D16" s="160"/>
      <c r="E16" s="31"/>
      <c r="F16" s="110">
        <f t="shared" si="2"/>
        <v>328</v>
      </c>
      <c r="G16" s="110">
        <f t="shared" si="3"/>
        <v>234</v>
      </c>
      <c r="H16" s="110">
        <f t="shared" si="3"/>
        <v>94</v>
      </c>
      <c r="I16" s="110">
        <v>6</v>
      </c>
      <c r="J16" s="110">
        <v>1</v>
      </c>
      <c r="K16" s="110">
        <v>3</v>
      </c>
      <c r="L16" s="110">
        <v>0</v>
      </c>
      <c r="M16" s="110">
        <v>8</v>
      </c>
      <c r="N16" s="110">
        <v>2</v>
      </c>
      <c r="O16" s="110">
        <v>1</v>
      </c>
      <c r="P16" s="110">
        <v>0</v>
      </c>
      <c r="Q16" s="110">
        <v>0</v>
      </c>
      <c r="R16" s="110">
        <v>0</v>
      </c>
      <c r="S16" s="110">
        <v>199</v>
      </c>
      <c r="T16" s="110">
        <v>77</v>
      </c>
      <c r="U16" s="2">
        <v>0</v>
      </c>
      <c r="V16" s="110">
        <v>0</v>
      </c>
      <c r="W16" s="110">
        <v>0</v>
      </c>
      <c r="X16" s="110">
        <v>9</v>
      </c>
      <c r="Y16" s="110">
        <v>0</v>
      </c>
      <c r="Z16" s="2">
        <v>0</v>
      </c>
      <c r="AA16" s="110">
        <v>0</v>
      </c>
      <c r="AB16" s="110">
        <v>0</v>
      </c>
      <c r="AC16" s="2">
        <v>17</v>
      </c>
      <c r="AD16" s="3">
        <v>5</v>
      </c>
      <c r="AE16" s="1">
        <f t="shared" si="4"/>
        <v>75</v>
      </c>
      <c r="AF16" s="2">
        <v>36</v>
      </c>
      <c r="AG16" s="3">
        <v>39</v>
      </c>
    </row>
    <row r="17" spans="1:33" s="32" customFormat="1" ht="13.5">
      <c r="A17" s="109"/>
      <c r="B17" s="160" t="s">
        <v>21</v>
      </c>
      <c r="C17" s="160"/>
      <c r="D17" s="160"/>
      <c r="E17" s="31"/>
      <c r="F17" s="110">
        <f t="shared" si="2"/>
        <v>112</v>
      </c>
      <c r="G17" s="110">
        <f t="shared" si="3"/>
        <v>74</v>
      </c>
      <c r="H17" s="110">
        <f t="shared" si="3"/>
        <v>38</v>
      </c>
      <c r="I17" s="110">
        <v>3</v>
      </c>
      <c r="J17" s="110">
        <v>0</v>
      </c>
      <c r="K17" s="110">
        <v>0</v>
      </c>
      <c r="L17" s="110">
        <v>0</v>
      </c>
      <c r="M17" s="110">
        <v>6</v>
      </c>
      <c r="N17" s="110">
        <v>0</v>
      </c>
      <c r="O17" s="110">
        <v>0</v>
      </c>
      <c r="P17" s="110">
        <v>0</v>
      </c>
      <c r="Q17" s="110">
        <v>0</v>
      </c>
      <c r="R17" s="110">
        <v>0</v>
      </c>
      <c r="S17" s="110">
        <v>53</v>
      </c>
      <c r="T17" s="110">
        <v>25</v>
      </c>
      <c r="U17" s="2">
        <v>11</v>
      </c>
      <c r="V17" s="110">
        <v>7</v>
      </c>
      <c r="W17" s="110">
        <v>0</v>
      </c>
      <c r="X17" s="110">
        <v>2</v>
      </c>
      <c r="Y17" s="110">
        <v>0</v>
      </c>
      <c r="Z17" s="2">
        <v>2</v>
      </c>
      <c r="AA17" s="110">
        <v>0</v>
      </c>
      <c r="AB17" s="110">
        <v>0</v>
      </c>
      <c r="AC17" s="2">
        <v>1</v>
      </c>
      <c r="AD17" s="3">
        <v>2</v>
      </c>
      <c r="AE17" s="1">
        <f t="shared" si="4"/>
        <v>29</v>
      </c>
      <c r="AF17" s="2">
        <v>17</v>
      </c>
      <c r="AG17" s="3">
        <v>12</v>
      </c>
    </row>
    <row r="18" spans="1:33" s="32" customFormat="1" ht="13.5">
      <c r="A18" s="109"/>
      <c r="B18" s="160" t="s">
        <v>22</v>
      </c>
      <c r="C18" s="160"/>
      <c r="D18" s="160"/>
      <c r="E18" s="31"/>
      <c r="F18" s="110">
        <f t="shared" si="2"/>
        <v>33</v>
      </c>
      <c r="G18" s="110">
        <f t="shared" si="3"/>
        <v>24</v>
      </c>
      <c r="H18" s="110">
        <f t="shared" si="3"/>
        <v>9</v>
      </c>
      <c r="I18" s="110">
        <v>1</v>
      </c>
      <c r="J18" s="110">
        <v>0</v>
      </c>
      <c r="K18" s="110">
        <v>0</v>
      </c>
      <c r="L18" s="110">
        <v>0</v>
      </c>
      <c r="M18" s="110">
        <v>2</v>
      </c>
      <c r="N18" s="110">
        <v>0</v>
      </c>
      <c r="O18" s="110">
        <v>0</v>
      </c>
      <c r="P18" s="110">
        <v>0</v>
      </c>
      <c r="Q18" s="110">
        <v>0</v>
      </c>
      <c r="R18" s="110">
        <v>0</v>
      </c>
      <c r="S18" s="110">
        <v>20</v>
      </c>
      <c r="T18" s="110">
        <v>7</v>
      </c>
      <c r="U18" s="2">
        <v>0</v>
      </c>
      <c r="V18" s="110">
        <v>0</v>
      </c>
      <c r="W18" s="110">
        <v>0</v>
      </c>
      <c r="X18" s="110">
        <v>1</v>
      </c>
      <c r="Y18" s="110">
        <v>0</v>
      </c>
      <c r="Z18" s="2">
        <v>0</v>
      </c>
      <c r="AA18" s="110">
        <v>0</v>
      </c>
      <c r="AB18" s="110">
        <v>0</v>
      </c>
      <c r="AC18" s="2">
        <v>1</v>
      </c>
      <c r="AD18" s="3">
        <v>1</v>
      </c>
      <c r="AE18" s="1">
        <f t="shared" si="4"/>
        <v>2</v>
      </c>
      <c r="AF18" s="2">
        <v>1</v>
      </c>
      <c r="AG18" s="3">
        <v>1</v>
      </c>
    </row>
    <row r="19" spans="1:33" s="32" customFormat="1" ht="13.5">
      <c r="A19" s="109"/>
      <c r="B19" s="160" t="s">
        <v>23</v>
      </c>
      <c r="C19" s="160"/>
      <c r="D19" s="160"/>
      <c r="E19" s="31"/>
      <c r="F19" s="110">
        <f t="shared" si="2"/>
        <v>100</v>
      </c>
      <c r="G19" s="110">
        <f t="shared" si="3"/>
        <v>73</v>
      </c>
      <c r="H19" s="110">
        <f t="shared" si="3"/>
        <v>27</v>
      </c>
      <c r="I19" s="110">
        <v>3</v>
      </c>
      <c r="J19" s="110">
        <v>1</v>
      </c>
      <c r="K19" s="110">
        <v>0</v>
      </c>
      <c r="L19" s="110">
        <v>0</v>
      </c>
      <c r="M19" s="110">
        <v>5</v>
      </c>
      <c r="N19" s="110">
        <v>0</v>
      </c>
      <c r="O19" s="110">
        <v>0</v>
      </c>
      <c r="P19" s="110">
        <v>0</v>
      </c>
      <c r="Q19" s="110">
        <v>0</v>
      </c>
      <c r="R19" s="110">
        <v>0</v>
      </c>
      <c r="S19" s="110">
        <v>60</v>
      </c>
      <c r="T19" s="110">
        <v>20</v>
      </c>
      <c r="U19" s="2">
        <v>0</v>
      </c>
      <c r="V19" s="110">
        <v>0</v>
      </c>
      <c r="W19" s="110">
        <v>0</v>
      </c>
      <c r="X19" s="110">
        <v>4</v>
      </c>
      <c r="Y19" s="110">
        <v>0</v>
      </c>
      <c r="Z19" s="2">
        <v>1</v>
      </c>
      <c r="AA19" s="110">
        <v>0</v>
      </c>
      <c r="AB19" s="110">
        <v>0</v>
      </c>
      <c r="AC19" s="2">
        <v>5</v>
      </c>
      <c r="AD19" s="3">
        <v>1</v>
      </c>
      <c r="AE19" s="1">
        <f t="shared" si="4"/>
        <v>18</v>
      </c>
      <c r="AF19" s="2">
        <v>8</v>
      </c>
      <c r="AG19" s="3">
        <v>10</v>
      </c>
    </row>
    <row r="20" spans="1:33" s="32" customFormat="1" ht="13.5">
      <c r="A20" s="109"/>
      <c r="B20" s="160" t="s">
        <v>24</v>
      </c>
      <c r="C20" s="160"/>
      <c r="D20" s="160"/>
      <c r="E20" s="31"/>
      <c r="F20" s="110">
        <f t="shared" si="2"/>
        <v>82</v>
      </c>
      <c r="G20" s="110">
        <f t="shared" si="3"/>
        <v>48</v>
      </c>
      <c r="H20" s="110">
        <f t="shared" si="3"/>
        <v>34</v>
      </c>
      <c r="I20" s="110">
        <v>3</v>
      </c>
      <c r="J20" s="110">
        <v>0</v>
      </c>
      <c r="K20" s="110">
        <v>0</v>
      </c>
      <c r="L20" s="110">
        <v>0</v>
      </c>
      <c r="M20" s="110">
        <v>3</v>
      </c>
      <c r="N20" s="110">
        <v>1</v>
      </c>
      <c r="O20" s="110">
        <v>0</v>
      </c>
      <c r="P20" s="110">
        <v>0</v>
      </c>
      <c r="Q20" s="110">
        <v>0</v>
      </c>
      <c r="R20" s="110">
        <v>0</v>
      </c>
      <c r="S20" s="110">
        <v>41</v>
      </c>
      <c r="T20" s="110">
        <v>26</v>
      </c>
      <c r="U20" s="2">
        <v>0</v>
      </c>
      <c r="V20" s="110">
        <v>0</v>
      </c>
      <c r="W20" s="110">
        <v>0</v>
      </c>
      <c r="X20" s="110">
        <v>3</v>
      </c>
      <c r="Y20" s="110">
        <v>0</v>
      </c>
      <c r="Z20" s="2">
        <v>1</v>
      </c>
      <c r="AA20" s="110">
        <v>0</v>
      </c>
      <c r="AB20" s="110">
        <v>0</v>
      </c>
      <c r="AC20" s="2">
        <v>1</v>
      </c>
      <c r="AD20" s="3">
        <v>3</v>
      </c>
      <c r="AE20" s="1">
        <f t="shared" si="4"/>
        <v>16</v>
      </c>
      <c r="AF20" s="2">
        <v>11</v>
      </c>
      <c r="AG20" s="3">
        <v>5</v>
      </c>
    </row>
    <row r="21" spans="1:33" s="32" customFormat="1" ht="13.5">
      <c r="A21" s="109"/>
      <c r="B21" s="160" t="s">
        <v>25</v>
      </c>
      <c r="C21" s="160"/>
      <c r="D21" s="160"/>
      <c r="E21" s="31"/>
      <c r="F21" s="110">
        <f t="shared" si="2"/>
        <v>0</v>
      </c>
      <c r="G21" s="110">
        <f t="shared" si="3"/>
        <v>0</v>
      </c>
      <c r="H21" s="110">
        <f t="shared" si="3"/>
        <v>0</v>
      </c>
      <c r="I21" s="110">
        <v>0</v>
      </c>
      <c r="J21" s="110">
        <v>0</v>
      </c>
      <c r="K21" s="110">
        <v>0</v>
      </c>
      <c r="L21" s="110">
        <v>0</v>
      </c>
      <c r="M21" s="110">
        <v>0</v>
      </c>
      <c r="N21" s="110">
        <v>0</v>
      </c>
      <c r="O21" s="110">
        <v>0</v>
      </c>
      <c r="P21" s="110">
        <v>0</v>
      </c>
      <c r="Q21" s="110">
        <v>0</v>
      </c>
      <c r="R21" s="110">
        <v>0</v>
      </c>
      <c r="S21" s="110">
        <v>0</v>
      </c>
      <c r="T21" s="110">
        <v>0</v>
      </c>
      <c r="U21" s="2">
        <v>0</v>
      </c>
      <c r="V21" s="110">
        <v>0</v>
      </c>
      <c r="W21" s="110">
        <v>0</v>
      </c>
      <c r="X21" s="110">
        <v>0</v>
      </c>
      <c r="Y21" s="110">
        <v>0</v>
      </c>
      <c r="Z21" s="2">
        <v>0</v>
      </c>
      <c r="AA21" s="110">
        <v>0</v>
      </c>
      <c r="AB21" s="110">
        <v>0</v>
      </c>
      <c r="AC21" s="2">
        <v>0</v>
      </c>
      <c r="AD21" s="3">
        <v>0</v>
      </c>
      <c r="AE21" s="1">
        <f t="shared" si="4"/>
        <v>0</v>
      </c>
      <c r="AF21" s="2">
        <v>0</v>
      </c>
      <c r="AG21" s="3">
        <v>0</v>
      </c>
    </row>
    <row r="22" spans="1:33" s="32" customFormat="1" ht="13.5">
      <c r="A22" s="109"/>
      <c r="B22" s="160" t="s">
        <v>26</v>
      </c>
      <c r="C22" s="160"/>
      <c r="D22" s="160"/>
      <c r="E22" s="31"/>
      <c r="F22" s="110">
        <f t="shared" si="2"/>
        <v>118</v>
      </c>
      <c r="G22" s="110">
        <f t="shared" si="3"/>
        <v>76</v>
      </c>
      <c r="H22" s="110">
        <f t="shared" si="3"/>
        <v>42</v>
      </c>
      <c r="I22" s="110">
        <v>2</v>
      </c>
      <c r="J22" s="110">
        <v>1</v>
      </c>
      <c r="K22" s="110">
        <v>0</v>
      </c>
      <c r="L22" s="110">
        <v>0</v>
      </c>
      <c r="M22" s="110">
        <v>3</v>
      </c>
      <c r="N22" s="110">
        <v>0</v>
      </c>
      <c r="O22" s="110">
        <v>0</v>
      </c>
      <c r="P22" s="110">
        <v>0</v>
      </c>
      <c r="Q22" s="110">
        <v>0</v>
      </c>
      <c r="R22" s="110">
        <v>0</v>
      </c>
      <c r="S22" s="110">
        <v>67</v>
      </c>
      <c r="T22" s="110">
        <v>35</v>
      </c>
      <c r="U22" s="2">
        <v>0</v>
      </c>
      <c r="V22" s="110">
        <v>0</v>
      </c>
      <c r="W22" s="110">
        <v>0</v>
      </c>
      <c r="X22" s="110">
        <v>3</v>
      </c>
      <c r="Y22" s="110">
        <v>0</v>
      </c>
      <c r="Z22" s="2">
        <v>0</v>
      </c>
      <c r="AA22" s="110">
        <v>0</v>
      </c>
      <c r="AB22" s="110">
        <v>0</v>
      </c>
      <c r="AC22" s="2">
        <v>4</v>
      </c>
      <c r="AD22" s="3">
        <v>3</v>
      </c>
      <c r="AE22" s="1">
        <f t="shared" si="4"/>
        <v>17</v>
      </c>
      <c r="AF22" s="2">
        <v>7</v>
      </c>
      <c r="AG22" s="3">
        <v>10</v>
      </c>
    </row>
    <row r="23" spans="1:33" s="32" customFormat="1" ht="13.5">
      <c r="A23" s="109"/>
      <c r="B23" s="160" t="s">
        <v>27</v>
      </c>
      <c r="C23" s="160"/>
      <c r="D23" s="160"/>
      <c r="E23" s="31"/>
      <c r="F23" s="110">
        <f t="shared" si="2"/>
        <v>42</v>
      </c>
      <c r="G23" s="110">
        <f t="shared" si="3"/>
        <v>29</v>
      </c>
      <c r="H23" s="110">
        <f t="shared" si="3"/>
        <v>13</v>
      </c>
      <c r="I23" s="110">
        <v>1</v>
      </c>
      <c r="J23" s="110">
        <v>0</v>
      </c>
      <c r="K23" s="110">
        <v>0</v>
      </c>
      <c r="L23" s="110">
        <v>0</v>
      </c>
      <c r="M23" s="110">
        <v>1</v>
      </c>
      <c r="N23" s="110">
        <v>0</v>
      </c>
      <c r="O23" s="110">
        <v>0</v>
      </c>
      <c r="P23" s="110">
        <v>0</v>
      </c>
      <c r="Q23" s="110">
        <v>0</v>
      </c>
      <c r="R23" s="110">
        <v>0</v>
      </c>
      <c r="S23" s="110">
        <v>25</v>
      </c>
      <c r="T23" s="110">
        <v>12</v>
      </c>
      <c r="U23" s="2">
        <v>0</v>
      </c>
      <c r="V23" s="110">
        <v>0</v>
      </c>
      <c r="W23" s="110">
        <v>0</v>
      </c>
      <c r="X23" s="110">
        <v>1</v>
      </c>
      <c r="Y23" s="110">
        <v>0</v>
      </c>
      <c r="Z23" s="2">
        <v>0</v>
      </c>
      <c r="AA23" s="110">
        <v>0</v>
      </c>
      <c r="AB23" s="110">
        <v>0</v>
      </c>
      <c r="AC23" s="2">
        <v>2</v>
      </c>
      <c r="AD23" s="3">
        <v>0</v>
      </c>
      <c r="AE23" s="1">
        <f t="shared" si="4"/>
        <v>10</v>
      </c>
      <c r="AF23" s="2">
        <v>3</v>
      </c>
      <c r="AG23" s="3">
        <v>7</v>
      </c>
    </row>
    <row r="24" spans="1:33" s="32" customFormat="1" ht="13.5">
      <c r="A24" s="109"/>
      <c r="B24" s="179" t="s">
        <v>28</v>
      </c>
      <c r="C24" s="179"/>
      <c r="D24" s="179"/>
      <c r="E24" s="31"/>
      <c r="F24" s="110">
        <f t="shared" si="2"/>
        <v>55</v>
      </c>
      <c r="G24" s="110">
        <f t="shared" si="3"/>
        <v>38</v>
      </c>
      <c r="H24" s="110">
        <f t="shared" si="3"/>
        <v>17</v>
      </c>
      <c r="I24" s="110">
        <v>1</v>
      </c>
      <c r="J24" s="110">
        <v>0</v>
      </c>
      <c r="K24" s="110">
        <v>1</v>
      </c>
      <c r="L24" s="110">
        <v>0</v>
      </c>
      <c r="M24" s="110">
        <v>0</v>
      </c>
      <c r="N24" s="110">
        <v>1</v>
      </c>
      <c r="O24" s="110">
        <v>1</v>
      </c>
      <c r="P24" s="110">
        <v>0</v>
      </c>
      <c r="Q24" s="110">
        <v>0</v>
      </c>
      <c r="R24" s="110">
        <v>0</v>
      </c>
      <c r="S24" s="110">
        <v>33</v>
      </c>
      <c r="T24" s="110">
        <v>14</v>
      </c>
      <c r="U24" s="2">
        <v>0</v>
      </c>
      <c r="V24" s="110">
        <v>0</v>
      </c>
      <c r="W24" s="110">
        <v>0</v>
      </c>
      <c r="X24" s="110">
        <v>1</v>
      </c>
      <c r="Y24" s="110">
        <v>0</v>
      </c>
      <c r="Z24" s="2">
        <v>0</v>
      </c>
      <c r="AA24" s="110">
        <v>0</v>
      </c>
      <c r="AB24" s="110">
        <v>0</v>
      </c>
      <c r="AC24" s="2">
        <v>2</v>
      </c>
      <c r="AD24" s="3">
        <v>1</v>
      </c>
      <c r="AE24" s="1">
        <f t="shared" si="4"/>
        <v>7</v>
      </c>
      <c r="AF24" s="2">
        <v>5</v>
      </c>
      <c r="AG24" s="3">
        <v>2</v>
      </c>
    </row>
    <row r="25" spans="1:33" s="32" customFormat="1" ht="13.5">
      <c r="A25" s="109"/>
      <c r="B25" s="160" t="s">
        <v>29</v>
      </c>
      <c r="C25" s="160"/>
      <c r="D25" s="41"/>
      <c r="E25" s="31"/>
      <c r="F25" s="110">
        <f t="shared" si="2"/>
        <v>0</v>
      </c>
      <c r="G25" s="110">
        <f t="shared" si="3"/>
        <v>0</v>
      </c>
      <c r="H25" s="110">
        <f t="shared" si="3"/>
        <v>0</v>
      </c>
      <c r="I25" s="110">
        <v>0</v>
      </c>
      <c r="J25" s="110">
        <v>0</v>
      </c>
      <c r="K25" s="110">
        <v>0</v>
      </c>
      <c r="L25" s="110">
        <v>0</v>
      </c>
      <c r="M25" s="110">
        <v>0</v>
      </c>
      <c r="N25" s="110">
        <v>0</v>
      </c>
      <c r="O25" s="110">
        <v>0</v>
      </c>
      <c r="P25" s="110">
        <v>0</v>
      </c>
      <c r="Q25" s="110">
        <v>0</v>
      </c>
      <c r="R25" s="110">
        <v>0</v>
      </c>
      <c r="S25" s="110">
        <v>0</v>
      </c>
      <c r="T25" s="110">
        <v>0</v>
      </c>
      <c r="U25" s="2">
        <v>0</v>
      </c>
      <c r="V25" s="110">
        <v>0</v>
      </c>
      <c r="W25" s="110">
        <v>0</v>
      </c>
      <c r="X25" s="110">
        <v>0</v>
      </c>
      <c r="Y25" s="110">
        <v>0</v>
      </c>
      <c r="Z25" s="2">
        <v>0</v>
      </c>
      <c r="AA25" s="110">
        <v>0</v>
      </c>
      <c r="AB25" s="110">
        <v>0</v>
      </c>
      <c r="AC25" s="2">
        <v>0</v>
      </c>
      <c r="AD25" s="3">
        <v>0</v>
      </c>
      <c r="AE25" s="1">
        <f t="shared" si="4"/>
        <v>0</v>
      </c>
      <c r="AF25" s="2">
        <v>0</v>
      </c>
      <c r="AG25" s="3">
        <v>0</v>
      </c>
    </row>
    <row r="26" spans="1:33" s="32" customFormat="1" ht="13.5">
      <c r="A26" s="109"/>
      <c r="B26" s="160" t="s">
        <v>30</v>
      </c>
      <c r="C26" s="160"/>
      <c r="D26" s="160"/>
      <c r="E26" s="31"/>
      <c r="F26" s="110">
        <f t="shared" si="2"/>
        <v>40</v>
      </c>
      <c r="G26" s="110">
        <f t="shared" si="3"/>
        <v>28</v>
      </c>
      <c r="H26" s="110">
        <f t="shared" si="3"/>
        <v>12</v>
      </c>
      <c r="I26" s="110">
        <v>1</v>
      </c>
      <c r="J26" s="110">
        <v>0</v>
      </c>
      <c r="K26" s="110">
        <v>0</v>
      </c>
      <c r="L26" s="110">
        <v>0</v>
      </c>
      <c r="M26" s="110">
        <v>2</v>
      </c>
      <c r="N26" s="110">
        <v>0</v>
      </c>
      <c r="O26" s="110">
        <v>0</v>
      </c>
      <c r="P26" s="110">
        <v>0</v>
      </c>
      <c r="Q26" s="110">
        <v>0</v>
      </c>
      <c r="R26" s="110">
        <v>0</v>
      </c>
      <c r="S26" s="110">
        <v>23</v>
      </c>
      <c r="T26" s="110">
        <v>9</v>
      </c>
      <c r="U26" s="2">
        <v>0</v>
      </c>
      <c r="V26" s="110">
        <v>0</v>
      </c>
      <c r="W26" s="110">
        <v>0</v>
      </c>
      <c r="X26" s="110">
        <v>2</v>
      </c>
      <c r="Y26" s="110">
        <v>0</v>
      </c>
      <c r="Z26" s="2">
        <v>0</v>
      </c>
      <c r="AA26" s="110">
        <v>0</v>
      </c>
      <c r="AB26" s="110">
        <v>0</v>
      </c>
      <c r="AC26" s="2">
        <v>2</v>
      </c>
      <c r="AD26" s="3">
        <v>1</v>
      </c>
      <c r="AE26" s="1">
        <f t="shared" si="4"/>
        <v>8</v>
      </c>
      <c r="AF26" s="2">
        <v>6</v>
      </c>
      <c r="AG26" s="3">
        <v>2</v>
      </c>
    </row>
    <row r="27" spans="1:33" s="32" customFormat="1" ht="13.5">
      <c r="A27" s="109"/>
      <c r="B27" s="160" t="s">
        <v>31</v>
      </c>
      <c r="C27" s="160"/>
      <c r="D27" s="160"/>
      <c r="E27" s="31"/>
      <c r="F27" s="110">
        <f t="shared" si="2"/>
        <v>22</v>
      </c>
      <c r="G27" s="110">
        <f t="shared" si="3"/>
        <v>13</v>
      </c>
      <c r="H27" s="110">
        <f t="shared" si="3"/>
        <v>9</v>
      </c>
      <c r="I27" s="110">
        <v>1</v>
      </c>
      <c r="J27" s="110">
        <v>0</v>
      </c>
      <c r="K27" s="110">
        <v>0</v>
      </c>
      <c r="L27" s="110">
        <v>0</v>
      </c>
      <c r="M27" s="110">
        <v>1</v>
      </c>
      <c r="N27" s="110">
        <v>0</v>
      </c>
      <c r="O27" s="110">
        <v>0</v>
      </c>
      <c r="P27" s="110">
        <v>0</v>
      </c>
      <c r="Q27" s="110">
        <v>0</v>
      </c>
      <c r="R27" s="110">
        <v>0</v>
      </c>
      <c r="S27" s="110">
        <v>10</v>
      </c>
      <c r="T27" s="110">
        <v>7</v>
      </c>
      <c r="U27" s="2">
        <v>0</v>
      </c>
      <c r="V27" s="110">
        <v>0</v>
      </c>
      <c r="W27" s="110">
        <v>0</v>
      </c>
      <c r="X27" s="110">
        <v>1</v>
      </c>
      <c r="Y27" s="110">
        <v>0</v>
      </c>
      <c r="Z27" s="2">
        <v>0</v>
      </c>
      <c r="AA27" s="110">
        <v>0</v>
      </c>
      <c r="AB27" s="110">
        <v>0</v>
      </c>
      <c r="AC27" s="2">
        <v>1</v>
      </c>
      <c r="AD27" s="3">
        <v>1</v>
      </c>
      <c r="AE27" s="1">
        <f t="shared" si="4"/>
        <v>3</v>
      </c>
      <c r="AF27" s="2">
        <v>2</v>
      </c>
      <c r="AG27" s="3">
        <v>1</v>
      </c>
    </row>
    <row r="28" spans="1:33" s="32" customFormat="1" ht="13.5">
      <c r="A28" s="109"/>
      <c r="B28" s="160" t="s">
        <v>32</v>
      </c>
      <c r="C28" s="160"/>
      <c r="D28" s="41"/>
      <c r="E28" s="31"/>
      <c r="F28" s="110">
        <f t="shared" si="2"/>
        <v>20</v>
      </c>
      <c r="G28" s="110">
        <f t="shared" si="3"/>
        <v>15</v>
      </c>
      <c r="H28" s="110">
        <f t="shared" si="3"/>
        <v>5</v>
      </c>
      <c r="I28" s="110">
        <v>1</v>
      </c>
      <c r="J28" s="110">
        <v>0</v>
      </c>
      <c r="K28" s="110">
        <v>0</v>
      </c>
      <c r="L28" s="110">
        <v>0</v>
      </c>
      <c r="M28" s="110">
        <v>1</v>
      </c>
      <c r="N28" s="110">
        <v>0</v>
      </c>
      <c r="O28" s="110">
        <v>0</v>
      </c>
      <c r="P28" s="110">
        <v>0</v>
      </c>
      <c r="Q28" s="110">
        <v>0</v>
      </c>
      <c r="R28" s="110">
        <v>0</v>
      </c>
      <c r="S28" s="110">
        <v>13</v>
      </c>
      <c r="T28" s="110">
        <v>4</v>
      </c>
      <c r="U28" s="2">
        <v>0</v>
      </c>
      <c r="V28" s="110">
        <v>0</v>
      </c>
      <c r="W28" s="110">
        <v>0</v>
      </c>
      <c r="X28" s="110">
        <v>1</v>
      </c>
      <c r="Y28" s="110">
        <v>0</v>
      </c>
      <c r="Z28" s="2">
        <v>0</v>
      </c>
      <c r="AA28" s="110">
        <v>0</v>
      </c>
      <c r="AB28" s="110">
        <v>0</v>
      </c>
      <c r="AC28" s="2">
        <v>0</v>
      </c>
      <c r="AD28" s="3">
        <v>0</v>
      </c>
      <c r="AE28" s="1">
        <f t="shared" si="4"/>
        <v>5</v>
      </c>
      <c r="AF28" s="2">
        <v>3</v>
      </c>
      <c r="AG28" s="3">
        <v>2</v>
      </c>
    </row>
    <row r="29" spans="1:33" s="32" customFormat="1" ht="13.5">
      <c r="A29" s="109"/>
      <c r="B29" s="179" t="s">
        <v>33</v>
      </c>
      <c r="C29" s="179"/>
      <c r="D29" s="179"/>
      <c r="E29" s="31"/>
      <c r="F29" s="110">
        <f t="shared" si="2"/>
        <v>20</v>
      </c>
      <c r="G29" s="110">
        <f t="shared" si="3"/>
        <v>9</v>
      </c>
      <c r="H29" s="110">
        <f t="shared" si="3"/>
        <v>11</v>
      </c>
      <c r="I29" s="110">
        <v>1</v>
      </c>
      <c r="J29" s="110">
        <v>0</v>
      </c>
      <c r="K29" s="110">
        <v>0</v>
      </c>
      <c r="L29" s="110">
        <v>0</v>
      </c>
      <c r="M29" s="110">
        <v>1</v>
      </c>
      <c r="N29" s="110">
        <v>0</v>
      </c>
      <c r="O29" s="110">
        <v>0</v>
      </c>
      <c r="P29" s="110">
        <v>0</v>
      </c>
      <c r="Q29" s="110">
        <v>0</v>
      </c>
      <c r="R29" s="110">
        <v>0</v>
      </c>
      <c r="S29" s="110">
        <v>7</v>
      </c>
      <c r="T29" s="110">
        <v>10</v>
      </c>
      <c r="U29" s="2">
        <v>0</v>
      </c>
      <c r="V29" s="110">
        <v>0</v>
      </c>
      <c r="W29" s="110">
        <v>0</v>
      </c>
      <c r="X29" s="110">
        <v>1</v>
      </c>
      <c r="Y29" s="110">
        <v>0</v>
      </c>
      <c r="Z29" s="2">
        <v>0</v>
      </c>
      <c r="AA29" s="110">
        <v>0</v>
      </c>
      <c r="AB29" s="110">
        <v>0</v>
      </c>
      <c r="AC29" s="2">
        <v>0</v>
      </c>
      <c r="AD29" s="3">
        <v>0</v>
      </c>
      <c r="AE29" s="1">
        <f t="shared" si="4"/>
        <v>7</v>
      </c>
      <c r="AF29" s="2">
        <v>5</v>
      </c>
      <c r="AG29" s="3">
        <v>2</v>
      </c>
    </row>
    <row r="30" spans="1:33" s="32" customFormat="1" ht="13.5">
      <c r="A30" s="109"/>
      <c r="B30" s="179" t="s">
        <v>34</v>
      </c>
      <c r="C30" s="179"/>
      <c r="D30" s="179"/>
      <c r="E30" s="31"/>
      <c r="F30" s="110">
        <f t="shared" si="2"/>
        <v>30</v>
      </c>
      <c r="G30" s="110">
        <f t="shared" si="3"/>
        <v>17</v>
      </c>
      <c r="H30" s="110">
        <f t="shared" si="3"/>
        <v>13</v>
      </c>
      <c r="I30" s="110">
        <v>1</v>
      </c>
      <c r="J30" s="110">
        <v>0</v>
      </c>
      <c r="K30" s="110">
        <v>0</v>
      </c>
      <c r="L30" s="110">
        <v>0</v>
      </c>
      <c r="M30" s="110">
        <v>1</v>
      </c>
      <c r="N30" s="110">
        <v>0</v>
      </c>
      <c r="O30" s="110">
        <v>0</v>
      </c>
      <c r="P30" s="110">
        <v>0</v>
      </c>
      <c r="Q30" s="110">
        <v>0</v>
      </c>
      <c r="R30" s="110">
        <v>0</v>
      </c>
      <c r="S30" s="110">
        <v>15</v>
      </c>
      <c r="T30" s="110">
        <v>11</v>
      </c>
      <c r="U30" s="2">
        <v>0</v>
      </c>
      <c r="V30" s="110">
        <v>0</v>
      </c>
      <c r="W30" s="110">
        <v>0</v>
      </c>
      <c r="X30" s="110">
        <v>1</v>
      </c>
      <c r="Y30" s="110">
        <v>0</v>
      </c>
      <c r="Z30" s="2">
        <v>0</v>
      </c>
      <c r="AA30" s="110">
        <v>0</v>
      </c>
      <c r="AB30" s="110">
        <v>0</v>
      </c>
      <c r="AC30" s="2">
        <v>0</v>
      </c>
      <c r="AD30" s="3">
        <v>1</v>
      </c>
      <c r="AE30" s="1">
        <f t="shared" si="4"/>
        <v>5</v>
      </c>
      <c r="AF30" s="2">
        <v>3</v>
      </c>
      <c r="AG30" s="3">
        <v>2</v>
      </c>
    </row>
    <row r="31" spans="1:33" s="32" customFormat="1" ht="13.5">
      <c r="A31" s="109"/>
      <c r="B31" s="160" t="s">
        <v>35</v>
      </c>
      <c r="C31" s="160"/>
      <c r="D31" s="160"/>
      <c r="E31" s="31"/>
      <c r="F31" s="110">
        <f t="shared" si="2"/>
        <v>21</v>
      </c>
      <c r="G31" s="110">
        <f t="shared" si="3"/>
        <v>16</v>
      </c>
      <c r="H31" s="110">
        <f t="shared" si="3"/>
        <v>5</v>
      </c>
      <c r="I31" s="110">
        <v>1</v>
      </c>
      <c r="J31" s="110">
        <v>0</v>
      </c>
      <c r="K31" s="110">
        <v>0</v>
      </c>
      <c r="L31" s="110">
        <v>0</v>
      </c>
      <c r="M31" s="110">
        <v>1</v>
      </c>
      <c r="N31" s="110">
        <v>0</v>
      </c>
      <c r="O31" s="110">
        <v>0</v>
      </c>
      <c r="P31" s="110">
        <v>0</v>
      </c>
      <c r="Q31" s="110">
        <v>0</v>
      </c>
      <c r="R31" s="110">
        <v>0</v>
      </c>
      <c r="S31" s="110">
        <v>14</v>
      </c>
      <c r="T31" s="110">
        <v>4</v>
      </c>
      <c r="U31" s="2">
        <v>0</v>
      </c>
      <c r="V31" s="110">
        <v>0</v>
      </c>
      <c r="W31" s="110">
        <v>0</v>
      </c>
      <c r="X31" s="110">
        <v>1</v>
      </c>
      <c r="Y31" s="110">
        <v>0</v>
      </c>
      <c r="Z31" s="2">
        <v>0</v>
      </c>
      <c r="AA31" s="110">
        <v>0</v>
      </c>
      <c r="AB31" s="110">
        <v>0</v>
      </c>
      <c r="AC31" s="2">
        <v>0</v>
      </c>
      <c r="AD31" s="3">
        <v>0</v>
      </c>
      <c r="AE31" s="1">
        <f t="shared" si="4"/>
        <v>7</v>
      </c>
      <c r="AF31" s="2">
        <v>3</v>
      </c>
      <c r="AG31" s="3">
        <v>4</v>
      </c>
    </row>
    <row r="32" spans="1:33" s="32" customFormat="1" ht="13.5">
      <c r="A32" s="109"/>
      <c r="B32" s="160" t="s">
        <v>36</v>
      </c>
      <c r="C32" s="160"/>
      <c r="D32" s="160"/>
      <c r="E32" s="31"/>
      <c r="F32" s="110">
        <f t="shared" si="2"/>
        <v>24</v>
      </c>
      <c r="G32" s="110">
        <f t="shared" si="3"/>
        <v>18</v>
      </c>
      <c r="H32" s="110">
        <f t="shared" si="3"/>
        <v>6</v>
      </c>
      <c r="I32" s="110">
        <v>1</v>
      </c>
      <c r="J32" s="110">
        <v>0</v>
      </c>
      <c r="K32" s="110">
        <v>0</v>
      </c>
      <c r="L32" s="110">
        <v>0</v>
      </c>
      <c r="M32" s="110">
        <v>1</v>
      </c>
      <c r="N32" s="110">
        <v>0</v>
      </c>
      <c r="O32" s="110">
        <v>0</v>
      </c>
      <c r="P32" s="110">
        <v>0</v>
      </c>
      <c r="Q32" s="110">
        <v>0</v>
      </c>
      <c r="R32" s="110">
        <v>0</v>
      </c>
      <c r="S32" s="110">
        <v>15</v>
      </c>
      <c r="T32" s="110">
        <v>4</v>
      </c>
      <c r="U32" s="2">
        <v>0</v>
      </c>
      <c r="V32" s="110">
        <v>0</v>
      </c>
      <c r="W32" s="110">
        <v>0</v>
      </c>
      <c r="X32" s="110">
        <v>1</v>
      </c>
      <c r="Y32" s="110">
        <v>0</v>
      </c>
      <c r="Z32" s="2">
        <v>0</v>
      </c>
      <c r="AA32" s="110">
        <v>0</v>
      </c>
      <c r="AB32" s="110">
        <v>0</v>
      </c>
      <c r="AC32" s="2">
        <v>1</v>
      </c>
      <c r="AD32" s="3">
        <v>1</v>
      </c>
      <c r="AE32" s="1">
        <f t="shared" si="4"/>
        <v>12</v>
      </c>
      <c r="AF32" s="2">
        <v>9</v>
      </c>
      <c r="AG32" s="3">
        <v>3</v>
      </c>
    </row>
    <row r="33" spans="1:33" s="32" customFormat="1" ht="7.5" customHeight="1">
      <c r="A33" s="42"/>
      <c r="B33" s="43"/>
      <c r="C33" s="43"/>
      <c r="D33" s="43"/>
      <c r="E33" s="44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20"/>
      <c r="AE33" s="121"/>
      <c r="AF33" s="118"/>
      <c r="AG33" s="122"/>
    </row>
    <row r="34" spans="21:29" s="123" customFormat="1" ht="16.5" customHeight="1">
      <c r="U34" s="124"/>
      <c r="Z34" s="124"/>
      <c r="AC34" s="124"/>
    </row>
    <row r="35" spans="1:33" s="123" customFormat="1" ht="20.25" customHeight="1">
      <c r="A35" s="161" t="s">
        <v>101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</row>
    <row r="36" spans="1:33" s="123" customFormat="1" ht="12.75" customHeight="1">
      <c r="A36" s="51"/>
      <c r="B36" s="51"/>
      <c r="C36" s="6" t="s">
        <v>80</v>
      </c>
      <c r="D36" s="51"/>
      <c r="E36" s="51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102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52" t="s">
        <v>39</v>
      </c>
    </row>
    <row r="37" spans="1:33" s="123" customFormat="1" ht="12.75" customHeight="1">
      <c r="A37" s="9"/>
      <c r="B37" s="10"/>
      <c r="C37" s="181" t="s">
        <v>81</v>
      </c>
      <c r="D37" s="10"/>
      <c r="E37" s="11"/>
      <c r="F37" s="172" t="s">
        <v>7</v>
      </c>
      <c r="G37" s="206"/>
      <c r="H37" s="206"/>
      <c r="I37" s="209" t="s">
        <v>65</v>
      </c>
      <c r="J37" s="210"/>
      <c r="K37" s="170" t="s">
        <v>66</v>
      </c>
      <c r="L37" s="172"/>
      <c r="M37" s="209" t="s">
        <v>67</v>
      </c>
      <c r="N37" s="210"/>
      <c r="O37" s="170" t="s">
        <v>68</v>
      </c>
      <c r="P37" s="172"/>
      <c r="Q37" s="170" t="s">
        <v>69</v>
      </c>
      <c r="R37" s="172"/>
      <c r="S37" s="211" t="s">
        <v>70</v>
      </c>
      <c r="T37" s="210"/>
      <c r="U37" s="170" t="s">
        <v>71</v>
      </c>
      <c r="V37" s="172"/>
      <c r="W37" s="170" t="s">
        <v>72</v>
      </c>
      <c r="X37" s="172"/>
      <c r="Y37" s="212" t="s">
        <v>73</v>
      </c>
      <c r="Z37" s="213"/>
      <c r="AA37" s="170" t="s">
        <v>74</v>
      </c>
      <c r="AB37" s="172"/>
      <c r="AC37" s="209" t="s">
        <v>75</v>
      </c>
      <c r="AD37" s="210"/>
      <c r="AE37" s="206" t="s">
        <v>76</v>
      </c>
      <c r="AF37" s="206"/>
      <c r="AG37" s="206"/>
    </row>
    <row r="38" spans="1:33" s="123" customFormat="1" ht="12.75" customHeight="1">
      <c r="A38" s="20"/>
      <c r="B38" s="21"/>
      <c r="C38" s="183"/>
      <c r="D38" s="21"/>
      <c r="E38" s="23"/>
      <c r="F38" s="26" t="s">
        <v>7</v>
      </c>
      <c r="G38" s="24" t="s">
        <v>49</v>
      </c>
      <c r="H38" s="24" t="s">
        <v>77</v>
      </c>
      <c r="I38" s="24" t="s">
        <v>49</v>
      </c>
      <c r="J38" s="24" t="s">
        <v>77</v>
      </c>
      <c r="K38" s="24" t="s">
        <v>49</v>
      </c>
      <c r="L38" s="24" t="s">
        <v>77</v>
      </c>
      <c r="M38" s="24" t="s">
        <v>49</v>
      </c>
      <c r="N38" s="24" t="s">
        <v>77</v>
      </c>
      <c r="O38" s="24" t="s">
        <v>49</v>
      </c>
      <c r="P38" s="24" t="s">
        <v>77</v>
      </c>
      <c r="Q38" s="24" t="s">
        <v>49</v>
      </c>
      <c r="R38" s="24" t="s">
        <v>77</v>
      </c>
      <c r="S38" s="26" t="s">
        <v>49</v>
      </c>
      <c r="T38" s="24" t="s">
        <v>77</v>
      </c>
      <c r="U38" s="26" t="s">
        <v>49</v>
      </c>
      <c r="V38" s="24" t="s">
        <v>77</v>
      </c>
      <c r="W38" s="24" t="s">
        <v>49</v>
      </c>
      <c r="X38" s="24" t="s">
        <v>77</v>
      </c>
      <c r="Y38" s="24" t="s">
        <v>49</v>
      </c>
      <c r="Z38" s="24" t="s">
        <v>77</v>
      </c>
      <c r="AA38" s="24" t="s">
        <v>49</v>
      </c>
      <c r="AB38" s="24" t="s">
        <v>77</v>
      </c>
      <c r="AC38" s="24" t="s">
        <v>49</v>
      </c>
      <c r="AD38" s="24" t="s">
        <v>77</v>
      </c>
      <c r="AE38" s="24" t="s">
        <v>7</v>
      </c>
      <c r="AF38" s="24" t="s">
        <v>49</v>
      </c>
      <c r="AG38" s="24" t="s">
        <v>77</v>
      </c>
    </row>
    <row r="39" spans="1:33" s="123" customFormat="1" ht="12.75" customHeight="1">
      <c r="A39" s="13"/>
      <c r="B39" s="14"/>
      <c r="C39" s="14"/>
      <c r="D39" s="14"/>
      <c r="E39" s="16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4"/>
      <c r="V39" s="104"/>
      <c r="W39" s="104"/>
      <c r="X39" s="104"/>
      <c r="Y39" s="104"/>
      <c r="Z39" s="105"/>
      <c r="AA39" s="104"/>
      <c r="AB39" s="104"/>
      <c r="AC39" s="105"/>
      <c r="AD39" s="106"/>
      <c r="AE39" s="107"/>
      <c r="AF39" s="103"/>
      <c r="AG39" s="108"/>
    </row>
    <row r="40" spans="1:33" s="125" customFormat="1" ht="18.75">
      <c r="A40" s="109"/>
      <c r="B40" s="220" t="s">
        <v>16</v>
      </c>
      <c r="C40" s="221"/>
      <c r="D40" s="221"/>
      <c r="E40" s="31"/>
      <c r="F40" s="128">
        <v>2290</v>
      </c>
      <c r="G40" s="128">
        <v>1527</v>
      </c>
      <c r="H40" s="128">
        <v>763</v>
      </c>
      <c r="I40" s="128">
        <v>45</v>
      </c>
      <c r="J40" s="128">
        <v>5</v>
      </c>
      <c r="K40" s="128">
        <v>18</v>
      </c>
      <c r="L40" s="128">
        <v>3</v>
      </c>
      <c r="M40" s="128">
        <v>62</v>
      </c>
      <c r="N40" s="128">
        <v>6</v>
      </c>
      <c r="O40" s="128">
        <v>18</v>
      </c>
      <c r="P40" s="128">
        <v>1</v>
      </c>
      <c r="Q40" s="128">
        <v>0</v>
      </c>
      <c r="R40" s="128">
        <v>0</v>
      </c>
      <c r="S40" s="128">
        <v>1282</v>
      </c>
      <c r="T40" s="128">
        <v>642</v>
      </c>
      <c r="U40" s="129">
        <v>12</v>
      </c>
      <c r="V40" s="128">
        <v>7</v>
      </c>
      <c r="W40" s="128">
        <v>0</v>
      </c>
      <c r="X40" s="128">
        <v>56</v>
      </c>
      <c r="Y40" s="128">
        <v>0</v>
      </c>
      <c r="Z40" s="129">
        <v>8</v>
      </c>
      <c r="AA40" s="128">
        <v>0</v>
      </c>
      <c r="AB40" s="128">
        <v>0</v>
      </c>
      <c r="AC40" s="129">
        <v>90</v>
      </c>
      <c r="AD40" s="130">
        <v>35</v>
      </c>
      <c r="AE40" s="131">
        <v>630</v>
      </c>
      <c r="AF40" s="129">
        <v>317</v>
      </c>
      <c r="AG40" s="130">
        <v>313</v>
      </c>
    </row>
    <row r="41" spans="1:33" s="125" customFormat="1" ht="18.75">
      <c r="A41" s="112"/>
      <c r="B41" s="64"/>
      <c r="C41" s="65"/>
      <c r="D41" s="64"/>
      <c r="E41" s="36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3"/>
      <c r="V41" s="132"/>
      <c r="W41" s="132"/>
      <c r="X41" s="132"/>
      <c r="Y41" s="132"/>
      <c r="Z41" s="133"/>
      <c r="AA41" s="132"/>
      <c r="AB41" s="132"/>
      <c r="AC41" s="133"/>
      <c r="AD41" s="134"/>
      <c r="AE41" s="135"/>
      <c r="AF41" s="133"/>
      <c r="AG41" s="134"/>
    </row>
    <row r="42" spans="1:33" s="125" customFormat="1" ht="18.75">
      <c r="A42" s="112"/>
      <c r="B42" s="158" t="s">
        <v>17</v>
      </c>
      <c r="C42" s="215"/>
      <c r="D42" s="215"/>
      <c r="E42" s="36"/>
      <c r="F42" s="132">
        <f>SUM(F48:F64)</f>
        <v>2261</v>
      </c>
      <c r="G42" s="132">
        <f aca="true" t="shared" si="5" ref="G42:AG42">SUM(G48:G64)</f>
        <v>1510</v>
      </c>
      <c r="H42" s="132">
        <f t="shared" si="5"/>
        <v>751</v>
      </c>
      <c r="I42" s="132">
        <f t="shared" si="5"/>
        <v>44</v>
      </c>
      <c r="J42" s="132">
        <f t="shared" si="5"/>
        <v>6</v>
      </c>
      <c r="K42" s="132">
        <f t="shared" si="5"/>
        <v>20</v>
      </c>
      <c r="L42" s="132">
        <f t="shared" si="5"/>
        <v>1</v>
      </c>
      <c r="M42" s="132">
        <f t="shared" si="5"/>
        <v>62</v>
      </c>
      <c r="N42" s="132">
        <f t="shared" si="5"/>
        <v>7</v>
      </c>
      <c r="O42" s="132">
        <f t="shared" si="5"/>
        <v>19</v>
      </c>
      <c r="P42" s="132">
        <f t="shared" si="5"/>
        <v>3</v>
      </c>
      <c r="Q42" s="132">
        <f t="shared" si="5"/>
        <v>0</v>
      </c>
      <c r="R42" s="132">
        <f t="shared" si="5"/>
        <v>0</v>
      </c>
      <c r="S42" s="132">
        <f t="shared" si="5"/>
        <v>1271</v>
      </c>
      <c r="T42" s="132">
        <f t="shared" si="5"/>
        <v>618</v>
      </c>
      <c r="U42" s="133">
        <f t="shared" si="5"/>
        <v>12</v>
      </c>
      <c r="V42" s="132">
        <f t="shared" si="5"/>
        <v>8</v>
      </c>
      <c r="W42" s="132">
        <f t="shared" si="5"/>
        <v>0</v>
      </c>
      <c r="X42" s="132">
        <f t="shared" si="5"/>
        <v>59</v>
      </c>
      <c r="Y42" s="132">
        <f t="shared" si="5"/>
        <v>0</v>
      </c>
      <c r="Z42" s="133">
        <f t="shared" si="5"/>
        <v>8</v>
      </c>
      <c r="AA42" s="132">
        <f t="shared" si="5"/>
        <v>0</v>
      </c>
      <c r="AB42" s="132">
        <f t="shared" si="5"/>
        <v>0</v>
      </c>
      <c r="AC42" s="133">
        <f t="shared" si="5"/>
        <v>82</v>
      </c>
      <c r="AD42" s="134">
        <f t="shared" si="5"/>
        <v>41</v>
      </c>
      <c r="AE42" s="135">
        <f t="shared" si="5"/>
        <v>607</v>
      </c>
      <c r="AF42" s="133">
        <f t="shared" si="5"/>
        <v>313</v>
      </c>
      <c r="AG42" s="134">
        <f t="shared" si="5"/>
        <v>294</v>
      </c>
    </row>
    <row r="43" spans="1:33" s="125" customFormat="1" ht="18.75">
      <c r="A43" s="112"/>
      <c r="B43" s="216"/>
      <c r="C43" s="217"/>
      <c r="D43" s="217"/>
      <c r="E43" s="36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3"/>
      <c r="V43" s="132"/>
      <c r="W43" s="132"/>
      <c r="X43" s="132"/>
      <c r="Y43" s="132"/>
      <c r="Z43" s="133"/>
      <c r="AA43" s="132"/>
      <c r="AB43" s="132"/>
      <c r="AC43" s="133"/>
      <c r="AD43" s="134"/>
      <c r="AE43" s="135"/>
      <c r="AF43" s="133"/>
      <c r="AG43" s="134"/>
    </row>
    <row r="44" spans="1:33" s="125" customFormat="1" ht="18.75">
      <c r="A44" s="109"/>
      <c r="B44" s="114">
        <v>17</v>
      </c>
      <c r="C44" s="114" t="s">
        <v>51</v>
      </c>
      <c r="D44" s="115"/>
      <c r="E44" s="31"/>
      <c r="F44" s="128">
        <f>SUM(G44:H44)</f>
        <v>23</v>
      </c>
      <c r="G44" s="128">
        <f aca="true" t="shared" si="6" ref="G44:H46">I44+K44+M44+O44+Q44+S44+U44+W44+Y44+AA44+AC44</f>
        <v>17</v>
      </c>
      <c r="H44" s="128">
        <f t="shared" si="6"/>
        <v>6</v>
      </c>
      <c r="I44" s="128">
        <v>1</v>
      </c>
      <c r="J44" s="128">
        <v>0</v>
      </c>
      <c r="K44" s="128">
        <v>0</v>
      </c>
      <c r="L44" s="128">
        <v>0</v>
      </c>
      <c r="M44" s="128">
        <v>1</v>
      </c>
      <c r="N44" s="128">
        <v>0</v>
      </c>
      <c r="O44" s="128">
        <v>1</v>
      </c>
      <c r="P44" s="128">
        <v>0</v>
      </c>
      <c r="Q44" s="128">
        <v>0</v>
      </c>
      <c r="R44" s="128">
        <v>0</v>
      </c>
      <c r="S44" s="128">
        <v>14</v>
      </c>
      <c r="T44" s="128">
        <v>5</v>
      </c>
      <c r="U44" s="129">
        <v>0</v>
      </c>
      <c r="V44" s="128">
        <v>0</v>
      </c>
      <c r="W44" s="128">
        <v>0</v>
      </c>
      <c r="X44" s="128">
        <v>1</v>
      </c>
      <c r="Y44" s="128">
        <v>0</v>
      </c>
      <c r="Z44" s="129">
        <v>0</v>
      </c>
      <c r="AA44" s="128">
        <v>0</v>
      </c>
      <c r="AB44" s="128">
        <v>0</v>
      </c>
      <c r="AC44" s="129">
        <v>0</v>
      </c>
      <c r="AD44" s="130">
        <v>0</v>
      </c>
      <c r="AE44" s="131">
        <f>SUM(AF44:AG44)</f>
        <v>9</v>
      </c>
      <c r="AF44" s="129">
        <v>3</v>
      </c>
      <c r="AG44" s="130">
        <v>6</v>
      </c>
    </row>
    <row r="45" spans="1:33" s="125" customFormat="1" ht="18.75">
      <c r="A45" s="109"/>
      <c r="B45" s="116"/>
      <c r="C45" s="117" t="s">
        <v>78</v>
      </c>
      <c r="D45" s="116"/>
      <c r="E45" s="31"/>
      <c r="F45" s="128">
        <f>SUM(G45:H45)</f>
        <v>1746</v>
      </c>
      <c r="G45" s="128">
        <f t="shared" si="6"/>
        <v>1139</v>
      </c>
      <c r="H45" s="128">
        <f t="shared" si="6"/>
        <v>607</v>
      </c>
      <c r="I45" s="128">
        <v>36</v>
      </c>
      <c r="J45" s="128">
        <v>4</v>
      </c>
      <c r="K45" s="128">
        <v>12</v>
      </c>
      <c r="L45" s="128">
        <v>1</v>
      </c>
      <c r="M45" s="128">
        <v>43</v>
      </c>
      <c r="N45" s="128">
        <v>7</v>
      </c>
      <c r="O45" s="128">
        <v>11</v>
      </c>
      <c r="P45" s="128">
        <v>1</v>
      </c>
      <c r="Q45" s="128">
        <v>0</v>
      </c>
      <c r="R45" s="128">
        <v>0</v>
      </c>
      <c r="S45" s="128">
        <v>991</v>
      </c>
      <c r="T45" s="128">
        <v>510</v>
      </c>
      <c r="U45" s="129">
        <v>0</v>
      </c>
      <c r="V45" s="128">
        <v>0</v>
      </c>
      <c r="W45" s="128">
        <v>0</v>
      </c>
      <c r="X45" s="128">
        <v>48</v>
      </c>
      <c r="Y45" s="128">
        <v>0</v>
      </c>
      <c r="Z45" s="129">
        <v>5</v>
      </c>
      <c r="AA45" s="128">
        <v>0</v>
      </c>
      <c r="AB45" s="128">
        <v>0</v>
      </c>
      <c r="AC45" s="129">
        <v>46</v>
      </c>
      <c r="AD45" s="130">
        <v>31</v>
      </c>
      <c r="AE45" s="131">
        <f>SUM(AF45:AG45)</f>
        <v>359</v>
      </c>
      <c r="AF45" s="129">
        <v>183</v>
      </c>
      <c r="AG45" s="130">
        <v>176</v>
      </c>
    </row>
    <row r="46" spans="1:33" s="125" customFormat="1" ht="18.75">
      <c r="A46" s="109"/>
      <c r="B46" s="116"/>
      <c r="C46" s="117" t="s">
        <v>79</v>
      </c>
      <c r="D46" s="116"/>
      <c r="E46" s="31"/>
      <c r="F46" s="128">
        <f>SUM(G46:H46)</f>
        <v>492</v>
      </c>
      <c r="G46" s="128">
        <f t="shared" si="6"/>
        <v>354</v>
      </c>
      <c r="H46" s="128">
        <f t="shared" si="6"/>
        <v>138</v>
      </c>
      <c r="I46" s="128">
        <v>7</v>
      </c>
      <c r="J46" s="128">
        <v>2</v>
      </c>
      <c r="K46" s="128">
        <v>8</v>
      </c>
      <c r="L46" s="128">
        <v>0</v>
      </c>
      <c r="M46" s="128">
        <v>18</v>
      </c>
      <c r="N46" s="128">
        <v>0</v>
      </c>
      <c r="O46" s="128">
        <v>7</v>
      </c>
      <c r="P46" s="128">
        <v>2</v>
      </c>
      <c r="Q46" s="128">
        <v>0</v>
      </c>
      <c r="R46" s="128">
        <v>0</v>
      </c>
      <c r="S46" s="128">
        <v>266</v>
      </c>
      <c r="T46" s="128">
        <v>103</v>
      </c>
      <c r="U46" s="129">
        <v>12</v>
      </c>
      <c r="V46" s="128">
        <v>8</v>
      </c>
      <c r="W46" s="128">
        <v>0</v>
      </c>
      <c r="X46" s="128">
        <v>10</v>
      </c>
      <c r="Y46" s="128">
        <v>0</v>
      </c>
      <c r="Z46" s="129">
        <v>3</v>
      </c>
      <c r="AA46" s="128">
        <v>0</v>
      </c>
      <c r="AB46" s="128">
        <v>0</v>
      </c>
      <c r="AC46" s="129">
        <v>36</v>
      </c>
      <c r="AD46" s="130">
        <v>10</v>
      </c>
      <c r="AE46" s="131">
        <f>SUM(AF46:AG46)</f>
        <v>239</v>
      </c>
      <c r="AF46" s="129">
        <v>127</v>
      </c>
      <c r="AG46" s="130">
        <v>112</v>
      </c>
    </row>
    <row r="47" spans="1:33" s="125" customFormat="1" ht="18.75">
      <c r="A47" s="112"/>
      <c r="B47" s="218"/>
      <c r="C47" s="219"/>
      <c r="D47" s="219"/>
      <c r="E47" s="36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3"/>
      <c r="V47" s="132"/>
      <c r="W47" s="132"/>
      <c r="X47" s="132"/>
      <c r="Y47" s="132"/>
      <c r="Z47" s="133"/>
      <c r="AA47" s="132"/>
      <c r="AB47" s="132"/>
      <c r="AC47" s="133"/>
      <c r="AD47" s="134"/>
      <c r="AE47" s="135"/>
      <c r="AF47" s="133"/>
      <c r="AG47" s="134"/>
    </row>
    <row r="48" spans="1:33" s="125" customFormat="1" ht="18.75">
      <c r="A48" s="109"/>
      <c r="B48" s="160" t="s">
        <v>18</v>
      </c>
      <c r="C48" s="160"/>
      <c r="D48" s="160"/>
      <c r="E48" s="31"/>
      <c r="F48" s="128">
        <f aca="true" t="shared" si="7" ref="F48:F64">SUM(G48:H48)</f>
        <v>1117</v>
      </c>
      <c r="G48" s="128">
        <f aca="true" t="shared" si="8" ref="G48:H64">I48+K48+M48+O48+Q48+S48+U48+W48+Y48+AA48+AC48</f>
        <v>749</v>
      </c>
      <c r="H48" s="128">
        <f t="shared" si="8"/>
        <v>368</v>
      </c>
      <c r="I48" s="128">
        <v>16</v>
      </c>
      <c r="J48" s="128">
        <v>3</v>
      </c>
      <c r="K48" s="128">
        <v>14</v>
      </c>
      <c r="L48" s="128">
        <v>1</v>
      </c>
      <c r="M48" s="128">
        <v>26</v>
      </c>
      <c r="N48" s="128">
        <v>2</v>
      </c>
      <c r="O48" s="128">
        <v>16</v>
      </c>
      <c r="P48" s="128">
        <v>2</v>
      </c>
      <c r="Q48" s="128">
        <v>0</v>
      </c>
      <c r="R48" s="128">
        <v>0</v>
      </c>
      <c r="S48" s="128">
        <v>628</v>
      </c>
      <c r="T48" s="128">
        <v>309</v>
      </c>
      <c r="U48" s="129">
        <v>1</v>
      </c>
      <c r="V48" s="128">
        <v>1</v>
      </c>
      <c r="W48" s="128">
        <v>0</v>
      </c>
      <c r="X48" s="128">
        <v>27</v>
      </c>
      <c r="Y48" s="128">
        <v>0</v>
      </c>
      <c r="Z48" s="129">
        <v>2</v>
      </c>
      <c r="AA48" s="128">
        <v>0</v>
      </c>
      <c r="AB48" s="128">
        <v>0</v>
      </c>
      <c r="AC48" s="129">
        <v>48</v>
      </c>
      <c r="AD48" s="130">
        <v>21</v>
      </c>
      <c r="AE48" s="131">
        <f aca="true" t="shared" si="9" ref="AE48:AE64">SUM(AF48:AG48)</f>
        <v>303</v>
      </c>
      <c r="AF48" s="129">
        <v>154</v>
      </c>
      <c r="AG48" s="130">
        <v>149</v>
      </c>
    </row>
    <row r="49" spans="1:33" s="125" customFormat="1" ht="18.75">
      <c r="A49" s="109"/>
      <c r="B49" s="160" t="s">
        <v>19</v>
      </c>
      <c r="C49" s="160"/>
      <c r="D49" s="160"/>
      <c r="E49" s="31"/>
      <c r="F49" s="128">
        <f t="shared" si="7"/>
        <v>155</v>
      </c>
      <c r="G49" s="128">
        <f t="shared" si="8"/>
        <v>92</v>
      </c>
      <c r="H49" s="128">
        <f t="shared" si="8"/>
        <v>63</v>
      </c>
      <c r="I49" s="128">
        <v>4</v>
      </c>
      <c r="J49" s="128">
        <v>0</v>
      </c>
      <c r="K49" s="128">
        <v>2</v>
      </c>
      <c r="L49" s="128">
        <v>0</v>
      </c>
      <c r="M49" s="128">
        <v>4</v>
      </c>
      <c r="N49" s="128">
        <v>2</v>
      </c>
      <c r="O49" s="128">
        <v>1</v>
      </c>
      <c r="P49" s="128">
        <v>1</v>
      </c>
      <c r="Q49" s="128">
        <v>0</v>
      </c>
      <c r="R49" s="128">
        <v>0</v>
      </c>
      <c r="S49" s="128">
        <v>79</v>
      </c>
      <c r="T49" s="128">
        <v>53</v>
      </c>
      <c r="U49" s="129">
        <v>0</v>
      </c>
      <c r="V49" s="128">
        <v>0</v>
      </c>
      <c r="W49" s="128">
        <v>0</v>
      </c>
      <c r="X49" s="128">
        <v>3</v>
      </c>
      <c r="Y49" s="128">
        <v>0</v>
      </c>
      <c r="Z49" s="129">
        <v>2</v>
      </c>
      <c r="AA49" s="128">
        <v>0</v>
      </c>
      <c r="AB49" s="128">
        <v>0</v>
      </c>
      <c r="AC49" s="129">
        <v>2</v>
      </c>
      <c r="AD49" s="130">
        <v>2</v>
      </c>
      <c r="AE49" s="131">
        <f t="shared" si="9"/>
        <v>109</v>
      </c>
      <c r="AF49" s="129">
        <v>55</v>
      </c>
      <c r="AG49" s="130">
        <v>54</v>
      </c>
    </row>
    <row r="50" spans="1:33" s="125" customFormat="1" ht="18.75">
      <c r="A50" s="109"/>
      <c r="B50" s="160" t="s">
        <v>20</v>
      </c>
      <c r="C50" s="160"/>
      <c r="D50" s="160"/>
      <c r="E50" s="31"/>
      <c r="F50" s="128">
        <f t="shared" si="7"/>
        <v>300</v>
      </c>
      <c r="G50" s="128">
        <f t="shared" si="8"/>
        <v>212</v>
      </c>
      <c r="H50" s="128">
        <f t="shared" si="8"/>
        <v>88</v>
      </c>
      <c r="I50" s="128">
        <v>5</v>
      </c>
      <c r="J50" s="128">
        <v>1</v>
      </c>
      <c r="K50" s="128">
        <v>3</v>
      </c>
      <c r="L50" s="128">
        <v>0</v>
      </c>
      <c r="M50" s="128">
        <v>6</v>
      </c>
      <c r="N50" s="128">
        <v>2</v>
      </c>
      <c r="O50" s="128">
        <v>1</v>
      </c>
      <c r="P50" s="128">
        <v>0</v>
      </c>
      <c r="Q50" s="128">
        <v>0</v>
      </c>
      <c r="R50" s="128">
        <v>0</v>
      </c>
      <c r="S50" s="128">
        <v>183</v>
      </c>
      <c r="T50" s="128">
        <v>72</v>
      </c>
      <c r="U50" s="129">
        <v>0</v>
      </c>
      <c r="V50" s="128">
        <v>0</v>
      </c>
      <c r="W50" s="128">
        <v>0</v>
      </c>
      <c r="X50" s="128">
        <v>8</v>
      </c>
      <c r="Y50" s="128">
        <v>0</v>
      </c>
      <c r="Z50" s="129">
        <v>0</v>
      </c>
      <c r="AA50" s="128">
        <v>0</v>
      </c>
      <c r="AB50" s="128">
        <v>0</v>
      </c>
      <c r="AC50" s="129">
        <v>14</v>
      </c>
      <c r="AD50" s="130">
        <v>5</v>
      </c>
      <c r="AE50" s="131">
        <f t="shared" si="9"/>
        <v>65</v>
      </c>
      <c r="AF50" s="129">
        <v>31</v>
      </c>
      <c r="AG50" s="130">
        <v>34</v>
      </c>
    </row>
    <row r="51" spans="1:33" s="125" customFormat="1" ht="18.75">
      <c r="A51" s="109"/>
      <c r="B51" s="160" t="s">
        <v>21</v>
      </c>
      <c r="C51" s="160"/>
      <c r="D51" s="160"/>
      <c r="E51" s="31"/>
      <c r="F51" s="128">
        <f t="shared" si="7"/>
        <v>106</v>
      </c>
      <c r="G51" s="128">
        <f t="shared" si="8"/>
        <v>68</v>
      </c>
      <c r="H51" s="128">
        <f t="shared" si="8"/>
        <v>38</v>
      </c>
      <c r="I51" s="128">
        <v>3</v>
      </c>
      <c r="J51" s="128">
        <v>0</v>
      </c>
      <c r="K51" s="128">
        <v>0</v>
      </c>
      <c r="L51" s="128">
        <v>0</v>
      </c>
      <c r="M51" s="128">
        <v>5</v>
      </c>
      <c r="N51" s="128">
        <v>0</v>
      </c>
      <c r="O51" s="128">
        <v>0</v>
      </c>
      <c r="P51" s="128">
        <v>0</v>
      </c>
      <c r="Q51" s="128">
        <v>0</v>
      </c>
      <c r="R51" s="128">
        <v>0</v>
      </c>
      <c r="S51" s="128">
        <v>49</v>
      </c>
      <c r="T51" s="128">
        <v>25</v>
      </c>
      <c r="U51" s="129">
        <v>11</v>
      </c>
      <c r="V51" s="128">
        <v>7</v>
      </c>
      <c r="W51" s="128">
        <v>0</v>
      </c>
      <c r="X51" s="128">
        <v>2</v>
      </c>
      <c r="Y51" s="128">
        <v>0</v>
      </c>
      <c r="Z51" s="129">
        <v>2</v>
      </c>
      <c r="AA51" s="128">
        <v>0</v>
      </c>
      <c r="AB51" s="128">
        <v>0</v>
      </c>
      <c r="AC51" s="129">
        <v>0</v>
      </c>
      <c r="AD51" s="130">
        <v>2</v>
      </c>
      <c r="AE51" s="131">
        <f t="shared" si="9"/>
        <v>27</v>
      </c>
      <c r="AF51" s="129">
        <v>17</v>
      </c>
      <c r="AG51" s="130">
        <v>10</v>
      </c>
    </row>
    <row r="52" spans="1:33" s="125" customFormat="1" ht="18.75">
      <c r="A52" s="109"/>
      <c r="B52" s="160" t="s">
        <v>22</v>
      </c>
      <c r="C52" s="160"/>
      <c r="D52" s="160"/>
      <c r="E52" s="31"/>
      <c r="F52" s="128">
        <f t="shared" si="7"/>
        <v>33</v>
      </c>
      <c r="G52" s="128">
        <f t="shared" si="8"/>
        <v>24</v>
      </c>
      <c r="H52" s="128">
        <f t="shared" si="8"/>
        <v>9</v>
      </c>
      <c r="I52" s="128">
        <v>1</v>
      </c>
      <c r="J52" s="128">
        <v>0</v>
      </c>
      <c r="K52" s="128">
        <v>0</v>
      </c>
      <c r="L52" s="128">
        <v>0</v>
      </c>
      <c r="M52" s="128">
        <v>2</v>
      </c>
      <c r="N52" s="128">
        <v>0</v>
      </c>
      <c r="O52" s="128">
        <v>0</v>
      </c>
      <c r="P52" s="128">
        <v>0</v>
      </c>
      <c r="Q52" s="128">
        <v>0</v>
      </c>
      <c r="R52" s="128">
        <v>0</v>
      </c>
      <c r="S52" s="128">
        <v>20</v>
      </c>
      <c r="T52" s="128">
        <v>7</v>
      </c>
      <c r="U52" s="129">
        <v>0</v>
      </c>
      <c r="V52" s="128">
        <v>0</v>
      </c>
      <c r="W52" s="128">
        <v>0</v>
      </c>
      <c r="X52" s="128">
        <v>1</v>
      </c>
      <c r="Y52" s="128">
        <v>0</v>
      </c>
      <c r="Z52" s="129">
        <v>0</v>
      </c>
      <c r="AA52" s="128">
        <v>0</v>
      </c>
      <c r="AB52" s="128">
        <v>0</v>
      </c>
      <c r="AC52" s="129">
        <v>1</v>
      </c>
      <c r="AD52" s="130">
        <v>1</v>
      </c>
      <c r="AE52" s="131">
        <f t="shared" si="9"/>
        <v>2</v>
      </c>
      <c r="AF52" s="129">
        <v>1</v>
      </c>
      <c r="AG52" s="130">
        <v>1</v>
      </c>
    </row>
    <row r="53" spans="1:33" s="125" customFormat="1" ht="18.75">
      <c r="A53" s="109"/>
      <c r="B53" s="160" t="s">
        <v>23</v>
      </c>
      <c r="C53" s="160"/>
      <c r="D53" s="160"/>
      <c r="E53" s="31"/>
      <c r="F53" s="128">
        <f t="shared" si="7"/>
        <v>88</v>
      </c>
      <c r="G53" s="128">
        <f t="shared" si="8"/>
        <v>64</v>
      </c>
      <c r="H53" s="128">
        <f t="shared" si="8"/>
        <v>24</v>
      </c>
      <c r="I53" s="128">
        <v>2</v>
      </c>
      <c r="J53" s="128">
        <v>1</v>
      </c>
      <c r="K53" s="128">
        <v>0</v>
      </c>
      <c r="L53" s="128">
        <v>0</v>
      </c>
      <c r="M53" s="128">
        <v>4</v>
      </c>
      <c r="N53" s="128">
        <v>0</v>
      </c>
      <c r="O53" s="128">
        <v>0</v>
      </c>
      <c r="P53" s="128">
        <v>0</v>
      </c>
      <c r="Q53" s="128">
        <v>0</v>
      </c>
      <c r="R53" s="128">
        <v>0</v>
      </c>
      <c r="S53" s="128">
        <v>54</v>
      </c>
      <c r="T53" s="128">
        <v>19</v>
      </c>
      <c r="U53" s="129">
        <v>0</v>
      </c>
      <c r="V53" s="128">
        <v>0</v>
      </c>
      <c r="W53" s="128">
        <v>0</v>
      </c>
      <c r="X53" s="128">
        <v>3</v>
      </c>
      <c r="Y53" s="128">
        <v>0</v>
      </c>
      <c r="Z53" s="129">
        <v>1</v>
      </c>
      <c r="AA53" s="128">
        <v>0</v>
      </c>
      <c r="AB53" s="128">
        <v>0</v>
      </c>
      <c r="AC53" s="129">
        <v>4</v>
      </c>
      <c r="AD53" s="130">
        <v>0</v>
      </c>
      <c r="AE53" s="131">
        <f t="shared" si="9"/>
        <v>14</v>
      </c>
      <c r="AF53" s="129">
        <v>4</v>
      </c>
      <c r="AG53" s="130">
        <v>10</v>
      </c>
    </row>
    <row r="54" spans="1:33" s="125" customFormat="1" ht="18.75">
      <c r="A54" s="109"/>
      <c r="B54" s="160" t="s">
        <v>24</v>
      </c>
      <c r="C54" s="160"/>
      <c r="D54" s="160"/>
      <c r="E54" s="31"/>
      <c r="F54" s="128">
        <f t="shared" si="7"/>
        <v>70</v>
      </c>
      <c r="G54" s="128">
        <f t="shared" si="8"/>
        <v>42</v>
      </c>
      <c r="H54" s="128">
        <f t="shared" si="8"/>
        <v>28</v>
      </c>
      <c r="I54" s="128">
        <v>2</v>
      </c>
      <c r="J54" s="128">
        <v>0</v>
      </c>
      <c r="K54" s="128">
        <v>0</v>
      </c>
      <c r="L54" s="128">
        <v>0</v>
      </c>
      <c r="M54" s="128">
        <v>3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36</v>
      </c>
      <c r="T54" s="128">
        <v>23</v>
      </c>
      <c r="U54" s="129">
        <v>0</v>
      </c>
      <c r="V54" s="128">
        <v>0</v>
      </c>
      <c r="W54" s="128">
        <v>0</v>
      </c>
      <c r="X54" s="128">
        <v>2</v>
      </c>
      <c r="Y54" s="128">
        <v>0</v>
      </c>
      <c r="Z54" s="129">
        <v>1</v>
      </c>
      <c r="AA54" s="128">
        <v>0</v>
      </c>
      <c r="AB54" s="128">
        <v>0</v>
      </c>
      <c r="AC54" s="129">
        <v>1</v>
      </c>
      <c r="AD54" s="130">
        <v>2</v>
      </c>
      <c r="AE54" s="131">
        <f t="shared" si="9"/>
        <v>6</v>
      </c>
      <c r="AF54" s="129">
        <v>5</v>
      </c>
      <c r="AG54" s="130">
        <v>1</v>
      </c>
    </row>
    <row r="55" spans="1:33" s="125" customFormat="1" ht="18.75">
      <c r="A55" s="109"/>
      <c r="B55" s="160" t="s">
        <v>26</v>
      </c>
      <c r="C55" s="160"/>
      <c r="D55" s="160"/>
      <c r="E55" s="31"/>
      <c r="F55" s="128">
        <f t="shared" si="7"/>
        <v>118</v>
      </c>
      <c r="G55" s="128">
        <f t="shared" si="8"/>
        <v>76</v>
      </c>
      <c r="H55" s="128">
        <f t="shared" si="8"/>
        <v>42</v>
      </c>
      <c r="I55" s="128">
        <v>2</v>
      </c>
      <c r="J55" s="128">
        <v>1</v>
      </c>
      <c r="K55" s="128">
        <v>0</v>
      </c>
      <c r="L55" s="128">
        <v>0</v>
      </c>
      <c r="M55" s="128">
        <v>3</v>
      </c>
      <c r="N55" s="128">
        <v>0</v>
      </c>
      <c r="O55" s="128">
        <v>0</v>
      </c>
      <c r="P55" s="128">
        <v>0</v>
      </c>
      <c r="Q55" s="128">
        <v>0</v>
      </c>
      <c r="R55" s="128">
        <v>0</v>
      </c>
      <c r="S55" s="128">
        <v>67</v>
      </c>
      <c r="T55" s="128">
        <v>35</v>
      </c>
      <c r="U55" s="129">
        <v>0</v>
      </c>
      <c r="V55" s="128">
        <v>0</v>
      </c>
      <c r="W55" s="128">
        <v>0</v>
      </c>
      <c r="X55" s="128">
        <v>3</v>
      </c>
      <c r="Y55" s="128">
        <v>0</v>
      </c>
      <c r="Z55" s="129">
        <v>0</v>
      </c>
      <c r="AA55" s="128">
        <v>0</v>
      </c>
      <c r="AB55" s="128">
        <v>0</v>
      </c>
      <c r="AC55" s="129">
        <v>4</v>
      </c>
      <c r="AD55" s="130">
        <v>3</v>
      </c>
      <c r="AE55" s="131">
        <f t="shared" si="9"/>
        <v>17</v>
      </c>
      <c r="AF55" s="129">
        <v>7</v>
      </c>
      <c r="AG55" s="130">
        <v>10</v>
      </c>
    </row>
    <row r="56" spans="1:33" s="125" customFormat="1" ht="18.75">
      <c r="A56" s="109"/>
      <c r="B56" s="160" t="s">
        <v>27</v>
      </c>
      <c r="C56" s="160"/>
      <c r="D56" s="160"/>
      <c r="E56" s="31"/>
      <c r="F56" s="128">
        <f t="shared" si="7"/>
        <v>42</v>
      </c>
      <c r="G56" s="128">
        <f t="shared" si="8"/>
        <v>29</v>
      </c>
      <c r="H56" s="128">
        <f t="shared" si="8"/>
        <v>13</v>
      </c>
      <c r="I56" s="128">
        <v>1</v>
      </c>
      <c r="J56" s="128">
        <v>0</v>
      </c>
      <c r="K56" s="128">
        <v>0</v>
      </c>
      <c r="L56" s="128">
        <v>0</v>
      </c>
      <c r="M56" s="128">
        <v>1</v>
      </c>
      <c r="N56" s="128">
        <v>0</v>
      </c>
      <c r="O56" s="128">
        <v>0</v>
      </c>
      <c r="P56" s="128">
        <v>0</v>
      </c>
      <c r="Q56" s="128">
        <v>0</v>
      </c>
      <c r="R56" s="128">
        <v>0</v>
      </c>
      <c r="S56" s="128">
        <v>25</v>
      </c>
      <c r="T56" s="128">
        <v>12</v>
      </c>
      <c r="U56" s="129">
        <v>0</v>
      </c>
      <c r="V56" s="128">
        <v>0</v>
      </c>
      <c r="W56" s="128">
        <v>0</v>
      </c>
      <c r="X56" s="128">
        <v>1</v>
      </c>
      <c r="Y56" s="128">
        <v>0</v>
      </c>
      <c r="Z56" s="129">
        <v>0</v>
      </c>
      <c r="AA56" s="128">
        <v>0</v>
      </c>
      <c r="AB56" s="128">
        <v>0</v>
      </c>
      <c r="AC56" s="129">
        <v>2</v>
      </c>
      <c r="AD56" s="130">
        <v>0</v>
      </c>
      <c r="AE56" s="131">
        <f t="shared" si="9"/>
        <v>10</v>
      </c>
      <c r="AF56" s="129">
        <v>3</v>
      </c>
      <c r="AG56" s="130">
        <v>7</v>
      </c>
    </row>
    <row r="57" spans="1:33" s="125" customFormat="1" ht="18.75">
      <c r="A57" s="109"/>
      <c r="B57" s="179" t="s">
        <v>28</v>
      </c>
      <c r="C57" s="179"/>
      <c r="D57" s="179"/>
      <c r="E57" s="31"/>
      <c r="F57" s="128">
        <f t="shared" si="7"/>
        <v>55</v>
      </c>
      <c r="G57" s="128">
        <f t="shared" si="8"/>
        <v>38</v>
      </c>
      <c r="H57" s="128">
        <f t="shared" si="8"/>
        <v>17</v>
      </c>
      <c r="I57" s="128">
        <v>1</v>
      </c>
      <c r="J57" s="128">
        <v>0</v>
      </c>
      <c r="K57" s="128">
        <v>1</v>
      </c>
      <c r="L57" s="128">
        <v>0</v>
      </c>
      <c r="M57" s="128">
        <v>0</v>
      </c>
      <c r="N57" s="128">
        <v>1</v>
      </c>
      <c r="O57" s="128">
        <v>1</v>
      </c>
      <c r="P57" s="128">
        <v>0</v>
      </c>
      <c r="Q57" s="128">
        <v>0</v>
      </c>
      <c r="R57" s="128">
        <v>0</v>
      </c>
      <c r="S57" s="128">
        <v>33</v>
      </c>
      <c r="T57" s="128">
        <v>14</v>
      </c>
      <c r="U57" s="129">
        <v>0</v>
      </c>
      <c r="V57" s="128">
        <v>0</v>
      </c>
      <c r="W57" s="128">
        <v>0</v>
      </c>
      <c r="X57" s="128">
        <v>1</v>
      </c>
      <c r="Y57" s="128">
        <v>0</v>
      </c>
      <c r="Z57" s="129">
        <v>0</v>
      </c>
      <c r="AA57" s="128">
        <v>0</v>
      </c>
      <c r="AB57" s="128">
        <v>0</v>
      </c>
      <c r="AC57" s="129">
        <v>2</v>
      </c>
      <c r="AD57" s="130">
        <v>1</v>
      </c>
      <c r="AE57" s="131">
        <f t="shared" si="9"/>
        <v>7</v>
      </c>
      <c r="AF57" s="129">
        <v>5</v>
      </c>
      <c r="AG57" s="130">
        <v>2</v>
      </c>
    </row>
    <row r="58" spans="1:33" s="125" customFormat="1" ht="18.75">
      <c r="A58" s="109"/>
      <c r="B58" s="160" t="s">
        <v>30</v>
      </c>
      <c r="C58" s="160"/>
      <c r="D58" s="160"/>
      <c r="E58" s="31"/>
      <c r="F58" s="128">
        <f t="shared" si="7"/>
        <v>40</v>
      </c>
      <c r="G58" s="128">
        <f t="shared" si="8"/>
        <v>28</v>
      </c>
      <c r="H58" s="128">
        <f t="shared" si="8"/>
        <v>12</v>
      </c>
      <c r="I58" s="128">
        <v>1</v>
      </c>
      <c r="J58" s="128">
        <v>0</v>
      </c>
      <c r="K58" s="128">
        <v>0</v>
      </c>
      <c r="L58" s="128">
        <v>0</v>
      </c>
      <c r="M58" s="128">
        <v>2</v>
      </c>
      <c r="N58" s="128">
        <v>0</v>
      </c>
      <c r="O58" s="128">
        <v>0</v>
      </c>
      <c r="P58" s="128">
        <v>0</v>
      </c>
      <c r="Q58" s="128">
        <v>0</v>
      </c>
      <c r="R58" s="128">
        <v>0</v>
      </c>
      <c r="S58" s="128">
        <v>23</v>
      </c>
      <c r="T58" s="128">
        <v>9</v>
      </c>
      <c r="U58" s="129">
        <v>0</v>
      </c>
      <c r="V58" s="128">
        <v>0</v>
      </c>
      <c r="W58" s="128">
        <v>0</v>
      </c>
      <c r="X58" s="128">
        <v>2</v>
      </c>
      <c r="Y58" s="128">
        <v>0</v>
      </c>
      <c r="Z58" s="129">
        <v>0</v>
      </c>
      <c r="AA58" s="128">
        <v>0</v>
      </c>
      <c r="AB58" s="128">
        <v>0</v>
      </c>
      <c r="AC58" s="129">
        <v>2</v>
      </c>
      <c r="AD58" s="130">
        <v>1</v>
      </c>
      <c r="AE58" s="131">
        <f t="shared" si="9"/>
        <v>8</v>
      </c>
      <c r="AF58" s="129">
        <v>6</v>
      </c>
      <c r="AG58" s="130">
        <v>2</v>
      </c>
    </row>
    <row r="59" spans="1:33" s="125" customFormat="1" ht="18.75">
      <c r="A59" s="109"/>
      <c r="B59" s="160" t="s">
        <v>31</v>
      </c>
      <c r="C59" s="160"/>
      <c r="D59" s="160"/>
      <c r="E59" s="31"/>
      <c r="F59" s="128">
        <f t="shared" si="7"/>
        <v>22</v>
      </c>
      <c r="G59" s="128">
        <f t="shared" si="8"/>
        <v>13</v>
      </c>
      <c r="H59" s="128">
        <f t="shared" si="8"/>
        <v>9</v>
      </c>
      <c r="I59" s="128">
        <v>1</v>
      </c>
      <c r="J59" s="128">
        <v>0</v>
      </c>
      <c r="K59" s="128">
        <v>0</v>
      </c>
      <c r="L59" s="128">
        <v>0</v>
      </c>
      <c r="M59" s="128">
        <v>1</v>
      </c>
      <c r="N59" s="128">
        <v>0</v>
      </c>
      <c r="O59" s="128">
        <v>0</v>
      </c>
      <c r="P59" s="128">
        <v>0</v>
      </c>
      <c r="Q59" s="128">
        <v>0</v>
      </c>
      <c r="R59" s="128">
        <v>0</v>
      </c>
      <c r="S59" s="128">
        <v>10</v>
      </c>
      <c r="T59" s="128">
        <v>7</v>
      </c>
      <c r="U59" s="129">
        <v>0</v>
      </c>
      <c r="V59" s="128">
        <v>0</v>
      </c>
      <c r="W59" s="128">
        <v>0</v>
      </c>
      <c r="X59" s="128">
        <v>1</v>
      </c>
      <c r="Y59" s="128">
        <v>0</v>
      </c>
      <c r="Z59" s="129">
        <v>0</v>
      </c>
      <c r="AA59" s="128">
        <v>0</v>
      </c>
      <c r="AB59" s="128">
        <v>0</v>
      </c>
      <c r="AC59" s="129">
        <v>1</v>
      </c>
      <c r="AD59" s="130">
        <v>1</v>
      </c>
      <c r="AE59" s="131">
        <f t="shared" si="9"/>
        <v>3</v>
      </c>
      <c r="AF59" s="129">
        <v>2</v>
      </c>
      <c r="AG59" s="130">
        <v>1</v>
      </c>
    </row>
    <row r="60" spans="1:33" s="125" customFormat="1" ht="18.75">
      <c r="A60" s="109"/>
      <c r="B60" s="160" t="s">
        <v>32</v>
      </c>
      <c r="C60" s="160"/>
      <c r="D60" s="41"/>
      <c r="E60" s="31"/>
      <c r="F60" s="128">
        <f t="shared" si="7"/>
        <v>20</v>
      </c>
      <c r="G60" s="128">
        <f t="shared" si="8"/>
        <v>15</v>
      </c>
      <c r="H60" s="128">
        <f t="shared" si="8"/>
        <v>5</v>
      </c>
      <c r="I60" s="128">
        <v>1</v>
      </c>
      <c r="J60" s="128">
        <v>0</v>
      </c>
      <c r="K60" s="128">
        <v>0</v>
      </c>
      <c r="L60" s="128">
        <v>0</v>
      </c>
      <c r="M60" s="128">
        <v>1</v>
      </c>
      <c r="N60" s="128">
        <v>0</v>
      </c>
      <c r="O60" s="128">
        <v>0</v>
      </c>
      <c r="P60" s="128">
        <v>0</v>
      </c>
      <c r="Q60" s="128">
        <v>0</v>
      </c>
      <c r="R60" s="128">
        <v>0</v>
      </c>
      <c r="S60" s="128">
        <v>13</v>
      </c>
      <c r="T60" s="128">
        <v>4</v>
      </c>
      <c r="U60" s="129">
        <v>0</v>
      </c>
      <c r="V60" s="128">
        <v>0</v>
      </c>
      <c r="W60" s="128">
        <v>0</v>
      </c>
      <c r="X60" s="128">
        <v>1</v>
      </c>
      <c r="Y60" s="128">
        <v>0</v>
      </c>
      <c r="Z60" s="129">
        <v>0</v>
      </c>
      <c r="AA60" s="128">
        <v>0</v>
      </c>
      <c r="AB60" s="128">
        <v>0</v>
      </c>
      <c r="AC60" s="129">
        <v>0</v>
      </c>
      <c r="AD60" s="130">
        <v>0</v>
      </c>
      <c r="AE60" s="131">
        <f t="shared" si="9"/>
        <v>5</v>
      </c>
      <c r="AF60" s="129">
        <v>3</v>
      </c>
      <c r="AG60" s="130">
        <v>2</v>
      </c>
    </row>
    <row r="61" spans="1:33" s="125" customFormat="1" ht="18.75">
      <c r="A61" s="109"/>
      <c r="B61" s="179" t="s">
        <v>33</v>
      </c>
      <c r="C61" s="179"/>
      <c r="D61" s="179"/>
      <c r="E61" s="31"/>
      <c r="F61" s="128">
        <f t="shared" si="7"/>
        <v>20</v>
      </c>
      <c r="G61" s="128">
        <f t="shared" si="8"/>
        <v>9</v>
      </c>
      <c r="H61" s="128">
        <f t="shared" si="8"/>
        <v>11</v>
      </c>
      <c r="I61" s="128">
        <v>1</v>
      </c>
      <c r="J61" s="128">
        <v>0</v>
      </c>
      <c r="K61" s="128">
        <v>0</v>
      </c>
      <c r="L61" s="128">
        <v>0</v>
      </c>
      <c r="M61" s="128">
        <v>1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7</v>
      </c>
      <c r="T61" s="128">
        <v>10</v>
      </c>
      <c r="U61" s="129">
        <v>0</v>
      </c>
      <c r="V61" s="128">
        <v>0</v>
      </c>
      <c r="W61" s="128">
        <v>0</v>
      </c>
      <c r="X61" s="128">
        <v>1</v>
      </c>
      <c r="Y61" s="128">
        <v>0</v>
      </c>
      <c r="Z61" s="129">
        <v>0</v>
      </c>
      <c r="AA61" s="128">
        <v>0</v>
      </c>
      <c r="AB61" s="128">
        <v>0</v>
      </c>
      <c r="AC61" s="129">
        <v>0</v>
      </c>
      <c r="AD61" s="130">
        <v>0</v>
      </c>
      <c r="AE61" s="136">
        <f t="shared" si="9"/>
        <v>7</v>
      </c>
      <c r="AF61" s="137">
        <v>5</v>
      </c>
      <c r="AG61" s="138">
        <v>2</v>
      </c>
    </row>
    <row r="62" spans="1:33" s="125" customFormat="1" ht="18.75">
      <c r="A62" s="109"/>
      <c r="B62" s="179" t="s">
        <v>34</v>
      </c>
      <c r="C62" s="179"/>
      <c r="D62" s="179"/>
      <c r="E62" s="31"/>
      <c r="F62" s="128">
        <f t="shared" si="7"/>
        <v>30</v>
      </c>
      <c r="G62" s="128">
        <f t="shared" si="8"/>
        <v>17</v>
      </c>
      <c r="H62" s="128">
        <f t="shared" si="8"/>
        <v>13</v>
      </c>
      <c r="I62" s="128">
        <v>1</v>
      </c>
      <c r="J62" s="128">
        <v>0</v>
      </c>
      <c r="K62" s="128">
        <v>0</v>
      </c>
      <c r="L62" s="128">
        <v>0</v>
      </c>
      <c r="M62" s="128">
        <v>1</v>
      </c>
      <c r="N62" s="128">
        <v>0</v>
      </c>
      <c r="O62" s="128">
        <v>0</v>
      </c>
      <c r="P62" s="128">
        <v>0</v>
      </c>
      <c r="Q62" s="128">
        <v>0</v>
      </c>
      <c r="R62" s="128">
        <v>0</v>
      </c>
      <c r="S62" s="128">
        <v>15</v>
      </c>
      <c r="T62" s="128">
        <v>11</v>
      </c>
      <c r="U62" s="129">
        <v>0</v>
      </c>
      <c r="V62" s="128">
        <v>0</v>
      </c>
      <c r="W62" s="128">
        <v>0</v>
      </c>
      <c r="X62" s="128">
        <v>1</v>
      </c>
      <c r="Y62" s="128">
        <v>0</v>
      </c>
      <c r="Z62" s="129">
        <v>0</v>
      </c>
      <c r="AA62" s="128">
        <v>0</v>
      </c>
      <c r="AB62" s="128">
        <v>0</v>
      </c>
      <c r="AC62" s="129">
        <v>0</v>
      </c>
      <c r="AD62" s="130">
        <v>1</v>
      </c>
      <c r="AE62" s="139">
        <f t="shared" si="9"/>
        <v>5</v>
      </c>
      <c r="AF62" s="140">
        <v>3</v>
      </c>
      <c r="AG62" s="141">
        <v>2</v>
      </c>
    </row>
    <row r="63" spans="1:33" s="125" customFormat="1" ht="18.75">
      <c r="A63" s="109"/>
      <c r="B63" s="160" t="s">
        <v>35</v>
      </c>
      <c r="C63" s="160"/>
      <c r="D63" s="160"/>
      <c r="E63" s="31"/>
      <c r="F63" s="128">
        <f t="shared" si="7"/>
        <v>21</v>
      </c>
      <c r="G63" s="128">
        <f t="shared" si="8"/>
        <v>16</v>
      </c>
      <c r="H63" s="128">
        <f t="shared" si="8"/>
        <v>5</v>
      </c>
      <c r="I63" s="128">
        <v>1</v>
      </c>
      <c r="J63" s="128">
        <v>0</v>
      </c>
      <c r="K63" s="128">
        <v>0</v>
      </c>
      <c r="L63" s="128">
        <v>0</v>
      </c>
      <c r="M63" s="128">
        <v>1</v>
      </c>
      <c r="N63" s="128">
        <v>0</v>
      </c>
      <c r="O63" s="128">
        <v>0</v>
      </c>
      <c r="P63" s="128">
        <v>0</v>
      </c>
      <c r="Q63" s="128">
        <v>0</v>
      </c>
      <c r="R63" s="128">
        <v>0</v>
      </c>
      <c r="S63" s="128">
        <v>14</v>
      </c>
      <c r="T63" s="128">
        <v>4</v>
      </c>
      <c r="U63" s="129">
        <v>0</v>
      </c>
      <c r="V63" s="128">
        <v>0</v>
      </c>
      <c r="W63" s="128">
        <v>0</v>
      </c>
      <c r="X63" s="128">
        <v>1</v>
      </c>
      <c r="Y63" s="128">
        <v>0</v>
      </c>
      <c r="Z63" s="129">
        <v>0</v>
      </c>
      <c r="AA63" s="128">
        <v>0</v>
      </c>
      <c r="AB63" s="128">
        <v>0</v>
      </c>
      <c r="AC63" s="129">
        <v>0</v>
      </c>
      <c r="AD63" s="130">
        <v>0</v>
      </c>
      <c r="AE63" s="139">
        <f t="shared" si="9"/>
        <v>7</v>
      </c>
      <c r="AF63" s="140">
        <v>3</v>
      </c>
      <c r="AG63" s="141">
        <v>4</v>
      </c>
    </row>
    <row r="64" spans="1:33" s="125" customFormat="1" ht="18.75">
      <c r="A64" s="109"/>
      <c r="B64" s="160" t="s">
        <v>36</v>
      </c>
      <c r="C64" s="160"/>
      <c r="D64" s="160"/>
      <c r="E64" s="31"/>
      <c r="F64" s="128">
        <f t="shared" si="7"/>
        <v>24</v>
      </c>
      <c r="G64" s="128">
        <f t="shared" si="8"/>
        <v>18</v>
      </c>
      <c r="H64" s="128">
        <f t="shared" si="8"/>
        <v>6</v>
      </c>
      <c r="I64" s="128">
        <v>1</v>
      </c>
      <c r="J64" s="128">
        <v>0</v>
      </c>
      <c r="K64" s="128">
        <v>0</v>
      </c>
      <c r="L64" s="128">
        <v>0</v>
      </c>
      <c r="M64" s="128">
        <v>1</v>
      </c>
      <c r="N64" s="128">
        <v>0</v>
      </c>
      <c r="O64" s="128">
        <v>0</v>
      </c>
      <c r="P64" s="128">
        <v>0</v>
      </c>
      <c r="Q64" s="128">
        <v>0</v>
      </c>
      <c r="R64" s="128">
        <v>0</v>
      </c>
      <c r="S64" s="128">
        <v>15</v>
      </c>
      <c r="T64" s="128">
        <v>4</v>
      </c>
      <c r="U64" s="129">
        <v>0</v>
      </c>
      <c r="V64" s="128">
        <v>0</v>
      </c>
      <c r="W64" s="128">
        <v>0</v>
      </c>
      <c r="X64" s="128">
        <v>1</v>
      </c>
      <c r="Y64" s="128">
        <v>0</v>
      </c>
      <c r="Z64" s="129">
        <v>0</v>
      </c>
      <c r="AA64" s="128">
        <v>0</v>
      </c>
      <c r="AB64" s="128">
        <v>0</v>
      </c>
      <c r="AC64" s="129">
        <v>1</v>
      </c>
      <c r="AD64" s="130">
        <v>1</v>
      </c>
      <c r="AE64" s="139">
        <f t="shared" si="9"/>
        <v>12</v>
      </c>
      <c r="AF64" s="140">
        <v>9</v>
      </c>
      <c r="AG64" s="141">
        <v>3</v>
      </c>
    </row>
    <row r="65" spans="1:33" s="125" customFormat="1" ht="18.75">
      <c r="A65" s="42"/>
      <c r="B65" s="43"/>
      <c r="C65" s="43"/>
      <c r="D65" s="43"/>
      <c r="E65" s="44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20"/>
      <c r="AE65" s="142"/>
      <c r="AF65" s="143"/>
      <c r="AG65" s="144"/>
    </row>
    <row r="66" spans="1:33" s="125" customFormat="1" ht="18.75">
      <c r="A66" s="34"/>
      <c r="B66" s="34"/>
      <c r="C66" s="34"/>
      <c r="D66" s="34"/>
      <c r="E66" s="3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  <c r="X66" s="145"/>
      <c r="Y66" s="145"/>
      <c r="Z66" s="145"/>
      <c r="AA66" s="145"/>
      <c r="AB66" s="145"/>
      <c r="AC66" s="145"/>
      <c r="AD66" s="145"/>
      <c r="AE66" s="123"/>
      <c r="AF66" s="123"/>
      <c r="AG66" s="123"/>
    </row>
    <row r="67" spans="1:33" s="125" customFormat="1" ht="21">
      <c r="A67" s="161" t="s">
        <v>102</v>
      </c>
      <c r="B67" s="161"/>
      <c r="C67" s="161"/>
      <c r="D67" s="161"/>
      <c r="E67" s="161"/>
      <c r="F67" s="161"/>
      <c r="G67" s="161"/>
      <c r="H67" s="161"/>
      <c r="I67" s="161"/>
      <c r="J67" s="161"/>
      <c r="K67" s="161"/>
      <c r="L67" s="161"/>
      <c r="M67" s="161"/>
      <c r="N67" s="161"/>
      <c r="O67" s="161"/>
      <c r="P67" s="161"/>
      <c r="Q67" s="161"/>
      <c r="R67" s="161"/>
      <c r="S67" s="161"/>
      <c r="T67" s="161"/>
      <c r="U67" s="161"/>
      <c r="V67" s="161"/>
      <c r="W67" s="161"/>
      <c r="X67" s="161"/>
      <c r="Y67" s="161"/>
      <c r="Z67" s="161"/>
      <c r="AA67" s="161"/>
      <c r="AB67" s="161"/>
      <c r="AC67" s="161"/>
      <c r="AD67" s="161"/>
      <c r="AE67" s="161"/>
      <c r="AF67" s="161"/>
      <c r="AG67" s="161"/>
    </row>
    <row r="68" spans="1:33" s="125" customFormat="1" ht="18.75">
      <c r="A68" s="51"/>
      <c r="B68" s="51"/>
      <c r="C68" s="6" t="s">
        <v>82</v>
      </c>
      <c r="D68" s="51"/>
      <c r="E68" s="51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102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52" t="s">
        <v>39</v>
      </c>
    </row>
    <row r="69" spans="1:33" s="125" customFormat="1" ht="18.75">
      <c r="A69" s="9"/>
      <c r="B69" s="10"/>
      <c r="C69" s="181" t="s">
        <v>81</v>
      </c>
      <c r="D69" s="10"/>
      <c r="E69" s="11"/>
      <c r="F69" s="172" t="s">
        <v>7</v>
      </c>
      <c r="G69" s="206"/>
      <c r="H69" s="206"/>
      <c r="I69" s="209" t="s">
        <v>65</v>
      </c>
      <c r="J69" s="210"/>
      <c r="K69" s="170" t="s">
        <v>66</v>
      </c>
      <c r="L69" s="172"/>
      <c r="M69" s="209" t="s">
        <v>67</v>
      </c>
      <c r="N69" s="210"/>
      <c r="O69" s="170" t="s">
        <v>68</v>
      </c>
      <c r="P69" s="172"/>
      <c r="Q69" s="170" t="s">
        <v>69</v>
      </c>
      <c r="R69" s="172"/>
      <c r="S69" s="211" t="s">
        <v>70</v>
      </c>
      <c r="T69" s="210"/>
      <c r="U69" s="170" t="s">
        <v>71</v>
      </c>
      <c r="V69" s="172"/>
      <c r="W69" s="170" t="s">
        <v>72</v>
      </c>
      <c r="X69" s="172"/>
      <c r="Y69" s="212" t="s">
        <v>73</v>
      </c>
      <c r="Z69" s="213"/>
      <c r="AA69" s="170" t="s">
        <v>74</v>
      </c>
      <c r="AB69" s="172"/>
      <c r="AC69" s="209" t="s">
        <v>75</v>
      </c>
      <c r="AD69" s="210"/>
      <c r="AE69" s="206" t="s">
        <v>76</v>
      </c>
      <c r="AF69" s="206"/>
      <c r="AG69" s="206"/>
    </row>
    <row r="70" spans="1:33" s="125" customFormat="1" ht="18.75">
      <c r="A70" s="20"/>
      <c r="B70" s="21"/>
      <c r="C70" s="183"/>
      <c r="D70" s="21"/>
      <c r="E70" s="23"/>
      <c r="F70" s="26" t="s">
        <v>7</v>
      </c>
      <c r="G70" s="24" t="s">
        <v>49</v>
      </c>
      <c r="H70" s="24" t="s">
        <v>77</v>
      </c>
      <c r="I70" s="24" t="s">
        <v>49</v>
      </c>
      <c r="J70" s="24" t="s">
        <v>77</v>
      </c>
      <c r="K70" s="24" t="s">
        <v>49</v>
      </c>
      <c r="L70" s="24" t="s">
        <v>77</v>
      </c>
      <c r="M70" s="24" t="s">
        <v>49</v>
      </c>
      <c r="N70" s="24" t="s">
        <v>77</v>
      </c>
      <c r="O70" s="24" t="s">
        <v>49</v>
      </c>
      <c r="P70" s="24" t="s">
        <v>77</v>
      </c>
      <c r="Q70" s="24" t="s">
        <v>49</v>
      </c>
      <c r="R70" s="24" t="s">
        <v>77</v>
      </c>
      <c r="S70" s="26" t="s">
        <v>49</v>
      </c>
      <c r="T70" s="24" t="s">
        <v>77</v>
      </c>
      <c r="U70" s="26" t="s">
        <v>49</v>
      </c>
      <c r="V70" s="24" t="s">
        <v>77</v>
      </c>
      <c r="W70" s="24" t="s">
        <v>49</v>
      </c>
      <c r="X70" s="24" t="s">
        <v>77</v>
      </c>
      <c r="Y70" s="24" t="s">
        <v>49</v>
      </c>
      <c r="Z70" s="24" t="s">
        <v>77</v>
      </c>
      <c r="AA70" s="24" t="s">
        <v>49</v>
      </c>
      <c r="AB70" s="24" t="s">
        <v>77</v>
      </c>
      <c r="AC70" s="24" t="s">
        <v>49</v>
      </c>
      <c r="AD70" s="24" t="s">
        <v>77</v>
      </c>
      <c r="AE70" s="24" t="s">
        <v>7</v>
      </c>
      <c r="AF70" s="24" t="s">
        <v>49</v>
      </c>
      <c r="AG70" s="24" t="s">
        <v>77</v>
      </c>
    </row>
    <row r="71" spans="1:33" s="125" customFormat="1" ht="18.75">
      <c r="A71" s="13"/>
      <c r="B71" s="14"/>
      <c r="C71" s="14"/>
      <c r="D71" s="14"/>
      <c r="E71" s="16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4"/>
      <c r="V71" s="104"/>
      <c r="W71" s="104"/>
      <c r="X71" s="104"/>
      <c r="Y71" s="104"/>
      <c r="Z71" s="105"/>
      <c r="AA71" s="104"/>
      <c r="AB71" s="104"/>
      <c r="AC71" s="105"/>
      <c r="AD71" s="106"/>
      <c r="AE71" s="107"/>
      <c r="AF71" s="103"/>
      <c r="AG71" s="108"/>
    </row>
    <row r="72" spans="1:33" s="125" customFormat="1" ht="18.75">
      <c r="A72" s="109"/>
      <c r="B72" s="220" t="s">
        <v>83</v>
      </c>
      <c r="C72" s="221"/>
      <c r="D72" s="221"/>
      <c r="E72" s="31"/>
      <c r="F72" s="128">
        <v>119</v>
      </c>
      <c r="G72" s="128">
        <v>82</v>
      </c>
      <c r="H72" s="128">
        <v>37</v>
      </c>
      <c r="I72" s="128">
        <v>5</v>
      </c>
      <c r="J72" s="128">
        <v>0</v>
      </c>
      <c r="K72" s="128">
        <v>0</v>
      </c>
      <c r="L72" s="128">
        <v>0</v>
      </c>
      <c r="M72" s="128">
        <v>7</v>
      </c>
      <c r="N72" s="128">
        <v>1</v>
      </c>
      <c r="O72" s="128">
        <v>0</v>
      </c>
      <c r="P72" s="128">
        <v>0</v>
      </c>
      <c r="Q72" s="128">
        <v>0</v>
      </c>
      <c r="R72" s="128">
        <v>0</v>
      </c>
      <c r="S72" s="128">
        <v>65</v>
      </c>
      <c r="T72" s="128">
        <v>25</v>
      </c>
      <c r="U72" s="129">
        <v>0</v>
      </c>
      <c r="V72" s="128">
        <v>0</v>
      </c>
      <c r="W72" s="128">
        <v>0</v>
      </c>
      <c r="X72" s="128">
        <v>5</v>
      </c>
      <c r="Y72" s="128">
        <v>0</v>
      </c>
      <c r="Z72" s="129">
        <v>0</v>
      </c>
      <c r="AA72" s="128">
        <v>0</v>
      </c>
      <c r="AB72" s="128">
        <v>0</v>
      </c>
      <c r="AC72" s="129">
        <v>5</v>
      </c>
      <c r="AD72" s="130">
        <v>6</v>
      </c>
      <c r="AE72" s="131">
        <v>37</v>
      </c>
      <c r="AF72" s="129">
        <v>21</v>
      </c>
      <c r="AG72" s="130">
        <v>16</v>
      </c>
    </row>
    <row r="73" spans="1:33" s="125" customFormat="1" ht="18.75">
      <c r="A73" s="112"/>
      <c r="B73" s="64"/>
      <c r="C73" s="65"/>
      <c r="D73" s="64"/>
      <c r="E73" s="36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3"/>
      <c r="V73" s="132"/>
      <c r="W73" s="132"/>
      <c r="X73" s="132"/>
      <c r="Y73" s="132"/>
      <c r="Z73" s="133"/>
      <c r="AA73" s="132"/>
      <c r="AB73" s="132"/>
      <c r="AC73" s="133"/>
      <c r="AD73" s="134"/>
      <c r="AE73" s="135"/>
      <c r="AF73" s="133"/>
      <c r="AG73" s="134"/>
    </row>
    <row r="74" spans="1:33" s="125" customFormat="1" ht="18.75">
      <c r="A74" s="112"/>
      <c r="B74" s="158" t="s">
        <v>84</v>
      </c>
      <c r="C74" s="215"/>
      <c r="D74" s="215"/>
      <c r="E74" s="36"/>
      <c r="F74" s="132">
        <f>SUM(F78:F83)</f>
        <v>117</v>
      </c>
      <c r="G74" s="132">
        <f aca="true" t="shared" si="10" ref="G74:AG74">SUM(G78:G83)</f>
        <v>78</v>
      </c>
      <c r="H74" s="132">
        <f t="shared" si="10"/>
        <v>39</v>
      </c>
      <c r="I74" s="132">
        <f t="shared" si="10"/>
        <v>5</v>
      </c>
      <c r="J74" s="132">
        <f t="shared" si="10"/>
        <v>0</v>
      </c>
      <c r="K74" s="132">
        <f t="shared" si="10"/>
        <v>0</v>
      </c>
      <c r="L74" s="132">
        <f t="shared" si="10"/>
        <v>0</v>
      </c>
      <c r="M74" s="132">
        <f t="shared" si="10"/>
        <v>7</v>
      </c>
      <c r="N74" s="132">
        <f t="shared" si="10"/>
        <v>1</v>
      </c>
      <c r="O74" s="132">
        <f t="shared" si="10"/>
        <v>0</v>
      </c>
      <c r="P74" s="132">
        <f t="shared" si="10"/>
        <v>0</v>
      </c>
      <c r="Q74" s="132">
        <f t="shared" si="10"/>
        <v>0</v>
      </c>
      <c r="R74" s="132">
        <f t="shared" si="10"/>
        <v>0</v>
      </c>
      <c r="S74" s="132">
        <f t="shared" si="10"/>
        <v>61</v>
      </c>
      <c r="T74" s="132">
        <f t="shared" si="10"/>
        <v>27</v>
      </c>
      <c r="U74" s="133">
        <f t="shared" si="10"/>
        <v>0</v>
      </c>
      <c r="V74" s="132">
        <f t="shared" si="10"/>
        <v>0</v>
      </c>
      <c r="W74" s="132">
        <f t="shared" si="10"/>
        <v>0</v>
      </c>
      <c r="X74" s="132">
        <f t="shared" si="10"/>
        <v>5</v>
      </c>
      <c r="Y74" s="132">
        <f t="shared" si="10"/>
        <v>0</v>
      </c>
      <c r="Z74" s="133">
        <f t="shared" si="10"/>
        <v>0</v>
      </c>
      <c r="AA74" s="132">
        <f t="shared" si="10"/>
        <v>0</v>
      </c>
      <c r="AB74" s="132">
        <f t="shared" si="10"/>
        <v>0</v>
      </c>
      <c r="AC74" s="133">
        <f t="shared" si="10"/>
        <v>5</v>
      </c>
      <c r="AD74" s="134">
        <f t="shared" si="10"/>
        <v>6</v>
      </c>
      <c r="AE74" s="135">
        <f t="shared" si="10"/>
        <v>45</v>
      </c>
      <c r="AF74" s="133">
        <f t="shared" si="10"/>
        <v>22</v>
      </c>
      <c r="AG74" s="134">
        <f t="shared" si="10"/>
        <v>23</v>
      </c>
    </row>
    <row r="75" spans="1:33" s="125" customFormat="1" ht="18.75">
      <c r="A75" s="112"/>
      <c r="B75" s="216"/>
      <c r="C75" s="217"/>
      <c r="D75" s="217"/>
      <c r="E75" s="36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3"/>
      <c r="V75" s="132"/>
      <c r="W75" s="132"/>
      <c r="X75" s="132"/>
      <c r="Y75" s="132"/>
      <c r="Z75" s="133"/>
      <c r="AA75" s="132"/>
      <c r="AB75" s="132"/>
      <c r="AC75" s="133"/>
      <c r="AD75" s="134"/>
      <c r="AE75" s="135"/>
      <c r="AF75" s="133"/>
      <c r="AG75" s="134"/>
    </row>
    <row r="76" spans="1:33" s="125" customFormat="1" ht="18.75">
      <c r="A76" s="109"/>
      <c r="B76" s="116"/>
      <c r="C76" s="117" t="s">
        <v>78</v>
      </c>
      <c r="D76" s="116"/>
      <c r="E76" s="31"/>
      <c r="F76" s="128">
        <f>SUM(G76:H76)</f>
        <v>117</v>
      </c>
      <c r="G76" s="128">
        <f>I76+K76+M76+O76+Q76+S76+U76+W76+Y76+AA76+AC76</f>
        <v>78</v>
      </c>
      <c r="H76" s="128">
        <f>J76+L76+N76+P76+R76+T76+V76+X76+Z76+AB76+AD76</f>
        <v>39</v>
      </c>
      <c r="I76" s="128">
        <v>5</v>
      </c>
      <c r="J76" s="128">
        <v>0</v>
      </c>
      <c r="K76" s="128">
        <v>0</v>
      </c>
      <c r="L76" s="128">
        <v>0</v>
      </c>
      <c r="M76" s="128">
        <v>7</v>
      </c>
      <c r="N76" s="128">
        <v>1</v>
      </c>
      <c r="O76" s="128">
        <v>0</v>
      </c>
      <c r="P76" s="128">
        <v>0</v>
      </c>
      <c r="Q76" s="128">
        <v>0</v>
      </c>
      <c r="R76" s="128">
        <v>0</v>
      </c>
      <c r="S76" s="128">
        <v>61</v>
      </c>
      <c r="T76" s="128">
        <v>27</v>
      </c>
      <c r="U76" s="129">
        <v>0</v>
      </c>
      <c r="V76" s="128">
        <v>0</v>
      </c>
      <c r="W76" s="128">
        <v>0</v>
      </c>
      <c r="X76" s="128">
        <v>5</v>
      </c>
      <c r="Y76" s="128">
        <v>0</v>
      </c>
      <c r="Z76" s="129">
        <v>0</v>
      </c>
      <c r="AA76" s="128">
        <v>0</v>
      </c>
      <c r="AB76" s="128">
        <v>0</v>
      </c>
      <c r="AC76" s="129">
        <v>5</v>
      </c>
      <c r="AD76" s="130">
        <v>6</v>
      </c>
      <c r="AE76" s="131">
        <f>SUM(AF76:AG76)</f>
        <v>45</v>
      </c>
      <c r="AF76" s="129">
        <v>22</v>
      </c>
      <c r="AG76" s="130">
        <v>23</v>
      </c>
    </row>
    <row r="77" spans="1:33" s="125" customFormat="1" ht="18.75">
      <c r="A77" s="112"/>
      <c r="B77" s="218"/>
      <c r="C77" s="219"/>
      <c r="D77" s="219"/>
      <c r="E77" s="36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3"/>
      <c r="V77" s="132"/>
      <c r="W77" s="132"/>
      <c r="X77" s="132"/>
      <c r="Y77" s="132"/>
      <c r="Z77" s="133"/>
      <c r="AA77" s="132"/>
      <c r="AB77" s="132"/>
      <c r="AC77" s="133"/>
      <c r="AD77" s="134"/>
      <c r="AE77" s="135"/>
      <c r="AF77" s="133"/>
      <c r="AG77" s="134"/>
    </row>
    <row r="78" spans="1:33" s="125" customFormat="1" ht="18.75">
      <c r="A78" s="109"/>
      <c r="B78" s="160" t="s">
        <v>18</v>
      </c>
      <c r="C78" s="160"/>
      <c r="D78" s="160"/>
      <c r="E78" s="31"/>
      <c r="F78" s="128">
        <f aca="true" t="shared" si="11" ref="F78:F83">SUM(G78:H78)</f>
        <v>50</v>
      </c>
      <c r="G78" s="128">
        <f aca="true" t="shared" si="12" ref="G78:H83">I78+K78+M78+O78+Q78+S78+U78+W78+Y78+AA78+AC78</f>
        <v>28</v>
      </c>
      <c r="H78" s="128">
        <f t="shared" si="12"/>
        <v>22</v>
      </c>
      <c r="I78" s="128">
        <v>1</v>
      </c>
      <c r="J78" s="128">
        <v>0</v>
      </c>
      <c r="K78" s="128">
        <v>0</v>
      </c>
      <c r="L78" s="128">
        <v>0</v>
      </c>
      <c r="M78" s="128">
        <v>2</v>
      </c>
      <c r="N78" s="128">
        <v>0</v>
      </c>
      <c r="O78" s="128">
        <v>0</v>
      </c>
      <c r="P78" s="128">
        <v>0</v>
      </c>
      <c r="Q78" s="128">
        <v>0</v>
      </c>
      <c r="R78" s="128">
        <v>0</v>
      </c>
      <c r="S78" s="128">
        <v>25</v>
      </c>
      <c r="T78" s="128">
        <v>17</v>
      </c>
      <c r="U78" s="129">
        <v>0</v>
      </c>
      <c r="V78" s="128">
        <v>0</v>
      </c>
      <c r="W78" s="128">
        <v>0</v>
      </c>
      <c r="X78" s="128">
        <v>1</v>
      </c>
      <c r="Y78" s="128">
        <v>0</v>
      </c>
      <c r="Z78" s="129">
        <v>0</v>
      </c>
      <c r="AA78" s="128">
        <v>0</v>
      </c>
      <c r="AB78" s="128">
        <v>0</v>
      </c>
      <c r="AC78" s="129">
        <v>0</v>
      </c>
      <c r="AD78" s="130">
        <v>4</v>
      </c>
      <c r="AE78" s="131">
        <f aca="true" t="shared" si="13" ref="AE78:AE83">SUM(AF78:AG78)</f>
        <v>12</v>
      </c>
      <c r="AF78" s="129">
        <v>2</v>
      </c>
      <c r="AG78" s="130">
        <v>10</v>
      </c>
    </row>
    <row r="79" spans="1:33" s="125" customFormat="1" ht="18.75">
      <c r="A79" s="109"/>
      <c r="B79" s="160" t="s">
        <v>19</v>
      </c>
      <c r="C79" s="160"/>
      <c r="D79" s="160"/>
      <c r="E79" s="31"/>
      <c r="F79" s="128">
        <f t="shared" si="11"/>
        <v>9</v>
      </c>
      <c r="G79" s="128">
        <f t="shared" si="12"/>
        <v>7</v>
      </c>
      <c r="H79" s="128">
        <f t="shared" si="12"/>
        <v>2</v>
      </c>
      <c r="I79" s="128">
        <v>1</v>
      </c>
      <c r="J79" s="128">
        <v>0</v>
      </c>
      <c r="K79" s="128">
        <v>0</v>
      </c>
      <c r="L79" s="128">
        <v>0</v>
      </c>
      <c r="M79" s="128">
        <v>1</v>
      </c>
      <c r="N79" s="128">
        <v>0</v>
      </c>
      <c r="O79" s="128">
        <v>0</v>
      </c>
      <c r="P79" s="128">
        <v>0</v>
      </c>
      <c r="Q79" s="128">
        <v>0</v>
      </c>
      <c r="R79" s="128">
        <v>0</v>
      </c>
      <c r="S79" s="128">
        <v>5</v>
      </c>
      <c r="T79" s="128">
        <v>1</v>
      </c>
      <c r="U79" s="129">
        <v>0</v>
      </c>
      <c r="V79" s="128">
        <v>0</v>
      </c>
      <c r="W79" s="128">
        <v>0</v>
      </c>
      <c r="X79" s="128">
        <v>1</v>
      </c>
      <c r="Y79" s="128">
        <v>0</v>
      </c>
      <c r="Z79" s="129">
        <v>0</v>
      </c>
      <c r="AA79" s="128">
        <v>0</v>
      </c>
      <c r="AB79" s="128">
        <v>0</v>
      </c>
      <c r="AC79" s="129">
        <v>0</v>
      </c>
      <c r="AD79" s="130">
        <v>0</v>
      </c>
      <c r="AE79" s="131">
        <f t="shared" si="13"/>
        <v>7</v>
      </c>
      <c r="AF79" s="129">
        <v>5</v>
      </c>
      <c r="AG79" s="130">
        <v>2</v>
      </c>
    </row>
    <row r="80" spans="1:33" s="125" customFormat="1" ht="18.75">
      <c r="A80" s="109"/>
      <c r="B80" s="160" t="s">
        <v>20</v>
      </c>
      <c r="C80" s="160"/>
      <c r="D80" s="160"/>
      <c r="E80" s="31"/>
      <c r="F80" s="128">
        <f t="shared" si="11"/>
        <v>28</v>
      </c>
      <c r="G80" s="128">
        <f t="shared" si="12"/>
        <v>22</v>
      </c>
      <c r="H80" s="128">
        <f t="shared" si="12"/>
        <v>6</v>
      </c>
      <c r="I80" s="128">
        <v>1</v>
      </c>
      <c r="J80" s="128">
        <v>0</v>
      </c>
      <c r="K80" s="128">
        <v>0</v>
      </c>
      <c r="L80" s="128">
        <v>0</v>
      </c>
      <c r="M80" s="128">
        <v>2</v>
      </c>
      <c r="N80" s="128">
        <v>0</v>
      </c>
      <c r="O80" s="128">
        <v>0</v>
      </c>
      <c r="P80" s="128">
        <v>0</v>
      </c>
      <c r="Q80" s="128">
        <v>0</v>
      </c>
      <c r="R80" s="128">
        <v>0</v>
      </c>
      <c r="S80" s="128">
        <v>16</v>
      </c>
      <c r="T80" s="128">
        <v>5</v>
      </c>
      <c r="U80" s="129">
        <v>0</v>
      </c>
      <c r="V80" s="128">
        <v>0</v>
      </c>
      <c r="W80" s="128">
        <v>0</v>
      </c>
      <c r="X80" s="128">
        <v>1</v>
      </c>
      <c r="Y80" s="128">
        <v>0</v>
      </c>
      <c r="Z80" s="129">
        <v>0</v>
      </c>
      <c r="AA80" s="128">
        <v>0</v>
      </c>
      <c r="AB80" s="128">
        <v>0</v>
      </c>
      <c r="AC80" s="129">
        <v>3</v>
      </c>
      <c r="AD80" s="130">
        <v>0</v>
      </c>
      <c r="AE80" s="131">
        <f t="shared" si="13"/>
        <v>10</v>
      </c>
      <c r="AF80" s="129">
        <v>5</v>
      </c>
      <c r="AG80" s="130">
        <v>5</v>
      </c>
    </row>
    <row r="81" spans="1:33" s="125" customFormat="1" ht="18.75">
      <c r="A81" s="109"/>
      <c r="B81" s="160" t="s">
        <v>21</v>
      </c>
      <c r="C81" s="160"/>
      <c r="D81" s="160"/>
      <c r="E81" s="31"/>
      <c r="F81" s="128">
        <f t="shared" si="11"/>
        <v>6</v>
      </c>
      <c r="G81" s="128">
        <f t="shared" si="12"/>
        <v>6</v>
      </c>
      <c r="H81" s="128">
        <f t="shared" si="12"/>
        <v>0</v>
      </c>
      <c r="I81" s="128">
        <v>0</v>
      </c>
      <c r="J81" s="128">
        <v>0</v>
      </c>
      <c r="K81" s="128">
        <v>0</v>
      </c>
      <c r="L81" s="128">
        <v>0</v>
      </c>
      <c r="M81" s="128">
        <v>1</v>
      </c>
      <c r="N81" s="128">
        <v>0</v>
      </c>
      <c r="O81" s="128">
        <v>0</v>
      </c>
      <c r="P81" s="128">
        <v>0</v>
      </c>
      <c r="Q81" s="128">
        <v>0</v>
      </c>
      <c r="R81" s="128">
        <v>0</v>
      </c>
      <c r="S81" s="128">
        <v>4</v>
      </c>
      <c r="T81" s="128">
        <v>0</v>
      </c>
      <c r="U81" s="129">
        <v>0</v>
      </c>
      <c r="V81" s="128">
        <v>0</v>
      </c>
      <c r="W81" s="128">
        <v>0</v>
      </c>
      <c r="X81" s="128">
        <v>0</v>
      </c>
      <c r="Y81" s="128">
        <v>0</v>
      </c>
      <c r="Z81" s="129">
        <v>0</v>
      </c>
      <c r="AA81" s="128">
        <v>0</v>
      </c>
      <c r="AB81" s="128">
        <v>0</v>
      </c>
      <c r="AC81" s="129">
        <v>1</v>
      </c>
      <c r="AD81" s="130">
        <v>0</v>
      </c>
      <c r="AE81" s="131">
        <f t="shared" si="13"/>
        <v>2</v>
      </c>
      <c r="AF81" s="129">
        <v>0</v>
      </c>
      <c r="AG81" s="130">
        <v>2</v>
      </c>
    </row>
    <row r="82" spans="1:33" s="125" customFormat="1" ht="18.75">
      <c r="A82" s="109"/>
      <c r="B82" s="160" t="s">
        <v>23</v>
      </c>
      <c r="C82" s="160"/>
      <c r="D82" s="160"/>
      <c r="E82" s="31"/>
      <c r="F82" s="128">
        <f t="shared" si="11"/>
        <v>12</v>
      </c>
      <c r="G82" s="128">
        <f t="shared" si="12"/>
        <v>9</v>
      </c>
      <c r="H82" s="128">
        <f t="shared" si="12"/>
        <v>3</v>
      </c>
      <c r="I82" s="128">
        <v>1</v>
      </c>
      <c r="J82" s="128">
        <v>0</v>
      </c>
      <c r="K82" s="128">
        <v>0</v>
      </c>
      <c r="L82" s="128">
        <v>0</v>
      </c>
      <c r="M82" s="128">
        <v>1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6</v>
      </c>
      <c r="T82" s="128">
        <v>1</v>
      </c>
      <c r="U82" s="129">
        <v>0</v>
      </c>
      <c r="V82" s="128">
        <v>0</v>
      </c>
      <c r="W82" s="128">
        <v>0</v>
      </c>
      <c r="X82" s="128">
        <v>1</v>
      </c>
      <c r="Y82" s="128">
        <v>0</v>
      </c>
      <c r="Z82" s="129">
        <v>0</v>
      </c>
      <c r="AA82" s="128">
        <v>0</v>
      </c>
      <c r="AB82" s="128">
        <v>0</v>
      </c>
      <c r="AC82" s="129">
        <v>1</v>
      </c>
      <c r="AD82" s="130">
        <v>1</v>
      </c>
      <c r="AE82" s="131">
        <f t="shared" si="13"/>
        <v>4</v>
      </c>
      <c r="AF82" s="129">
        <v>4</v>
      </c>
      <c r="AG82" s="130">
        <v>0</v>
      </c>
    </row>
    <row r="83" spans="1:33" s="125" customFormat="1" ht="18.75">
      <c r="A83" s="109"/>
      <c r="B83" s="160" t="s">
        <v>24</v>
      </c>
      <c r="C83" s="160"/>
      <c r="D83" s="160"/>
      <c r="E83" s="31"/>
      <c r="F83" s="128">
        <f t="shared" si="11"/>
        <v>12</v>
      </c>
      <c r="G83" s="128">
        <f t="shared" si="12"/>
        <v>6</v>
      </c>
      <c r="H83" s="128">
        <f t="shared" si="12"/>
        <v>6</v>
      </c>
      <c r="I83" s="128">
        <v>1</v>
      </c>
      <c r="J83" s="128">
        <v>0</v>
      </c>
      <c r="K83" s="128">
        <v>0</v>
      </c>
      <c r="L83" s="128">
        <v>0</v>
      </c>
      <c r="M83" s="128">
        <v>0</v>
      </c>
      <c r="N83" s="128">
        <v>1</v>
      </c>
      <c r="O83" s="128">
        <v>0</v>
      </c>
      <c r="P83" s="128">
        <v>0</v>
      </c>
      <c r="Q83" s="128">
        <v>0</v>
      </c>
      <c r="R83" s="128">
        <v>0</v>
      </c>
      <c r="S83" s="128">
        <v>5</v>
      </c>
      <c r="T83" s="128">
        <v>3</v>
      </c>
      <c r="U83" s="129">
        <v>0</v>
      </c>
      <c r="V83" s="128">
        <v>0</v>
      </c>
      <c r="W83" s="128">
        <v>0</v>
      </c>
      <c r="X83" s="128">
        <v>1</v>
      </c>
      <c r="Y83" s="128">
        <v>0</v>
      </c>
      <c r="Z83" s="129">
        <v>0</v>
      </c>
      <c r="AA83" s="128">
        <v>0</v>
      </c>
      <c r="AB83" s="128">
        <v>0</v>
      </c>
      <c r="AC83" s="129">
        <v>0</v>
      </c>
      <c r="AD83" s="130">
        <v>1</v>
      </c>
      <c r="AE83" s="131">
        <f t="shared" si="13"/>
        <v>10</v>
      </c>
      <c r="AF83" s="129">
        <v>6</v>
      </c>
      <c r="AG83" s="130">
        <v>4</v>
      </c>
    </row>
    <row r="84" spans="1:33" s="125" customFormat="1" ht="18.75">
      <c r="A84" s="42"/>
      <c r="B84" s="43"/>
      <c r="C84" s="43"/>
      <c r="D84" s="43"/>
      <c r="E84" s="44"/>
      <c r="F84" s="119"/>
      <c r="G84" s="119"/>
      <c r="H84" s="119"/>
      <c r="I84" s="119"/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20"/>
      <c r="AE84" s="146"/>
      <c r="AF84" s="147"/>
      <c r="AG84" s="148"/>
    </row>
    <row r="85" s="125" customFormat="1" ht="18.75">
      <c r="U85" s="126"/>
    </row>
    <row r="86" s="125" customFormat="1" ht="18.75">
      <c r="U86" s="126"/>
    </row>
    <row r="87" s="125" customFormat="1" ht="18.75">
      <c r="U87" s="126"/>
    </row>
    <row r="88" s="125" customFormat="1" ht="18.75">
      <c r="U88" s="126"/>
    </row>
    <row r="89" s="125" customFormat="1" ht="18.75">
      <c r="U89" s="126"/>
    </row>
    <row r="90" s="125" customFormat="1" ht="18.75">
      <c r="U90" s="126"/>
    </row>
    <row r="91" s="125" customFormat="1" ht="18.75">
      <c r="U91" s="126"/>
    </row>
    <row r="92" s="125" customFormat="1" ht="18.75">
      <c r="U92" s="126"/>
    </row>
    <row r="93" s="125" customFormat="1" ht="18.75">
      <c r="U93" s="126"/>
    </row>
    <row r="94" s="125" customFormat="1" ht="18.75">
      <c r="U94" s="126"/>
    </row>
    <row r="95" s="125" customFormat="1" ht="18.75">
      <c r="U95" s="126"/>
    </row>
    <row r="96" s="125" customFormat="1" ht="18.75">
      <c r="U96" s="126"/>
    </row>
    <row r="97" s="125" customFormat="1" ht="18.75">
      <c r="U97" s="126"/>
    </row>
    <row r="98" s="125" customFormat="1" ht="18.75">
      <c r="U98" s="126"/>
    </row>
    <row r="99" s="125" customFormat="1" ht="18.75">
      <c r="U99" s="126"/>
    </row>
    <row r="100" s="125" customFormat="1" ht="18.75">
      <c r="U100" s="126"/>
    </row>
    <row r="101" s="125" customFormat="1" ht="18.75">
      <c r="U101" s="126"/>
    </row>
    <row r="102" s="125" customFormat="1" ht="18.75">
      <c r="U102" s="126"/>
    </row>
    <row r="103" s="125" customFormat="1" ht="18.75">
      <c r="U103" s="126"/>
    </row>
    <row r="104" s="125" customFormat="1" ht="18.75">
      <c r="U104" s="126"/>
    </row>
    <row r="105" s="125" customFormat="1" ht="18.75">
      <c r="U105" s="126"/>
    </row>
    <row r="106" s="125" customFormat="1" ht="18.75">
      <c r="U106" s="126"/>
    </row>
    <row r="107" s="125" customFormat="1" ht="18.75">
      <c r="U107" s="126"/>
    </row>
    <row r="108" s="125" customFormat="1" ht="18.75">
      <c r="U108" s="126"/>
    </row>
    <row r="109" s="125" customFormat="1" ht="18.75">
      <c r="U109" s="126"/>
    </row>
    <row r="110" s="125" customFormat="1" ht="18.75">
      <c r="U110" s="126"/>
    </row>
    <row r="111" s="125" customFormat="1" ht="18.75">
      <c r="U111" s="126"/>
    </row>
    <row r="112" s="125" customFormat="1" ht="18.75">
      <c r="U112" s="126"/>
    </row>
    <row r="113" s="125" customFormat="1" ht="18.75">
      <c r="U113" s="126"/>
    </row>
    <row r="114" s="125" customFormat="1" ht="18.75">
      <c r="U114" s="126"/>
    </row>
    <row r="115" s="125" customFormat="1" ht="18.75">
      <c r="U115" s="126"/>
    </row>
    <row r="116" s="125" customFormat="1" ht="18.75">
      <c r="U116" s="126"/>
    </row>
    <row r="117" s="125" customFormat="1" ht="18.75">
      <c r="U117" s="126"/>
    </row>
    <row r="118" s="125" customFormat="1" ht="18.75">
      <c r="U118" s="126"/>
    </row>
    <row r="119" s="125" customFormat="1" ht="18.75">
      <c r="U119" s="126"/>
    </row>
    <row r="120" s="125" customFormat="1" ht="18.75">
      <c r="U120" s="126"/>
    </row>
    <row r="121" s="125" customFormat="1" ht="18.75">
      <c r="U121" s="126"/>
    </row>
    <row r="122" s="125" customFormat="1" ht="18.75">
      <c r="U122" s="126"/>
    </row>
    <row r="123" s="125" customFormat="1" ht="18.75">
      <c r="U123" s="126"/>
    </row>
    <row r="124" s="125" customFormat="1" ht="18.75">
      <c r="U124" s="126"/>
    </row>
    <row r="125" s="125" customFormat="1" ht="18.75">
      <c r="U125" s="126"/>
    </row>
    <row r="126" s="125" customFormat="1" ht="18.75">
      <c r="U126" s="126"/>
    </row>
    <row r="127" s="125" customFormat="1" ht="18.75">
      <c r="U127" s="126"/>
    </row>
    <row r="128" s="125" customFormat="1" ht="18.75">
      <c r="U128" s="126"/>
    </row>
    <row r="129" s="125" customFormat="1" ht="18.75">
      <c r="U129" s="126"/>
    </row>
    <row r="130" s="125" customFormat="1" ht="18.75">
      <c r="U130" s="126"/>
    </row>
    <row r="131" s="125" customFormat="1" ht="18.75">
      <c r="U131" s="126"/>
    </row>
    <row r="132" s="125" customFormat="1" ht="18.75">
      <c r="U132" s="126"/>
    </row>
    <row r="133" s="125" customFormat="1" ht="18.75">
      <c r="U133" s="126"/>
    </row>
    <row r="134" s="125" customFormat="1" ht="18.75">
      <c r="U134" s="126"/>
    </row>
    <row r="135" s="125" customFormat="1" ht="18.75">
      <c r="U135" s="126"/>
    </row>
    <row r="136" s="125" customFormat="1" ht="18.75">
      <c r="U136" s="126"/>
    </row>
    <row r="137" s="125" customFormat="1" ht="18.75">
      <c r="U137" s="126"/>
    </row>
    <row r="138" s="125" customFormat="1" ht="18.75">
      <c r="U138" s="126"/>
    </row>
    <row r="139" s="125" customFormat="1" ht="18.75">
      <c r="U139" s="126"/>
    </row>
    <row r="140" s="125" customFormat="1" ht="18.75">
      <c r="U140" s="126"/>
    </row>
    <row r="141" s="125" customFormat="1" ht="18.75">
      <c r="U141" s="126"/>
    </row>
    <row r="142" s="125" customFormat="1" ht="18.75">
      <c r="U142" s="126"/>
    </row>
    <row r="143" s="125" customFormat="1" ht="18.75">
      <c r="U143" s="126"/>
    </row>
    <row r="144" s="125" customFormat="1" ht="18.75">
      <c r="U144" s="126"/>
    </row>
    <row r="145" s="125" customFormat="1" ht="18.75">
      <c r="U145" s="126"/>
    </row>
    <row r="146" s="125" customFormat="1" ht="18.75">
      <c r="U146" s="126"/>
    </row>
    <row r="147" s="125" customFormat="1" ht="18.75">
      <c r="U147" s="126"/>
    </row>
    <row r="148" s="125" customFormat="1" ht="18.75">
      <c r="U148" s="126"/>
    </row>
    <row r="149" s="125" customFormat="1" ht="18.75">
      <c r="U149" s="126"/>
    </row>
    <row r="150" s="125" customFormat="1" ht="18.75">
      <c r="U150" s="126"/>
    </row>
    <row r="151" s="125" customFormat="1" ht="18.75">
      <c r="U151" s="126"/>
    </row>
    <row r="152" s="125" customFormat="1" ht="18.75">
      <c r="U152" s="126"/>
    </row>
    <row r="153" s="125" customFormat="1" ht="18.75">
      <c r="U153" s="126"/>
    </row>
    <row r="154" s="125" customFormat="1" ht="18.75">
      <c r="U154" s="126"/>
    </row>
    <row r="155" s="125" customFormat="1" ht="18.75">
      <c r="U155" s="126"/>
    </row>
    <row r="156" s="125" customFormat="1" ht="18.75">
      <c r="U156" s="126"/>
    </row>
    <row r="157" s="125" customFormat="1" ht="18.75">
      <c r="U157" s="126"/>
    </row>
    <row r="158" s="125" customFormat="1" ht="18.75">
      <c r="U158" s="126"/>
    </row>
    <row r="159" s="125" customFormat="1" ht="18.75">
      <c r="U159" s="126"/>
    </row>
    <row r="160" s="125" customFormat="1" ht="18.75">
      <c r="U160" s="126"/>
    </row>
    <row r="161" s="125" customFormat="1" ht="18.75">
      <c r="U161" s="126"/>
    </row>
    <row r="162" s="125" customFormat="1" ht="18.75">
      <c r="U162" s="126"/>
    </row>
    <row r="163" s="125" customFormat="1" ht="18.75">
      <c r="U163" s="126"/>
    </row>
    <row r="164" s="125" customFormat="1" ht="18.75">
      <c r="U164" s="126"/>
    </row>
    <row r="165" s="125" customFormat="1" ht="18.75">
      <c r="U165" s="126"/>
    </row>
    <row r="166" s="125" customFormat="1" ht="18.75">
      <c r="U166" s="126"/>
    </row>
    <row r="167" s="125" customFormat="1" ht="18.75">
      <c r="U167" s="126"/>
    </row>
    <row r="168" s="125" customFormat="1" ht="18.75">
      <c r="U168" s="126"/>
    </row>
    <row r="169" s="125" customFormat="1" ht="18.75">
      <c r="U169" s="126"/>
    </row>
    <row r="170" s="125" customFormat="1" ht="18.75">
      <c r="U170" s="126"/>
    </row>
    <row r="171" s="125" customFormat="1" ht="18.75">
      <c r="U171" s="126"/>
    </row>
    <row r="172" s="125" customFormat="1" ht="18.75">
      <c r="U172" s="126"/>
    </row>
    <row r="173" s="125" customFormat="1" ht="18.75">
      <c r="U173" s="126"/>
    </row>
    <row r="174" s="125" customFormat="1" ht="18.75">
      <c r="U174" s="126"/>
    </row>
    <row r="175" s="125" customFormat="1" ht="18.75">
      <c r="U175" s="126"/>
    </row>
    <row r="176" s="125" customFormat="1" ht="18.75">
      <c r="U176" s="126"/>
    </row>
    <row r="177" s="125" customFormat="1" ht="18.75">
      <c r="U177" s="126"/>
    </row>
    <row r="178" s="125" customFormat="1" ht="18.75">
      <c r="U178" s="126"/>
    </row>
    <row r="179" s="125" customFormat="1" ht="18.75">
      <c r="U179" s="126"/>
    </row>
    <row r="180" s="125" customFormat="1" ht="18.75">
      <c r="U180" s="126"/>
    </row>
    <row r="181" s="125" customFormat="1" ht="18.75">
      <c r="U181" s="126"/>
    </row>
    <row r="182" s="125" customFormat="1" ht="18.75">
      <c r="U182" s="126"/>
    </row>
    <row r="183" s="125" customFormat="1" ht="18.75">
      <c r="U183" s="126"/>
    </row>
    <row r="184" s="125" customFormat="1" ht="18.75">
      <c r="U184" s="126"/>
    </row>
    <row r="185" s="125" customFormat="1" ht="18.75">
      <c r="U185" s="126"/>
    </row>
    <row r="186" s="125" customFormat="1" ht="18.75">
      <c r="U186" s="126"/>
    </row>
    <row r="187" s="125" customFormat="1" ht="18.75">
      <c r="U187" s="126"/>
    </row>
    <row r="188" s="125" customFormat="1" ht="18.75">
      <c r="U188" s="126"/>
    </row>
    <row r="189" s="125" customFormat="1" ht="18.75">
      <c r="U189" s="126"/>
    </row>
    <row r="190" s="125" customFormat="1" ht="18.75">
      <c r="U190" s="126"/>
    </row>
    <row r="191" s="125" customFormat="1" ht="18.75">
      <c r="U191" s="126"/>
    </row>
    <row r="192" s="125" customFormat="1" ht="18.75">
      <c r="U192" s="126"/>
    </row>
    <row r="193" s="125" customFormat="1" ht="18.75">
      <c r="U193" s="126"/>
    </row>
    <row r="194" s="125" customFormat="1" ht="18.75">
      <c r="U194" s="126"/>
    </row>
    <row r="195" s="125" customFormat="1" ht="18.75">
      <c r="U195" s="126"/>
    </row>
    <row r="196" s="125" customFormat="1" ht="18.75">
      <c r="U196" s="126"/>
    </row>
    <row r="197" s="125" customFormat="1" ht="18.75">
      <c r="U197" s="126"/>
    </row>
    <row r="198" s="125" customFormat="1" ht="18.75">
      <c r="U198" s="126"/>
    </row>
    <row r="199" s="125" customFormat="1" ht="18.75">
      <c r="U199" s="126"/>
    </row>
    <row r="200" s="125" customFormat="1" ht="18.75">
      <c r="U200" s="126"/>
    </row>
    <row r="201" s="125" customFormat="1" ht="18.75">
      <c r="U201" s="126"/>
    </row>
    <row r="202" s="125" customFormat="1" ht="18.75">
      <c r="U202" s="126"/>
    </row>
    <row r="203" s="125" customFormat="1" ht="18.75">
      <c r="U203" s="126"/>
    </row>
    <row r="204" s="125" customFormat="1" ht="18.75">
      <c r="U204" s="126"/>
    </row>
    <row r="205" s="125" customFormat="1" ht="18.75">
      <c r="U205" s="126"/>
    </row>
    <row r="206" s="125" customFormat="1" ht="18.75">
      <c r="U206" s="126"/>
    </row>
    <row r="207" s="125" customFormat="1" ht="18.75">
      <c r="U207" s="126"/>
    </row>
    <row r="208" s="125" customFormat="1" ht="18.75">
      <c r="U208" s="126"/>
    </row>
    <row r="209" s="125" customFormat="1" ht="18.75">
      <c r="U209" s="126"/>
    </row>
    <row r="210" s="125" customFormat="1" ht="18.75">
      <c r="U210" s="126"/>
    </row>
    <row r="211" s="125" customFormat="1" ht="18.75">
      <c r="U211" s="126"/>
    </row>
    <row r="212" s="125" customFormat="1" ht="18.75">
      <c r="U212" s="126"/>
    </row>
    <row r="213" s="125" customFormat="1" ht="18.75">
      <c r="U213" s="126"/>
    </row>
    <row r="214" s="125" customFormat="1" ht="18.75">
      <c r="U214" s="126"/>
    </row>
    <row r="215" s="125" customFormat="1" ht="18.75">
      <c r="U215" s="126"/>
    </row>
    <row r="216" s="125" customFormat="1" ht="18.75">
      <c r="U216" s="126"/>
    </row>
    <row r="217" s="125" customFormat="1" ht="18.75">
      <c r="U217" s="126"/>
    </row>
    <row r="218" s="125" customFormat="1" ht="18.75">
      <c r="U218" s="126"/>
    </row>
    <row r="219" s="125" customFormat="1" ht="18.75">
      <c r="U219" s="126"/>
    </row>
    <row r="220" s="125" customFormat="1" ht="18.75">
      <c r="U220" s="126"/>
    </row>
    <row r="221" s="125" customFormat="1" ht="18.75">
      <c r="U221" s="126"/>
    </row>
    <row r="222" s="125" customFormat="1" ht="18.75">
      <c r="U222" s="126"/>
    </row>
    <row r="223" s="125" customFormat="1" ht="18.75">
      <c r="U223" s="126"/>
    </row>
    <row r="224" s="125" customFormat="1" ht="18.75">
      <c r="U224" s="126"/>
    </row>
    <row r="225" s="125" customFormat="1" ht="18.75">
      <c r="U225" s="126"/>
    </row>
    <row r="226" s="125" customFormat="1" ht="18.75">
      <c r="U226" s="126"/>
    </row>
    <row r="227" s="125" customFormat="1" ht="18.75">
      <c r="U227" s="126"/>
    </row>
    <row r="228" s="125" customFormat="1" ht="18.75">
      <c r="U228" s="126"/>
    </row>
    <row r="229" s="125" customFormat="1" ht="18.75">
      <c r="U229" s="126"/>
    </row>
    <row r="230" s="125" customFormat="1" ht="18.75">
      <c r="U230" s="126"/>
    </row>
    <row r="231" s="125" customFormat="1" ht="18.75">
      <c r="U231" s="126"/>
    </row>
    <row r="232" s="125" customFormat="1" ht="18.75">
      <c r="U232" s="126"/>
    </row>
    <row r="233" s="125" customFormat="1" ht="18.75">
      <c r="U233" s="126"/>
    </row>
    <row r="234" s="125" customFormat="1" ht="18.75">
      <c r="U234" s="126"/>
    </row>
    <row r="235" s="125" customFormat="1" ht="18.75">
      <c r="U235" s="126"/>
    </row>
    <row r="236" s="125" customFormat="1" ht="18.75">
      <c r="U236" s="126"/>
    </row>
    <row r="237" s="125" customFormat="1" ht="18.75">
      <c r="U237" s="126"/>
    </row>
    <row r="238" s="125" customFormat="1" ht="18.75">
      <c r="U238" s="126"/>
    </row>
    <row r="239" s="125" customFormat="1" ht="18.75">
      <c r="U239" s="126"/>
    </row>
    <row r="240" s="125" customFormat="1" ht="18.75">
      <c r="U240" s="126"/>
    </row>
    <row r="241" s="125" customFormat="1" ht="18.75">
      <c r="U241" s="126"/>
    </row>
    <row r="242" s="125" customFormat="1" ht="18.75">
      <c r="U242" s="126"/>
    </row>
    <row r="243" s="125" customFormat="1" ht="18.75">
      <c r="U243" s="126"/>
    </row>
    <row r="244" s="125" customFormat="1" ht="18.75">
      <c r="U244" s="126"/>
    </row>
    <row r="245" s="125" customFormat="1" ht="18.75">
      <c r="U245" s="126"/>
    </row>
    <row r="246" s="125" customFormat="1" ht="18.75">
      <c r="U246" s="126"/>
    </row>
    <row r="247" s="125" customFormat="1" ht="18.75">
      <c r="U247" s="126"/>
    </row>
    <row r="248" s="125" customFormat="1" ht="18.75">
      <c r="U248" s="126"/>
    </row>
    <row r="249" s="125" customFormat="1" ht="18.75">
      <c r="U249" s="126"/>
    </row>
    <row r="250" s="125" customFormat="1" ht="18.75">
      <c r="U250" s="126"/>
    </row>
    <row r="251" s="125" customFormat="1" ht="18.75">
      <c r="U251" s="126"/>
    </row>
    <row r="252" s="125" customFormat="1" ht="18.75">
      <c r="U252" s="126"/>
    </row>
    <row r="253" s="125" customFormat="1" ht="18.75">
      <c r="U253" s="126"/>
    </row>
  </sheetData>
  <sheetProtection/>
  <mergeCells count="99">
    <mergeCell ref="B78:D78"/>
    <mergeCell ref="B79:D79"/>
    <mergeCell ref="B80:D80"/>
    <mergeCell ref="B81:D81"/>
    <mergeCell ref="B82:D82"/>
    <mergeCell ref="U69:V69"/>
    <mergeCell ref="W69:X69"/>
    <mergeCell ref="Y69:Z69"/>
    <mergeCell ref="AA69:AB69"/>
    <mergeCell ref="C69:C70"/>
    <mergeCell ref="F69:H69"/>
    <mergeCell ref="I69:J69"/>
    <mergeCell ref="A67:AG67"/>
    <mergeCell ref="B83:D83"/>
    <mergeCell ref="AC69:AD69"/>
    <mergeCell ref="AE69:AG69"/>
    <mergeCell ref="B72:D72"/>
    <mergeCell ref="B74:D74"/>
    <mergeCell ref="B75:D75"/>
    <mergeCell ref="B77:D77"/>
    <mergeCell ref="Q69:R69"/>
    <mergeCell ref="S69:T69"/>
    <mergeCell ref="B57:D57"/>
    <mergeCell ref="B58:D58"/>
    <mergeCell ref="K69:L69"/>
    <mergeCell ref="M69:N69"/>
    <mergeCell ref="O69:P69"/>
    <mergeCell ref="B60:C60"/>
    <mergeCell ref="B61:D61"/>
    <mergeCell ref="B62:D62"/>
    <mergeCell ref="B63:D63"/>
    <mergeCell ref="B64:D64"/>
    <mergeCell ref="B59:D59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AC37:AD37"/>
    <mergeCell ref="AE37:AG37"/>
    <mergeCell ref="B40:D40"/>
    <mergeCell ref="B42:D42"/>
    <mergeCell ref="B43:D43"/>
    <mergeCell ref="Y37:Z37"/>
    <mergeCell ref="AA37:AB37"/>
    <mergeCell ref="U37:V37"/>
    <mergeCell ref="W37:X37"/>
    <mergeCell ref="C37:C38"/>
    <mergeCell ref="F37:H37"/>
    <mergeCell ref="I37:J37"/>
    <mergeCell ref="K37:L37"/>
    <mergeCell ref="M37:N37"/>
    <mergeCell ref="O37:P37"/>
    <mergeCell ref="B30:D30"/>
    <mergeCell ref="B31:D31"/>
    <mergeCell ref="B32:D32"/>
    <mergeCell ref="B47:D47"/>
    <mergeCell ref="Q37:R37"/>
    <mergeCell ref="S37:T37"/>
    <mergeCell ref="B20:D20"/>
    <mergeCell ref="A35:AG35"/>
    <mergeCell ref="B22:D22"/>
    <mergeCell ref="B23:D23"/>
    <mergeCell ref="B24:D24"/>
    <mergeCell ref="B25:C25"/>
    <mergeCell ref="B26:D26"/>
    <mergeCell ref="B27:D27"/>
    <mergeCell ref="B28:C28"/>
    <mergeCell ref="B29:D29"/>
    <mergeCell ref="B14:D14"/>
    <mergeCell ref="B15:D15"/>
    <mergeCell ref="B16:D16"/>
    <mergeCell ref="B17:D17"/>
    <mergeCell ref="B18:D18"/>
    <mergeCell ref="B19:D19"/>
    <mergeCell ref="U3:V3"/>
    <mergeCell ref="W3:X3"/>
    <mergeCell ref="Y3:Z3"/>
    <mergeCell ref="AA3:AB3"/>
    <mergeCell ref="AC3:AD3"/>
    <mergeCell ref="B21:D21"/>
    <mergeCell ref="B6:D6"/>
    <mergeCell ref="B8:D8"/>
    <mergeCell ref="B9:D9"/>
    <mergeCell ref="B13:D13"/>
    <mergeCell ref="AE3:AG3"/>
    <mergeCell ref="A1:AG1"/>
    <mergeCell ref="C3:C4"/>
    <mergeCell ref="F3:H3"/>
    <mergeCell ref="I3:J3"/>
    <mergeCell ref="K3:L3"/>
    <mergeCell ref="M3:N3"/>
    <mergeCell ref="O3:P3"/>
    <mergeCell ref="Q3:R3"/>
    <mergeCell ref="S3:T3"/>
  </mergeCells>
  <printOptions verticalCentered="1"/>
  <pageMargins left="0.3937007874015748" right="0.3937007874015748" top="0.7480314960629921" bottom="0.5511811023622047" header="0.31496062992125984" footer="0.31496062992125984"/>
  <pageSetup blackAndWhite="1" horizontalDpi="300" verticalDpi="300" orientation="landscape" paperSize="9" scale="87" r:id="rId1"/>
  <rowBreaks count="2" manualBreakCount="2">
    <brk id="34" max="32" man="1"/>
    <brk id="66" max="32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59"/>
  <sheetViews>
    <sheetView view="pageBreakPreview" zoomScale="60" zoomScalePageLayoutView="0" workbookViewId="0" topLeftCell="A1">
      <selection activeCell="AJ1" sqref="AJ1"/>
    </sheetView>
  </sheetViews>
  <sheetFormatPr defaultColWidth="9.140625" defaultRowHeight="15"/>
  <cols>
    <col min="1" max="1" width="0.71875" style="49" customWidth="1"/>
    <col min="2" max="2" width="1.28515625" style="49" customWidth="1"/>
    <col min="3" max="3" width="8.57421875" style="49" customWidth="1"/>
    <col min="4" max="4" width="1.28515625" style="49" customWidth="1"/>
    <col min="5" max="5" width="0.71875" style="127" customWidth="1"/>
    <col min="6" max="11" width="4.57421875" style="49" customWidth="1"/>
    <col min="12" max="16" width="4.421875" style="49" customWidth="1"/>
    <col min="17" max="17" width="3.57421875" style="49" customWidth="1"/>
    <col min="18" max="21" width="4.421875" style="49" customWidth="1"/>
    <col min="22" max="22" width="4.57421875" style="49" customWidth="1"/>
    <col min="23" max="24" width="4.421875" style="49" customWidth="1"/>
    <col min="25" max="27" width="3.57421875" style="49" customWidth="1"/>
    <col min="28" max="33" width="4.421875" style="49" customWidth="1"/>
    <col min="34" max="35" width="4.140625" style="49" customWidth="1"/>
    <col min="36" max="16384" width="9.00390625" style="49" customWidth="1"/>
  </cols>
  <sheetData>
    <row r="1" spans="1:35" s="149" customFormat="1" ht="27" customHeight="1">
      <c r="A1" s="222" t="s">
        <v>103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  <c r="Z1" s="222"/>
      <c r="AA1" s="222"/>
      <c r="AB1" s="222"/>
      <c r="AC1" s="222"/>
      <c r="AD1" s="222"/>
      <c r="AE1" s="222"/>
      <c r="AF1" s="222"/>
      <c r="AG1" s="222"/>
      <c r="AH1" s="222"/>
      <c r="AI1" s="222"/>
    </row>
    <row r="2" spans="1:35" s="152" customFormat="1" ht="18" customHeight="1">
      <c r="A2" s="150"/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1"/>
      <c r="AI2" s="151" t="s">
        <v>39</v>
      </c>
    </row>
    <row r="3" spans="1:35" s="12" customFormat="1" ht="19.5" customHeight="1">
      <c r="A3" s="9"/>
      <c r="B3" s="207" t="s">
        <v>6</v>
      </c>
      <c r="C3" s="207"/>
      <c r="D3" s="207"/>
      <c r="E3" s="11"/>
      <c r="F3" s="184" t="s">
        <v>7</v>
      </c>
      <c r="G3" s="224"/>
      <c r="H3" s="225"/>
      <c r="I3" s="195" t="s">
        <v>85</v>
      </c>
      <c r="J3" s="196"/>
      <c r="K3" s="196"/>
      <c r="L3" s="196"/>
      <c r="M3" s="196"/>
      <c r="N3" s="196"/>
      <c r="O3" s="200"/>
      <c r="P3" s="228" t="s">
        <v>86</v>
      </c>
      <c r="Q3" s="229"/>
      <c r="R3" s="230"/>
      <c r="S3" s="234" t="s">
        <v>87</v>
      </c>
      <c r="T3" s="235"/>
      <c r="U3" s="236"/>
      <c r="V3" s="184" t="s">
        <v>88</v>
      </c>
      <c r="W3" s="185"/>
      <c r="X3" s="188"/>
      <c r="Y3" s="240" t="s">
        <v>89</v>
      </c>
      <c r="Z3" s="240"/>
      <c r="AA3" s="241"/>
      <c r="AB3" s="184" t="s">
        <v>90</v>
      </c>
      <c r="AC3" s="185"/>
      <c r="AD3" s="188"/>
      <c r="AE3" s="184" t="s">
        <v>91</v>
      </c>
      <c r="AF3" s="185"/>
      <c r="AG3" s="188"/>
      <c r="AH3" s="244" t="s">
        <v>92</v>
      </c>
      <c r="AI3" s="245"/>
    </row>
    <row r="4" spans="1:35" s="12" customFormat="1" ht="19.5" customHeight="1">
      <c r="A4" s="13"/>
      <c r="B4" s="223"/>
      <c r="C4" s="223"/>
      <c r="D4" s="223"/>
      <c r="E4" s="16"/>
      <c r="F4" s="186"/>
      <c r="G4" s="226"/>
      <c r="H4" s="227"/>
      <c r="I4" s="195" t="s">
        <v>93</v>
      </c>
      <c r="J4" s="196"/>
      <c r="K4" s="200"/>
      <c r="L4" s="248" t="s">
        <v>94</v>
      </c>
      <c r="M4" s="249"/>
      <c r="N4" s="18" t="s">
        <v>95</v>
      </c>
      <c r="O4" s="19"/>
      <c r="P4" s="231"/>
      <c r="Q4" s="232"/>
      <c r="R4" s="233"/>
      <c r="S4" s="237"/>
      <c r="T4" s="238"/>
      <c r="U4" s="239"/>
      <c r="V4" s="186"/>
      <c r="W4" s="187"/>
      <c r="X4" s="189"/>
      <c r="Y4" s="242"/>
      <c r="Z4" s="242"/>
      <c r="AA4" s="243"/>
      <c r="AB4" s="186"/>
      <c r="AC4" s="187"/>
      <c r="AD4" s="189"/>
      <c r="AE4" s="186"/>
      <c r="AF4" s="187"/>
      <c r="AG4" s="189"/>
      <c r="AH4" s="246"/>
      <c r="AI4" s="247"/>
    </row>
    <row r="5" spans="1:35" s="12" customFormat="1" ht="19.5" customHeight="1">
      <c r="A5" s="20"/>
      <c r="B5" s="208"/>
      <c r="C5" s="208"/>
      <c r="D5" s="208"/>
      <c r="E5" s="23"/>
      <c r="F5" s="57" t="s">
        <v>7</v>
      </c>
      <c r="G5" s="57" t="s">
        <v>49</v>
      </c>
      <c r="H5" s="58" t="s">
        <v>50</v>
      </c>
      <c r="I5" s="57" t="s">
        <v>7</v>
      </c>
      <c r="J5" s="57" t="s">
        <v>49</v>
      </c>
      <c r="K5" s="58" t="s">
        <v>50</v>
      </c>
      <c r="L5" s="57" t="s">
        <v>49</v>
      </c>
      <c r="M5" s="58" t="s">
        <v>50</v>
      </c>
      <c r="N5" s="57" t="s">
        <v>49</v>
      </c>
      <c r="O5" s="58" t="s">
        <v>50</v>
      </c>
      <c r="P5" s="58" t="s">
        <v>7</v>
      </c>
      <c r="Q5" s="58" t="s">
        <v>96</v>
      </c>
      <c r="R5" s="58" t="s">
        <v>77</v>
      </c>
      <c r="S5" s="58" t="s">
        <v>7</v>
      </c>
      <c r="T5" s="153" t="s">
        <v>49</v>
      </c>
      <c r="U5" s="153" t="s">
        <v>50</v>
      </c>
      <c r="V5" s="101" t="s">
        <v>7</v>
      </c>
      <c r="W5" s="154" t="s">
        <v>49</v>
      </c>
      <c r="X5" s="154" t="s">
        <v>50</v>
      </c>
      <c r="Y5" s="153" t="s">
        <v>2</v>
      </c>
      <c r="Z5" s="153" t="s">
        <v>49</v>
      </c>
      <c r="AA5" s="153" t="s">
        <v>50</v>
      </c>
      <c r="AB5" s="101" t="s">
        <v>7</v>
      </c>
      <c r="AC5" s="154" t="s">
        <v>49</v>
      </c>
      <c r="AD5" s="154" t="s">
        <v>50</v>
      </c>
      <c r="AE5" s="56" t="s">
        <v>7</v>
      </c>
      <c r="AF5" s="154" t="s">
        <v>49</v>
      </c>
      <c r="AG5" s="155" t="s">
        <v>50</v>
      </c>
      <c r="AH5" s="155" t="s">
        <v>49</v>
      </c>
      <c r="AI5" s="154" t="s">
        <v>50</v>
      </c>
    </row>
    <row r="6" spans="1:35" s="12" customFormat="1" ht="7.5" customHeight="1">
      <c r="A6" s="13"/>
      <c r="B6" s="14"/>
      <c r="C6" s="14"/>
      <c r="D6" s="14"/>
      <c r="E6" s="16"/>
      <c r="F6" s="2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9"/>
    </row>
    <row r="7" spans="1:35" s="32" customFormat="1" ht="15" customHeight="1">
      <c r="A7" s="30"/>
      <c r="B7" s="156" t="s">
        <v>16</v>
      </c>
      <c r="C7" s="214"/>
      <c r="D7" s="214"/>
      <c r="E7" s="31"/>
      <c r="F7" s="1">
        <v>557</v>
      </c>
      <c r="G7" s="2">
        <v>264</v>
      </c>
      <c r="H7" s="2">
        <v>293</v>
      </c>
      <c r="I7" s="2">
        <v>244</v>
      </c>
      <c r="J7" s="2">
        <v>88</v>
      </c>
      <c r="K7" s="2">
        <v>156</v>
      </c>
      <c r="L7" s="2">
        <v>57</v>
      </c>
      <c r="M7" s="2">
        <v>102</v>
      </c>
      <c r="N7" s="2">
        <v>31</v>
      </c>
      <c r="O7" s="2">
        <v>54</v>
      </c>
      <c r="P7" s="2">
        <v>44</v>
      </c>
      <c r="Q7" s="2">
        <v>1</v>
      </c>
      <c r="R7" s="2">
        <v>43</v>
      </c>
      <c r="S7" s="2">
        <v>37</v>
      </c>
      <c r="T7" s="2">
        <v>20</v>
      </c>
      <c r="U7" s="2">
        <v>17</v>
      </c>
      <c r="V7" s="2">
        <v>108</v>
      </c>
      <c r="W7" s="2">
        <v>68</v>
      </c>
      <c r="X7" s="2">
        <v>40</v>
      </c>
      <c r="Y7" s="2">
        <v>1</v>
      </c>
      <c r="Z7" s="2">
        <v>0</v>
      </c>
      <c r="AA7" s="2">
        <v>1</v>
      </c>
      <c r="AB7" s="2">
        <v>57</v>
      </c>
      <c r="AC7" s="2">
        <v>42</v>
      </c>
      <c r="AD7" s="2">
        <v>15</v>
      </c>
      <c r="AE7" s="2">
        <v>66</v>
      </c>
      <c r="AF7" s="2">
        <v>45</v>
      </c>
      <c r="AG7" s="2">
        <v>21</v>
      </c>
      <c r="AH7" s="2">
        <v>0</v>
      </c>
      <c r="AI7" s="3">
        <v>0</v>
      </c>
    </row>
    <row r="8" spans="1:35" s="40" customFormat="1" ht="19.5" customHeight="1">
      <c r="A8" s="33"/>
      <c r="B8" s="64"/>
      <c r="C8" s="65"/>
      <c r="D8" s="64"/>
      <c r="E8" s="36"/>
      <c r="F8" s="37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9"/>
    </row>
    <row r="9" spans="1:35" s="40" customFormat="1" ht="15" customHeight="1">
      <c r="A9" s="33"/>
      <c r="B9" s="158" t="s">
        <v>17</v>
      </c>
      <c r="C9" s="215"/>
      <c r="D9" s="215"/>
      <c r="E9" s="36"/>
      <c r="F9" s="37">
        <f>SUM(F15:F33)</f>
        <v>564</v>
      </c>
      <c r="G9" s="38">
        <f aca="true" t="shared" si="0" ref="G9:AI9">SUM(G15:G33)</f>
        <v>264</v>
      </c>
      <c r="H9" s="38">
        <f t="shared" si="0"/>
        <v>300</v>
      </c>
      <c r="I9" s="38">
        <f t="shared" si="0"/>
        <v>247</v>
      </c>
      <c r="J9" s="38">
        <f t="shared" si="0"/>
        <v>88</v>
      </c>
      <c r="K9" s="38">
        <f t="shared" si="0"/>
        <v>159</v>
      </c>
      <c r="L9" s="38">
        <f t="shared" si="0"/>
        <v>53</v>
      </c>
      <c r="M9" s="38">
        <f t="shared" si="0"/>
        <v>108</v>
      </c>
      <c r="N9" s="38">
        <f t="shared" si="0"/>
        <v>35</v>
      </c>
      <c r="O9" s="38">
        <f t="shared" si="0"/>
        <v>51</v>
      </c>
      <c r="P9" s="38">
        <f t="shared" si="0"/>
        <v>45</v>
      </c>
      <c r="Q9" s="38">
        <f t="shared" si="0"/>
        <v>0</v>
      </c>
      <c r="R9" s="38">
        <f t="shared" si="0"/>
        <v>45</v>
      </c>
      <c r="S9" s="38">
        <f t="shared" si="0"/>
        <v>30</v>
      </c>
      <c r="T9" s="38">
        <f t="shared" si="0"/>
        <v>15</v>
      </c>
      <c r="U9" s="38">
        <f t="shared" si="0"/>
        <v>15</v>
      </c>
      <c r="V9" s="38">
        <f t="shared" si="0"/>
        <v>106</v>
      </c>
      <c r="W9" s="38">
        <f t="shared" si="0"/>
        <v>66</v>
      </c>
      <c r="X9" s="38">
        <f t="shared" si="0"/>
        <v>40</v>
      </c>
      <c r="Y9" s="38">
        <f t="shared" si="0"/>
        <v>1</v>
      </c>
      <c r="Z9" s="38">
        <f t="shared" si="0"/>
        <v>0</v>
      </c>
      <c r="AA9" s="38">
        <f t="shared" si="0"/>
        <v>1</v>
      </c>
      <c r="AB9" s="38">
        <f t="shared" si="0"/>
        <v>64</v>
      </c>
      <c r="AC9" s="38">
        <f t="shared" si="0"/>
        <v>51</v>
      </c>
      <c r="AD9" s="38">
        <f t="shared" si="0"/>
        <v>13</v>
      </c>
      <c r="AE9" s="38">
        <f t="shared" si="0"/>
        <v>71</v>
      </c>
      <c r="AF9" s="38">
        <f t="shared" si="0"/>
        <v>44</v>
      </c>
      <c r="AG9" s="38">
        <f t="shared" si="0"/>
        <v>27</v>
      </c>
      <c r="AH9" s="38">
        <f t="shared" si="0"/>
        <v>0</v>
      </c>
      <c r="AI9" s="39">
        <f t="shared" si="0"/>
        <v>1</v>
      </c>
    </row>
    <row r="10" spans="1:35" s="40" customFormat="1" ht="19.5" customHeight="1">
      <c r="A10" s="33"/>
      <c r="B10" s="64"/>
      <c r="C10" s="65"/>
      <c r="D10" s="64"/>
      <c r="E10" s="36"/>
      <c r="F10" s="37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9"/>
    </row>
    <row r="11" spans="1:35" s="32" customFormat="1" ht="15" customHeight="1">
      <c r="A11" s="30"/>
      <c r="B11" s="34"/>
      <c r="C11" s="114" t="s">
        <v>51</v>
      </c>
      <c r="D11" s="34"/>
      <c r="E11" s="31"/>
      <c r="F11" s="1">
        <f>SUM(G11:H11)</f>
        <v>1</v>
      </c>
      <c r="G11" s="2">
        <f aca="true" t="shared" si="1" ref="G11:H13">J11+Q11+T11+W11+Z11+AC11+AF11</f>
        <v>0</v>
      </c>
      <c r="H11" s="2">
        <f t="shared" si="1"/>
        <v>1</v>
      </c>
      <c r="I11" s="2">
        <f>SUM(J11:K11)</f>
        <v>1</v>
      </c>
      <c r="J11" s="2">
        <f aca="true" t="shared" si="2" ref="J11:K13">L11+N11</f>
        <v>0</v>
      </c>
      <c r="K11" s="2">
        <f t="shared" si="2"/>
        <v>1</v>
      </c>
      <c r="L11" s="2">
        <v>0</v>
      </c>
      <c r="M11" s="2">
        <v>0</v>
      </c>
      <c r="N11" s="2">
        <v>0</v>
      </c>
      <c r="O11" s="2">
        <v>1</v>
      </c>
      <c r="P11" s="2">
        <f>SUM(Q11:R11)</f>
        <v>0</v>
      </c>
      <c r="Q11" s="2">
        <v>0</v>
      </c>
      <c r="R11" s="2">
        <v>0</v>
      </c>
      <c r="S11" s="2">
        <f>SUM(T11:U11)</f>
        <v>0</v>
      </c>
      <c r="T11" s="2">
        <v>0</v>
      </c>
      <c r="U11" s="2">
        <v>0</v>
      </c>
      <c r="V11" s="2">
        <f>SUM(W11:X11)</f>
        <v>0</v>
      </c>
      <c r="W11" s="2">
        <v>0</v>
      </c>
      <c r="X11" s="2">
        <v>0</v>
      </c>
      <c r="Y11" s="2">
        <f>SUM(Z11:AA11)</f>
        <v>0</v>
      </c>
      <c r="Z11" s="2">
        <v>0</v>
      </c>
      <c r="AA11" s="2">
        <v>0</v>
      </c>
      <c r="AB11" s="2">
        <f>SUM(AC11:AD11)</f>
        <v>0</v>
      </c>
      <c r="AC11" s="2">
        <v>0</v>
      </c>
      <c r="AD11" s="2">
        <v>0</v>
      </c>
      <c r="AE11" s="2">
        <f>SUM(AF11:AG11)</f>
        <v>0</v>
      </c>
      <c r="AF11" s="2">
        <v>0</v>
      </c>
      <c r="AG11" s="2">
        <v>0</v>
      </c>
      <c r="AH11" s="2">
        <v>0</v>
      </c>
      <c r="AI11" s="3">
        <v>0</v>
      </c>
    </row>
    <row r="12" spans="1:35" s="32" customFormat="1" ht="15" customHeight="1">
      <c r="A12" s="30"/>
      <c r="B12" s="34"/>
      <c r="C12" s="117" t="s">
        <v>78</v>
      </c>
      <c r="D12" s="34"/>
      <c r="E12" s="31"/>
      <c r="F12" s="1">
        <f>SUM(G12:H12)</f>
        <v>455</v>
      </c>
      <c r="G12" s="2">
        <f t="shared" si="1"/>
        <v>217</v>
      </c>
      <c r="H12" s="2">
        <f t="shared" si="1"/>
        <v>238</v>
      </c>
      <c r="I12" s="2">
        <f>SUM(J12:K12)</f>
        <v>183</v>
      </c>
      <c r="J12" s="2">
        <f t="shared" si="2"/>
        <v>61</v>
      </c>
      <c r="K12" s="2">
        <f t="shared" si="2"/>
        <v>122</v>
      </c>
      <c r="L12" s="2">
        <v>53</v>
      </c>
      <c r="M12" s="2">
        <v>108</v>
      </c>
      <c r="N12" s="2">
        <v>8</v>
      </c>
      <c r="O12" s="2">
        <v>14</v>
      </c>
      <c r="P12" s="2">
        <f>SUM(Q12:R12)</f>
        <v>40</v>
      </c>
      <c r="Q12" s="2">
        <v>0</v>
      </c>
      <c r="R12" s="2">
        <v>40</v>
      </c>
      <c r="S12" s="2">
        <f>SUM(T12:U12)</f>
        <v>16</v>
      </c>
      <c r="T12" s="2">
        <v>4</v>
      </c>
      <c r="U12" s="2">
        <v>12</v>
      </c>
      <c r="V12" s="2">
        <f>SUM(W12:X12)</f>
        <v>104</v>
      </c>
      <c r="W12" s="2">
        <v>66</v>
      </c>
      <c r="X12" s="2">
        <v>38</v>
      </c>
      <c r="Y12" s="2">
        <f>SUM(Z12:AA12)</f>
        <v>0</v>
      </c>
      <c r="Z12" s="2">
        <v>0</v>
      </c>
      <c r="AA12" s="2">
        <v>0</v>
      </c>
      <c r="AB12" s="2">
        <f>SUM(AC12:AD12)</f>
        <v>56</v>
      </c>
      <c r="AC12" s="2">
        <v>45</v>
      </c>
      <c r="AD12" s="2">
        <v>11</v>
      </c>
      <c r="AE12" s="2">
        <f>SUM(AF12:AG12)</f>
        <v>56</v>
      </c>
      <c r="AF12" s="2">
        <v>41</v>
      </c>
      <c r="AG12" s="2">
        <v>15</v>
      </c>
      <c r="AH12" s="2">
        <v>0</v>
      </c>
      <c r="AI12" s="3">
        <v>1</v>
      </c>
    </row>
    <row r="13" spans="1:35" s="32" customFormat="1" ht="15" customHeight="1">
      <c r="A13" s="30"/>
      <c r="B13" s="34"/>
      <c r="C13" s="117" t="s">
        <v>79</v>
      </c>
      <c r="D13" s="34"/>
      <c r="E13" s="31"/>
      <c r="F13" s="1">
        <f>SUM(G13:H13)</f>
        <v>108</v>
      </c>
      <c r="G13" s="2">
        <f t="shared" si="1"/>
        <v>47</v>
      </c>
      <c r="H13" s="2">
        <f t="shared" si="1"/>
        <v>61</v>
      </c>
      <c r="I13" s="2">
        <f>SUM(J13:K13)</f>
        <v>63</v>
      </c>
      <c r="J13" s="2">
        <f t="shared" si="2"/>
        <v>27</v>
      </c>
      <c r="K13" s="2">
        <f t="shared" si="2"/>
        <v>36</v>
      </c>
      <c r="L13" s="2">
        <v>0</v>
      </c>
      <c r="M13" s="2">
        <v>0</v>
      </c>
      <c r="N13" s="2">
        <v>27</v>
      </c>
      <c r="O13" s="2">
        <v>36</v>
      </c>
      <c r="P13" s="2">
        <f>SUM(Q13:R13)</f>
        <v>5</v>
      </c>
      <c r="Q13" s="2">
        <v>0</v>
      </c>
      <c r="R13" s="2">
        <v>5</v>
      </c>
      <c r="S13" s="2">
        <f>SUM(T13:U13)</f>
        <v>14</v>
      </c>
      <c r="T13" s="2">
        <v>11</v>
      </c>
      <c r="U13" s="2">
        <v>3</v>
      </c>
      <c r="V13" s="2">
        <f>SUM(W13:X13)</f>
        <v>2</v>
      </c>
      <c r="W13" s="2">
        <v>0</v>
      </c>
      <c r="X13" s="2">
        <v>2</v>
      </c>
      <c r="Y13" s="2">
        <f>SUM(Z13:AA13)</f>
        <v>1</v>
      </c>
      <c r="Z13" s="2">
        <v>0</v>
      </c>
      <c r="AA13" s="2">
        <v>1</v>
      </c>
      <c r="AB13" s="2">
        <f>SUM(AC13:AD13)</f>
        <v>8</v>
      </c>
      <c r="AC13" s="2">
        <v>6</v>
      </c>
      <c r="AD13" s="2">
        <v>2</v>
      </c>
      <c r="AE13" s="2">
        <f>SUM(AF13:AG13)</f>
        <v>15</v>
      </c>
      <c r="AF13" s="2">
        <v>3</v>
      </c>
      <c r="AG13" s="2">
        <v>12</v>
      </c>
      <c r="AH13" s="2">
        <v>0</v>
      </c>
      <c r="AI13" s="3">
        <v>0</v>
      </c>
    </row>
    <row r="14" spans="1:35" s="32" customFormat="1" ht="9" customHeight="1">
      <c r="A14" s="30"/>
      <c r="B14" s="34"/>
      <c r="C14" s="35"/>
      <c r="D14" s="34"/>
      <c r="E14" s="31"/>
      <c r="F14" s="1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3"/>
    </row>
    <row r="15" spans="1:35" s="32" customFormat="1" ht="15" customHeight="1">
      <c r="A15" s="30"/>
      <c r="B15" s="160" t="s">
        <v>18</v>
      </c>
      <c r="C15" s="160"/>
      <c r="D15" s="160"/>
      <c r="E15" s="31"/>
      <c r="F15" s="1">
        <f aca="true" t="shared" si="3" ref="F15:F33">SUM(G15:H15)</f>
        <v>217</v>
      </c>
      <c r="G15" s="2">
        <f aca="true" t="shared" si="4" ref="G15:H33">J15+Q15+T15+W15+Z15+AC15+AF15</f>
        <v>96</v>
      </c>
      <c r="H15" s="2">
        <f t="shared" si="4"/>
        <v>121</v>
      </c>
      <c r="I15" s="2">
        <f aca="true" t="shared" si="5" ref="I15:I33">SUM(J15:K15)</f>
        <v>103</v>
      </c>
      <c r="J15" s="2">
        <f aca="true" t="shared" si="6" ref="J15:K33">L15+N15</f>
        <v>39</v>
      </c>
      <c r="K15" s="2">
        <f t="shared" si="6"/>
        <v>64</v>
      </c>
      <c r="L15" s="2">
        <v>22</v>
      </c>
      <c r="M15" s="2">
        <v>37</v>
      </c>
      <c r="N15" s="2">
        <v>17</v>
      </c>
      <c r="O15" s="2">
        <v>27</v>
      </c>
      <c r="P15" s="2">
        <f aca="true" t="shared" si="7" ref="P15:P33">SUM(Q15:R15)</f>
        <v>17</v>
      </c>
      <c r="Q15" s="2">
        <v>0</v>
      </c>
      <c r="R15" s="2">
        <v>17</v>
      </c>
      <c r="S15" s="2">
        <f aca="true" t="shared" si="8" ref="S15:S33">SUM(T15:U15)</f>
        <v>1</v>
      </c>
      <c r="T15" s="2">
        <v>1</v>
      </c>
      <c r="U15" s="2">
        <v>0</v>
      </c>
      <c r="V15" s="2">
        <f aca="true" t="shared" si="9" ref="V15:V33">SUM(W15:X15)</f>
        <v>40</v>
      </c>
      <c r="W15" s="2">
        <v>24</v>
      </c>
      <c r="X15" s="2">
        <v>16</v>
      </c>
      <c r="Y15" s="2">
        <f aca="true" t="shared" si="10" ref="Y15:Y33">SUM(Z15:AA15)</f>
        <v>1</v>
      </c>
      <c r="Z15" s="2">
        <v>0</v>
      </c>
      <c r="AA15" s="2">
        <v>1</v>
      </c>
      <c r="AB15" s="2">
        <f aca="true" t="shared" si="11" ref="AB15:AB33">SUM(AC15:AD15)</f>
        <v>22</v>
      </c>
      <c r="AC15" s="2">
        <v>17</v>
      </c>
      <c r="AD15" s="2">
        <v>5</v>
      </c>
      <c r="AE15" s="2">
        <f aca="true" t="shared" si="12" ref="AE15:AE33">SUM(AF15:AG15)</f>
        <v>33</v>
      </c>
      <c r="AF15" s="2">
        <v>15</v>
      </c>
      <c r="AG15" s="2">
        <v>18</v>
      </c>
      <c r="AH15" s="2">
        <v>0</v>
      </c>
      <c r="AI15" s="3">
        <v>0</v>
      </c>
    </row>
    <row r="16" spans="1:35" s="32" customFormat="1" ht="15" customHeight="1">
      <c r="A16" s="30"/>
      <c r="B16" s="160" t="s">
        <v>19</v>
      </c>
      <c r="C16" s="160"/>
      <c r="D16" s="160"/>
      <c r="E16" s="31"/>
      <c r="F16" s="1">
        <f t="shared" si="3"/>
        <v>53</v>
      </c>
      <c r="G16" s="2">
        <f t="shared" si="4"/>
        <v>23</v>
      </c>
      <c r="H16" s="2">
        <f t="shared" si="4"/>
        <v>30</v>
      </c>
      <c r="I16" s="2">
        <f t="shared" si="5"/>
        <v>18</v>
      </c>
      <c r="J16" s="2">
        <f t="shared" si="6"/>
        <v>6</v>
      </c>
      <c r="K16" s="2">
        <f t="shared" si="6"/>
        <v>12</v>
      </c>
      <c r="L16" s="2">
        <v>5</v>
      </c>
      <c r="M16" s="2">
        <v>7</v>
      </c>
      <c r="N16" s="2">
        <v>1</v>
      </c>
      <c r="O16" s="2">
        <v>5</v>
      </c>
      <c r="P16" s="2">
        <f t="shared" si="7"/>
        <v>3</v>
      </c>
      <c r="Q16" s="2">
        <v>0</v>
      </c>
      <c r="R16" s="2">
        <v>3</v>
      </c>
      <c r="S16" s="2">
        <f t="shared" si="8"/>
        <v>6</v>
      </c>
      <c r="T16" s="2">
        <v>0</v>
      </c>
      <c r="U16" s="2">
        <v>6</v>
      </c>
      <c r="V16" s="2">
        <f t="shared" si="9"/>
        <v>10</v>
      </c>
      <c r="W16" s="2">
        <v>5</v>
      </c>
      <c r="X16" s="2">
        <v>5</v>
      </c>
      <c r="Y16" s="2">
        <f t="shared" si="10"/>
        <v>0</v>
      </c>
      <c r="Z16" s="2">
        <v>0</v>
      </c>
      <c r="AA16" s="2">
        <v>0</v>
      </c>
      <c r="AB16" s="2">
        <f t="shared" si="11"/>
        <v>6</v>
      </c>
      <c r="AC16" s="2">
        <v>5</v>
      </c>
      <c r="AD16" s="2">
        <v>1</v>
      </c>
      <c r="AE16" s="2">
        <f t="shared" si="12"/>
        <v>10</v>
      </c>
      <c r="AF16" s="2">
        <v>7</v>
      </c>
      <c r="AG16" s="2">
        <v>3</v>
      </c>
      <c r="AH16" s="2">
        <v>0</v>
      </c>
      <c r="AI16" s="3">
        <v>0</v>
      </c>
    </row>
    <row r="17" spans="1:35" s="32" customFormat="1" ht="15" customHeight="1">
      <c r="A17" s="30"/>
      <c r="B17" s="160" t="s">
        <v>20</v>
      </c>
      <c r="C17" s="160"/>
      <c r="D17" s="160"/>
      <c r="E17" s="31"/>
      <c r="F17" s="1">
        <f t="shared" si="3"/>
        <v>65</v>
      </c>
      <c r="G17" s="2">
        <f t="shared" si="4"/>
        <v>28</v>
      </c>
      <c r="H17" s="2">
        <f t="shared" si="4"/>
        <v>37</v>
      </c>
      <c r="I17" s="2">
        <f t="shared" si="5"/>
        <v>33</v>
      </c>
      <c r="J17" s="2">
        <f t="shared" si="6"/>
        <v>10</v>
      </c>
      <c r="K17" s="2">
        <f t="shared" si="6"/>
        <v>23</v>
      </c>
      <c r="L17" s="2">
        <v>4</v>
      </c>
      <c r="M17" s="2">
        <v>15</v>
      </c>
      <c r="N17" s="2">
        <v>6</v>
      </c>
      <c r="O17" s="2">
        <v>8</v>
      </c>
      <c r="P17" s="2">
        <f t="shared" si="7"/>
        <v>6</v>
      </c>
      <c r="Q17" s="2">
        <v>0</v>
      </c>
      <c r="R17" s="2">
        <v>6</v>
      </c>
      <c r="S17" s="2">
        <f t="shared" si="8"/>
        <v>2</v>
      </c>
      <c r="T17" s="2">
        <v>1</v>
      </c>
      <c r="U17" s="2">
        <v>1</v>
      </c>
      <c r="V17" s="2">
        <f t="shared" si="9"/>
        <v>13</v>
      </c>
      <c r="W17" s="2">
        <v>8</v>
      </c>
      <c r="X17" s="2">
        <v>5</v>
      </c>
      <c r="Y17" s="2">
        <f t="shared" si="10"/>
        <v>0</v>
      </c>
      <c r="Z17" s="2">
        <v>0</v>
      </c>
      <c r="AA17" s="2">
        <v>0</v>
      </c>
      <c r="AB17" s="2">
        <f t="shared" si="11"/>
        <v>9</v>
      </c>
      <c r="AC17" s="2">
        <v>7</v>
      </c>
      <c r="AD17" s="2">
        <v>2</v>
      </c>
      <c r="AE17" s="2">
        <f t="shared" si="12"/>
        <v>2</v>
      </c>
      <c r="AF17" s="2">
        <v>2</v>
      </c>
      <c r="AG17" s="2">
        <v>0</v>
      </c>
      <c r="AH17" s="2">
        <v>0</v>
      </c>
      <c r="AI17" s="3">
        <v>1</v>
      </c>
    </row>
    <row r="18" spans="1:35" s="32" customFormat="1" ht="15" customHeight="1">
      <c r="A18" s="30"/>
      <c r="B18" s="160" t="s">
        <v>21</v>
      </c>
      <c r="C18" s="160"/>
      <c r="D18" s="160"/>
      <c r="E18" s="31"/>
      <c r="F18" s="1">
        <f t="shared" si="3"/>
        <v>48</v>
      </c>
      <c r="G18" s="2">
        <f t="shared" si="4"/>
        <v>27</v>
      </c>
      <c r="H18" s="2">
        <f t="shared" si="4"/>
        <v>21</v>
      </c>
      <c r="I18" s="2">
        <f t="shared" si="5"/>
        <v>22</v>
      </c>
      <c r="J18" s="2">
        <f t="shared" si="6"/>
        <v>10</v>
      </c>
      <c r="K18" s="2">
        <f t="shared" si="6"/>
        <v>12</v>
      </c>
      <c r="L18" s="2">
        <v>2</v>
      </c>
      <c r="M18" s="2">
        <v>4</v>
      </c>
      <c r="N18" s="2">
        <v>8</v>
      </c>
      <c r="O18" s="2">
        <v>8</v>
      </c>
      <c r="P18" s="2">
        <f t="shared" si="7"/>
        <v>3</v>
      </c>
      <c r="Q18" s="2">
        <v>0</v>
      </c>
      <c r="R18" s="2">
        <v>3</v>
      </c>
      <c r="S18" s="2">
        <f t="shared" si="8"/>
        <v>13</v>
      </c>
      <c r="T18" s="2">
        <v>10</v>
      </c>
      <c r="U18" s="2">
        <v>3</v>
      </c>
      <c r="V18" s="2">
        <f t="shared" si="9"/>
        <v>4</v>
      </c>
      <c r="W18" s="2">
        <v>1</v>
      </c>
      <c r="X18" s="2">
        <v>3</v>
      </c>
      <c r="Y18" s="2">
        <f t="shared" si="10"/>
        <v>0</v>
      </c>
      <c r="Z18" s="2">
        <v>0</v>
      </c>
      <c r="AA18" s="2">
        <v>0</v>
      </c>
      <c r="AB18" s="2">
        <f t="shared" si="11"/>
        <v>4</v>
      </c>
      <c r="AC18" s="2">
        <v>4</v>
      </c>
      <c r="AD18" s="2">
        <v>0</v>
      </c>
      <c r="AE18" s="2">
        <f t="shared" si="12"/>
        <v>2</v>
      </c>
      <c r="AF18" s="2">
        <v>2</v>
      </c>
      <c r="AG18" s="2">
        <v>0</v>
      </c>
      <c r="AH18" s="2">
        <v>0</v>
      </c>
      <c r="AI18" s="3">
        <v>0</v>
      </c>
    </row>
    <row r="19" spans="1:35" s="32" customFormat="1" ht="15" customHeight="1">
      <c r="A19" s="30"/>
      <c r="B19" s="160" t="s">
        <v>22</v>
      </c>
      <c r="C19" s="160"/>
      <c r="D19" s="160"/>
      <c r="E19" s="31"/>
      <c r="F19" s="1">
        <f t="shared" si="3"/>
        <v>9</v>
      </c>
      <c r="G19" s="2">
        <f t="shared" si="4"/>
        <v>4</v>
      </c>
      <c r="H19" s="2">
        <f t="shared" si="4"/>
        <v>5</v>
      </c>
      <c r="I19" s="2">
        <f t="shared" si="5"/>
        <v>4</v>
      </c>
      <c r="J19" s="2">
        <f t="shared" si="6"/>
        <v>0</v>
      </c>
      <c r="K19" s="2">
        <f t="shared" si="6"/>
        <v>4</v>
      </c>
      <c r="L19" s="2">
        <v>0</v>
      </c>
      <c r="M19" s="2">
        <v>3</v>
      </c>
      <c r="N19" s="2">
        <v>0</v>
      </c>
      <c r="O19" s="2">
        <v>1</v>
      </c>
      <c r="P19" s="2">
        <f t="shared" si="7"/>
        <v>1</v>
      </c>
      <c r="Q19" s="2">
        <v>0</v>
      </c>
      <c r="R19" s="2">
        <v>1</v>
      </c>
      <c r="S19" s="2">
        <f t="shared" si="8"/>
        <v>0</v>
      </c>
      <c r="T19" s="2">
        <v>0</v>
      </c>
      <c r="U19" s="2">
        <v>0</v>
      </c>
      <c r="V19" s="2">
        <f t="shared" si="9"/>
        <v>2</v>
      </c>
      <c r="W19" s="2">
        <v>2</v>
      </c>
      <c r="X19" s="2">
        <v>0</v>
      </c>
      <c r="Y19" s="2">
        <f t="shared" si="10"/>
        <v>0</v>
      </c>
      <c r="Z19" s="2">
        <v>0</v>
      </c>
      <c r="AA19" s="2">
        <v>0</v>
      </c>
      <c r="AB19" s="2">
        <f t="shared" si="11"/>
        <v>2</v>
      </c>
      <c r="AC19" s="2">
        <v>2</v>
      </c>
      <c r="AD19" s="2">
        <v>0</v>
      </c>
      <c r="AE19" s="2">
        <f t="shared" si="12"/>
        <v>0</v>
      </c>
      <c r="AF19" s="2">
        <v>0</v>
      </c>
      <c r="AG19" s="2">
        <v>0</v>
      </c>
      <c r="AH19" s="2">
        <v>0</v>
      </c>
      <c r="AI19" s="3">
        <v>0</v>
      </c>
    </row>
    <row r="20" spans="1:35" s="32" customFormat="1" ht="15" customHeight="1">
      <c r="A20" s="30"/>
      <c r="B20" s="160" t="s">
        <v>23</v>
      </c>
      <c r="C20" s="160"/>
      <c r="D20" s="160"/>
      <c r="E20" s="31"/>
      <c r="F20" s="1">
        <f t="shared" si="3"/>
        <v>27</v>
      </c>
      <c r="G20" s="2">
        <f t="shared" si="4"/>
        <v>10</v>
      </c>
      <c r="H20" s="2">
        <f t="shared" si="4"/>
        <v>17</v>
      </c>
      <c r="I20" s="2">
        <f t="shared" si="5"/>
        <v>12</v>
      </c>
      <c r="J20" s="2">
        <f t="shared" si="6"/>
        <v>1</v>
      </c>
      <c r="K20" s="2">
        <f t="shared" si="6"/>
        <v>11</v>
      </c>
      <c r="L20" s="2">
        <v>1</v>
      </c>
      <c r="M20" s="2">
        <v>10</v>
      </c>
      <c r="N20" s="2">
        <v>0</v>
      </c>
      <c r="O20" s="2">
        <v>1</v>
      </c>
      <c r="P20" s="2">
        <f t="shared" si="7"/>
        <v>3</v>
      </c>
      <c r="Q20" s="2">
        <v>0</v>
      </c>
      <c r="R20" s="2">
        <v>3</v>
      </c>
      <c r="S20" s="2">
        <f t="shared" si="8"/>
        <v>0</v>
      </c>
      <c r="T20" s="2">
        <v>0</v>
      </c>
      <c r="U20" s="2">
        <v>0</v>
      </c>
      <c r="V20" s="2">
        <f t="shared" si="9"/>
        <v>5</v>
      </c>
      <c r="W20" s="2">
        <v>5</v>
      </c>
      <c r="X20" s="2">
        <v>0</v>
      </c>
      <c r="Y20" s="2">
        <f t="shared" si="10"/>
        <v>0</v>
      </c>
      <c r="Z20" s="2">
        <v>0</v>
      </c>
      <c r="AA20" s="2">
        <v>0</v>
      </c>
      <c r="AB20" s="2">
        <f t="shared" si="11"/>
        <v>3</v>
      </c>
      <c r="AC20" s="2">
        <v>2</v>
      </c>
      <c r="AD20" s="2">
        <v>1</v>
      </c>
      <c r="AE20" s="2">
        <f t="shared" si="12"/>
        <v>4</v>
      </c>
      <c r="AF20" s="2">
        <v>2</v>
      </c>
      <c r="AG20" s="2">
        <v>2</v>
      </c>
      <c r="AH20" s="2">
        <v>0</v>
      </c>
      <c r="AI20" s="3">
        <v>0</v>
      </c>
    </row>
    <row r="21" spans="1:35" s="32" customFormat="1" ht="15" customHeight="1">
      <c r="A21" s="30"/>
      <c r="B21" s="160" t="s">
        <v>24</v>
      </c>
      <c r="C21" s="160"/>
      <c r="D21" s="160"/>
      <c r="E21" s="31"/>
      <c r="F21" s="1">
        <f t="shared" si="3"/>
        <v>31</v>
      </c>
      <c r="G21" s="2">
        <f t="shared" si="4"/>
        <v>16</v>
      </c>
      <c r="H21" s="2">
        <f t="shared" si="4"/>
        <v>15</v>
      </c>
      <c r="I21" s="2">
        <f t="shared" si="5"/>
        <v>12</v>
      </c>
      <c r="J21" s="2">
        <f t="shared" si="6"/>
        <v>5</v>
      </c>
      <c r="K21" s="2">
        <f t="shared" si="6"/>
        <v>7</v>
      </c>
      <c r="L21" s="2">
        <v>3</v>
      </c>
      <c r="M21" s="2">
        <v>7</v>
      </c>
      <c r="N21" s="2">
        <v>2</v>
      </c>
      <c r="O21" s="2">
        <v>0</v>
      </c>
      <c r="P21" s="2">
        <f t="shared" si="7"/>
        <v>2</v>
      </c>
      <c r="Q21" s="2">
        <v>0</v>
      </c>
      <c r="R21" s="2">
        <v>2</v>
      </c>
      <c r="S21" s="2">
        <f t="shared" si="8"/>
        <v>0</v>
      </c>
      <c r="T21" s="2">
        <v>0</v>
      </c>
      <c r="U21" s="2">
        <v>0</v>
      </c>
      <c r="V21" s="2">
        <f t="shared" si="9"/>
        <v>8</v>
      </c>
      <c r="W21" s="2">
        <v>6</v>
      </c>
      <c r="X21" s="2">
        <v>2</v>
      </c>
      <c r="Y21" s="2">
        <f t="shared" si="10"/>
        <v>0</v>
      </c>
      <c r="Z21" s="2">
        <v>0</v>
      </c>
      <c r="AA21" s="2">
        <v>0</v>
      </c>
      <c r="AB21" s="2">
        <f t="shared" si="11"/>
        <v>4</v>
      </c>
      <c r="AC21" s="2">
        <v>3</v>
      </c>
      <c r="AD21" s="2">
        <v>1</v>
      </c>
      <c r="AE21" s="2">
        <f t="shared" si="12"/>
        <v>5</v>
      </c>
      <c r="AF21" s="2">
        <v>2</v>
      </c>
      <c r="AG21" s="2">
        <v>3</v>
      </c>
      <c r="AH21" s="2">
        <v>0</v>
      </c>
      <c r="AI21" s="3">
        <v>0</v>
      </c>
    </row>
    <row r="22" spans="1:35" s="32" customFormat="1" ht="15" customHeight="1">
      <c r="A22" s="30"/>
      <c r="B22" s="160" t="s">
        <v>25</v>
      </c>
      <c r="C22" s="160"/>
      <c r="D22" s="160"/>
      <c r="E22" s="31"/>
      <c r="F22" s="1">
        <f t="shared" si="3"/>
        <v>0</v>
      </c>
      <c r="G22" s="2">
        <f t="shared" si="4"/>
        <v>0</v>
      </c>
      <c r="H22" s="2">
        <f t="shared" si="4"/>
        <v>0</v>
      </c>
      <c r="I22" s="2">
        <f t="shared" si="5"/>
        <v>0</v>
      </c>
      <c r="J22" s="2">
        <f t="shared" si="6"/>
        <v>0</v>
      </c>
      <c r="K22" s="2">
        <f t="shared" si="6"/>
        <v>0</v>
      </c>
      <c r="L22" s="2">
        <v>0</v>
      </c>
      <c r="M22" s="2">
        <v>0</v>
      </c>
      <c r="N22" s="2">
        <v>0</v>
      </c>
      <c r="O22" s="2">
        <v>0</v>
      </c>
      <c r="P22" s="2">
        <f t="shared" si="7"/>
        <v>0</v>
      </c>
      <c r="Q22" s="2">
        <v>0</v>
      </c>
      <c r="R22" s="2">
        <v>0</v>
      </c>
      <c r="S22" s="2">
        <f t="shared" si="8"/>
        <v>0</v>
      </c>
      <c r="T22" s="2">
        <v>0</v>
      </c>
      <c r="U22" s="2">
        <v>0</v>
      </c>
      <c r="V22" s="2">
        <f t="shared" si="9"/>
        <v>0</v>
      </c>
      <c r="W22" s="2">
        <v>0</v>
      </c>
      <c r="X22" s="2">
        <v>0</v>
      </c>
      <c r="Y22" s="2">
        <f t="shared" si="10"/>
        <v>0</v>
      </c>
      <c r="Z22" s="2">
        <v>0</v>
      </c>
      <c r="AA22" s="2">
        <v>0</v>
      </c>
      <c r="AB22" s="2">
        <f t="shared" si="11"/>
        <v>0</v>
      </c>
      <c r="AC22" s="2">
        <v>0</v>
      </c>
      <c r="AD22" s="2">
        <v>0</v>
      </c>
      <c r="AE22" s="2">
        <f t="shared" si="12"/>
        <v>0</v>
      </c>
      <c r="AF22" s="2">
        <v>0</v>
      </c>
      <c r="AG22" s="2">
        <v>0</v>
      </c>
      <c r="AH22" s="2">
        <v>0</v>
      </c>
      <c r="AI22" s="3">
        <v>0</v>
      </c>
    </row>
    <row r="23" spans="1:35" s="32" customFormat="1" ht="15" customHeight="1">
      <c r="A23" s="30"/>
      <c r="B23" s="160" t="s">
        <v>26</v>
      </c>
      <c r="C23" s="160"/>
      <c r="D23" s="160"/>
      <c r="E23" s="31"/>
      <c r="F23" s="1">
        <f t="shared" si="3"/>
        <v>33</v>
      </c>
      <c r="G23" s="2">
        <f t="shared" si="4"/>
        <v>18</v>
      </c>
      <c r="H23" s="2">
        <f t="shared" si="4"/>
        <v>15</v>
      </c>
      <c r="I23" s="2">
        <f t="shared" si="5"/>
        <v>13</v>
      </c>
      <c r="J23" s="2">
        <f t="shared" si="6"/>
        <v>6</v>
      </c>
      <c r="K23" s="2">
        <f t="shared" si="6"/>
        <v>7</v>
      </c>
      <c r="L23" s="2">
        <v>5</v>
      </c>
      <c r="M23" s="2">
        <v>7</v>
      </c>
      <c r="N23" s="2">
        <v>1</v>
      </c>
      <c r="O23" s="2">
        <v>0</v>
      </c>
      <c r="P23" s="2">
        <f t="shared" si="7"/>
        <v>3</v>
      </c>
      <c r="Q23" s="2">
        <v>0</v>
      </c>
      <c r="R23" s="2">
        <v>3</v>
      </c>
      <c r="S23" s="2">
        <f t="shared" si="8"/>
        <v>1</v>
      </c>
      <c r="T23" s="2">
        <v>0</v>
      </c>
      <c r="U23" s="2">
        <v>1</v>
      </c>
      <c r="V23" s="2">
        <f t="shared" si="9"/>
        <v>8</v>
      </c>
      <c r="W23" s="2">
        <v>6</v>
      </c>
      <c r="X23" s="2">
        <v>2</v>
      </c>
      <c r="Y23" s="2">
        <f t="shared" si="10"/>
        <v>0</v>
      </c>
      <c r="Z23" s="2">
        <v>0</v>
      </c>
      <c r="AA23" s="2">
        <v>0</v>
      </c>
      <c r="AB23" s="2">
        <f t="shared" si="11"/>
        <v>3</v>
      </c>
      <c r="AC23" s="2">
        <v>1</v>
      </c>
      <c r="AD23" s="2">
        <v>2</v>
      </c>
      <c r="AE23" s="2">
        <f t="shared" si="12"/>
        <v>5</v>
      </c>
      <c r="AF23" s="2">
        <v>5</v>
      </c>
      <c r="AG23" s="2">
        <v>0</v>
      </c>
      <c r="AH23" s="2">
        <v>0</v>
      </c>
      <c r="AI23" s="3">
        <v>0</v>
      </c>
    </row>
    <row r="24" spans="1:35" s="32" customFormat="1" ht="15" customHeight="1">
      <c r="A24" s="30"/>
      <c r="B24" s="160" t="s">
        <v>27</v>
      </c>
      <c r="C24" s="160"/>
      <c r="D24" s="160"/>
      <c r="E24" s="31"/>
      <c r="F24" s="1">
        <f t="shared" si="3"/>
        <v>7</v>
      </c>
      <c r="G24" s="2">
        <f t="shared" si="4"/>
        <v>2</v>
      </c>
      <c r="H24" s="2">
        <f t="shared" si="4"/>
        <v>5</v>
      </c>
      <c r="I24" s="2">
        <f t="shared" si="5"/>
        <v>3</v>
      </c>
      <c r="J24" s="2">
        <f t="shared" si="6"/>
        <v>0</v>
      </c>
      <c r="K24" s="2">
        <f t="shared" si="6"/>
        <v>3</v>
      </c>
      <c r="L24" s="2">
        <v>0</v>
      </c>
      <c r="M24" s="2">
        <v>3</v>
      </c>
      <c r="N24" s="2">
        <v>0</v>
      </c>
      <c r="O24" s="2">
        <v>0</v>
      </c>
      <c r="P24" s="2">
        <f t="shared" si="7"/>
        <v>1</v>
      </c>
      <c r="Q24" s="2">
        <v>0</v>
      </c>
      <c r="R24" s="2">
        <v>1</v>
      </c>
      <c r="S24" s="2">
        <f t="shared" si="8"/>
        <v>0</v>
      </c>
      <c r="T24" s="2">
        <v>0</v>
      </c>
      <c r="U24" s="2">
        <v>0</v>
      </c>
      <c r="V24" s="2">
        <f t="shared" si="9"/>
        <v>1</v>
      </c>
      <c r="W24" s="2">
        <v>0</v>
      </c>
      <c r="X24" s="2">
        <v>1</v>
      </c>
      <c r="Y24" s="2">
        <f t="shared" si="10"/>
        <v>0</v>
      </c>
      <c r="Z24" s="2">
        <v>0</v>
      </c>
      <c r="AA24" s="2">
        <v>0</v>
      </c>
      <c r="AB24" s="2">
        <f t="shared" si="11"/>
        <v>2</v>
      </c>
      <c r="AC24" s="2">
        <v>2</v>
      </c>
      <c r="AD24" s="2">
        <v>0</v>
      </c>
      <c r="AE24" s="2">
        <f t="shared" si="12"/>
        <v>0</v>
      </c>
      <c r="AF24" s="2">
        <v>0</v>
      </c>
      <c r="AG24" s="2">
        <v>0</v>
      </c>
      <c r="AH24" s="2">
        <v>0</v>
      </c>
      <c r="AI24" s="3">
        <v>0</v>
      </c>
    </row>
    <row r="25" spans="1:35" s="32" customFormat="1" ht="15" customHeight="1">
      <c r="A25" s="30"/>
      <c r="B25" s="179" t="s">
        <v>28</v>
      </c>
      <c r="C25" s="179"/>
      <c r="D25" s="179"/>
      <c r="E25" s="31"/>
      <c r="F25" s="1">
        <f t="shared" si="3"/>
        <v>9</v>
      </c>
      <c r="G25" s="2">
        <f t="shared" si="4"/>
        <v>4</v>
      </c>
      <c r="H25" s="2">
        <f t="shared" si="4"/>
        <v>5</v>
      </c>
      <c r="I25" s="2">
        <f t="shared" si="5"/>
        <v>4</v>
      </c>
      <c r="J25" s="2">
        <f t="shared" si="6"/>
        <v>1</v>
      </c>
      <c r="K25" s="2">
        <f t="shared" si="6"/>
        <v>3</v>
      </c>
      <c r="L25" s="2">
        <v>1</v>
      </c>
      <c r="M25" s="2">
        <v>3</v>
      </c>
      <c r="N25" s="2">
        <v>0</v>
      </c>
      <c r="O25" s="2">
        <v>0</v>
      </c>
      <c r="P25" s="2">
        <f t="shared" si="7"/>
        <v>1</v>
      </c>
      <c r="Q25" s="2">
        <v>0</v>
      </c>
      <c r="R25" s="2">
        <v>1</v>
      </c>
      <c r="S25" s="2">
        <f t="shared" si="8"/>
        <v>0</v>
      </c>
      <c r="T25" s="2">
        <v>0</v>
      </c>
      <c r="U25" s="2">
        <v>0</v>
      </c>
      <c r="V25" s="2">
        <f t="shared" si="9"/>
        <v>1</v>
      </c>
      <c r="W25" s="2">
        <v>0</v>
      </c>
      <c r="X25" s="2">
        <v>1</v>
      </c>
      <c r="Y25" s="2">
        <f t="shared" si="10"/>
        <v>0</v>
      </c>
      <c r="Z25" s="2">
        <v>0</v>
      </c>
      <c r="AA25" s="2">
        <v>0</v>
      </c>
      <c r="AB25" s="2">
        <f t="shared" si="11"/>
        <v>0</v>
      </c>
      <c r="AC25" s="2">
        <v>0</v>
      </c>
      <c r="AD25" s="2">
        <v>0</v>
      </c>
      <c r="AE25" s="2">
        <f t="shared" si="12"/>
        <v>3</v>
      </c>
      <c r="AF25" s="2">
        <v>3</v>
      </c>
      <c r="AG25" s="2">
        <v>0</v>
      </c>
      <c r="AH25" s="2">
        <v>0</v>
      </c>
      <c r="AI25" s="3">
        <v>0</v>
      </c>
    </row>
    <row r="26" spans="1:35" s="32" customFormat="1" ht="15" customHeight="1">
      <c r="A26" s="30"/>
      <c r="B26" s="160" t="s">
        <v>29</v>
      </c>
      <c r="C26" s="160"/>
      <c r="D26" s="41"/>
      <c r="E26" s="31"/>
      <c r="F26" s="1">
        <f t="shared" si="3"/>
        <v>0</v>
      </c>
      <c r="G26" s="2">
        <f t="shared" si="4"/>
        <v>0</v>
      </c>
      <c r="H26" s="2">
        <f t="shared" si="4"/>
        <v>0</v>
      </c>
      <c r="I26" s="2">
        <f t="shared" si="5"/>
        <v>0</v>
      </c>
      <c r="J26" s="2">
        <f t="shared" si="6"/>
        <v>0</v>
      </c>
      <c r="K26" s="2">
        <f t="shared" si="6"/>
        <v>0</v>
      </c>
      <c r="L26" s="2">
        <v>0</v>
      </c>
      <c r="M26" s="2">
        <v>0</v>
      </c>
      <c r="N26" s="2">
        <v>0</v>
      </c>
      <c r="O26" s="2">
        <v>0</v>
      </c>
      <c r="P26" s="2">
        <f t="shared" si="7"/>
        <v>0</v>
      </c>
      <c r="Q26" s="2">
        <v>0</v>
      </c>
      <c r="R26" s="2">
        <v>0</v>
      </c>
      <c r="S26" s="2">
        <f t="shared" si="8"/>
        <v>0</v>
      </c>
      <c r="T26" s="2">
        <v>0</v>
      </c>
      <c r="U26" s="2">
        <v>0</v>
      </c>
      <c r="V26" s="2">
        <f t="shared" si="9"/>
        <v>0</v>
      </c>
      <c r="W26" s="2">
        <v>0</v>
      </c>
      <c r="X26" s="2">
        <v>0</v>
      </c>
      <c r="Y26" s="2">
        <f t="shared" si="10"/>
        <v>0</v>
      </c>
      <c r="Z26" s="2">
        <v>0</v>
      </c>
      <c r="AA26" s="2">
        <v>0</v>
      </c>
      <c r="AB26" s="2">
        <f t="shared" si="11"/>
        <v>0</v>
      </c>
      <c r="AC26" s="2">
        <v>0</v>
      </c>
      <c r="AD26" s="2">
        <v>0</v>
      </c>
      <c r="AE26" s="2">
        <f t="shared" si="12"/>
        <v>0</v>
      </c>
      <c r="AF26" s="2">
        <v>0</v>
      </c>
      <c r="AG26" s="2">
        <v>0</v>
      </c>
      <c r="AH26" s="2">
        <v>0</v>
      </c>
      <c r="AI26" s="3">
        <v>0</v>
      </c>
    </row>
    <row r="27" spans="1:35" s="32" customFormat="1" ht="15" customHeight="1">
      <c r="A27" s="30"/>
      <c r="B27" s="160" t="s">
        <v>30</v>
      </c>
      <c r="C27" s="160"/>
      <c r="D27" s="160"/>
      <c r="E27" s="31"/>
      <c r="F27" s="1">
        <f t="shared" si="3"/>
        <v>12</v>
      </c>
      <c r="G27" s="2">
        <f t="shared" si="4"/>
        <v>9</v>
      </c>
      <c r="H27" s="2">
        <f t="shared" si="4"/>
        <v>3</v>
      </c>
      <c r="I27" s="2">
        <f t="shared" si="5"/>
        <v>4</v>
      </c>
      <c r="J27" s="2">
        <f t="shared" si="6"/>
        <v>2</v>
      </c>
      <c r="K27" s="2">
        <f t="shared" si="6"/>
        <v>2</v>
      </c>
      <c r="L27" s="2">
        <v>2</v>
      </c>
      <c r="M27" s="2">
        <v>2</v>
      </c>
      <c r="N27" s="2">
        <v>0</v>
      </c>
      <c r="O27" s="2">
        <v>0</v>
      </c>
      <c r="P27" s="2">
        <f t="shared" si="7"/>
        <v>1</v>
      </c>
      <c r="Q27" s="2">
        <v>0</v>
      </c>
      <c r="R27" s="2">
        <v>1</v>
      </c>
      <c r="S27" s="2">
        <f t="shared" si="8"/>
        <v>0</v>
      </c>
      <c r="T27" s="2">
        <v>0</v>
      </c>
      <c r="U27" s="2">
        <v>0</v>
      </c>
      <c r="V27" s="2">
        <f t="shared" si="9"/>
        <v>3</v>
      </c>
      <c r="W27" s="2">
        <v>3</v>
      </c>
      <c r="X27" s="2">
        <v>0</v>
      </c>
      <c r="Y27" s="2">
        <f t="shared" si="10"/>
        <v>0</v>
      </c>
      <c r="Z27" s="2">
        <v>0</v>
      </c>
      <c r="AA27" s="2">
        <v>0</v>
      </c>
      <c r="AB27" s="2">
        <f t="shared" si="11"/>
        <v>3</v>
      </c>
      <c r="AC27" s="2">
        <v>3</v>
      </c>
      <c r="AD27" s="2">
        <v>0</v>
      </c>
      <c r="AE27" s="2">
        <f t="shared" si="12"/>
        <v>1</v>
      </c>
      <c r="AF27" s="2">
        <v>1</v>
      </c>
      <c r="AG27" s="2">
        <v>0</v>
      </c>
      <c r="AH27" s="2">
        <v>0</v>
      </c>
      <c r="AI27" s="3">
        <v>0</v>
      </c>
    </row>
    <row r="28" spans="1:35" s="32" customFormat="1" ht="15" customHeight="1">
      <c r="A28" s="30"/>
      <c r="B28" s="160" t="s">
        <v>31</v>
      </c>
      <c r="C28" s="160"/>
      <c r="D28" s="160"/>
      <c r="E28" s="31"/>
      <c r="F28" s="1">
        <f t="shared" si="3"/>
        <v>6</v>
      </c>
      <c r="G28" s="2">
        <f t="shared" si="4"/>
        <v>4</v>
      </c>
      <c r="H28" s="2">
        <f t="shared" si="4"/>
        <v>2</v>
      </c>
      <c r="I28" s="2">
        <f t="shared" si="5"/>
        <v>4</v>
      </c>
      <c r="J28" s="2">
        <f t="shared" si="6"/>
        <v>3</v>
      </c>
      <c r="K28" s="2">
        <f t="shared" si="6"/>
        <v>1</v>
      </c>
      <c r="L28" s="2">
        <v>3</v>
      </c>
      <c r="M28" s="2">
        <v>1</v>
      </c>
      <c r="N28" s="2">
        <v>0</v>
      </c>
      <c r="O28" s="2">
        <v>0</v>
      </c>
      <c r="P28" s="2">
        <f t="shared" si="7"/>
        <v>0</v>
      </c>
      <c r="Q28" s="2">
        <v>0</v>
      </c>
      <c r="R28" s="2">
        <v>0</v>
      </c>
      <c r="S28" s="2">
        <f t="shared" si="8"/>
        <v>0</v>
      </c>
      <c r="T28" s="2">
        <v>0</v>
      </c>
      <c r="U28" s="2">
        <v>0</v>
      </c>
      <c r="V28" s="2">
        <f t="shared" si="9"/>
        <v>1</v>
      </c>
      <c r="W28" s="2">
        <v>0</v>
      </c>
      <c r="X28" s="2">
        <v>1</v>
      </c>
      <c r="Y28" s="2">
        <f t="shared" si="10"/>
        <v>0</v>
      </c>
      <c r="Z28" s="2">
        <v>0</v>
      </c>
      <c r="AA28" s="2">
        <v>0</v>
      </c>
      <c r="AB28" s="2">
        <f t="shared" si="11"/>
        <v>0</v>
      </c>
      <c r="AC28" s="2">
        <v>0</v>
      </c>
      <c r="AD28" s="2">
        <v>0</v>
      </c>
      <c r="AE28" s="2">
        <f t="shared" si="12"/>
        <v>1</v>
      </c>
      <c r="AF28" s="2">
        <v>1</v>
      </c>
      <c r="AG28" s="2">
        <v>0</v>
      </c>
      <c r="AH28" s="2">
        <v>0</v>
      </c>
      <c r="AI28" s="3">
        <v>0</v>
      </c>
    </row>
    <row r="29" spans="1:35" s="32" customFormat="1" ht="15" customHeight="1">
      <c r="A29" s="30"/>
      <c r="B29" s="160" t="s">
        <v>32</v>
      </c>
      <c r="C29" s="160"/>
      <c r="D29" s="41"/>
      <c r="E29" s="31"/>
      <c r="F29" s="1">
        <f t="shared" si="3"/>
        <v>4</v>
      </c>
      <c r="G29" s="2">
        <f t="shared" si="4"/>
        <v>1</v>
      </c>
      <c r="H29" s="2">
        <f t="shared" si="4"/>
        <v>3</v>
      </c>
      <c r="I29" s="2">
        <f t="shared" si="5"/>
        <v>2</v>
      </c>
      <c r="J29" s="2">
        <f t="shared" si="6"/>
        <v>1</v>
      </c>
      <c r="K29" s="2">
        <f t="shared" si="6"/>
        <v>1</v>
      </c>
      <c r="L29" s="2">
        <v>1</v>
      </c>
      <c r="M29" s="2">
        <v>1</v>
      </c>
      <c r="N29" s="2">
        <v>0</v>
      </c>
      <c r="O29" s="2">
        <v>0</v>
      </c>
      <c r="P29" s="2">
        <f t="shared" si="7"/>
        <v>0</v>
      </c>
      <c r="Q29" s="2">
        <v>0</v>
      </c>
      <c r="R29" s="2">
        <v>0</v>
      </c>
      <c r="S29" s="2">
        <f t="shared" si="8"/>
        <v>0</v>
      </c>
      <c r="T29" s="2">
        <v>0</v>
      </c>
      <c r="U29" s="2">
        <v>0</v>
      </c>
      <c r="V29" s="2">
        <f t="shared" si="9"/>
        <v>1</v>
      </c>
      <c r="W29" s="2">
        <v>0</v>
      </c>
      <c r="X29" s="2">
        <v>1</v>
      </c>
      <c r="Y29" s="2">
        <f t="shared" si="10"/>
        <v>0</v>
      </c>
      <c r="Z29" s="2">
        <v>0</v>
      </c>
      <c r="AA29" s="2">
        <v>0</v>
      </c>
      <c r="AB29" s="2">
        <f t="shared" si="11"/>
        <v>0</v>
      </c>
      <c r="AC29" s="2">
        <v>0</v>
      </c>
      <c r="AD29" s="2">
        <v>0</v>
      </c>
      <c r="AE29" s="2">
        <f t="shared" si="12"/>
        <v>1</v>
      </c>
      <c r="AF29" s="2">
        <v>0</v>
      </c>
      <c r="AG29" s="2">
        <v>1</v>
      </c>
      <c r="AH29" s="2">
        <v>0</v>
      </c>
      <c r="AI29" s="3">
        <v>0</v>
      </c>
    </row>
    <row r="30" spans="1:35" s="32" customFormat="1" ht="15" customHeight="1">
      <c r="A30" s="30"/>
      <c r="B30" s="179" t="s">
        <v>33</v>
      </c>
      <c r="C30" s="179"/>
      <c r="D30" s="179"/>
      <c r="E30" s="31"/>
      <c r="F30" s="1">
        <f t="shared" si="3"/>
        <v>7</v>
      </c>
      <c r="G30" s="2">
        <f t="shared" si="4"/>
        <v>3</v>
      </c>
      <c r="H30" s="2">
        <f t="shared" si="4"/>
        <v>4</v>
      </c>
      <c r="I30" s="2">
        <f t="shared" si="5"/>
        <v>3</v>
      </c>
      <c r="J30" s="2">
        <f t="shared" si="6"/>
        <v>1</v>
      </c>
      <c r="K30" s="2">
        <f t="shared" si="6"/>
        <v>2</v>
      </c>
      <c r="L30" s="2">
        <v>1</v>
      </c>
      <c r="M30" s="2">
        <v>2</v>
      </c>
      <c r="N30" s="2">
        <v>0</v>
      </c>
      <c r="O30" s="2">
        <v>0</v>
      </c>
      <c r="P30" s="2">
        <f t="shared" si="7"/>
        <v>1</v>
      </c>
      <c r="Q30" s="2">
        <v>0</v>
      </c>
      <c r="R30" s="2">
        <v>1</v>
      </c>
      <c r="S30" s="2">
        <f t="shared" si="8"/>
        <v>0</v>
      </c>
      <c r="T30" s="2">
        <v>0</v>
      </c>
      <c r="U30" s="2">
        <v>0</v>
      </c>
      <c r="V30" s="2">
        <f t="shared" si="9"/>
        <v>1</v>
      </c>
      <c r="W30" s="2">
        <v>0</v>
      </c>
      <c r="X30" s="2">
        <v>1</v>
      </c>
      <c r="Y30" s="2">
        <f t="shared" si="10"/>
        <v>0</v>
      </c>
      <c r="Z30" s="2">
        <v>0</v>
      </c>
      <c r="AA30" s="2">
        <v>0</v>
      </c>
      <c r="AB30" s="2">
        <f t="shared" si="11"/>
        <v>2</v>
      </c>
      <c r="AC30" s="2">
        <v>2</v>
      </c>
      <c r="AD30" s="2">
        <v>0</v>
      </c>
      <c r="AE30" s="2">
        <f t="shared" si="12"/>
        <v>0</v>
      </c>
      <c r="AF30" s="2">
        <v>0</v>
      </c>
      <c r="AG30" s="2">
        <v>0</v>
      </c>
      <c r="AH30" s="2">
        <v>0</v>
      </c>
      <c r="AI30" s="3">
        <v>0</v>
      </c>
    </row>
    <row r="31" spans="1:35" s="32" customFormat="1" ht="15" customHeight="1">
      <c r="A31" s="30"/>
      <c r="B31" s="179" t="s">
        <v>34</v>
      </c>
      <c r="C31" s="179"/>
      <c r="D31" s="179"/>
      <c r="E31" s="31"/>
      <c r="F31" s="1">
        <f t="shared" si="3"/>
        <v>7</v>
      </c>
      <c r="G31" s="2">
        <f t="shared" si="4"/>
        <v>1</v>
      </c>
      <c r="H31" s="2">
        <f t="shared" si="4"/>
        <v>6</v>
      </c>
      <c r="I31" s="2">
        <f t="shared" si="5"/>
        <v>3</v>
      </c>
      <c r="J31" s="2">
        <f t="shared" si="6"/>
        <v>0</v>
      </c>
      <c r="K31" s="2">
        <f t="shared" si="6"/>
        <v>3</v>
      </c>
      <c r="L31" s="2">
        <v>0</v>
      </c>
      <c r="M31" s="2">
        <v>3</v>
      </c>
      <c r="N31" s="2">
        <v>0</v>
      </c>
      <c r="O31" s="2">
        <v>0</v>
      </c>
      <c r="P31" s="2">
        <f t="shared" si="7"/>
        <v>1</v>
      </c>
      <c r="Q31" s="2">
        <v>0</v>
      </c>
      <c r="R31" s="2">
        <v>1</v>
      </c>
      <c r="S31" s="2">
        <f t="shared" si="8"/>
        <v>0</v>
      </c>
      <c r="T31" s="2">
        <v>0</v>
      </c>
      <c r="U31" s="2">
        <v>0</v>
      </c>
      <c r="V31" s="2">
        <f t="shared" si="9"/>
        <v>1</v>
      </c>
      <c r="W31" s="2">
        <v>0</v>
      </c>
      <c r="X31" s="2">
        <v>1</v>
      </c>
      <c r="Y31" s="2">
        <f t="shared" si="10"/>
        <v>0</v>
      </c>
      <c r="Z31" s="2">
        <v>0</v>
      </c>
      <c r="AA31" s="2">
        <v>0</v>
      </c>
      <c r="AB31" s="2">
        <f t="shared" si="11"/>
        <v>1</v>
      </c>
      <c r="AC31" s="2">
        <v>0</v>
      </c>
      <c r="AD31" s="2">
        <v>1</v>
      </c>
      <c r="AE31" s="2">
        <f t="shared" si="12"/>
        <v>1</v>
      </c>
      <c r="AF31" s="2">
        <v>1</v>
      </c>
      <c r="AG31" s="2">
        <v>0</v>
      </c>
      <c r="AH31" s="2">
        <v>0</v>
      </c>
      <c r="AI31" s="3">
        <v>0</v>
      </c>
    </row>
    <row r="32" spans="1:35" s="32" customFormat="1" ht="15" customHeight="1">
      <c r="A32" s="30"/>
      <c r="B32" s="160" t="s">
        <v>35</v>
      </c>
      <c r="C32" s="160"/>
      <c r="D32" s="160"/>
      <c r="E32" s="31"/>
      <c r="F32" s="1">
        <f t="shared" si="3"/>
        <v>7</v>
      </c>
      <c r="G32" s="2">
        <f t="shared" si="4"/>
        <v>2</v>
      </c>
      <c r="H32" s="2">
        <f t="shared" si="4"/>
        <v>5</v>
      </c>
      <c r="I32" s="2">
        <f t="shared" si="5"/>
        <v>3</v>
      </c>
      <c r="J32" s="2">
        <f t="shared" si="6"/>
        <v>0</v>
      </c>
      <c r="K32" s="2">
        <f t="shared" si="6"/>
        <v>3</v>
      </c>
      <c r="L32" s="2">
        <v>0</v>
      </c>
      <c r="M32" s="2">
        <v>2</v>
      </c>
      <c r="N32" s="2">
        <v>0</v>
      </c>
      <c r="O32" s="2">
        <v>1</v>
      </c>
      <c r="P32" s="2">
        <f t="shared" si="7"/>
        <v>1</v>
      </c>
      <c r="Q32" s="2">
        <v>0</v>
      </c>
      <c r="R32" s="2">
        <v>1</v>
      </c>
      <c r="S32" s="2">
        <f t="shared" si="8"/>
        <v>1</v>
      </c>
      <c r="T32" s="2">
        <v>1</v>
      </c>
      <c r="U32" s="2">
        <v>0</v>
      </c>
      <c r="V32" s="2">
        <f t="shared" si="9"/>
        <v>1</v>
      </c>
      <c r="W32" s="2">
        <v>0</v>
      </c>
      <c r="X32" s="2">
        <v>1</v>
      </c>
      <c r="Y32" s="2">
        <f t="shared" si="10"/>
        <v>0</v>
      </c>
      <c r="Z32" s="2">
        <v>0</v>
      </c>
      <c r="AA32" s="2">
        <v>0</v>
      </c>
      <c r="AB32" s="2">
        <f t="shared" si="11"/>
        <v>1</v>
      </c>
      <c r="AC32" s="2">
        <v>1</v>
      </c>
      <c r="AD32" s="2">
        <v>0</v>
      </c>
      <c r="AE32" s="2">
        <f t="shared" si="12"/>
        <v>0</v>
      </c>
      <c r="AF32" s="2">
        <v>0</v>
      </c>
      <c r="AG32" s="2">
        <v>0</v>
      </c>
      <c r="AH32" s="2">
        <v>0</v>
      </c>
      <c r="AI32" s="3">
        <v>0</v>
      </c>
    </row>
    <row r="33" spans="1:35" s="32" customFormat="1" ht="15" customHeight="1">
      <c r="A33" s="30"/>
      <c r="B33" s="160" t="s">
        <v>36</v>
      </c>
      <c r="C33" s="160"/>
      <c r="D33" s="160"/>
      <c r="E33" s="31"/>
      <c r="F33" s="1">
        <f t="shared" si="3"/>
        <v>22</v>
      </c>
      <c r="G33" s="2">
        <f t="shared" si="4"/>
        <v>16</v>
      </c>
      <c r="H33" s="2">
        <f t="shared" si="4"/>
        <v>6</v>
      </c>
      <c r="I33" s="2">
        <f t="shared" si="5"/>
        <v>4</v>
      </c>
      <c r="J33" s="2">
        <f t="shared" si="6"/>
        <v>3</v>
      </c>
      <c r="K33" s="2">
        <f t="shared" si="6"/>
        <v>1</v>
      </c>
      <c r="L33" s="2">
        <v>3</v>
      </c>
      <c r="M33" s="2">
        <v>1</v>
      </c>
      <c r="N33" s="2">
        <v>0</v>
      </c>
      <c r="O33" s="2">
        <v>0</v>
      </c>
      <c r="P33" s="2">
        <f t="shared" si="7"/>
        <v>1</v>
      </c>
      <c r="Q33" s="2">
        <v>0</v>
      </c>
      <c r="R33" s="2">
        <v>1</v>
      </c>
      <c r="S33" s="2">
        <f t="shared" si="8"/>
        <v>6</v>
      </c>
      <c r="T33" s="2">
        <v>2</v>
      </c>
      <c r="U33" s="2">
        <v>4</v>
      </c>
      <c r="V33" s="2">
        <f t="shared" si="9"/>
        <v>6</v>
      </c>
      <c r="W33" s="2">
        <v>6</v>
      </c>
      <c r="X33" s="2">
        <v>0</v>
      </c>
      <c r="Y33" s="2">
        <f t="shared" si="10"/>
        <v>0</v>
      </c>
      <c r="Z33" s="2">
        <v>0</v>
      </c>
      <c r="AA33" s="2">
        <v>0</v>
      </c>
      <c r="AB33" s="2">
        <f t="shared" si="11"/>
        <v>2</v>
      </c>
      <c r="AC33" s="2">
        <v>2</v>
      </c>
      <c r="AD33" s="2">
        <v>0</v>
      </c>
      <c r="AE33" s="2">
        <f t="shared" si="12"/>
        <v>3</v>
      </c>
      <c r="AF33" s="2">
        <v>3</v>
      </c>
      <c r="AG33" s="2">
        <v>0</v>
      </c>
      <c r="AH33" s="2">
        <v>0</v>
      </c>
      <c r="AI33" s="3">
        <v>0</v>
      </c>
    </row>
    <row r="34" spans="1:35" s="32" customFormat="1" ht="7.5" customHeight="1">
      <c r="A34" s="67"/>
      <c r="B34" s="68"/>
      <c r="C34" s="68"/>
      <c r="D34" s="68"/>
      <c r="E34" s="69"/>
      <c r="F34" s="42"/>
      <c r="G34" s="43"/>
      <c r="H34" s="43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4"/>
    </row>
    <row r="35" spans="5:6" s="48" customFormat="1" ht="16.5" customHeight="1">
      <c r="E35" s="140"/>
      <c r="F35" s="48" t="s">
        <v>0</v>
      </c>
    </row>
    <row r="36" s="48" customFormat="1" ht="12">
      <c r="E36" s="140"/>
    </row>
    <row r="37" s="48" customFormat="1" ht="12">
      <c r="E37" s="140"/>
    </row>
    <row r="38" s="123" customFormat="1" ht="12">
      <c r="E38" s="124"/>
    </row>
    <row r="39" s="123" customFormat="1" ht="12">
      <c r="E39" s="124"/>
    </row>
    <row r="40" s="123" customFormat="1" ht="12">
      <c r="E40" s="124"/>
    </row>
    <row r="41" s="123" customFormat="1" ht="12">
      <c r="E41" s="124"/>
    </row>
    <row r="42" s="123" customFormat="1" ht="12">
      <c r="E42" s="124"/>
    </row>
    <row r="43" s="123" customFormat="1" ht="12">
      <c r="E43" s="124"/>
    </row>
    <row r="44" s="123" customFormat="1" ht="12">
      <c r="E44" s="124"/>
    </row>
    <row r="45" s="123" customFormat="1" ht="12">
      <c r="E45" s="124"/>
    </row>
    <row r="46" s="123" customFormat="1" ht="12">
      <c r="E46" s="124"/>
    </row>
    <row r="47" s="123" customFormat="1" ht="12">
      <c r="E47" s="124"/>
    </row>
    <row r="48" s="123" customFormat="1" ht="12">
      <c r="E48" s="124"/>
    </row>
    <row r="49" s="123" customFormat="1" ht="12">
      <c r="E49" s="124"/>
    </row>
    <row r="50" s="123" customFormat="1" ht="12">
      <c r="E50" s="124"/>
    </row>
    <row r="51" s="123" customFormat="1" ht="12">
      <c r="E51" s="124"/>
    </row>
    <row r="52" s="123" customFormat="1" ht="12">
      <c r="E52" s="124"/>
    </row>
    <row r="53" s="123" customFormat="1" ht="12">
      <c r="E53" s="124"/>
    </row>
    <row r="54" s="123" customFormat="1" ht="12">
      <c r="E54" s="124"/>
    </row>
    <row r="55" s="123" customFormat="1" ht="12">
      <c r="E55" s="124"/>
    </row>
    <row r="56" s="123" customFormat="1" ht="12">
      <c r="E56" s="124"/>
    </row>
    <row r="57" s="123" customFormat="1" ht="12">
      <c r="E57" s="124"/>
    </row>
    <row r="58" s="123" customFormat="1" ht="12">
      <c r="E58" s="124"/>
    </row>
    <row r="59" s="123" customFormat="1" ht="12">
      <c r="E59" s="124"/>
    </row>
    <row r="60" s="123" customFormat="1" ht="12">
      <c r="E60" s="124"/>
    </row>
    <row r="61" s="123" customFormat="1" ht="12">
      <c r="E61" s="124"/>
    </row>
    <row r="62" s="123" customFormat="1" ht="12">
      <c r="E62" s="124"/>
    </row>
    <row r="63" s="123" customFormat="1" ht="12">
      <c r="E63" s="124"/>
    </row>
    <row r="64" s="123" customFormat="1" ht="12">
      <c r="E64" s="124"/>
    </row>
    <row r="65" s="123" customFormat="1" ht="12">
      <c r="E65" s="124"/>
    </row>
    <row r="66" s="123" customFormat="1" ht="12">
      <c r="E66" s="124"/>
    </row>
    <row r="67" s="123" customFormat="1" ht="12">
      <c r="E67" s="124"/>
    </row>
    <row r="68" s="123" customFormat="1" ht="12">
      <c r="E68" s="124"/>
    </row>
    <row r="69" s="123" customFormat="1" ht="12">
      <c r="E69" s="124"/>
    </row>
    <row r="70" s="123" customFormat="1" ht="12">
      <c r="E70" s="124"/>
    </row>
    <row r="71" s="123" customFormat="1" ht="12">
      <c r="E71" s="124"/>
    </row>
    <row r="72" s="123" customFormat="1" ht="12">
      <c r="E72" s="124"/>
    </row>
    <row r="73" s="123" customFormat="1" ht="12">
      <c r="E73" s="124"/>
    </row>
    <row r="74" s="123" customFormat="1" ht="12">
      <c r="E74" s="124"/>
    </row>
    <row r="75" s="123" customFormat="1" ht="12">
      <c r="E75" s="124"/>
    </row>
    <row r="76" s="123" customFormat="1" ht="12">
      <c r="E76" s="124"/>
    </row>
    <row r="77" s="123" customFormat="1" ht="12">
      <c r="E77" s="124"/>
    </row>
    <row r="78" s="123" customFormat="1" ht="12">
      <c r="E78" s="124"/>
    </row>
    <row r="79" s="123" customFormat="1" ht="12">
      <c r="E79" s="124"/>
    </row>
    <row r="80" s="123" customFormat="1" ht="12">
      <c r="E80" s="124"/>
    </row>
    <row r="81" s="123" customFormat="1" ht="12">
      <c r="E81" s="124"/>
    </row>
    <row r="82" s="123" customFormat="1" ht="12">
      <c r="E82" s="124"/>
    </row>
    <row r="83" s="123" customFormat="1" ht="12">
      <c r="E83" s="124"/>
    </row>
    <row r="84" s="123" customFormat="1" ht="12">
      <c r="E84" s="124"/>
    </row>
    <row r="85" s="123" customFormat="1" ht="12">
      <c r="E85" s="124"/>
    </row>
    <row r="86" s="123" customFormat="1" ht="12">
      <c r="E86" s="124"/>
    </row>
    <row r="87" s="123" customFormat="1" ht="12">
      <c r="E87" s="124"/>
    </row>
    <row r="88" s="123" customFormat="1" ht="12">
      <c r="E88" s="124"/>
    </row>
    <row r="89" s="123" customFormat="1" ht="12">
      <c r="E89" s="124"/>
    </row>
    <row r="90" s="123" customFormat="1" ht="12">
      <c r="E90" s="124"/>
    </row>
    <row r="91" s="123" customFormat="1" ht="12">
      <c r="E91" s="124"/>
    </row>
    <row r="92" s="123" customFormat="1" ht="12">
      <c r="E92" s="124"/>
    </row>
    <row r="93" s="123" customFormat="1" ht="12">
      <c r="E93" s="124"/>
    </row>
    <row r="94" s="123" customFormat="1" ht="12">
      <c r="E94" s="124"/>
    </row>
    <row r="95" s="123" customFormat="1" ht="12">
      <c r="E95" s="124"/>
    </row>
    <row r="96" s="123" customFormat="1" ht="12">
      <c r="E96" s="124"/>
    </row>
    <row r="97" s="123" customFormat="1" ht="12">
      <c r="E97" s="124"/>
    </row>
    <row r="98" s="123" customFormat="1" ht="12">
      <c r="E98" s="124"/>
    </row>
    <row r="99" s="123" customFormat="1" ht="12">
      <c r="E99" s="124"/>
    </row>
    <row r="100" s="123" customFormat="1" ht="12">
      <c r="E100" s="124"/>
    </row>
    <row r="101" s="123" customFormat="1" ht="12">
      <c r="E101" s="124"/>
    </row>
    <row r="102" s="123" customFormat="1" ht="12">
      <c r="E102" s="124"/>
    </row>
    <row r="103" s="123" customFormat="1" ht="12">
      <c r="E103" s="124"/>
    </row>
    <row r="104" s="123" customFormat="1" ht="12">
      <c r="E104" s="124"/>
    </row>
    <row r="105" s="123" customFormat="1" ht="12">
      <c r="E105" s="124"/>
    </row>
    <row r="106" s="123" customFormat="1" ht="12">
      <c r="E106" s="124"/>
    </row>
    <row r="107" s="123" customFormat="1" ht="12">
      <c r="E107" s="124"/>
    </row>
    <row r="108" s="123" customFormat="1" ht="12">
      <c r="E108" s="124"/>
    </row>
    <row r="109" s="123" customFormat="1" ht="12">
      <c r="E109" s="124"/>
    </row>
    <row r="110" s="123" customFormat="1" ht="12">
      <c r="E110" s="124"/>
    </row>
    <row r="111" s="123" customFormat="1" ht="12">
      <c r="E111" s="124"/>
    </row>
    <row r="112" s="123" customFormat="1" ht="12">
      <c r="E112" s="124"/>
    </row>
    <row r="113" s="123" customFormat="1" ht="12">
      <c r="E113" s="124"/>
    </row>
    <row r="114" s="123" customFormat="1" ht="12">
      <c r="E114" s="124"/>
    </row>
    <row r="115" s="123" customFormat="1" ht="12">
      <c r="E115" s="124"/>
    </row>
    <row r="116" s="123" customFormat="1" ht="12">
      <c r="E116" s="124"/>
    </row>
    <row r="117" s="123" customFormat="1" ht="12">
      <c r="E117" s="124"/>
    </row>
    <row r="118" s="123" customFormat="1" ht="12">
      <c r="E118" s="124"/>
    </row>
    <row r="119" s="123" customFormat="1" ht="12">
      <c r="E119" s="124"/>
    </row>
    <row r="120" s="123" customFormat="1" ht="12">
      <c r="E120" s="124"/>
    </row>
    <row r="121" s="123" customFormat="1" ht="12">
      <c r="E121" s="124"/>
    </row>
    <row r="122" s="123" customFormat="1" ht="12">
      <c r="E122" s="124"/>
    </row>
    <row r="123" s="123" customFormat="1" ht="12">
      <c r="E123" s="124"/>
    </row>
    <row r="124" s="123" customFormat="1" ht="12">
      <c r="E124" s="124"/>
    </row>
    <row r="125" s="123" customFormat="1" ht="12">
      <c r="E125" s="124"/>
    </row>
    <row r="126" s="123" customFormat="1" ht="12">
      <c r="E126" s="124"/>
    </row>
    <row r="127" s="123" customFormat="1" ht="12">
      <c r="E127" s="124"/>
    </row>
    <row r="128" s="123" customFormat="1" ht="12">
      <c r="E128" s="124"/>
    </row>
    <row r="129" s="123" customFormat="1" ht="12">
      <c r="E129" s="124"/>
    </row>
    <row r="130" s="123" customFormat="1" ht="12">
      <c r="E130" s="124"/>
    </row>
    <row r="131" s="123" customFormat="1" ht="12">
      <c r="E131" s="124"/>
    </row>
    <row r="132" s="123" customFormat="1" ht="12">
      <c r="E132" s="124"/>
    </row>
    <row r="133" s="123" customFormat="1" ht="12">
      <c r="E133" s="124"/>
    </row>
    <row r="134" s="123" customFormat="1" ht="12">
      <c r="E134" s="124"/>
    </row>
    <row r="135" s="123" customFormat="1" ht="12">
      <c r="E135" s="124"/>
    </row>
    <row r="136" s="123" customFormat="1" ht="12">
      <c r="E136" s="124"/>
    </row>
    <row r="137" s="123" customFormat="1" ht="12">
      <c r="E137" s="124"/>
    </row>
    <row r="138" s="123" customFormat="1" ht="12">
      <c r="E138" s="124"/>
    </row>
    <row r="139" s="123" customFormat="1" ht="12">
      <c r="E139" s="124"/>
    </row>
    <row r="140" s="123" customFormat="1" ht="12">
      <c r="E140" s="124"/>
    </row>
    <row r="141" s="123" customFormat="1" ht="12">
      <c r="E141" s="124"/>
    </row>
    <row r="142" s="123" customFormat="1" ht="12">
      <c r="E142" s="124"/>
    </row>
    <row r="143" s="123" customFormat="1" ht="12">
      <c r="E143" s="124"/>
    </row>
    <row r="144" s="123" customFormat="1" ht="12">
      <c r="E144" s="124"/>
    </row>
    <row r="145" s="123" customFormat="1" ht="12">
      <c r="E145" s="124"/>
    </row>
    <row r="146" s="123" customFormat="1" ht="12">
      <c r="E146" s="124"/>
    </row>
    <row r="147" s="123" customFormat="1" ht="12">
      <c r="E147" s="124"/>
    </row>
    <row r="148" s="123" customFormat="1" ht="12">
      <c r="E148" s="124"/>
    </row>
    <row r="149" s="123" customFormat="1" ht="12">
      <c r="E149" s="124"/>
    </row>
    <row r="150" s="123" customFormat="1" ht="12">
      <c r="E150" s="124"/>
    </row>
    <row r="151" s="123" customFormat="1" ht="12">
      <c r="E151" s="124"/>
    </row>
    <row r="152" s="123" customFormat="1" ht="12">
      <c r="E152" s="124"/>
    </row>
    <row r="153" s="123" customFormat="1" ht="12">
      <c r="E153" s="124"/>
    </row>
    <row r="154" s="123" customFormat="1" ht="12">
      <c r="E154" s="124"/>
    </row>
    <row r="155" s="123" customFormat="1" ht="12">
      <c r="E155" s="124"/>
    </row>
    <row r="156" s="123" customFormat="1" ht="12">
      <c r="E156" s="124"/>
    </row>
    <row r="157" s="123" customFormat="1" ht="12">
      <c r="E157" s="124"/>
    </row>
    <row r="158" s="123" customFormat="1" ht="12">
      <c r="E158" s="124"/>
    </row>
    <row r="159" s="123" customFormat="1" ht="12">
      <c r="E159" s="124"/>
    </row>
    <row r="160" s="123" customFormat="1" ht="12">
      <c r="E160" s="124"/>
    </row>
    <row r="161" s="123" customFormat="1" ht="12">
      <c r="E161" s="124"/>
    </row>
    <row r="162" s="123" customFormat="1" ht="12">
      <c r="E162" s="124"/>
    </row>
    <row r="163" s="123" customFormat="1" ht="12">
      <c r="E163" s="124"/>
    </row>
    <row r="164" s="123" customFormat="1" ht="12">
      <c r="E164" s="124"/>
    </row>
    <row r="165" s="123" customFormat="1" ht="12">
      <c r="E165" s="124"/>
    </row>
    <row r="166" s="123" customFormat="1" ht="12">
      <c r="E166" s="124"/>
    </row>
    <row r="167" s="123" customFormat="1" ht="12">
      <c r="E167" s="124"/>
    </row>
    <row r="168" s="123" customFormat="1" ht="12">
      <c r="E168" s="124"/>
    </row>
    <row r="169" s="123" customFormat="1" ht="12">
      <c r="E169" s="124"/>
    </row>
    <row r="170" s="123" customFormat="1" ht="12">
      <c r="E170" s="124"/>
    </row>
    <row r="171" s="123" customFormat="1" ht="12">
      <c r="E171" s="124"/>
    </row>
    <row r="172" s="123" customFormat="1" ht="12">
      <c r="E172" s="124"/>
    </row>
    <row r="173" s="123" customFormat="1" ht="12">
      <c r="E173" s="124"/>
    </row>
    <row r="174" s="123" customFormat="1" ht="12">
      <c r="E174" s="124"/>
    </row>
    <row r="175" s="123" customFormat="1" ht="12">
      <c r="E175" s="124"/>
    </row>
    <row r="176" s="123" customFormat="1" ht="12">
      <c r="E176" s="124"/>
    </row>
    <row r="177" s="123" customFormat="1" ht="12">
      <c r="E177" s="124"/>
    </row>
    <row r="178" s="123" customFormat="1" ht="12">
      <c r="E178" s="124"/>
    </row>
    <row r="179" s="123" customFormat="1" ht="12">
      <c r="E179" s="124"/>
    </row>
    <row r="180" s="123" customFormat="1" ht="12">
      <c r="E180" s="124"/>
    </row>
    <row r="181" s="123" customFormat="1" ht="12">
      <c r="E181" s="124"/>
    </row>
    <row r="182" s="123" customFormat="1" ht="12">
      <c r="E182" s="124"/>
    </row>
    <row r="183" s="123" customFormat="1" ht="12">
      <c r="E183" s="124"/>
    </row>
    <row r="184" s="123" customFormat="1" ht="12">
      <c r="E184" s="124"/>
    </row>
    <row r="185" s="123" customFormat="1" ht="12">
      <c r="E185" s="124"/>
    </row>
    <row r="186" s="125" customFormat="1" ht="18.75">
      <c r="E186" s="126"/>
    </row>
    <row r="187" s="125" customFormat="1" ht="18.75">
      <c r="E187" s="126"/>
    </row>
    <row r="188" s="125" customFormat="1" ht="18.75">
      <c r="E188" s="126"/>
    </row>
    <row r="189" s="125" customFormat="1" ht="18.75">
      <c r="E189" s="126"/>
    </row>
    <row r="190" s="125" customFormat="1" ht="18.75">
      <c r="E190" s="126"/>
    </row>
    <row r="191" s="125" customFormat="1" ht="18.75">
      <c r="E191" s="126"/>
    </row>
    <row r="192" s="125" customFormat="1" ht="18.75">
      <c r="E192" s="126"/>
    </row>
    <row r="193" s="125" customFormat="1" ht="18.75">
      <c r="E193" s="126"/>
    </row>
    <row r="194" s="125" customFormat="1" ht="18.75">
      <c r="E194" s="126"/>
    </row>
    <row r="195" s="125" customFormat="1" ht="18.75">
      <c r="E195" s="126"/>
    </row>
    <row r="196" s="125" customFormat="1" ht="18.75">
      <c r="E196" s="126"/>
    </row>
    <row r="197" s="125" customFormat="1" ht="18.75">
      <c r="E197" s="126"/>
    </row>
    <row r="198" s="125" customFormat="1" ht="18.75">
      <c r="E198" s="126"/>
    </row>
    <row r="199" s="125" customFormat="1" ht="18.75">
      <c r="E199" s="126"/>
    </row>
    <row r="200" s="125" customFormat="1" ht="18.75">
      <c r="E200" s="126"/>
    </row>
    <row r="201" s="125" customFormat="1" ht="18.75">
      <c r="E201" s="126"/>
    </row>
    <row r="202" s="125" customFormat="1" ht="18.75">
      <c r="E202" s="126"/>
    </row>
    <row r="203" s="125" customFormat="1" ht="18.75">
      <c r="E203" s="126"/>
    </row>
    <row r="204" s="125" customFormat="1" ht="18.75">
      <c r="E204" s="126"/>
    </row>
    <row r="205" s="125" customFormat="1" ht="18.75">
      <c r="E205" s="126"/>
    </row>
    <row r="206" s="125" customFormat="1" ht="18.75">
      <c r="E206" s="126"/>
    </row>
    <row r="207" s="125" customFormat="1" ht="18.75">
      <c r="E207" s="126"/>
    </row>
    <row r="208" s="125" customFormat="1" ht="18.75">
      <c r="E208" s="126"/>
    </row>
    <row r="209" s="125" customFormat="1" ht="18.75">
      <c r="E209" s="126"/>
    </row>
    <row r="210" s="125" customFormat="1" ht="18.75">
      <c r="E210" s="126"/>
    </row>
    <row r="211" s="125" customFormat="1" ht="18.75">
      <c r="E211" s="126"/>
    </row>
    <row r="212" s="125" customFormat="1" ht="18.75">
      <c r="E212" s="126"/>
    </row>
    <row r="213" s="125" customFormat="1" ht="18.75">
      <c r="E213" s="126"/>
    </row>
    <row r="214" s="125" customFormat="1" ht="18.75">
      <c r="E214" s="126"/>
    </row>
    <row r="215" s="125" customFormat="1" ht="18.75">
      <c r="E215" s="126"/>
    </row>
    <row r="216" s="125" customFormat="1" ht="18.75">
      <c r="E216" s="126"/>
    </row>
    <row r="217" s="125" customFormat="1" ht="18.75">
      <c r="E217" s="126"/>
    </row>
    <row r="218" s="125" customFormat="1" ht="18.75">
      <c r="E218" s="126"/>
    </row>
    <row r="219" s="125" customFormat="1" ht="18.75">
      <c r="E219" s="126"/>
    </row>
    <row r="220" s="125" customFormat="1" ht="18.75">
      <c r="E220" s="126"/>
    </row>
    <row r="221" s="125" customFormat="1" ht="18.75">
      <c r="E221" s="126"/>
    </row>
    <row r="222" s="125" customFormat="1" ht="18.75">
      <c r="E222" s="126"/>
    </row>
    <row r="223" s="125" customFormat="1" ht="18.75">
      <c r="E223" s="126"/>
    </row>
    <row r="224" s="125" customFormat="1" ht="18.75">
      <c r="E224" s="126"/>
    </row>
    <row r="225" s="125" customFormat="1" ht="18.75">
      <c r="E225" s="126"/>
    </row>
    <row r="226" s="125" customFormat="1" ht="18.75">
      <c r="E226" s="126"/>
    </row>
    <row r="227" s="125" customFormat="1" ht="18.75">
      <c r="E227" s="126"/>
    </row>
    <row r="228" s="125" customFormat="1" ht="18.75">
      <c r="E228" s="126"/>
    </row>
    <row r="229" s="125" customFormat="1" ht="18.75">
      <c r="E229" s="126"/>
    </row>
    <row r="230" s="125" customFormat="1" ht="18.75">
      <c r="E230" s="126"/>
    </row>
    <row r="231" s="125" customFormat="1" ht="18.75">
      <c r="E231" s="126"/>
    </row>
    <row r="232" s="125" customFormat="1" ht="18.75">
      <c r="E232" s="126"/>
    </row>
    <row r="233" s="125" customFormat="1" ht="18.75">
      <c r="E233" s="126"/>
    </row>
    <row r="234" s="125" customFormat="1" ht="18.75">
      <c r="E234" s="126"/>
    </row>
    <row r="235" s="125" customFormat="1" ht="18.75">
      <c r="E235" s="126"/>
    </row>
    <row r="236" s="125" customFormat="1" ht="18.75">
      <c r="E236" s="126"/>
    </row>
    <row r="237" s="125" customFormat="1" ht="18.75">
      <c r="E237" s="126"/>
    </row>
    <row r="238" s="125" customFormat="1" ht="18.75">
      <c r="E238" s="126"/>
    </row>
    <row r="239" s="125" customFormat="1" ht="18.75">
      <c r="E239" s="126"/>
    </row>
    <row r="240" s="125" customFormat="1" ht="18.75">
      <c r="E240" s="126"/>
    </row>
    <row r="241" s="125" customFormat="1" ht="18.75">
      <c r="E241" s="126"/>
    </row>
    <row r="242" s="125" customFormat="1" ht="18.75">
      <c r="E242" s="126"/>
    </row>
    <row r="243" s="125" customFormat="1" ht="18.75">
      <c r="E243" s="126"/>
    </row>
    <row r="244" s="125" customFormat="1" ht="18.75">
      <c r="E244" s="126"/>
    </row>
    <row r="245" s="125" customFormat="1" ht="18.75">
      <c r="E245" s="126"/>
    </row>
    <row r="246" s="125" customFormat="1" ht="18.75">
      <c r="E246" s="126"/>
    </row>
    <row r="247" s="125" customFormat="1" ht="18.75">
      <c r="E247" s="126"/>
    </row>
    <row r="248" s="125" customFormat="1" ht="18.75">
      <c r="E248" s="126"/>
    </row>
    <row r="249" spans="1:5" ht="18.75">
      <c r="A249" s="125"/>
      <c r="B249" s="125"/>
      <c r="C249" s="125"/>
      <c r="D249" s="125"/>
      <c r="E249" s="126"/>
    </row>
    <row r="250" spans="1:5" ht="18.75">
      <c r="A250" s="125"/>
      <c r="B250" s="125"/>
      <c r="C250" s="125"/>
      <c r="D250" s="125"/>
      <c r="E250" s="126"/>
    </row>
    <row r="251" spans="1:5" ht="18.75">
      <c r="A251" s="125"/>
      <c r="B251" s="125"/>
      <c r="C251" s="125"/>
      <c r="D251" s="125"/>
      <c r="E251" s="126"/>
    </row>
    <row r="252" spans="1:5" ht="18.75">
      <c r="A252" s="125"/>
      <c r="B252" s="125"/>
      <c r="C252" s="125"/>
      <c r="D252" s="125"/>
      <c r="E252" s="126"/>
    </row>
    <row r="253" spans="1:5" ht="18.75">
      <c r="A253" s="125"/>
      <c r="B253" s="125"/>
      <c r="C253" s="125"/>
      <c r="D253" s="125"/>
      <c r="E253" s="126"/>
    </row>
    <row r="254" spans="1:5" ht="18.75">
      <c r="A254" s="125"/>
      <c r="B254" s="125"/>
      <c r="C254" s="125"/>
      <c r="D254" s="125"/>
      <c r="E254" s="126"/>
    </row>
    <row r="255" ht="18.75">
      <c r="E255" s="49"/>
    </row>
    <row r="256" ht="18.75">
      <c r="E256" s="49"/>
    </row>
    <row r="257" ht="18.75">
      <c r="E257" s="49"/>
    </row>
    <row r="258" ht="18.75">
      <c r="E258" s="49"/>
    </row>
    <row r="259" ht="18.75">
      <c r="E259" s="49"/>
    </row>
  </sheetData>
  <sheetProtection/>
  <mergeCells count="34">
    <mergeCell ref="B25:D25"/>
    <mergeCell ref="B33:D33"/>
    <mergeCell ref="B27:D27"/>
    <mergeCell ref="B28:D28"/>
    <mergeCell ref="B29:C29"/>
    <mergeCell ref="B30:D30"/>
    <mergeCell ref="B31:D31"/>
    <mergeCell ref="B32:D32"/>
    <mergeCell ref="B19:D19"/>
    <mergeCell ref="B20:D20"/>
    <mergeCell ref="B21:D21"/>
    <mergeCell ref="B22:D22"/>
    <mergeCell ref="B23:D23"/>
    <mergeCell ref="B24:D24"/>
    <mergeCell ref="AE3:AG4"/>
    <mergeCell ref="AH3:AI4"/>
    <mergeCell ref="I4:K4"/>
    <mergeCell ref="L4:M4"/>
    <mergeCell ref="B7:D7"/>
    <mergeCell ref="B26:C26"/>
    <mergeCell ref="B15:D15"/>
    <mergeCell ref="B16:D16"/>
    <mergeCell ref="B17:D17"/>
    <mergeCell ref="B18:D18"/>
    <mergeCell ref="B9:D9"/>
    <mergeCell ref="A1:AI1"/>
    <mergeCell ref="B3:D5"/>
    <mergeCell ref="F3:H4"/>
    <mergeCell ref="I3:O3"/>
    <mergeCell ref="P3:R4"/>
    <mergeCell ref="S3:U4"/>
    <mergeCell ref="V3:X4"/>
    <mergeCell ref="Y3:AA4"/>
    <mergeCell ref="AB3:AD4"/>
  </mergeCells>
  <printOptions verticalCentered="1"/>
  <pageMargins left="0.3937007874015748" right="0.3937007874015748" top="0.7480314960629921" bottom="0.5511811023622047" header="0.31496062992125984" footer="0.31496062992125984"/>
  <pageSetup blackAndWhite="1" fitToHeight="1" fitToWidth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　千恵</dc:creator>
  <cp:keywords/>
  <dc:description/>
  <cp:lastModifiedBy>小林　千恵</cp:lastModifiedBy>
  <cp:lastPrinted>2022-01-26T04:26:05Z</cp:lastPrinted>
  <dcterms:created xsi:type="dcterms:W3CDTF">2022-01-20T06:17:11Z</dcterms:created>
  <dcterms:modified xsi:type="dcterms:W3CDTF">2022-01-26T04:29:33Z</dcterms:modified>
  <cp:category/>
  <cp:version/>
  <cp:contentType/>
  <cp:contentStatus/>
</cp:coreProperties>
</file>