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96" windowHeight="7536" activeTab="0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'園数'!$A$1:$AC$35</definedName>
    <definedName name="_xlnm.Print_Area" localSheetId="2">'教職員数'!$A$1:$S$35</definedName>
    <definedName name="_xlnm.Print_Area" localSheetId="1">'在園者数'!$A$1:$AW$37</definedName>
  </definedNames>
  <calcPr fullCalcOnLoad="1"/>
</workbook>
</file>

<file path=xl/sharedStrings.xml><?xml version="1.0" encoding="utf-8"?>
<sst xmlns="http://schemas.openxmlformats.org/spreadsheetml/2006/main" count="203" uniqueCount="82">
  <si>
    <t>（単位：園、学級）</t>
  </si>
  <si>
    <t>区　　分</t>
  </si>
  <si>
    <t>園　　　　　　　　数</t>
  </si>
  <si>
    <t>学　　　　　級　　　　　数</t>
  </si>
  <si>
    <t>計</t>
  </si>
  <si>
    <t>国　立</t>
  </si>
  <si>
    <t>公　　　　　立</t>
  </si>
  <si>
    <t>私　　　　　立</t>
  </si>
  <si>
    <t>国　　立</t>
  </si>
  <si>
    <t>公　　立</t>
  </si>
  <si>
    <t>私　　立</t>
  </si>
  <si>
    <t>計</t>
  </si>
  <si>
    <t>県　　　　　立</t>
  </si>
  <si>
    <t>市立</t>
  </si>
  <si>
    <t>学　校　法　人　立</t>
  </si>
  <si>
    <t>社会福祉法人立等</t>
  </si>
  <si>
    <t>本　　園</t>
  </si>
  <si>
    <t>分　　園</t>
  </si>
  <si>
    <t>令和3年度</t>
  </si>
  <si>
    <t>令和4年度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</si>
  <si>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</si>
  <si>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</si>
  <si>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</si>
  <si>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</si>
  <si>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</si>
  <si>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</si>
  <si>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</si>
  <si>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</si>
  <si>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</si>
  <si>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</si>
  <si>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</si>
  <si>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</si>
  <si>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</si>
  <si>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</si>
  <si>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</si>
  <si>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</si>
  <si>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</si>
  <si>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</si>
  <si>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</si>
  <si>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</si>
  <si>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（単位：人）</t>
  </si>
  <si>
    <t>区　分</t>
  </si>
  <si>
    <t>0　　　　　　　歳</t>
  </si>
  <si>
    <t>1　　　　　　　歳</t>
  </si>
  <si>
    <t>2　　　　　　　歳</t>
  </si>
  <si>
    <t>3　　　　　　　　　　　　　　　歳</t>
  </si>
  <si>
    <t>4　　　　　　　　　　　　　　　歳</t>
  </si>
  <si>
    <t>5　　　　　　　　　　　　　　　　　　　　　　　歳</t>
  </si>
  <si>
    <t>0～2歳児
入園</t>
  </si>
  <si>
    <t>3歳児入園</t>
  </si>
  <si>
    <t>3歳入園</t>
  </si>
  <si>
    <r>
      <t xml:space="preserve">4歳入園
</t>
    </r>
    <r>
      <rPr>
        <sz val="6"/>
        <rFont val="ＭＳ Ｐ明朝"/>
        <family val="1"/>
      </rPr>
      <t>（本年度入園者）</t>
    </r>
  </si>
  <si>
    <t>4歳入園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</si>
  <si>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</si>
  <si>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前年度入園</t>
  </si>
  <si>
    <t>本年度入園</t>
  </si>
  <si>
    <t>男</t>
  </si>
  <si>
    <t>女</t>
  </si>
  <si>
    <t>本年度3歳児入園</t>
  </si>
  <si>
    <t>計</t>
  </si>
  <si>
    <t>男計</t>
  </si>
  <si>
    <t>女計</t>
  </si>
  <si>
    <t>令和4年度</t>
  </si>
  <si>
    <t>国立</t>
  </si>
  <si>
    <t>公立</t>
  </si>
  <si>
    <t>私立</t>
  </si>
  <si>
    <t>男</t>
  </si>
  <si>
    <t>女</t>
  </si>
  <si>
    <t>区分</t>
  </si>
  <si>
    <t>教　育　・　保　育　職　員　数</t>
  </si>
  <si>
    <t>その他の職員数
（本務者）</t>
  </si>
  <si>
    <t>本　　務　　者</t>
  </si>
  <si>
    <t>兼　　務　　者</t>
  </si>
  <si>
    <t>男</t>
  </si>
  <si>
    <t>女</t>
  </si>
  <si>
    <t xml:space="preserve"> </t>
  </si>
  <si>
    <t>国　　　立</t>
  </si>
  <si>
    <t>公　　　立</t>
  </si>
  <si>
    <t>私　　　立</t>
  </si>
  <si>
    <t>幼 保 連 携 型 認 定 こ ど も 園 市 町 別 園 数 及 び 学 級 数　　</t>
  </si>
  <si>
    <t xml:space="preserve">幼 保 連 携 型 認 定 こ ど も 園 市 町 別 在 園 者 数 及 び 入 園 者 数 </t>
  </si>
  <si>
    <t>幼保連携型認定こども園市町別教育・保育職員数及びその他の職員数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</si>
</sst>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0_);[Red]\(0\)"/>
    <numFmt numFmtId="180" formatCode="&quot;令和&quot;General&quot;年度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5"/>
      <name val="ＭＳ Ｐ明朝"/>
      <family val="1"/>
    </font>
    <font>
      <sz val="20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11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9"/>
      <color indexed="8"/>
      <name val="游ゴシック"/>
      <family val="3"/>
    </font>
    <font>
      <sz val="10"/>
      <color indexed="8"/>
      <name val="ＭＳ Ｐ明朝"/>
      <family val="1"/>
    </font>
    <font>
      <sz val="10"/>
      <color indexed="8"/>
      <name val="游ゴシック"/>
      <family val="3"/>
    </font>
    <font>
      <sz val="14"/>
      <color indexed="8"/>
      <name val="游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 vertical="center"/>
      <protection/>
    </xf>
    <xf numFmtId="0" fontId="57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textRotation="180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15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8" fontId="8" fillId="0" borderId="14" xfId="0" applyNumberFormat="1" applyFont="1" applyBorder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179" fontId="8" fillId="0" borderId="14" xfId="0" applyNumberFormat="1" applyFont="1" applyBorder="1" applyAlignment="1" applyProtection="1">
      <alignment/>
      <protection locked="0"/>
    </xf>
    <xf numFmtId="179" fontId="8" fillId="0" borderId="15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178" fontId="58" fillId="0" borderId="0" xfId="0" applyNumberFormat="1" applyFont="1" applyAlignment="1" applyProtection="1">
      <alignment/>
      <protection locked="0"/>
    </xf>
    <xf numFmtId="178" fontId="9" fillId="0" borderId="14" xfId="0" applyNumberFormat="1" applyFont="1" applyBorder="1" applyAlignment="1">
      <alignment/>
    </xf>
    <xf numFmtId="178" fontId="9" fillId="0" borderId="0" xfId="0" applyNumberFormat="1" applyFont="1" applyAlignment="1">
      <alignment/>
    </xf>
    <xf numFmtId="178" fontId="9" fillId="0" borderId="15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60" fillId="0" borderId="15" xfId="0" applyFont="1" applyBorder="1" applyAlignment="1">
      <alignment/>
    </xf>
    <xf numFmtId="178" fontId="61" fillId="0" borderId="14" xfId="0" applyNumberFormat="1" applyFont="1" applyBorder="1" applyAlignment="1" applyProtection="1">
      <alignment/>
      <protection locked="0"/>
    </xf>
    <xf numFmtId="178" fontId="61" fillId="0" borderId="0" xfId="0" applyNumberFormat="1" applyFont="1" applyAlignment="1" applyProtection="1">
      <alignment/>
      <protection locked="0"/>
    </xf>
    <xf numFmtId="178" fontId="62" fillId="0" borderId="0" xfId="0" applyNumberFormat="1" applyFont="1" applyAlignment="1" applyProtection="1">
      <alignment/>
      <protection locked="0"/>
    </xf>
    <xf numFmtId="41" fontId="61" fillId="0" borderId="14" xfId="0" applyNumberFormat="1" applyFont="1" applyBorder="1" applyAlignment="1">
      <alignment/>
    </xf>
    <xf numFmtId="41" fontId="62" fillId="0" borderId="0" xfId="0" applyNumberFormat="1" applyFont="1" applyAlignment="1">
      <alignment/>
    </xf>
    <xf numFmtId="179" fontId="62" fillId="0" borderId="0" xfId="0" applyNumberFormat="1" applyFont="1" applyAlignment="1">
      <alignment/>
    </xf>
    <xf numFmtId="179" fontId="62" fillId="0" borderId="15" xfId="0" applyNumberFormat="1" applyFont="1" applyBorder="1" applyAlignment="1">
      <alignment/>
    </xf>
    <xf numFmtId="0" fontId="59" fillId="0" borderId="0" xfId="0" applyFont="1" applyAlignment="1">
      <alignment/>
    </xf>
    <xf numFmtId="0" fontId="8" fillId="0" borderId="14" xfId="0" applyFont="1" applyBorder="1" applyAlignment="1">
      <alignment/>
    </xf>
    <xf numFmtId="0" fontId="58" fillId="0" borderId="0" xfId="0" applyFont="1" applyAlignment="1">
      <alignment/>
    </xf>
    <xf numFmtId="0" fontId="58" fillId="0" borderId="15" xfId="0" applyFont="1" applyBorder="1" applyAlignment="1">
      <alignment/>
    </xf>
    <xf numFmtId="0" fontId="0" fillId="0" borderId="14" xfId="0" applyBorder="1" applyAlignment="1">
      <alignment/>
    </xf>
    <xf numFmtId="0" fontId="63" fillId="0" borderId="0" xfId="0" applyFont="1" applyAlignment="1">
      <alignment/>
    </xf>
    <xf numFmtId="49" fontId="2" fillId="0" borderId="0" xfId="60" applyNumberFormat="1" applyFont="1" applyAlignment="1">
      <alignment vertical="center" shrinkToFit="1"/>
      <protection/>
    </xf>
    <xf numFmtId="0" fontId="63" fillId="0" borderId="15" xfId="0" applyFont="1" applyBorder="1" applyAlignment="1">
      <alignment/>
    </xf>
    <xf numFmtId="41" fontId="8" fillId="0" borderId="0" xfId="60" applyNumberFormat="1" applyFont="1" applyAlignment="1">
      <alignment shrinkToFit="1"/>
      <protection/>
    </xf>
    <xf numFmtId="41" fontId="58" fillId="0" borderId="0" xfId="0" applyNumberFormat="1" applyFont="1" applyAlignment="1">
      <alignment/>
    </xf>
    <xf numFmtId="178" fontId="8" fillId="12" borderId="0" xfId="0" applyNumberFormat="1" applyFont="1" applyFill="1" applyAlignment="1" applyProtection="1">
      <alignment/>
      <protection locked="0"/>
    </xf>
    <xf numFmtId="41" fontId="8" fillId="0" borderId="14" xfId="0" applyNumberFormat="1" applyFont="1" applyBorder="1" applyAlignment="1">
      <alignment/>
    </xf>
    <xf numFmtId="41" fontId="58" fillId="12" borderId="0" xfId="0" applyNumberFormat="1" applyFont="1" applyFill="1" applyAlignment="1">
      <alignment/>
    </xf>
    <xf numFmtId="41" fontId="58" fillId="12" borderId="15" xfId="0" applyNumberFormat="1" applyFont="1" applyFill="1" applyBorder="1" applyAlignment="1">
      <alignment/>
    </xf>
    <xf numFmtId="0" fontId="0" fillId="0" borderId="0" xfId="0" applyAlignment="1">
      <alignment/>
    </xf>
    <xf numFmtId="41" fontId="58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178" fontId="63" fillId="0" borderId="0" xfId="0" applyNumberFormat="1" applyFont="1" applyAlignment="1" applyProtection="1">
      <alignment/>
      <protection locked="0"/>
    </xf>
    <xf numFmtId="178" fontId="63" fillId="0" borderId="0" xfId="0" applyNumberFormat="1" applyFont="1" applyAlignment="1" applyProtection="1">
      <alignment shrinkToFit="1"/>
      <protection locked="0"/>
    </xf>
    <xf numFmtId="178" fontId="63" fillId="0" borderId="15" xfId="0" applyNumberFormat="1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64" fillId="0" borderId="0" xfId="0" applyFont="1" applyAlignment="1">
      <alignment horizontal="distributed"/>
    </xf>
    <xf numFmtId="178" fontId="2" fillId="0" borderId="0" xfId="0" applyNumberFormat="1" applyFont="1" applyAlignment="1" applyProtection="1">
      <alignment/>
      <protection locked="0"/>
    </xf>
    <xf numFmtId="0" fontId="64" fillId="0" borderId="0" xfId="0" applyFont="1" applyAlignment="1">
      <alignment vertical="center"/>
    </xf>
    <xf numFmtId="178" fontId="2" fillId="0" borderId="0" xfId="0" applyNumberFormat="1" applyFont="1" applyAlignment="1" applyProtection="1">
      <alignment shrinkToFit="1"/>
      <protection locked="0"/>
    </xf>
    <xf numFmtId="178" fontId="2" fillId="0" borderId="15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textRotation="180" shrinkToFit="1"/>
    </xf>
    <xf numFmtId="0" fontId="64" fillId="0" borderId="14" xfId="0" applyFont="1" applyBorder="1" applyAlignment="1">
      <alignment shrinkToFit="1"/>
    </xf>
    <xf numFmtId="0" fontId="64" fillId="0" borderId="15" xfId="0" applyFont="1" applyBorder="1" applyAlignment="1">
      <alignment shrinkToFit="1"/>
    </xf>
    <xf numFmtId="178" fontId="64" fillId="0" borderId="0" xfId="0" applyNumberFormat="1" applyFont="1" applyAlignment="1" applyProtection="1">
      <alignment shrinkToFit="1"/>
      <protection locked="0"/>
    </xf>
    <xf numFmtId="178" fontId="64" fillId="0" borderId="15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2" fillId="0" borderId="14" xfId="0" applyFont="1" applyBorder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2" fillId="12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distributed"/>
    </xf>
    <xf numFmtId="41" fontId="2" fillId="12" borderId="0" xfId="0" applyNumberFormat="1" applyFont="1" applyFill="1" applyAlignment="1" applyProtection="1">
      <alignment shrinkToFit="1"/>
      <protection locked="0"/>
    </xf>
    <xf numFmtId="41" fontId="2" fillId="12" borderId="15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0" borderId="15" xfId="0" applyFont="1" applyBorder="1" applyAlignment="1">
      <alignment shrinkToFit="1"/>
    </xf>
    <xf numFmtId="41" fontId="2" fillId="0" borderId="0" xfId="0" applyNumberFormat="1" applyFont="1" applyAlignment="1" applyProtection="1">
      <alignment shrinkToFit="1"/>
      <protection locked="0"/>
    </xf>
    <xf numFmtId="41" fontId="63" fillId="0" borderId="0" xfId="0" applyNumberFormat="1" applyFont="1" applyAlignment="1">
      <alignment shrinkToFit="1"/>
    </xf>
    <xf numFmtId="41" fontId="2" fillId="12" borderId="15" xfId="0" applyNumberFormat="1" applyFont="1" applyFill="1" applyBorder="1" applyAlignment="1" applyProtection="1">
      <alignment shrinkToFit="1"/>
      <protection locked="0"/>
    </xf>
    <xf numFmtId="0" fontId="64" fillId="0" borderId="14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5" xfId="0" applyFont="1" applyBorder="1" applyAlignment="1">
      <alignment vertical="center"/>
    </xf>
    <xf numFmtId="41" fontId="63" fillId="0" borderId="0" xfId="0" applyNumberFormat="1" applyFont="1" applyAlignment="1">
      <alignment vertical="center"/>
    </xf>
    <xf numFmtId="41" fontId="63" fillId="0" borderId="0" xfId="0" applyNumberFormat="1" applyFont="1" applyAlignment="1">
      <alignment vertical="center" shrinkToFit="1"/>
    </xf>
    <xf numFmtId="41" fontId="63" fillId="0" borderId="15" xfId="0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0" fontId="6" fillId="0" borderId="14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41" fontId="63" fillId="12" borderId="0" xfId="0" applyNumberFormat="1" applyFont="1" applyFill="1" applyAlignment="1">
      <alignment vertical="center" shrinkToFit="1"/>
    </xf>
    <xf numFmtId="41" fontId="63" fillId="12" borderId="15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3" fillId="0" borderId="0" xfId="0" applyFont="1" applyAlignment="1">
      <alignment vertical="center" shrinkToFi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1" fontId="63" fillId="12" borderId="0" xfId="0" applyNumberFormat="1" applyFont="1" applyFill="1" applyAlignment="1">
      <alignment vertical="center"/>
    </xf>
    <xf numFmtId="41" fontId="63" fillId="12" borderId="15" xfId="0" applyNumberFormat="1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2" fillId="0" borderId="0" xfId="0" applyFont="1" applyAlignment="1">
      <alignment horizontal="right"/>
    </xf>
    <xf numFmtId="0" fontId="14" fillId="0" borderId="0" xfId="0" applyFont="1" applyAlignment="1" quotePrefix="1">
      <alignment vertical="center" textRotation="180"/>
    </xf>
    <xf numFmtId="0" fontId="1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176" fontId="13" fillId="0" borderId="14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78" fontId="8" fillId="0" borderId="14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178" fontId="58" fillId="0" borderId="0" xfId="0" applyNumberFormat="1" applyFont="1" applyAlignment="1" applyProtection="1">
      <alignment vertical="center"/>
      <protection locked="0"/>
    </xf>
    <xf numFmtId="178" fontId="58" fillId="0" borderId="15" xfId="0" applyNumberFormat="1" applyFont="1" applyBorder="1" applyAlignment="1" applyProtection="1">
      <alignment vertical="center"/>
      <protection locked="0"/>
    </xf>
    <xf numFmtId="178" fontId="58" fillId="0" borderId="1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distributed"/>
    </xf>
    <xf numFmtId="178" fontId="8" fillId="0" borderId="15" xfId="0" applyNumberFormat="1" applyFont="1" applyBorder="1" applyAlignment="1" applyProtection="1">
      <alignment/>
      <protection locked="0"/>
    </xf>
    <xf numFmtId="178" fontId="62" fillId="0" borderId="14" xfId="0" applyNumberFormat="1" applyFont="1" applyBorder="1" applyAlignment="1" applyProtection="1">
      <alignment/>
      <protection locked="0"/>
    </xf>
    <xf numFmtId="178" fontId="62" fillId="0" borderId="0" xfId="0" applyNumberFormat="1" applyFont="1" applyAlignment="1" applyProtection="1">
      <alignment/>
      <protection locked="0"/>
    </xf>
    <xf numFmtId="178" fontId="62" fillId="0" borderId="15" xfId="0" applyNumberFormat="1" applyFont="1" applyBorder="1" applyAlignment="1" applyProtection="1">
      <alignment/>
      <protection locked="0"/>
    </xf>
    <xf numFmtId="178" fontId="16" fillId="0" borderId="14" xfId="0" applyNumberFormat="1" applyFont="1" applyBorder="1" applyAlignment="1" applyProtection="1">
      <alignment vertical="center"/>
      <protection locked="0"/>
    </xf>
    <xf numFmtId="178" fontId="16" fillId="0" borderId="0" xfId="0" applyNumberFormat="1" applyFont="1" applyAlignment="1" applyProtection="1">
      <alignment vertical="center"/>
      <protection locked="0"/>
    </xf>
    <xf numFmtId="178" fontId="62" fillId="0" borderId="0" xfId="0" applyNumberFormat="1" applyFont="1" applyAlignment="1" applyProtection="1">
      <alignment vertical="center"/>
      <protection locked="0"/>
    </xf>
    <xf numFmtId="178" fontId="62" fillId="0" borderId="15" xfId="0" applyNumberFormat="1" applyFont="1" applyBorder="1" applyAlignment="1" applyProtection="1">
      <alignment vertical="center"/>
      <protection locked="0"/>
    </xf>
    <xf numFmtId="178" fontId="62" fillId="0" borderId="14" xfId="0" applyNumberFormat="1" applyFont="1" applyBorder="1" applyAlignment="1" applyProtection="1">
      <alignment vertical="center"/>
      <protection locked="0"/>
    </xf>
    <xf numFmtId="178" fontId="62" fillId="0" borderId="0" xfId="0" applyNumberFormat="1" applyFont="1" applyAlignment="1">
      <alignment vertical="center"/>
    </xf>
    <xf numFmtId="178" fontId="62" fillId="0" borderId="0" xfId="0" applyNumberFormat="1" applyFont="1" applyAlignment="1">
      <alignment/>
    </xf>
    <xf numFmtId="0" fontId="6" fillId="0" borderId="0" xfId="0" applyFont="1" applyAlignment="1">
      <alignment horizontal="distributed"/>
    </xf>
    <xf numFmtId="178" fontId="8" fillId="12" borderId="0" xfId="0" applyNumberFormat="1" applyFont="1" applyFill="1" applyAlignment="1" applyProtection="1">
      <alignment vertical="center"/>
      <protection locked="0"/>
    </xf>
    <xf numFmtId="178" fontId="58" fillId="12" borderId="0" xfId="0" applyNumberFormat="1" applyFont="1" applyFill="1" applyAlignment="1">
      <alignment vertical="center"/>
    </xf>
    <xf numFmtId="178" fontId="58" fillId="12" borderId="15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178" fontId="8" fillId="12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0" xfId="0" applyFont="1" applyAlignment="1">
      <alignment vertical="center"/>
    </xf>
    <xf numFmtId="178" fontId="8" fillId="0" borderId="0" xfId="0" applyNumberFormat="1" applyFont="1" applyAlignment="1">
      <alignment/>
    </xf>
    <xf numFmtId="41" fontId="58" fillId="0" borderId="14" xfId="0" applyNumberFormat="1" applyFont="1" applyBorder="1" applyAlignment="1">
      <alignment vertical="center"/>
    </xf>
    <xf numFmtId="41" fontId="58" fillId="0" borderId="0" xfId="0" applyNumberFormat="1" applyFont="1" applyAlignment="1">
      <alignment vertical="center"/>
    </xf>
    <xf numFmtId="41" fontId="58" fillId="12" borderId="0" xfId="0" applyNumberFormat="1" applyFont="1" applyFill="1" applyAlignment="1">
      <alignment vertical="center"/>
    </xf>
    <xf numFmtId="178" fontId="6" fillId="0" borderId="18" xfId="0" applyNumberFormat="1" applyFont="1" applyBorder="1" applyAlignment="1" applyProtection="1">
      <alignment/>
      <protection locked="0"/>
    </xf>
    <xf numFmtId="178" fontId="6" fillId="0" borderId="19" xfId="0" applyNumberFormat="1" applyFont="1" applyBorder="1" applyAlignment="1" applyProtection="1">
      <alignment/>
      <protection locked="0"/>
    </xf>
    <xf numFmtId="178" fontId="6" fillId="0" borderId="17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177" fontId="2" fillId="0" borderId="0" xfId="0" applyNumberFormat="1" applyFont="1" applyAlignment="1">
      <alignment horizontal="distributed"/>
    </xf>
    <xf numFmtId="177" fontId="2" fillId="0" borderId="0" xfId="0" applyNumberFormat="1" applyFont="1" applyAlignment="1">
      <alignment/>
    </xf>
    <xf numFmtId="180" fontId="60" fillId="0" borderId="0" xfId="0" applyNumberFormat="1" applyFont="1" applyAlignment="1">
      <alignment horizontal="distributed"/>
    </xf>
    <xf numFmtId="180" fontId="60" fillId="0" borderId="0" xfId="0" applyNumberFormat="1" applyFont="1" applyAlignment="1">
      <alignment/>
    </xf>
    <xf numFmtId="0" fontId="10" fillId="0" borderId="0" xfId="0" applyFont="1" applyAlignment="1" quotePrefix="1">
      <alignment horizontal="center" vertical="center" textRotation="180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7" fontId="63" fillId="0" borderId="0" xfId="0" applyNumberFormat="1" applyFont="1" applyAlignment="1">
      <alignment horizontal="distributed"/>
    </xf>
    <xf numFmtId="177" fontId="63" fillId="0" borderId="0" xfId="0" applyNumberFormat="1" applyFont="1" applyAlignment="1">
      <alignment/>
    </xf>
    <xf numFmtId="0" fontId="65" fillId="33" borderId="0" xfId="0" applyFont="1" applyFill="1" applyAlignment="1">
      <alignment horizontal="center" shrinkToFit="1"/>
    </xf>
    <xf numFmtId="180" fontId="64" fillId="0" borderId="0" xfId="0" applyNumberFormat="1" applyFont="1" applyAlignment="1">
      <alignment horizontal="distributed" shrinkToFit="1"/>
    </xf>
    <xf numFmtId="180" fontId="64" fillId="0" borderId="0" xfId="0" applyNumberFormat="1" applyFont="1" applyAlignment="1">
      <alignment shrinkToFit="1"/>
    </xf>
    <xf numFmtId="0" fontId="63" fillId="0" borderId="0" xfId="0" applyFont="1" applyAlignment="1">
      <alignment horizontal="left" vertical="center" shrinkToFit="1"/>
    </xf>
    <xf numFmtId="0" fontId="6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7" fontId="66" fillId="0" borderId="0" xfId="0" applyNumberFormat="1" applyFont="1" applyAlignment="1">
      <alignment horizontal="distributed"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1"/>
  <sheetViews>
    <sheetView tabSelected="1" zoomScalePageLayoutView="0" workbookViewId="0" topLeftCell="A1">
      <selection activeCell="A1" sqref="A1:A35"/>
    </sheetView>
  </sheetViews>
  <sheetFormatPr defaultColWidth="9.140625" defaultRowHeight="15"/>
  <cols>
    <col min="1" max="2" width="2.421875" style="0" customWidth="1"/>
    <col min="3" max="3" width="0.71875" style="0" customWidth="1"/>
    <col min="4" max="4" width="0.85546875" style="0" customWidth="1"/>
    <col min="5" max="5" width="8.8515625" style="0" customWidth="1"/>
    <col min="6" max="6" width="0.85546875" style="0" customWidth="1"/>
    <col min="7" max="7" width="0.71875" style="0" customWidth="1"/>
    <col min="8" max="18" width="5.140625" style="0" customWidth="1"/>
    <col min="19" max="25" width="5.421875" style="0" customWidth="1"/>
    <col min="26" max="26" width="6.421875" style="0" customWidth="1"/>
    <col min="27" max="27" width="6.140625" style="0" customWidth="1"/>
    <col min="28" max="29" width="6.421875" style="0" customWidth="1"/>
  </cols>
  <sheetData>
    <row r="1" spans="1:34" s="3" customFormat="1" ht="27" customHeight="1">
      <c r="A1" s="185"/>
      <c r="B1" s="1"/>
      <c r="C1" s="2"/>
      <c r="D1" s="2"/>
      <c r="E1" s="186" t="s">
        <v>79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G1" s="2"/>
      <c r="AH1" s="4"/>
    </row>
    <row r="2" spans="1:29" s="3" customFormat="1" ht="19.5" customHeight="1">
      <c r="A2" s="18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 t="s">
        <v>0</v>
      </c>
      <c r="AC2" s="2"/>
    </row>
    <row r="3" spans="1:29" s="12" customFormat="1" ht="15" customHeight="1">
      <c r="A3" s="185"/>
      <c r="B3" s="5"/>
      <c r="C3" s="7"/>
      <c r="D3" s="8"/>
      <c r="E3" s="187" t="s">
        <v>1</v>
      </c>
      <c r="F3" s="8"/>
      <c r="G3" s="10"/>
      <c r="H3" s="190" t="s">
        <v>2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83" t="s">
        <v>3</v>
      </c>
      <c r="AA3" s="183"/>
      <c r="AB3" s="183"/>
      <c r="AC3" s="183"/>
    </row>
    <row r="4" spans="1:29" s="14" customFormat="1" ht="15" customHeight="1">
      <c r="A4" s="185"/>
      <c r="B4" s="5"/>
      <c r="C4" s="13"/>
      <c r="E4" s="188"/>
      <c r="G4" s="15"/>
      <c r="H4" s="192" t="s">
        <v>4</v>
      </c>
      <c r="I4" s="193"/>
      <c r="J4" s="193"/>
      <c r="K4" s="183" t="s">
        <v>5</v>
      </c>
      <c r="L4" s="183" t="s">
        <v>6</v>
      </c>
      <c r="M4" s="183"/>
      <c r="N4" s="183"/>
      <c r="O4" s="183"/>
      <c r="P4" s="183"/>
      <c r="Q4" s="183"/>
      <c r="R4" s="183"/>
      <c r="S4" s="190" t="s">
        <v>7</v>
      </c>
      <c r="T4" s="191"/>
      <c r="U4" s="191"/>
      <c r="V4" s="191"/>
      <c r="W4" s="191"/>
      <c r="X4" s="191"/>
      <c r="Y4" s="191"/>
      <c r="Z4" s="183" t="s">
        <v>4</v>
      </c>
      <c r="AA4" s="183" t="s">
        <v>8</v>
      </c>
      <c r="AB4" s="183" t="s">
        <v>9</v>
      </c>
      <c r="AC4" s="183" t="s">
        <v>10</v>
      </c>
    </row>
    <row r="5" spans="1:29" s="14" customFormat="1" ht="15" customHeight="1">
      <c r="A5" s="185"/>
      <c r="B5" s="5"/>
      <c r="C5" s="13"/>
      <c r="E5" s="188"/>
      <c r="G5" s="15"/>
      <c r="H5" s="194"/>
      <c r="I5" s="193"/>
      <c r="J5" s="193"/>
      <c r="K5" s="183"/>
      <c r="L5" s="184" t="s">
        <v>11</v>
      </c>
      <c r="M5" s="184"/>
      <c r="N5" s="184"/>
      <c r="O5" s="184" t="s">
        <v>12</v>
      </c>
      <c r="P5" s="184"/>
      <c r="Q5" s="184" t="s">
        <v>13</v>
      </c>
      <c r="R5" s="184"/>
      <c r="S5" s="184" t="s">
        <v>11</v>
      </c>
      <c r="T5" s="184"/>
      <c r="U5" s="184"/>
      <c r="V5" s="184" t="s">
        <v>14</v>
      </c>
      <c r="W5" s="184"/>
      <c r="X5" s="184" t="s">
        <v>15</v>
      </c>
      <c r="Y5" s="184"/>
      <c r="Z5" s="183"/>
      <c r="AA5" s="183"/>
      <c r="AB5" s="183"/>
      <c r="AC5" s="183"/>
    </row>
    <row r="6" spans="1:29" s="14" customFormat="1" ht="15" customHeight="1">
      <c r="A6" s="185"/>
      <c r="B6" s="5"/>
      <c r="C6" s="18"/>
      <c r="D6" s="19"/>
      <c r="E6" s="189"/>
      <c r="F6" s="19"/>
      <c r="G6" s="20"/>
      <c r="H6" s="21" t="s">
        <v>11</v>
      </c>
      <c r="I6" s="17" t="s">
        <v>16</v>
      </c>
      <c r="J6" s="17" t="s">
        <v>17</v>
      </c>
      <c r="K6" s="17" t="s">
        <v>16</v>
      </c>
      <c r="L6" s="17" t="s">
        <v>11</v>
      </c>
      <c r="M6" s="17" t="s">
        <v>16</v>
      </c>
      <c r="N6" s="17" t="s">
        <v>17</v>
      </c>
      <c r="O6" s="17" t="s">
        <v>16</v>
      </c>
      <c r="P6" s="17" t="s">
        <v>17</v>
      </c>
      <c r="Q6" s="17" t="s">
        <v>16</v>
      </c>
      <c r="R6" s="17" t="s">
        <v>17</v>
      </c>
      <c r="S6" s="17" t="s">
        <v>11</v>
      </c>
      <c r="T6" s="17" t="s">
        <v>16</v>
      </c>
      <c r="U6" s="17" t="s">
        <v>17</v>
      </c>
      <c r="V6" s="17" t="s">
        <v>16</v>
      </c>
      <c r="W6" s="17" t="s">
        <v>17</v>
      </c>
      <c r="X6" s="17" t="s">
        <v>16</v>
      </c>
      <c r="Y6" s="17" t="s">
        <v>17</v>
      </c>
      <c r="Z6" s="183"/>
      <c r="AA6" s="183"/>
      <c r="AB6" s="183"/>
      <c r="AC6" s="183"/>
    </row>
    <row r="7" spans="1:29" s="14" customFormat="1" ht="7.5" customHeight="1">
      <c r="A7" s="185"/>
      <c r="B7" s="5"/>
      <c r="C7" s="13"/>
      <c r="G7" s="15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9"/>
      <c r="AB7" s="9"/>
      <c r="AC7" s="25"/>
    </row>
    <row r="8" spans="1:29" s="32" customFormat="1" ht="15" customHeight="1">
      <c r="A8" s="185"/>
      <c r="B8" s="5"/>
      <c r="C8" s="26"/>
      <c r="D8" s="195" t="s">
        <v>18</v>
      </c>
      <c r="E8" s="196"/>
      <c r="F8" s="196"/>
      <c r="G8" s="27"/>
      <c r="H8" s="28">
        <v>152</v>
      </c>
      <c r="I8" s="29">
        <v>152</v>
      </c>
      <c r="J8" s="29">
        <v>0</v>
      </c>
      <c r="K8" s="29">
        <v>0</v>
      </c>
      <c r="L8" s="29">
        <v>1</v>
      </c>
      <c r="M8" s="29">
        <v>1</v>
      </c>
      <c r="N8" s="29">
        <v>0</v>
      </c>
      <c r="O8" s="29">
        <v>1</v>
      </c>
      <c r="P8" s="29">
        <v>0</v>
      </c>
      <c r="Q8" s="29">
        <v>0</v>
      </c>
      <c r="R8" s="29">
        <v>0</v>
      </c>
      <c r="S8" s="29">
        <v>151</v>
      </c>
      <c r="T8" s="29">
        <v>151</v>
      </c>
      <c r="U8" s="29">
        <v>0</v>
      </c>
      <c r="V8" s="29">
        <v>19</v>
      </c>
      <c r="W8" s="29">
        <v>0</v>
      </c>
      <c r="X8" s="29">
        <v>132</v>
      </c>
      <c r="Y8" s="29">
        <v>0</v>
      </c>
      <c r="Z8" s="30">
        <v>576</v>
      </c>
      <c r="AA8" s="29">
        <v>0</v>
      </c>
      <c r="AB8" s="29">
        <v>3</v>
      </c>
      <c r="AC8" s="31">
        <v>573</v>
      </c>
    </row>
    <row r="9" spans="1:29" s="32" customFormat="1" ht="12" customHeight="1">
      <c r="A9" s="185"/>
      <c r="B9" s="5"/>
      <c r="C9" s="26"/>
      <c r="D9" s="33"/>
      <c r="E9" s="34"/>
      <c r="F9" s="34"/>
      <c r="G9" s="27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35"/>
      <c r="T9" s="35"/>
      <c r="U9" s="35"/>
      <c r="V9" s="35"/>
      <c r="W9" s="35"/>
      <c r="X9" s="35"/>
      <c r="Y9" s="35"/>
      <c r="Z9" s="36"/>
      <c r="AA9" s="37"/>
      <c r="AB9" s="37"/>
      <c r="AC9" s="38"/>
    </row>
    <row r="10" spans="1:29" s="48" customFormat="1" ht="15" customHeight="1">
      <c r="A10" s="185"/>
      <c r="B10" s="5"/>
      <c r="C10" s="39"/>
      <c r="D10" s="197" t="s">
        <v>19</v>
      </c>
      <c r="E10" s="198"/>
      <c r="F10" s="198"/>
      <c r="G10" s="40"/>
      <c r="H10" s="41">
        <f>SUM(H12:H30)</f>
        <v>161</v>
      </c>
      <c r="I10" s="42">
        <f aca="true" t="shared" si="0" ref="I10:AC10">SUM(I12:I30)</f>
        <v>161</v>
      </c>
      <c r="J10" s="42">
        <f t="shared" si="0"/>
        <v>0</v>
      </c>
      <c r="K10" s="42">
        <f t="shared" si="0"/>
        <v>0</v>
      </c>
      <c r="L10" s="42">
        <f t="shared" si="0"/>
        <v>2</v>
      </c>
      <c r="M10" s="42">
        <f t="shared" si="0"/>
        <v>2</v>
      </c>
      <c r="N10" s="42">
        <f t="shared" si="0"/>
        <v>0</v>
      </c>
      <c r="O10" s="42">
        <f t="shared" si="0"/>
        <v>1</v>
      </c>
      <c r="P10" s="42">
        <f t="shared" si="0"/>
        <v>0</v>
      </c>
      <c r="Q10" s="42">
        <f t="shared" si="0"/>
        <v>1</v>
      </c>
      <c r="R10" s="42">
        <f t="shared" si="0"/>
        <v>0</v>
      </c>
      <c r="S10" s="43">
        <f t="shared" si="0"/>
        <v>159</v>
      </c>
      <c r="T10" s="42">
        <f t="shared" si="0"/>
        <v>159</v>
      </c>
      <c r="U10" s="42">
        <f t="shared" si="0"/>
        <v>0</v>
      </c>
      <c r="V10" s="42">
        <f t="shared" si="0"/>
        <v>21</v>
      </c>
      <c r="W10" s="42">
        <f t="shared" si="0"/>
        <v>0</v>
      </c>
      <c r="X10" s="42">
        <f t="shared" si="0"/>
        <v>138</v>
      </c>
      <c r="Y10" s="42">
        <f t="shared" si="0"/>
        <v>0</v>
      </c>
      <c r="Z10" s="44">
        <f t="shared" si="0"/>
        <v>611</v>
      </c>
      <c r="AA10" s="45">
        <f t="shared" si="0"/>
        <v>0</v>
      </c>
      <c r="AB10" s="46">
        <f t="shared" si="0"/>
        <v>6</v>
      </c>
      <c r="AC10" s="47">
        <f t="shared" si="0"/>
        <v>605</v>
      </c>
    </row>
    <row r="11" spans="1:29" s="32" customFormat="1" ht="12" customHeight="1">
      <c r="A11" s="185"/>
      <c r="B11" s="5"/>
      <c r="C11" s="26"/>
      <c r="D11" s="33"/>
      <c r="E11" s="34"/>
      <c r="F11" s="33"/>
      <c r="G11" s="27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5"/>
      <c r="T11" s="35"/>
      <c r="U11" s="35"/>
      <c r="V11" s="35"/>
      <c r="W11" s="35"/>
      <c r="X11" s="35"/>
      <c r="Y11" s="35"/>
      <c r="Z11" s="49"/>
      <c r="AA11" s="50"/>
      <c r="AB11" s="50"/>
      <c r="AC11" s="51"/>
    </row>
    <row r="12" spans="1:29" s="62" customFormat="1" ht="15" customHeight="1">
      <c r="A12" s="185"/>
      <c r="B12" s="5"/>
      <c r="C12" s="52"/>
      <c r="D12" s="53"/>
      <c r="E12" s="54" t="s">
        <v>20</v>
      </c>
      <c r="F12" s="53"/>
      <c r="G12" s="55"/>
      <c r="H12" s="28">
        <f>I12+J12</f>
        <v>60</v>
      </c>
      <c r="I12" s="29">
        <f>M12+T12</f>
        <v>60</v>
      </c>
      <c r="J12" s="56">
        <f>N12+U12</f>
        <v>0</v>
      </c>
      <c r="K12" s="57">
        <v>0</v>
      </c>
      <c r="L12" s="29">
        <f>M12+N12</f>
        <v>1</v>
      </c>
      <c r="M12" s="29">
        <f>Q12+O12</f>
        <v>1</v>
      </c>
      <c r="N12" s="29">
        <f>R12+P12</f>
        <v>0</v>
      </c>
      <c r="O12" s="58">
        <v>1</v>
      </c>
      <c r="P12" s="58">
        <v>0</v>
      </c>
      <c r="Q12" s="58">
        <v>0</v>
      </c>
      <c r="R12" s="58">
        <v>0</v>
      </c>
      <c r="S12" s="29">
        <f aca="true" t="shared" si="1" ref="S12:S30">T12+U12</f>
        <v>59</v>
      </c>
      <c r="T12" s="29">
        <f>V12+X12</f>
        <v>59</v>
      </c>
      <c r="U12" s="29">
        <f>W12+Y12</f>
        <v>0</v>
      </c>
      <c r="V12" s="58">
        <v>9</v>
      </c>
      <c r="W12" s="58">
        <v>0</v>
      </c>
      <c r="X12" s="58">
        <v>50</v>
      </c>
      <c r="Y12" s="58">
        <v>0</v>
      </c>
      <c r="Z12" s="59">
        <f>SUM(AA12:AC12)</f>
        <v>211</v>
      </c>
      <c r="AA12" s="60">
        <v>0</v>
      </c>
      <c r="AB12" s="60">
        <v>3</v>
      </c>
      <c r="AC12" s="61">
        <v>208</v>
      </c>
    </row>
    <row r="13" spans="1:29" s="62" customFormat="1" ht="15" customHeight="1">
      <c r="A13" s="185"/>
      <c r="B13" s="5"/>
      <c r="C13" s="52"/>
      <c r="D13" s="53"/>
      <c r="E13" s="54" t="s">
        <v>21</v>
      </c>
      <c r="F13" s="53"/>
      <c r="G13" s="55"/>
      <c r="H13" s="28">
        <f aca="true" t="shared" si="2" ref="H13:H30">I13+J13</f>
        <v>16</v>
      </c>
      <c r="I13" s="29">
        <f aca="true" t="shared" si="3" ref="I13:J30">M13+T13</f>
        <v>16</v>
      </c>
      <c r="J13" s="56">
        <f t="shared" si="3"/>
        <v>0</v>
      </c>
      <c r="K13" s="57">
        <v>0</v>
      </c>
      <c r="L13" s="29">
        <f aca="true" t="shared" si="4" ref="L13:L30">M13+N13</f>
        <v>0</v>
      </c>
      <c r="M13" s="29">
        <f aca="true" t="shared" si="5" ref="M13:N30">Q13+O13</f>
        <v>0</v>
      </c>
      <c r="N13" s="29">
        <f t="shared" si="5"/>
        <v>0</v>
      </c>
      <c r="O13" s="58">
        <v>0</v>
      </c>
      <c r="P13" s="58">
        <v>0</v>
      </c>
      <c r="Q13" s="58">
        <v>0</v>
      </c>
      <c r="R13" s="58">
        <v>0</v>
      </c>
      <c r="S13" s="29">
        <f t="shared" si="1"/>
        <v>16</v>
      </c>
      <c r="T13" s="29">
        <f aca="true" t="shared" si="6" ref="T13:U30">V13+X13</f>
        <v>16</v>
      </c>
      <c r="U13" s="29">
        <f t="shared" si="6"/>
        <v>0</v>
      </c>
      <c r="V13" s="58">
        <v>2</v>
      </c>
      <c r="W13" s="58">
        <v>0</v>
      </c>
      <c r="X13" s="58">
        <v>14</v>
      </c>
      <c r="Y13" s="58">
        <v>0</v>
      </c>
      <c r="Z13" s="63">
        <f aca="true" t="shared" si="7" ref="Z13:Z30">SUM(AA13:AC13)</f>
        <v>50</v>
      </c>
      <c r="AA13" s="60">
        <v>0</v>
      </c>
      <c r="AB13" s="60">
        <v>0</v>
      </c>
      <c r="AC13" s="61">
        <v>50</v>
      </c>
    </row>
    <row r="14" spans="1:29" s="62" customFormat="1" ht="15" customHeight="1">
      <c r="A14" s="185"/>
      <c r="B14" s="5"/>
      <c r="C14" s="52"/>
      <c r="D14" s="53"/>
      <c r="E14" s="54" t="s">
        <v>22</v>
      </c>
      <c r="F14" s="53"/>
      <c r="G14" s="55"/>
      <c r="H14" s="28">
        <f t="shared" si="2"/>
        <v>25</v>
      </c>
      <c r="I14" s="29">
        <f t="shared" si="3"/>
        <v>25</v>
      </c>
      <c r="J14" s="56">
        <f t="shared" si="3"/>
        <v>0</v>
      </c>
      <c r="K14" s="57">
        <v>0</v>
      </c>
      <c r="L14" s="29">
        <f t="shared" si="4"/>
        <v>1</v>
      </c>
      <c r="M14" s="29">
        <f t="shared" si="5"/>
        <v>1</v>
      </c>
      <c r="N14" s="29">
        <f t="shared" si="5"/>
        <v>0</v>
      </c>
      <c r="O14" s="58">
        <v>0</v>
      </c>
      <c r="P14" s="58">
        <v>0</v>
      </c>
      <c r="Q14" s="58">
        <v>1</v>
      </c>
      <c r="R14" s="58">
        <v>0</v>
      </c>
      <c r="S14" s="29">
        <f t="shared" si="1"/>
        <v>24</v>
      </c>
      <c r="T14" s="29">
        <f t="shared" si="6"/>
        <v>24</v>
      </c>
      <c r="U14" s="29">
        <f t="shared" si="6"/>
        <v>0</v>
      </c>
      <c r="V14" s="58">
        <v>1</v>
      </c>
      <c r="W14" s="58">
        <v>0</v>
      </c>
      <c r="X14" s="58">
        <v>23</v>
      </c>
      <c r="Y14" s="58">
        <v>0</v>
      </c>
      <c r="Z14" s="63">
        <f t="shared" si="7"/>
        <v>106</v>
      </c>
      <c r="AA14" s="60">
        <v>0</v>
      </c>
      <c r="AB14" s="60">
        <v>3</v>
      </c>
      <c r="AC14" s="61">
        <v>103</v>
      </c>
    </row>
    <row r="15" spans="1:29" s="62" customFormat="1" ht="15" customHeight="1">
      <c r="A15" s="185"/>
      <c r="B15" s="5"/>
      <c r="C15" s="52"/>
      <c r="D15" s="53"/>
      <c r="E15" s="54" t="s">
        <v>23</v>
      </c>
      <c r="F15" s="53"/>
      <c r="G15" s="55"/>
      <c r="H15" s="28">
        <f t="shared" si="2"/>
        <v>2</v>
      </c>
      <c r="I15" s="29">
        <f t="shared" si="3"/>
        <v>2</v>
      </c>
      <c r="J15" s="56">
        <f t="shared" si="3"/>
        <v>0</v>
      </c>
      <c r="K15" s="57">
        <v>0</v>
      </c>
      <c r="L15" s="29">
        <f t="shared" si="4"/>
        <v>0</v>
      </c>
      <c r="M15" s="29">
        <f t="shared" si="5"/>
        <v>0</v>
      </c>
      <c r="N15" s="29">
        <f t="shared" si="5"/>
        <v>0</v>
      </c>
      <c r="O15" s="58">
        <v>0</v>
      </c>
      <c r="P15" s="58">
        <v>0</v>
      </c>
      <c r="Q15" s="58">
        <v>0</v>
      </c>
      <c r="R15" s="58">
        <v>0</v>
      </c>
      <c r="S15" s="29">
        <f t="shared" si="1"/>
        <v>2</v>
      </c>
      <c r="T15" s="29">
        <f t="shared" si="6"/>
        <v>2</v>
      </c>
      <c r="U15" s="29">
        <f t="shared" si="6"/>
        <v>0</v>
      </c>
      <c r="V15" s="58">
        <v>2</v>
      </c>
      <c r="W15" s="58">
        <v>0</v>
      </c>
      <c r="X15" s="58">
        <v>0</v>
      </c>
      <c r="Y15" s="58">
        <v>0</v>
      </c>
      <c r="Z15" s="63">
        <f t="shared" si="7"/>
        <v>6</v>
      </c>
      <c r="AA15" s="60">
        <v>0</v>
      </c>
      <c r="AB15" s="60">
        <v>0</v>
      </c>
      <c r="AC15" s="61">
        <v>6</v>
      </c>
    </row>
    <row r="16" spans="1:29" s="62" customFormat="1" ht="15" customHeight="1">
      <c r="A16" s="185"/>
      <c r="B16" s="5"/>
      <c r="C16" s="52"/>
      <c r="D16" s="53"/>
      <c r="E16" s="54" t="s">
        <v>24</v>
      </c>
      <c r="F16" s="53"/>
      <c r="G16" s="55"/>
      <c r="H16" s="28">
        <f t="shared" si="2"/>
        <v>0</v>
      </c>
      <c r="I16" s="29">
        <f t="shared" si="3"/>
        <v>0</v>
      </c>
      <c r="J16" s="56">
        <f t="shared" si="3"/>
        <v>0</v>
      </c>
      <c r="K16" s="57">
        <v>0</v>
      </c>
      <c r="L16" s="29">
        <f t="shared" si="4"/>
        <v>0</v>
      </c>
      <c r="M16" s="29">
        <f t="shared" si="5"/>
        <v>0</v>
      </c>
      <c r="N16" s="29">
        <f t="shared" si="5"/>
        <v>0</v>
      </c>
      <c r="O16" s="58">
        <v>0</v>
      </c>
      <c r="P16" s="58">
        <v>0</v>
      </c>
      <c r="Q16" s="58">
        <v>0</v>
      </c>
      <c r="R16" s="58">
        <v>0</v>
      </c>
      <c r="S16" s="29">
        <f t="shared" si="1"/>
        <v>0</v>
      </c>
      <c r="T16" s="29">
        <f t="shared" si="6"/>
        <v>0</v>
      </c>
      <c r="U16" s="29">
        <f t="shared" si="6"/>
        <v>0</v>
      </c>
      <c r="V16" s="58">
        <v>0</v>
      </c>
      <c r="W16" s="58">
        <v>0</v>
      </c>
      <c r="X16" s="58">
        <v>0</v>
      </c>
      <c r="Y16" s="58">
        <v>0</v>
      </c>
      <c r="Z16" s="63">
        <f t="shared" si="7"/>
        <v>0</v>
      </c>
      <c r="AA16" s="60">
        <v>0</v>
      </c>
      <c r="AB16" s="60">
        <v>0</v>
      </c>
      <c r="AC16" s="61">
        <v>0</v>
      </c>
    </row>
    <row r="17" spans="1:29" s="62" customFormat="1" ht="15" customHeight="1">
      <c r="A17" s="185"/>
      <c r="B17" s="5"/>
      <c r="C17" s="52"/>
      <c r="D17" s="53"/>
      <c r="E17" s="54" t="s">
        <v>25</v>
      </c>
      <c r="F17" s="53"/>
      <c r="G17" s="55"/>
      <c r="H17" s="28">
        <f t="shared" si="2"/>
        <v>5</v>
      </c>
      <c r="I17" s="29">
        <f t="shared" si="3"/>
        <v>5</v>
      </c>
      <c r="J17" s="56">
        <f t="shared" si="3"/>
        <v>0</v>
      </c>
      <c r="K17" s="57">
        <v>0</v>
      </c>
      <c r="L17" s="29">
        <f t="shared" si="4"/>
        <v>0</v>
      </c>
      <c r="M17" s="29">
        <f t="shared" si="5"/>
        <v>0</v>
      </c>
      <c r="N17" s="29">
        <f t="shared" si="5"/>
        <v>0</v>
      </c>
      <c r="O17" s="58">
        <v>0</v>
      </c>
      <c r="P17" s="58">
        <v>0</v>
      </c>
      <c r="Q17" s="58">
        <v>0</v>
      </c>
      <c r="R17" s="58">
        <v>0</v>
      </c>
      <c r="S17" s="29">
        <f t="shared" si="1"/>
        <v>5</v>
      </c>
      <c r="T17" s="29">
        <f t="shared" si="6"/>
        <v>5</v>
      </c>
      <c r="U17" s="29">
        <f t="shared" si="6"/>
        <v>0</v>
      </c>
      <c r="V17" s="58">
        <v>0</v>
      </c>
      <c r="W17" s="58">
        <v>0</v>
      </c>
      <c r="X17" s="58">
        <v>5</v>
      </c>
      <c r="Y17" s="58">
        <v>0</v>
      </c>
      <c r="Z17" s="63">
        <f t="shared" si="7"/>
        <v>24</v>
      </c>
      <c r="AA17" s="60">
        <v>0</v>
      </c>
      <c r="AB17" s="60">
        <v>0</v>
      </c>
      <c r="AC17" s="61">
        <v>24</v>
      </c>
    </row>
    <row r="18" spans="1:29" s="62" customFormat="1" ht="15" customHeight="1">
      <c r="A18" s="185"/>
      <c r="B18" s="5"/>
      <c r="C18" s="52"/>
      <c r="D18" s="53"/>
      <c r="E18" s="54" t="s">
        <v>26</v>
      </c>
      <c r="F18" s="53"/>
      <c r="G18" s="55"/>
      <c r="H18" s="28">
        <f t="shared" si="2"/>
        <v>2</v>
      </c>
      <c r="I18" s="29">
        <f t="shared" si="3"/>
        <v>2</v>
      </c>
      <c r="J18" s="56">
        <f t="shared" si="3"/>
        <v>0</v>
      </c>
      <c r="K18" s="57">
        <v>0</v>
      </c>
      <c r="L18" s="29">
        <f t="shared" si="4"/>
        <v>0</v>
      </c>
      <c r="M18" s="29">
        <f t="shared" si="5"/>
        <v>0</v>
      </c>
      <c r="N18" s="29">
        <f t="shared" si="5"/>
        <v>0</v>
      </c>
      <c r="O18" s="58">
        <v>0</v>
      </c>
      <c r="P18" s="58">
        <v>0</v>
      </c>
      <c r="Q18" s="58">
        <v>0</v>
      </c>
      <c r="R18" s="58">
        <v>0</v>
      </c>
      <c r="S18" s="29">
        <f t="shared" si="1"/>
        <v>2</v>
      </c>
      <c r="T18" s="29">
        <f t="shared" si="6"/>
        <v>2</v>
      </c>
      <c r="U18" s="29">
        <f t="shared" si="6"/>
        <v>0</v>
      </c>
      <c r="V18" s="58">
        <v>2</v>
      </c>
      <c r="W18" s="58">
        <v>0</v>
      </c>
      <c r="X18" s="58">
        <v>0</v>
      </c>
      <c r="Y18" s="58">
        <v>0</v>
      </c>
      <c r="Z18" s="63">
        <f t="shared" si="7"/>
        <v>7</v>
      </c>
      <c r="AA18" s="60">
        <v>0</v>
      </c>
      <c r="AB18" s="60">
        <v>0</v>
      </c>
      <c r="AC18" s="61">
        <v>7</v>
      </c>
    </row>
    <row r="19" spans="1:29" s="62" customFormat="1" ht="15" customHeight="1">
      <c r="A19" s="185"/>
      <c r="B19" s="5"/>
      <c r="C19" s="52"/>
      <c r="D19" s="53"/>
      <c r="E19" s="54" t="s">
        <v>27</v>
      </c>
      <c r="F19" s="53"/>
      <c r="G19" s="55"/>
      <c r="H19" s="28">
        <f t="shared" si="2"/>
        <v>4</v>
      </c>
      <c r="I19" s="29">
        <f t="shared" si="3"/>
        <v>4</v>
      </c>
      <c r="J19" s="56">
        <f t="shared" si="3"/>
        <v>0</v>
      </c>
      <c r="K19" s="57">
        <v>0</v>
      </c>
      <c r="L19" s="29">
        <f t="shared" si="4"/>
        <v>0</v>
      </c>
      <c r="M19" s="29">
        <f t="shared" si="5"/>
        <v>0</v>
      </c>
      <c r="N19" s="29">
        <f t="shared" si="5"/>
        <v>0</v>
      </c>
      <c r="O19" s="58">
        <v>0</v>
      </c>
      <c r="P19" s="58">
        <v>0</v>
      </c>
      <c r="Q19" s="58">
        <v>0</v>
      </c>
      <c r="R19" s="58">
        <v>0</v>
      </c>
      <c r="S19" s="29">
        <f t="shared" si="1"/>
        <v>4</v>
      </c>
      <c r="T19" s="29">
        <f t="shared" si="6"/>
        <v>4</v>
      </c>
      <c r="U19" s="29">
        <f t="shared" si="6"/>
        <v>0</v>
      </c>
      <c r="V19" s="58">
        <v>4</v>
      </c>
      <c r="W19" s="58">
        <v>0</v>
      </c>
      <c r="X19" s="58">
        <v>0</v>
      </c>
      <c r="Y19" s="58">
        <v>0</v>
      </c>
      <c r="Z19" s="63">
        <f t="shared" si="7"/>
        <v>21</v>
      </c>
      <c r="AA19" s="60">
        <v>0</v>
      </c>
      <c r="AB19" s="60">
        <v>0</v>
      </c>
      <c r="AC19" s="61">
        <v>21</v>
      </c>
    </row>
    <row r="20" spans="1:29" s="62" customFormat="1" ht="15" customHeight="1">
      <c r="A20" s="185"/>
      <c r="B20" s="5"/>
      <c r="C20" s="52"/>
      <c r="D20" s="53"/>
      <c r="E20" s="54" t="s">
        <v>28</v>
      </c>
      <c r="F20" s="53"/>
      <c r="G20" s="55"/>
      <c r="H20" s="28">
        <f t="shared" si="2"/>
        <v>19</v>
      </c>
      <c r="I20" s="29">
        <f t="shared" si="3"/>
        <v>19</v>
      </c>
      <c r="J20" s="56">
        <f t="shared" si="3"/>
        <v>0</v>
      </c>
      <c r="K20" s="57">
        <v>0</v>
      </c>
      <c r="L20" s="29">
        <f t="shared" si="4"/>
        <v>0</v>
      </c>
      <c r="M20" s="29">
        <f t="shared" si="5"/>
        <v>0</v>
      </c>
      <c r="N20" s="29">
        <f t="shared" si="5"/>
        <v>0</v>
      </c>
      <c r="O20" s="58">
        <v>0</v>
      </c>
      <c r="P20" s="58">
        <v>0</v>
      </c>
      <c r="Q20" s="58">
        <v>0</v>
      </c>
      <c r="R20" s="58">
        <v>0</v>
      </c>
      <c r="S20" s="29">
        <f t="shared" si="1"/>
        <v>19</v>
      </c>
      <c r="T20" s="29">
        <f t="shared" si="6"/>
        <v>19</v>
      </c>
      <c r="U20" s="29">
        <f t="shared" si="6"/>
        <v>0</v>
      </c>
      <c r="V20" s="58">
        <v>0</v>
      </c>
      <c r="W20" s="58">
        <v>0</v>
      </c>
      <c r="X20" s="58">
        <v>19</v>
      </c>
      <c r="Y20" s="58">
        <v>0</v>
      </c>
      <c r="Z20" s="63">
        <f t="shared" si="7"/>
        <v>75</v>
      </c>
      <c r="AA20" s="60">
        <v>0</v>
      </c>
      <c r="AB20" s="60">
        <v>0</v>
      </c>
      <c r="AC20" s="61">
        <v>75</v>
      </c>
    </row>
    <row r="21" spans="1:29" s="62" customFormat="1" ht="15" customHeight="1">
      <c r="A21" s="185"/>
      <c r="B21" s="5"/>
      <c r="C21" s="52"/>
      <c r="D21" s="53"/>
      <c r="E21" s="54" t="s">
        <v>29</v>
      </c>
      <c r="F21" s="53"/>
      <c r="G21" s="55"/>
      <c r="H21" s="28">
        <f t="shared" si="2"/>
        <v>1</v>
      </c>
      <c r="I21" s="29">
        <f t="shared" si="3"/>
        <v>1</v>
      </c>
      <c r="J21" s="56">
        <f t="shared" si="3"/>
        <v>0</v>
      </c>
      <c r="K21" s="57">
        <v>0</v>
      </c>
      <c r="L21" s="29">
        <f t="shared" si="4"/>
        <v>0</v>
      </c>
      <c r="M21" s="29">
        <f t="shared" si="5"/>
        <v>0</v>
      </c>
      <c r="N21" s="29">
        <f t="shared" si="5"/>
        <v>0</v>
      </c>
      <c r="O21" s="58">
        <v>0</v>
      </c>
      <c r="P21" s="58">
        <v>0</v>
      </c>
      <c r="Q21" s="58">
        <v>0</v>
      </c>
      <c r="R21" s="58">
        <v>0</v>
      </c>
      <c r="S21" s="29">
        <f t="shared" si="1"/>
        <v>1</v>
      </c>
      <c r="T21" s="29">
        <f t="shared" si="6"/>
        <v>1</v>
      </c>
      <c r="U21" s="29">
        <f t="shared" si="6"/>
        <v>0</v>
      </c>
      <c r="V21" s="58">
        <v>0</v>
      </c>
      <c r="W21" s="58">
        <v>0</v>
      </c>
      <c r="X21" s="58">
        <v>1</v>
      </c>
      <c r="Y21" s="58">
        <v>0</v>
      </c>
      <c r="Z21" s="63">
        <f t="shared" si="7"/>
        <v>3</v>
      </c>
      <c r="AA21" s="60">
        <v>0</v>
      </c>
      <c r="AB21" s="60">
        <v>0</v>
      </c>
      <c r="AC21" s="61">
        <v>3</v>
      </c>
    </row>
    <row r="22" spans="1:29" s="62" customFormat="1" ht="15" customHeight="1">
      <c r="A22" s="185"/>
      <c r="B22" s="5"/>
      <c r="C22" s="52"/>
      <c r="D22" s="53"/>
      <c r="E22" s="54" t="s">
        <v>30</v>
      </c>
      <c r="F22" s="53"/>
      <c r="G22" s="55"/>
      <c r="H22" s="28">
        <f t="shared" si="2"/>
        <v>11</v>
      </c>
      <c r="I22" s="29">
        <f t="shared" si="3"/>
        <v>11</v>
      </c>
      <c r="J22" s="56">
        <f t="shared" si="3"/>
        <v>0</v>
      </c>
      <c r="K22" s="57">
        <v>0</v>
      </c>
      <c r="L22" s="29">
        <f t="shared" si="4"/>
        <v>0</v>
      </c>
      <c r="M22" s="29">
        <f t="shared" si="5"/>
        <v>0</v>
      </c>
      <c r="N22" s="29">
        <f t="shared" si="5"/>
        <v>0</v>
      </c>
      <c r="O22" s="58">
        <v>0</v>
      </c>
      <c r="P22" s="58">
        <v>0</v>
      </c>
      <c r="Q22" s="58">
        <v>0</v>
      </c>
      <c r="R22" s="58">
        <v>0</v>
      </c>
      <c r="S22" s="29">
        <f t="shared" si="1"/>
        <v>11</v>
      </c>
      <c r="T22" s="29">
        <f t="shared" si="6"/>
        <v>11</v>
      </c>
      <c r="U22" s="29">
        <f t="shared" si="6"/>
        <v>0</v>
      </c>
      <c r="V22" s="58">
        <v>0</v>
      </c>
      <c r="W22" s="58">
        <v>0</v>
      </c>
      <c r="X22" s="58">
        <v>11</v>
      </c>
      <c r="Y22" s="58">
        <v>0</v>
      </c>
      <c r="Z22" s="63">
        <f t="shared" si="7"/>
        <v>43</v>
      </c>
      <c r="AA22" s="60">
        <v>0</v>
      </c>
      <c r="AB22" s="60">
        <v>0</v>
      </c>
      <c r="AC22" s="61">
        <v>43</v>
      </c>
    </row>
    <row r="23" spans="1:29" s="62" customFormat="1" ht="15" customHeight="1">
      <c r="A23" s="185"/>
      <c r="B23" s="5"/>
      <c r="C23" s="52"/>
      <c r="D23" s="53"/>
      <c r="E23" s="54" t="s">
        <v>31</v>
      </c>
      <c r="F23" s="53"/>
      <c r="G23" s="55"/>
      <c r="H23" s="28">
        <f t="shared" si="2"/>
        <v>0</v>
      </c>
      <c r="I23" s="29">
        <f t="shared" si="3"/>
        <v>0</v>
      </c>
      <c r="J23" s="56">
        <f t="shared" si="3"/>
        <v>0</v>
      </c>
      <c r="K23" s="57">
        <v>0</v>
      </c>
      <c r="L23" s="29">
        <f t="shared" si="4"/>
        <v>0</v>
      </c>
      <c r="M23" s="29">
        <f t="shared" si="5"/>
        <v>0</v>
      </c>
      <c r="N23" s="29">
        <f t="shared" si="5"/>
        <v>0</v>
      </c>
      <c r="O23" s="58">
        <v>0</v>
      </c>
      <c r="P23" s="58">
        <v>0</v>
      </c>
      <c r="Q23" s="58">
        <v>0</v>
      </c>
      <c r="R23" s="58">
        <v>0</v>
      </c>
      <c r="S23" s="29">
        <f t="shared" si="1"/>
        <v>0</v>
      </c>
      <c r="T23" s="29">
        <f t="shared" si="6"/>
        <v>0</v>
      </c>
      <c r="U23" s="29">
        <f t="shared" si="6"/>
        <v>0</v>
      </c>
      <c r="V23" s="58">
        <v>0</v>
      </c>
      <c r="W23" s="58">
        <v>0</v>
      </c>
      <c r="X23" s="58">
        <v>0</v>
      </c>
      <c r="Y23" s="58">
        <v>0</v>
      </c>
      <c r="Z23" s="63">
        <f t="shared" si="7"/>
        <v>0</v>
      </c>
      <c r="AA23" s="60">
        <v>0</v>
      </c>
      <c r="AB23" s="60">
        <v>0</v>
      </c>
      <c r="AC23" s="61">
        <v>0</v>
      </c>
    </row>
    <row r="24" spans="1:29" s="62" customFormat="1" ht="15" customHeight="1">
      <c r="A24" s="185"/>
      <c r="B24" s="5"/>
      <c r="C24" s="52"/>
      <c r="D24" s="53"/>
      <c r="E24" s="54" t="s">
        <v>32</v>
      </c>
      <c r="F24" s="53"/>
      <c r="G24" s="55"/>
      <c r="H24" s="28">
        <f t="shared" si="2"/>
        <v>5</v>
      </c>
      <c r="I24" s="29">
        <f t="shared" si="3"/>
        <v>5</v>
      </c>
      <c r="J24" s="56">
        <f t="shared" si="3"/>
        <v>0</v>
      </c>
      <c r="K24" s="57">
        <v>0</v>
      </c>
      <c r="L24" s="29">
        <f t="shared" si="4"/>
        <v>0</v>
      </c>
      <c r="M24" s="29">
        <f t="shared" si="5"/>
        <v>0</v>
      </c>
      <c r="N24" s="29">
        <f t="shared" si="5"/>
        <v>0</v>
      </c>
      <c r="O24" s="58">
        <v>0</v>
      </c>
      <c r="P24" s="58">
        <v>0</v>
      </c>
      <c r="Q24" s="58">
        <v>0</v>
      </c>
      <c r="R24" s="58">
        <v>0</v>
      </c>
      <c r="S24" s="29">
        <f t="shared" si="1"/>
        <v>5</v>
      </c>
      <c r="T24" s="29">
        <f t="shared" si="6"/>
        <v>5</v>
      </c>
      <c r="U24" s="29">
        <f t="shared" si="6"/>
        <v>0</v>
      </c>
      <c r="V24" s="58">
        <v>0</v>
      </c>
      <c r="W24" s="58">
        <v>0</v>
      </c>
      <c r="X24" s="58">
        <v>5</v>
      </c>
      <c r="Y24" s="58">
        <v>0</v>
      </c>
      <c r="Z24" s="63">
        <f t="shared" si="7"/>
        <v>26</v>
      </c>
      <c r="AA24" s="60">
        <v>0</v>
      </c>
      <c r="AB24" s="60">
        <v>0</v>
      </c>
      <c r="AC24" s="61">
        <v>26</v>
      </c>
    </row>
    <row r="25" spans="1:29" s="62" customFormat="1" ht="15" customHeight="1">
      <c r="A25" s="185"/>
      <c r="B25" s="5"/>
      <c r="C25" s="52"/>
      <c r="D25" s="53"/>
      <c r="E25" s="54" t="s">
        <v>33</v>
      </c>
      <c r="F25" s="53"/>
      <c r="G25" s="55"/>
      <c r="H25" s="28">
        <f t="shared" si="2"/>
        <v>5</v>
      </c>
      <c r="I25" s="29">
        <f t="shared" si="3"/>
        <v>5</v>
      </c>
      <c r="J25" s="56">
        <f t="shared" si="3"/>
        <v>0</v>
      </c>
      <c r="K25" s="57">
        <v>0</v>
      </c>
      <c r="L25" s="29">
        <f t="shared" si="4"/>
        <v>0</v>
      </c>
      <c r="M25" s="29">
        <f t="shared" si="5"/>
        <v>0</v>
      </c>
      <c r="N25" s="29">
        <f t="shared" si="5"/>
        <v>0</v>
      </c>
      <c r="O25" s="58">
        <v>0</v>
      </c>
      <c r="P25" s="58">
        <v>0</v>
      </c>
      <c r="Q25" s="58">
        <v>0</v>
      </c>
      <c r="R25" s="58">
        <v>0</v>
      </c>
      <c r="S25" s="29">
        <f t="shared" si="1"/>
        <v>5</v>
      </c>
      <c r="T25" s="29">
        <f t="shared" si="6"/>
        <v>5</v>
      </c>
      <c r="U25" s="29">
        <f t="shared" si="6"/>
        <v>0</v>
      </c>
      <c r="V25" s="58">
        <v>1</v>
      </c>
      <c r="W25" s="58">
        <v>0</v>
      </c>
      <c r="X25" s="58">
        <v>4</v>
      </c>
      <c r="Y25" s="58">
        <v>0</v>
      </c>
      <c r="Z25" s="63">
        <f t="shared" si="7"/>
        <v>17</v>
      </c>
      <c r="AA25" s="60">
        <v>0</v>
      </c>
      <c r="AB25" s="60">
        <v>0</v>
      </c>
      <c r="AC25" s="61">
        <v>17</v>
      </c>
    </row>
    <row r="26" spans="1:29" s="62" customFormat="1" ht="15" customHeight="1">
      <c r="A26" s="185"/>
      <c r="B26" s="5"/>
      <c r="C26" s="52"/>
      <c r="D26" s="53"/>
      <c r="E26" s="54" t="s">
        <v>34</v>
      </c>
      <c r="F26" s="53"/>
      <c r="G26" s="55"/>
      <c r="H26" s="28">
        <f t="shared" si="2"/>
        <v>1</v>
      </c>
      <c r="I26" s="29">
        <f t="shared" si="3"/>
        <v>1</v>
      </c>
      <c r="J26" s="56">
        <f t="shared" si="3"/>
        <v>0</v>
      </c>
      <c r="K26" s="57">
        <v>0</v>
      </c>
      <c r="L26" s="29">
        <f t="shared" si="4"/>
        <v>0</v>
      </c>
      <c r="M26" s="29">
        <f t="shared" si="5"/>
        <v>0</v>
      </c>
      <c r="N26" s="29">
        <f t="shared" si="5"/>
        <v>0</v>
      </c>
      <c r="O26" s="58">
        <v>0</v>
      </c>
      <c r="P26" s="58">
        <v>0</v>
      </c>
      <c r="Q26" s="58">
        <v>0</v>
      </c>
      <c r="R26" s="58">
        <v>0</v>
      </c>
      <c r="S26" s="29">
        <f t="shared" si="1"/>
        <v>1</v>
      </c>
      <c r="T26" s="29">
        <f t="shared" si="6"/>
        <v>1</v>
      </c>
      <c r="U26" s="29">
        <f t="shared" si="6"/>
        <v>0</v>
      </c>
      <c r="V26" s="58">
        <v>0</v>
      </c>
      <c r="W26" s="58">
        <v>0</v>
      </c>
      <c r="X26" s="58">
        <v>1</v>
      </c>
      <c r="Y26" s="58">
        <v>0</v>
      </c>
      <c r="Z26" s="63">
        <f t="shared" si="7"/>
        <v>7</v>
      </c>
      <c r="AA26" s="60">
        <v>0</v>
      </c>
      <c r="AB26" s="60">
        <v>0</v>
      </c>
      <c r="AC26" s="61">
        <v>7</v>
      </c>
    </row>
    <row r="27" spans="1:29" s="62" customFormat="1" ht="15" customHeight="1">
      <c r="A27" s="185"/>
      <c r="B27" s="5"/>
      <c r="C27" s="52"/>
      <c r="D27" s="53"/>
      <c r="E27" s="54" t="s">
        <v>35</v>
      </c>
      <c r="F27" s="53"/>
      <c r="G27" s="55"/>
      <c r="H27" s="28">
        <f t="shared" si="2"/>
        <v>0</v>
      </c>
      <c r="I27" s="29">
        <f t="shared" si="3"/>
        <v>0</v>
      </c>
      <c r="J27" s="56">
        <f t="shared" si="3"/>
        <v>0</v>
      </c>
      <c r="K27" s="57">
        <v>0</v>
      </c>
      <c r="L27" s="29">
        <f t="shared" si="4"/>
        <v>0</v>
      </c>
      <c r="M27" s="29">
        <f t="shared" si="5"/>
        <v>0</v>
      </c>
      <c r="N27" s="29">
        <f t="shared" si="5"/>
        <v>0</v>
      </c>
      <c r="O27" s="58">
        <v>0</v>
      </c>
      <c r="P27" s="58">
        <v>0</v>
      </c>
      <c r="Q27" s="58">
        <v>0</v>
      </c>
      <c r="R27" s="58">
        <v>0</v>
      </c>
      <c r="S27" s="29">
        <f t="shared" si="1"/>
        <v>0</v>
      </c>
      <c r="T27" s="29">
        <f t="shared" si="6"/>
        <v>0</v>
      </c>
      <c r="U27" s="29">
        <f t="shared" si="6"/>
        <v>0</v>
      </c>
      <c r="V27" s="58">
        <v>0</v>
      </c>
      <c r="W27" s="58">
        <v>0</v>
      </c>
      <c r="X27" s="58">
        <v>0</v>
      </c>
      <c r="Y27" s="58">
        <v>0</v>
      </c>
      <c r="Z27" s="63">
        <f t="shared" si="7"/>
        <v>0</v>
      </c>
      <c r="AA27" s="60">
        <v>0</v>
      </c>
      <c r="AB27" s="60">
        <v>0</v>
      </c>
      <c r="AC27" s="61">
        <v>0</v>
      </c>
    </row>
    <row r="28" spans="1:29" s="62" customFormat="1" ht="15" customHeight="1">
      <c r="A28" s="185"/>
      <c r="B28" s="5"/>
      <c r="C28" s="52"/>
      <c r="D28" s="53"/>
      <c r="E28" s="54" t="s">
        <v>36</v>
      </c>
      <c r="F28" s="53"/>
      <c r="G28" s="55"/>
      <c r="H28" s="28">
        <f t="shared" si="2"/>
        <v>1</v>
      </c>
      <c r="I28" s="29">
        <f t="shared" si="3"/>
        <v>1</v>
      </c>
      <c r="J28" s="56">
        <f t="shared" si="3"/>
        <v>0</v>
      </c>
      <c r="K28" s="57">
        <v>0</v>
      </c>
      <c r="L28" s="29">
        <f t="shared" si="4"/>
        <v>0</v>
      </c>
      <c r="M28" s="29">
        <f t="shared" si="5"/>
        <v>0</v>
      </c>
      <c r="N28" s="29">
        <f t="shared" si="5"/>
        <v>0</v>
      </c>
      <c r="O28" s="58">
        <v>0</v>
      </c>
      <c r="P28" s="58">
        <v>0</v>
      </c>
      <c r="Q28" s="58">
        <v>0</v>
      </c>
      <c r="R28" s="58">
        <v>0</v>
      </c>
      <c r="S28" s="29">
        <f t="shared" si="1"/>
        <v>1</v>
      </c>
      <c r="T28" s="29">
        <f t="shared" si="6"/>
        <v>1</v>
      </c>
      <c r="U28" s="29">
        <f t="shared" si="6"/>
        <v>0</v>
      </c>
      <c r="V28" s="58">
        <v>0</v>
      </c>
      <c r="W28" s="58">
        <v>0</v>
      </c>
      <c r="X28" s="58">
        <v>1</v>
      </c>
      <c r="Y28" s="58">
        <v>0</v>
      </c>
      <c r="Z28" s="63">
        <f t="shared" si="7"/>
        <v>3</v>
      </c>
      <c r="AA28" s="60">
        <v>0</v>
      </c>
      <c r="AB28" s="60">
        <v>0</v>
      </c>
      <c r="AC28" s="61">
        <v>3</v>
      </c>
    </row>
    <row r="29" spans="1:29" s="62" customFormat="1" ht="15" customHeight="1">
      <c r="A29" s="185"/>
      <c r="B29" s="5"/>
      <c r="C29" s="52"/>
      <c r="D29" s="53"/>
      <c r="E29" s="54" t="s">
        <v>37</v>
      </c>
      <c r="F29" s="53"/>
      <c r="G29" s="55"/>
      <c r="H29" s="28">
        <f t="shared" si="2"/>
        <v>2</v>
      </c>
      <c r="I29" s="29">
        <f t="shared" si="3"/>
        <v>2</v>
      </c>
      <c r="J29" s="56">
        <f t="shared" si="3"/>
        <v>0</v>
      </c>
      <c r="K29" s="57">
        <v>0</v>
      </c>
      <c r="L29" s="29">
        <f t="shared" si="4"/>
        <v>0</v>
      </c>
      <c r="M29" s="29">
        <f t="shared" si="5"/>
        <v>0</v>
      </c>
      <c r="N29" s="29">
        <f t="shared" si="5"/>
        <v>0</v>
      </c>
      <c r="O29" s="58">
        <v>0</v>
      </c>
      <c r="P29" s="58">
        <v>0</v>
      </c>
      <c r="Q29" s="58">
        <v>0</v>
      </c>
      <c r="R29" s="58">
        <v>0</v>
      </c>
      <c r="S29" s="29">
        <f t="shared" si="1"/>
        <v>2</v>
      </c>
      <c r="T29" s="29">
        <f t="shared" si="6"/>
        <v>2</v>
      </c>
      <c r="U29" s="29">
        <f t="shared" si="6"/>
        <v>0</v>
      </c>
      <c r="V29" s="58">
        <v>0</v>
      </c>
      <c r="W29" s="58">
        <v>0</v>
      </c>
      <c r="X29" s="58">
        <v>2</v>
      </c>
      <c r="Y29" s="58">
        <v>0</v>
      </c>
      <c r="Z29" s="63">
        <f t="shared" si="7"/>
        <v>6</v>
      </c>
      <c r="AA29" s="60">
        <v>0</v>
      </c>
      <c r="AB29" s="60">
        <v>0</v>
      </c>
      <c r="AC29" s="61">
        <v>6</v>
      </c>
    </row>
    <row r="30" spans="1:29" s="62" customFormat="1" ht="15" customHeight="1">
      <c r="A30" s="185"/>
      <c r="B30" s="5"/>
      <c r="C30" s="52"/>
      <c r="D30" s="53"/>
      <c r="E30" s="54" t="s">
        <v>38</v>
      </c>
      <c r="F30" s="53"/>
      <c r="G30" s="55"/>
      <c r="H30" s="28">
        <f t="shared" si="2"/>
        <v>2</v>
      </c>
      <c r="I30" s="29">
        <f t="shared" si="3"/>
        <v>2</v>
      </c>
      <c r="J30" s="56">
        <f t="shared" si="3"/>
        <v>0</v>
      </c>
      <c r="K30" s="57">
        <v>0</v>
      </c>
      <c r="L30" s="29">
        <f t="shared" si="4"/>
        <v>0</v>
      </c>
      <c r="M30" s="29">
        <f t="shared" si="5"/>
        <v>0</v>
      </c>
      <c r="N30" s="29">
        <f t="shared" si="5"/>
        <v>0</v>
      </c>
      <c r="O30" s="58">
        <v>0</v>
      </c>
      <c r="P30" s="58">
        <v>0</v>
      </c>
      <c r="Q30" s="58">
        <v>0</v>
      </c>
      <c r="R30" s="58">
        <v>0</v>
      </c>
      <c r="S30" s="29">
        <f t="shared" si="1"/>
        <v>2</v>
      </c>
      <c r="T30" s="29">
        <f t="shared" si="6"/>
        <v>2</v>
      </c>
      <c r="U30" s="29">
        <f t="shared" si="6"/>
        <v>0</v>
      </c>
      <c r="V30" s="58">
        <v>0</v>
      </c>
      <c r="W30" s="58">
        <v>0</v>
      </c>
      <c r="X30" s="58">
        <v>2</v>
      </c>
      <c r="Y30" s="58">
        <v>0</v>
      </c>
      <c r="Z30" s="63">
        <f t="shared" si="7"/>
        <v>6</v>
      </c>
      <c r="AA30" s="60">
        <v>0</v>
      </c>
      <c r="AB30" s="60">
        <v>0</v>
      </c>
      <c r="AC30" s="61">
        <v>6</v>
      </c>
    </row>
    <row r="31" spans="1:29" s="62" customFormat="1" ht="7.5" customHeight="1">
      <c r="A31" s="185"/>
      <c r="B31" s="5"/>
      <c r="C31" s="64"/>
      <c r="D31" s="65"/>
      <c r="E31" s="65"/>
      <c r="F31" s="65"/>
      <c r="G31" s="66"/>
      <c r="H31" s="6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4"/>
      <c r="AA31" s="65"/>
      <c r="AB31" s="65"/>
      <c r="AC31" s="66"/>
    </row>
    <row r="32" s="62" customFormat="1" ht="18">
      <c r="A32" s="185"/>
    </row>
    <row r="33" s="62" customFormat="1" ht="18">
      <c r="A33" s="185"/>
    </row>
    <row r="34" s="62" customFormat="1" ht="18">
      <c r="A34" s="185"/>
    </row>
    <row r="35" s="62" customFormat="1" ht="18">
      <c r="A35" s="185"/>
    </row>
    <row r="36" s="62" customFormat="1" ht="18"/>
    <row r="37" s="62" customFormat="1" ht="18"/>
    <row r="38" s="62" customFormat="1" ht="18"/>
    <row r="39" s="62" customFormat="1" ht="18"/>
    <row r="40" s="62" customFormat="1" ht="18"/>
    <row r="41" s="62" customFormat="1" ht="18"/>
    <row r="42" s="62" customFormat="1" ht="18"/>
    <row r="43" s="62" customFormat="1" ht="18"/>
    <row r="44" s="62" customFormat="1" ht="18"/>
    <row r="45" s="62" customFormat="1" ht="18"/>
    <row r="46" s="62" customFormat="1" ht="18"/>
    <row r="47" s="62" customFormat="1" ht="18"/>
    <row r="48" s="62" customFormat="1" ht="18"/>
    <row r="49" s="62" customFormat="1" ht="18"/>
    <row r="50" s="62" customFormat="1" ht="18"/>
    <row r="51" s="62" customFormat="1" ht="18"/>
    <row r="52" s="62" customFormat="1" ht="18"/>
    <row r="53" s="62" customFormat="1" ht="18"/>
    <row r="54" s="62" customFormat="1" ht="18"/>
    <row r="55" s="62" customFormat="1" ht="18"/>
    <row r="56" s="62" customFormat="1" ht="18"/>
    <row r="57" s="62" customFormat="1" ht="18"/>
    <row r="58" s="62" customFormat="1" ht="18"/>
    <row r="59" s="62" customFormat="1" ht="18"/>
    <row r="60" s="62" customFormat="1" ht="18"/>
    <row r="61" s="62" customFormat="1" ht="18"/>
    <row r="62" s="62" customFormat="1" ht="18"/>
    <row r="63" s="62" customFormat="1" ht="18"/>
    <row r="64" s="62" customFormat="1" ht="18"/>
    <row r="65" s="62" customFormat="1" ht="18"/>
    <row r="66" s="62" customFormat="1" ht="18"/>
    <row r="67" s="62" customFormat="1" ht="18"/>
    <row r="68" s="62" customFormat="1" ht="18"/>
    <row r="69" s="62" customFormat="1" ht="18"/>
    <row r="70" s="62" customFormat="1" ht="18"/>
    <row r="71" s="62" customFormat="1" ht="18"/>
    <row r="72" s="62" customFormat="1" ht="18"/>
    <row r="73" s="62" customFormat="1" ht="18"/>
    <row r="74" s="62" customFormat="1" ht="18"/>
    <row r="75" s="62" customFormat="1" ht="18"/>
    <row r="76" s="62" customFormat="1" ht="18"/>
    <row r="77" s="62" customFormat="1" ht="18"/>
    <row r="78" s="62" customFormat="1" ht="18"/>
    <row r="79" s="62" customFormat="1" ht="18"/>
    <row r="80" s="62" customFormat="1" ht="18"/>
    <row r="81" s="62" customFormat="1" ht="18"/>
    <row r="82" s="62" customFormat="1" ht="18"/>
    <row r="83" s="62" customFormat="1" ht="18"/>
    <row r="84" s="62" customFormat="1" ht="18"/>
    <row r="85" s="62" customFormat="1" ht="18"/>
    <row r="86" s="62" customFormat="1" ht="18"/>
    <row r="87" s="62" customFormat="1" ht="18"/>
    <row r="88" s="62" customFormat="1" ht="18"/>
    <row r="89" s="62" customFormat="1" ht="18"/>
    <row r="90" s="62" customFormat="1" ht="18"/>
    <row r="91" s="62" customFormat="1" ht="18"/>
    <row r="92" s="62" customFormat="1" ht="18"/>
    <row r="93" s="62" customFormat="1" ht="18"/>
    <row r="94" s="62" customFormat="1" ht="18"/>
    <row r="95" s="62" customFormat="1" ht="18"/>
    <row r="96" s="62" customFormat="1" ht="18"/>
    <row r="97" s="62" customFormat="1" ht="18"/>
    <row r="98" s="62" customFormat="1" ht="18"/>
    <row r="99" s="62" customFormat="1" ht="18"/>
    <row r="100" s="62" customFormat="1" ht="18"/>
    <row r="101" s="62" customFormat="1" ht="18"/>
    <row r="102" s="62" customFormat="1" ht="18"/>
    <row r="103" s="62" customFormat="1" ht="18"/>
    <row r="104" s="62" customFormat="1" ht="18"/>
    <row r="105" s="62" customFormat="1" ht="18"/>
    <row r="106" s="62" customFormat="1" ht="18"/>
    <row r="107" s="62" customFormat="1" ht="18"/>
    <row r="108" s="62" customFormat="1" ht="18"/>
    <row r="109" s="62" customFormat="1" ht="18"/>
    <row r="110" s="62" customFormat="1" ht="18"/>
    <row r="111" s="62" customFormat="1" ht="18"/>
    <row r="112" s="62" customFormat="1" ht="18"/>
    <row r="113" s="62" customFormat="1" ht="18"/>
    <row r="114" s="62" customFormat="1" ht="18"/>
    <row r="115" s="62" customFormat="1" ht="18"/>
    <row r="116" s="62" customFormat="1" ht="18"/>
    <row r="117" s="62" customFormat="1" ht="18"/>
    <row r="118" s="62" customFormat="1" ht="18"/>
    <row r="119" s="62" customFormat="1" ht="18"/>
    <row r="120" s="62" customFormat="1" ht="18"/>
    <row r="121" s="62" customFormat="1" ht="18"/>
    <row r="122" s="62" customFormat="1" ht="18"/>
    <row r="123" s="62" customFormat="1" ht="18"/>
    <row r="124" s="62" customFormat="1" ht="18"/>
    <row r="125" s="62" customFormat="1" ht="18"/>
    <row r="126" s="62" customFormat="1" ht="18"/>
    <row r="127" s="62" customFormat="1" ht="18"/>
    <row r="128" s="62" customFormat="1" ht="18"/>
    <row r="129" s="62" customFormat="1" ht="18"/>
    <row r="130" s="62" customFormat="1" ht="18"/>
    <row r="131" s="62" customFormat="1" ht="18"/>
    <row r="132" s="62" customFormat="1" ht="18"/>
    <row r="133" s="62" customFormat="1" ht="18"/>
    <row r="134" s="62" customFormat="1" ht="18"/>
    <row r="135" s="62" customFormat="1" ht="18"/>
    <row r="136" s="62" customFormat="1" ht="18"/>
    <row r="137" s="62" customFormat="1" ht="18"/>
    <row r="138" s="62" customFormat="1" ht="18"/>
    <row r="139" s="62" customFormat="1" ht="18"/>
    <row r="140" s="62" customFormat="1" ht="18"/>
    <row r="141" s="62" customFormat="1" ht="18"/>
    <row r="142" s="62" customFormat="1" ht="18"/>
    <row r="143" s="62" customFormat="1" ht="18"/>
    <row r="144" s="62" customFormat="1" ht="18"/>
    <row r="145" s="62" customFormat="1" ht="18"/>
    <row r="146" s="62" customFormat="1" ht="18"/>
    <row r="147" s="62" customFormat="1" ht="18"/>
    <row r="148" s="62" customFormat="1" ht="18"/>
    <row r="149" s="62" customFormat="1" ht="18"/>
    <row r="150" s="62" customFormat="1" ht="18"/>
    <row r="151" s="62" customFormat="1" ht="18"/>
    <row r="152" s="62" customFormat="1" ht="18"/>
    <row r="153" s="62" customFormat="1" ht="18"/>
    <row r="154" s="62" customFormat="1" ht="18"/>
    <row r="155" s="62" customFormat="1" ht="18"/>
    <row r="156" s="62" customFormat="1" ht="18"/>
    <row r="157" s="62" customFormat="1" ht="18"/>
    <row r="158" s="62" customFormat="1" ht="18"/>
    <row r="159" s="62" customFormat="1" ht="18"/>
    <row r="160" s="62" customFormat="1" ht="18"/>
    <row r="161" s="62" customFormat="1" ht="18"/>
    <row r="162" s="62" customFormat="1" ht="18"/>
    <row r="163" s="62" customFormat="1" ht="18"/>
    <row r="164" s="62" customFormat="1" ht="18"/>
    <row r="165" s="62" customFormat="1" ht="18"/>
    <row r="166" s="62" customFormat="1" ht="18"/>
    <row r="167" s="62" customFormat="1" ht="18"/>
    <row r="168" s="62" customFormat="1" ht="18"/>
    <row r="169" s="62" customFormat="1" ht="18"/>
    <row r="170" s="62" customFormat="1" ht="18"/>
    <row r="171" s="62" customFormat="1" ht="18"/>
    <row r="172" s="62" customFormat="1" ht="18"/>
    <row r="173" s="62" customFormat="1" ht="18"/>
    <row r="174" s="62" customFormat="1" ht="18"/>
    <row r="175" s="62" customFormat="1" ht="18"/>
    <row r="176" s="62" customFormat="1" ht="18"/>
    <row r="177" s="62" customFormat="1" ht="18"/>
    <row r="178" s="62" customFormat="1" ht="18"/>
    <row r="179" s="62" customFormat="1" ht="18"/>
    <row r="180" s="62" customFormat="1" ht="18"/>
    <row r="181" s="62" customFormat="1" ht="18"/>
    <row r="182" s="62" customFormat="1" ht="18"/>
    <row r="183" s="62" customFormat="1" ht="18"/>
    <row r="184" s="62" customFormat="1" ht="18"/>
    <row r="185" s="62" customFormat="1" ht="18"/>
    <row r="186" s="62" customFormat="1" ht="18"/>
    <row r="187" s="62" customFormat="1" ht="18"/>
    <row r="188" s="62" customFormat="1" ht="18"/>
    <row r="189" s="62" customFormat="1" ht="18"/>
    <row r="190" s="62" customFormat="1" ht="18"/>
    <row r="191" s="62" customFormat="1" ht="18"/>
    <row r="192" s="62" customFormat="1" ht="18"/>
    <row r="193" s="62" customFormat="1" ht="18"/>
    <row r="194" s="62" customFormat="1" ht="18"/>
    <row r="195" s="62" customFormat="1" ht="18"/>
    <row r="196" s="62" customFormat="1" ht="18"/>
    <row r="197" s="62" customFormat="1" ht="18"/>
    <row r="198" s="62" customFormat="1" ht="18"/>
    <row r="199" s="62" customFormat="1" ht="18"/>
    <row r="200" spans="15:29" ht="18"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5:29" ht="18"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15:29" ht="18"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15:29" ht="18"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15:29" ht="18"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15:29" ht="18"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5:29" ht="18"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15:29" ht="18"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5:29" ht="18"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15:29" ht="18"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15:29" ht="18"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5:29" ht="18"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5:29" ht="18"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5:29" ht="18"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5:29" ht="18"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15:29" ht="18"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spans="15:29" ht="18"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15:29" ht="18"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spans="15:29" ht="18"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spans="15:29" ht="18"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spans="15:29" ht="18"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spans="15:29" ht="18"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spans="15:29" ht="18"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spans="15:29" ht="18"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spans="15:29" ht="18"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spans="15:29" ht="18"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spans="15:29" ht="18"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spans="15:29" ht="18"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15:25" ht="18"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15:25" ht="18"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15:25" ht="18"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15:25" ht="18"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</sheetData>
  <sheetProtection/>
  <mergeCells count="21">
    <mergeCell ref="V5:W5"/>
    <mergeCell ref="S4:Y4"/>
    <mergeCell ref="D8:F8"/>
    <mergeCell ref="D10:F10"/>
    <mergeCell ref="AA4:AA6"/>
    <mergeCell ref="AB4:AB6"/>
    <mergeCell ref="AC4:AC6"/>
    <mergeCell ref="L5:N5"/>
    <mergeCell ref="O5:P5"/>
    <mergeCell ref="Q5:R5"/>
    <mergeCell ref="S5:U5"/>
    <mergeCell ref="Z4:Z6"/>
    <mergeCell ref="X5:Y5"/>
    <mergeCell ref="A1:A35"/>
    <mergeCell ref="E1:AC1"/>
    <mergeCell ref="E3:E6"/>
    <mergeCell ref="H3:Y3"/>
    <mergeCell ref="Z3:AC3"/>
    <mergeCell ref="H4:J5"/>
    <mergeCell ref="K4:K5"/>
    <mergeCell ref="L4:R4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00"/>
  <sheetViews>
    <sheetView view="pageBreakPreview" zoomScale="106" zoomScaleSheetLayoutView="106" zoomScalePageLayoutView="0" workbookViewId="0" topLeftCell="A1">
      <pane xSplit="7" ySplit="8" topLeftCell="S9" activePane="bottomRight" state="frozen"/>
      <selection pane="topLeft" activeCell="D10" sqref="D10:F10"/>
      <selection pane="topRight" activeCell="D10" sqref="D10:F10"/>
      <selection pane="bottomLeft" activeCell="D10" sqref="D10:F10"/>
      <selection pane="bottomRight" activeCell="A1" sqref="A1:A41"/>
    </sheetView>
  </sheetViews>
  <sheetFormatPr defaultColWidth="8.140625" defaultRowHeight="15"/>
  <cols>
    <col min="1" max="1" width="1.8515625" style="0" customWidth="1"/>
    <col min="2" max="2" width="1.421875" style="0" customWidth="1"/>
    <col min="3" max="3" width="0.71875" style="0" customWidth="1"/>
    <col min="4" max="4" width="0.85546875" style="0" customWidth="1"/>
    <col min="5" max="5" width="7.8515625" style="0" customWidth="1"/>
    <col min="6" max="6" width="0.85546875" style="0" customWidth="1"/>
    <col min="7" max="7" width="0.71875" style="0" customWidth="1"/>
    <col min="8" max="8" width="5.421875" style="0" customWidth="1"/>
    <col min="9" max="10" width="4.8515625" style="0" customWidth="1"/>
    <col min="11" max="13" width="4.140625" style="0" customWidth="1"/>
    <col min="14" max="15" width="4.8515625" style="0" customWidth="1"/>
    <col min="16" max="16" width="4.421875" style="0" customWidth="1"/>
    <col min="17" max="20" width="4.8515625" style="0" customWidth="1"/>
    <col min="21" max="22" width="4.57421875" style="0" customWidth="1"/>
    <col min="23" max="24" width="4.8515625" style="0" customWidth="1"/>
    <col min="25" max="28" width="4.00390625" style="0" customWidth="1"/>
    <col min="29" max="29" width="4.8515625" style="0" customWidth="1"/>
    <col min="30" max="31" width="4.57421875" style="0" customWidth="1"/>
    <col min="32" max="33" width="4.7109375" style="0" customWidth="1"/>
    <col min="34" max="37" width="4.00390625" style="0" customWidth="1"/>
    <col min="38" max="38" width="4.8515625" style="0" customWidth="1"/>
    <col min="39" max="40" width="4.57421875" style="0" customWidth="1"/>
    <col min="41" max="42" width="4.421875" style="0" customWidth="1"/>
    <col min="43" max="46" width="3.8515625" style="0" customWidth="1"/>
    <col min="47" max="48" width="4.140625" style="0" customWidth="1"/>
    <col min="49" max="49" width="1.421875" style="0" customWidth="1"/>
    <col min="50" max="54" width="3.421875" style="0" customWidth="1"/>
    <col min="55" max="55" width="4.00390625" style="0" customWidth="1"/>
  </cols>
  <sheetData>
    <row r="1" spans="1:48" s="3" customFormat="1" ht="27" customHeight="1">
      <c r="A1" s="199"/>
      <c r="B1" s="1"/>
      <c r="C1" s="200" t="s">
        <v>80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</row>
    <row r="2" spans="1:48" s="12" customFormat="1" ht="20.25" customHeight="1">
      <c r="A2" s="199"/>
      <c r="B2" s="5"/>
      <c r="C2" s="67"/>
      <c r="D2" s="67"/>
      <c r="E2" s="68" t="s">
        <v>39</v>
      </c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AC2" s="69"/>
      <c r="AD2" s="69"/>
      <c r="AE2" s="69"/>
      <c r="AH2" s="69"/>
      <c r="AI2" s="69"/>
      <c r="AJ2" s="69"/>
      <c r="AK2" s="69"/>
      <c r="AL2" s="69"/>
      <c r="AM2" s="69"/>
      <c r="AN2" s="69"/>
      <c r="AQ2" s="69"/>
      <c r="AR2" s="69"/>
      <c r="AS2" s="69"/>
      <c r="AT2" s="69"/>
      <c r="AU2" s="69"/>
      <c r="AV2" s="70" t="s">
        <v>40</v>
      </c>
    </row>
    <row r="3" spans="1:48" s="14" customFormat="1" ht="4.5" customHeight="1">
      <c r="A3" s="199"/>
      <c r="B3" s="5"/>
      <c r="C3" s="71"/>
      <c r="D3" s="72"/>
      <c r="E3" s="201" t="s">
        <v>41</v>
      </c>
      <c r="F3" s="72"/>
      <c r="G3" s="73"/>
      <c r="H3" s="204" t="s">
        <v>11</v>
      </c>
      <c r="I3" s="201"/>
      <c r="J3" s="205"/>
      <c r="K3" s="183" t="s">
        <v>42</v>
      </c>
      <c r="L3" s="183"/>
      <c r="M3" s="183"/>
      <c r="N3" s="183" t="s">
        <v>43</v>
      </c>
      <c r="O3" s="183"/>
      <c r="P3" s="183"/>
      <c r="Q3" s="183" t="s">
        <v>44</v>
      </c>
      <c r="R3" s="183"/>
      <c r="S3" s="183"/>
      <c r="T3" s="183" t="s">
        <v>45</v>
      </c>
      <c r="U3" s="183"/>
      <c r="V3" s="183"/>
      <c r="W3" s="183"/>
      <c r="X3" s="183"/>
      <c r="Y3" s="183"/>
      <c r="Z3" s="183"/>
      <c r="AA3" s="183"/>
      <c r="AB3" s="183"/>
      <c r="AC3" s="183" t="s">
        <v>46</v>
      </c>
      <c r="AD3" s="183"/>
      <c r="AE3" s="183"/>
      <c r="AF3" s="183"/>
      <c r="AG3" s="183"/>
      <c r="AH3" s="183"/>
      <c r="AI3" s="183"/>
      <c r="AJ3" s="183"/>
      <c r="AK3" s="183"/>
      <c r="AL3" s="183" t="s">
        <v>47</v>
      </c>
      <c r="AM3" s="183"/>
      <c r="AN3" s="183"/>
      <c r="AO3" s="183"/>
      <c r="AP3" s="183"/>
      <c r="AQ3" s="183"/>
      <c r="AR3" s="183"/>
      <c r="AS3" s="183"/>
      <c r="AT3" s="183"/>
      <c r="AU3" s="183"/>
      <c r="AV3" s="183"/>
    </row>
    <row r="4" spans="1:48" s="14" customFormat="1" ht="18.75" customHeight="1">
      <c r="A4" s="199"/>
      <c r="B4" s="5"/>
      <c r="C4" s="74"/>
      <c r="D4" s="75"/>
      <c r="E4" s="202"/>
      <c r="F4" s="75"/>
      <c r="G4" s="76"/>
      <c r="H4" s="206"/>
      <c r="I4" s="202"/>
      <c r="J4" s="207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pans="1:48" s="14" customFormat="1" ht="15" customHeight="1">
      <c r="A5" s="199"/>
      <c r="B5" s="5"/>
      <c r="C5" s="74"/>
      <c r="D5" s="75"/>
      <c r="E5" s="202"/>
      <c r="F5" s="75"/>
      <c r="G5" s="76"/>
      <c r="H5" s="206"/>
      <c r="I5" s="202"/>
      <c r="J5" s="207"/>
      <c r="K5" s="183"/>
      <c r="L5" s="183"/>
      <c r="M5" s="183"/>
      <c r="N5" s="183"/>
      <c r="O5" s="183"/>
      <c r="P5" s="183"/>
      <c r="Q5" s="183"/>
      <c r="R5" s="183"/>
      <c r="S5" s="183"/>
      <c r="T5" s="183" t="s">
        <v>11</v>
      </c>
      <c r="U5" s="183"/>
      <c r="V5" s="183"/>
      <c r="W5" s="210" t="s">
        <v>48</v>
      </c>
      <c r="X5" s="210"/>
      <c r="Y5" s="211" t="s">
        <v>49</v>
      </c>
      <c r="Z5" s="211"/>
      <c r="AA5" s="211"/>
      <c r="AB5" s="211"/>
      <c r="AC5" s="204" t="s">
        <v>11</v>
      </c>
      <c r="AD5" s="201"/>
      <c r="AE5" s="205"/>
      <c r="AF5" s="210" t="s">
        <v>48</v>
      </c>
      <c r="AG5" s="210"/>
      <c r="AH5" s="204" t="s">
        <v>50</v>
      </c>
      <c r="AI5" s="205"/>
      <c r="AJ5" s="213" t="s">
        <v>51</v>
      </c>
      <c r="AK5" s="214"/>
      <c r="AL5" s="204" t="s">
        <v>11</v>
      </c>
      <c r="AM5" s="201"/>
      <c r="AN5" s="205"/>
      <c r="AO5" s="217" t="s">
        <v>48</v>
      </c>
      <c r="AP5" s="218"/>
      <c r="AQ5" s="221" t="s">
        <v>50</v>
      </c>
      <c r="AR5" s="222"/>
      <c r="AS5" s="204" t="s">
        <v>52</v>
      </c>
      <c r="AT5" s="205"/>
      <c r="AU5" s="213" t="s">
        <v>53</v>
      </c>
      <c r="AV5" s="214"/>
    </row>
    <row r="6" spans="1:48" s="14" customFormat="1" ht="15" customHeight="1">
      <c r="A6" s="199"/>
      <c r="B6" s="5"/>
      <c r="C6" s="74"/>
      <c r="D6" s="75"/>
      <c r="E6" s="202"/>
      <c r="F6" s="75"/>
      <c r="G6" s="76"/>
      <c r="H6" s="208"/>
      <c r="I6" s="203"/>
      <c r="J6" s="209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210"/>
      <c r="X6" s="210"/>
      <c r="Y6" s="212" t="s">
        <v>54</v>
      </c>
      <c r="Z6" s="212"/>
      <c r="AA6" s="212" t="s">
        <v>55</v>
      </c>
      <c r="AB6" s="212"/>
      <c r="AC6" s="208"/>
      <c r="AD6" s="203"/>
      <c r="AE6" s="209"/>
      <c r="AF6" s="210"/>
      <c r="AG6" s="210"/>
      <c r="AH6" s="208"/>
      <c r="AI6" s="209"/>
      <c r="AJ6" s="215"/>
      <c r="AK6" s="216"/>
      <c r="AL6" s="208"/>
      <c r="AM6" s="203"/>
      <c r="AN6" s="209"/>
      <c r="AO6" s="219"/>
      <c r="AP6" s="220"/>
      <c r="AQ6" s="223"/>
      <c r="AR6" s="224"/>
      <c r="AS6" s="208"/>
      <c r="AT6" s="209"/>
      <c r="AU6" s="215"/>
      <c r="AV6" s="216"/>
    </row>
    <row r="7" spans="1:48" s="14" customFormat="1" ht="18.75" customHeight="1">
      <c r="A7" s="199"/>
      <c r="B7" s="5"/>
      <c r="C7" s="77"/>
      <c r="D7" s="78"/>
      <c r="E7" s="203"/>
      <c r="F7" s="78"/>
      <c r="G7" s="79"/>
      <c r="H7" s="16" t="s">
        <v>11</v>
      </c>
      <c r="I7" s="11" t="s">
        <v>56</v>
      </c>
      <c r="J7" s="11" t="s">
        <v>57</v>
      </c>
      <c r="K7" s="16" t="s">
        <v>11</v>
      </c>
      <c r="L7" s="11" t="s">
        <v>56</v>
      </c>
      <c r="M7" s="11" t="s">
        <v>57</v>
      </c>
      <c r="N7" s="16" t="s">
        <v>11</v>
      </c>
      <c r="O7" s="11" t="s">
        <v>56</v>
      </c>
      <c r="P7" s="11" t="s">
        <v>57</v>
      </c>
      <c r="Q7" s="16" t="s">
        <v>11</v>
      </c>
      <c r="R7" s="11" t="s">
        <v>56</v>
      </c>
      <c r="S7" s="11" t="s">
        <v>57</v>
      </c>
      <c r="T7" s="16" t="s">
        <v>11</v>
      </c>
      <c r="U7" s="11" t="s">
        <v>56</v>
      </c>
      <c r="V7" s="11" t="s">
        <v>57</v>
      </c>
      <c r="W7" s="11" t="s">
        <v>56</v>
      </c>
      <c r="X7" s="11" t="s">
        <v>57</v>
      </c>
      <c r="Y7" s="11" t="s">
        <v>56</v>
      </c>
      <c r="Z7" s="11" t="s">
        <v>57</v>
      </c>
      <c r="AA7" s="11" t="s">
        <v>56</v>
      </c>
      <c r="AB7" s="11" t="s">
        <v>57</v>
      </c>
      <c r="AC7" s="11" t="s">
        <v>11</v>
      </c>
      <c r="AD7" s="11" t="s">
        <v>56</v>
      </c>
      <c r="AE7" s="11" t="s">
        <v>57</v>
      </c>
      <c r="AF7" s="11" t="s">
        <v>56</v>
      </c>
      <c r="AG7" s="11" t="s">
        <v>57</v>
      </c>
      <c r="AH7" s="11" t="s">
        <v>56</v>
      </c>
      <c r="AI7" s="11" t="s">
        <v>57</v>
      </c>
      <c r="AJ7" s="11" t="s">
        <v>56</v>
      </c>
      <c r="AK7" s="11" t="s">
        <v>57</v>
      </c>
      <c r="AL7" s="11" t="s">
        <v>11</v>
      </c>
      <c r="AM7" s="11" t="s">
        <v>56</v>
      </c>
      <c r="AN7" s="11" t="s">
        <v>57</v>
      </c>
      <c r="AO7" s="11" t="s">
        <v>56</v>
      </c>
      <c r="AP7" s="11" t="s">
        <v>57</v>
      </c>
      <c r="AQ7" s="11" t="s">
        <v>56</v>
      </c>
      <c r="AR7" s="11" t="s">
        <v>57</v>
      </c>
      <c r="AS7" s="11" t="s">
        <v>56</v>
      </c>
      <c r="AT7" s="11" t="s">
        <v>57</v>
      </c>
      <c r="AU7" s="11" t="s">
        <v>56</v>
      </c>
      <c r="AV7" s="11" t="s">
        <v>57</v>
      </c>
    </row>
    <row r="8" spans="1:48" s="14" customFormat="1" ht="7.5" customHeight="1">
      <c r="A8" s="199"/>
      <c r="B8" s="5"/>
      <c r="C8" s="71"/>
      <c r="D8" s="72"/>
      <c r="E8" s="72"/>
      <c r="F8" s="72"/>
      <c r="G8" s="73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1"/>
    </row>
    <row r="9" spans="1:54" s="62" customFormat="1" ht="21" customHeight="1">
      <c r="A9" s="199"/>
      <c r="B9" s="5"/>
      <c r="C9" s="82"/>
      <c r="D9" s="225" t="s">
        <v>18</v>
      </c>
      <c r="E9" s="226"/>
      <c r="F9" s="226"/>
      <c r="G9" s="83"/>
      <c r="H9" s="84">
        <v>18314</v>
      </c>
      <c r="I9" s="84">
        <v>9579</v>
      </c>
      <c r="J9" s="84">
        <v>8735</v>
      </c>
      <c r="K9" s="84">
        <v>728</v>
      </c>
      <c r="L9" s="84">
        <v>389</v>
      </c>
      <c r="M9" s="84">
        <v>339</v>
      </c>
      <c r="N9" s="84">
        <v>2713</v>
      </c>
      <c r="O9" s="84">
        <v>1428</v>
      </c>
      <c r="P9" s="84">
        <v>1285</v>
      </c>
      <c r="Q9" s="84">
        <v>3154</v>
      </c>
      <c r="R9" s="84">
        <v>1643</v>
      </c>
      <c r="S9" s="84">
        <v>1511</v>
      </c>
      <c r="T9" s="84">
        <v>3913</v>
      </c>
      <c r="U9" s="84">
        <v>2003</v>
      </c>
      <c r="V9" s="84">
        <v>1910</v>
      </c>
      <c r="W9" s="84">
        <v>1418</v>
      </c>
      <c r="X9" s="84">
        <v>1327</v>
      </c>
      <c r="Y9" s="84">
        <v>186</v>
      </c>
      <c r="Z9" s="84">
        <v>190</v>
      </c>
      <c r="AA9" s="84">
        <v>399</v>
      </c>
      <c r="AB9" s="84">
        <v>393</v>
      </c>
      <c r="AC9" s="84">
        <v>3840</v>
      </c>
      <c r="AD9" s="84">
        <v>2056</v>
      </c>
      <c r="AE9" s="84">
        <v>1784</v>
      </c>
      <c r="AF9" s="84">
        <v>1489</v>
      </c>
      <c r="AG9" s="84">
        <v>1292</v>
      </c>
      <c r="AH9" s="84">
        <v>420</v>
      </c>
      <c r="AI9" s="84">
        <v>380</v>
      </c>
      <c r="AJ9" s="84">
        <v>147</v>
      </c>
      <c r="AK9" s="84">
        <v>112</v>
      </c>
      <c r="AL9" s="84">
        <v>3966</v>
      </c>
      <c r="AM9" s="84">
        <v>2060</v>
      </c>
      <c r="AN9" s="84">
        <v>1906</v>
      </c>
      <c r="AO9" s="84">
        <v>1249</v>
      </c>
      <c r="AP9" s="84">
        <v>1086</v>
      </c>
      <c r="AQ9" s="84">
        <v>517</v>
      </c>
      <c r="AR9" s="84">
        <v>526</v>
      </c>
      <c r="AS9" s="85">
        <v>179</v>
      </c>
      <c r="AT9" s="85">
        <v>178</v>
      </c>
      <c r="AU9" s="84">
        <v>115</v>
      </c>
      <c r="AV9" s="86">
        <v>116</v>
      </c>
      <c r="AX9" s="227" t="s">
        <v>58</v>
      </c>
      <c r="AY9" s="227"/>
      <c r="AZ9" s="227"/>
      <c r="BA9" s="227"/>
      <c r="BB9" s="227"/>
    </row>
    <row r="10" spans="1:55" s="93" customFormat="1" ht="21" customHeight="1">
      <c r="A10" s="199"/>
      <c r="B10" s="5"/>
      <c r="C10" s="82"/>
      <c r="D10" s="87"/>
      <c r="E10" s="88"/>
      <c r="F10" s="88"/>
      <c r="G10" s="83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  <c r="AM10" s="90"/>
      <c r="AN10" s="90"/>
      <c r="AO10" s="89"/>
      <c r="AP10" s="89"/>
      <c r="AQ10" s="89"/>
      <c r="AR10" s="89"/>
      <c r="AS10" s="91"/>
      <c r="AT10" s="91"/>
      <c r="AU10" s="89"/>
      <c r="AV10" s="92"/>
      <c r="AX10" s="93" t="s">
        <v>59</v>
      </c>
      <c r="AZ10" s="93" t="s">
        <v>60</v>
      </c>
      <c r="BC10" s="93" t="s">
        <v>61</v>
      </c>
    </row>
    <row r="11" spans="1:55" s="99" customFormat="1" ht="21" customHeight="1">
      <c r="A11" s="199"/>
      <c r="B11" s="94"/>
      <c r="C11" s="95"/>
      <c r="D11" s="228" t="s">
        <v>62</v>
      </c>
      <c r="E11" s="229"/>
      <c r="F11" s="229"/>
      <c r="G11" s="96"/>
      <c r="H11" s="97">
        <f>SUM(H17:H35)</f>
        <v>18880</v>
      </c>
      <c r="I11" s="97">
        <f aca="true" t="shared" si="0" ref="I11:AV11">SUM(I17:I35)</f>
        <v>9786</v>
      </c>
      <c r="J11" s="97">
        <f t="shared" si="0"/>
        <v>9094</v>
      </c>
      <c r="K11" s="97">
        <f t="shared" si="0"/>
        <v>756</v>
      </c>
      <c r="L11" s="97">
        <f t="shared" si="0"/>
        <v>399</v>
      </c>
      <c r="M11" s="97">
        <f t="shared" si="0"/>
        <v>357</v>
      </c>
      <c r="N11" s="97">
        <f t="shared" si="0"/>
        <v>2863</v>
      </c>
      <c r="O11" s="97">
        <f t="shared" si="0"/>
        <v>1448</v>
      </c>
      <c r="P11" s="97">
        <f t="shared" si="0"/>
        <v>1415</v>
      </c>
      <c r="Q11" s="97">
        <f t="shared" si="0"/>
        <v>3206</v>
      </c>
      <c r="R11" s="97">
        <f t="shared" si="0"/>
        <v>1664</v>
      </c>
      <c r="S11" s="97">
        <f t="shared" si="0"/>
        <v>1542</v>
      </c>
      <c r="T11" s="97">
        <f t="shared" si="0"/>
        <v>3964</v>
      </c>
      <c r="U11" s="97">
        <f t="shared" si="0"/>
        <v>2039</v>
      </c>
      <c r="V11" s="97">
        <f t="shared" si="0"/>
        <v>1925</v>
      </c>
      <c r="W11" s="97">
        <f t="shared" si="0"/>
        <v>1463</v>
      </c>
      <c r="X11" s="97">
        <f t="shared" si="0"/>
        <v>1386</v>
      </c>
      <c r="Y11" s="97">
        <f t="shared" si="0"/>
        <v>205</v>
      </c>
      <c r="Z11" s="97">
        <f t="shared" si="0"/>
        <v>198</v>
      </c>
      <c r="AA11" s="97">
        <f t="shared" si="0"/>
        <v>371</v>
      </c>
      <c r="AB11" s="97">
        <f t="shared" si="0"/>
        <v>341</v>
      </c>
      <c r="AC11" s="97">
        <f t="shared" si="0"/>
        <v>4049</v>
      </c>
      <c r="AD11" s="97">
        <f t="shared" si="0"/>
        <v>2077</v>
      </c>
      <c r="AE11" s="97">
        <f t="shared" si="0"/>
        <v>1972</v>
      </c>
      <c r="AF11" s="97">
        <f t="shared" si="0"/>
        <v>1510</v>
      </c>
      <c r="AG11" s="97">
        <f t="shared" si="0"/>
        <v>1439</v>
      </c>
      <c r="AH11" s="97">
        <f t="shared" si="0"/>
        <v>409</v>
      </c>
      <c r="AI11" s="97">
        <f t="shared" si="0"/>
        <v>395</v>
      </c>
      <c r="AJ11" s="97">
        <f t="shared" si="0"/>
        <v>158</v>
      </c>
      <c r="AK11" s="97">
        <f t="shared" si="0"/>
        <v>138</v>
      </c>
      <c r="AL11" s="97">
        <f t="shared" si="0"/>
        <v>4042</v>
      </c>
      <c r="AM11" s="97">
        <f t="shared" si="0"/>
        <v>2159</v>
      </c>
      <c r="AN11" s="97">
        <f t="shared" si="0"/>
        <v>1883</v>
      </c>
      <c r="AO11" s="97">
        <f t="shared" si="0"/>
        <v>1457</v>
      </c>
      <c r="AP11" s="97">
        <f t="shared" si="0"/>
        <v>1296</v>
      </c>
      <c r="AQ11" s="97">
        <f t="shared" si="0"/>
        <v>390</v>
      </c>
      <c r="AR11" s="97">
        <f t="shared" si="0"/>
        <v>335</v>
      </c>
      <c r="AS11" s="97">
        <f t="shared" si="0"/>
        <v>186</v>
      </c>
      <c r="AT11" s="97">
        <f t="shared" si="0"/>
        <v>144</v>
      </c>
      <c r="AU11" s="97">
        <f t="shared" si="0"/>
        <v>126</v>
      </c>
      <c r="AV11" s="98">
        <f t="shared" si="0"/>
        <v>108</v>
      </c>
      <c r="AX11" s="99">
        <f>AZ11+BC11</f>
        <v>712</v>
      </c>
      <c r="AZ11" s="100">
        <f>SUM(AZ17:AZ35)</f>
        <v>371</v>
      </c>
      <c r="BC11" s="100">
        <f>SUM(BC17:BC35)</f>
        <v>341</v>
      </c>
    </row>
    <row r="12" spans="1:48" s="93" customFormat="1" ht="21" customHeight="1">
      <c r="A12" s="199"/>
      <c r="B12" s="5"/>
      <c r="C12" s="82"/>
      <c r="D12" s="87"/>
      <c r="E12" s="88"/>
      <c r="F12" s="87"/>
      <c r="G12" s="83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0"/>
      <c r="AM12" s="90"/>
      <c r="AN12" s="90"/>
      <c r="AO12" s="89"/>
      <c r="AP12" s="89"/>
      <c r="AQ12" s="89"/>
      <c r="AR12" s="89"/>
      <c r="AS12" s="91"/>
      <c r="AT12" s="91"/>
      <c r="AU12" s="89"/>
      <c r="AV12" s="92"/>
    </row>
    <row r="13" spans="1:48" s="62" customFormat="1" ht="21" customHeight="1">
      <c r="A13" s="199"/>
      <c r="B13" s="5"/>
      <c r="C13" s="101"/>
      <c r="D13" s="33"/>
      <c r="E13" s="34" t="s">
        <v>63</v>
      </c>
      <c r="F13" s="33"/>
      <c r="G13" s="27"/>
      <c r="H13" s="102">
        <f>SUM(I13:J13)</f>
        <v>0</v>
      </c>
      <c r="I13" s="102">
        <f aca="true" t="shared" si="1" ref="I13:J15">L13+O13+R13+U13+AD13+AM13</f>
        <v>0</v>
      </c>
      <c r="J13" s="102">
        <f t="shared" si="1"/>
        <v>0</v>
      </c>
      <c r="K13" s="102">
        <f>SUM(L13:M13)</f>
        <v>0</v>
      </c>
      <c r="L13" s="103">
        <v>0</v>
      </c>
      <c r="M13" s="103">
        <v>0</v>
      </c>
      <c r="N13" s="102">
        <f>SUM(O13:P13)</f>
        <v>0</v>
      </c>
      <c r="O13" s="103">
        <v>0</v>
      </c>
      <c r="P13" s="103">
        <v>0</v>
      </c>
      <c r="Q13" s="102">
        <f>SUM(R13:S13)</f>
        <v>0</v>
      </c>
      <c r="R13" s="103">
        <v>0</v>
      </c>
      <c r="S13" s="103">
        <v>0</v>
      </c>
      <c r="T13" s="102">
        <f>SUM(U13:V13)</f>
        <v>0</v>
      </c>
      <c r="U13" s="102">
        <f aca="true" t="shared" si="2" ref="U13:V15">W13+Y13+AA13</f>
        <v>0</v>
      </c>
      <c r="V13" s="102">
        <f t="shared" si="2"/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2">
        <f>SUM(AD13:AE13)</f>
        <v>0</v>
      </c>
      <c r="AD13" s="102">
        <f aca="true" t="shared" si="3" ref="AD13:AE15">AF13+AH13+AJ13</f>
        <v>0</v>
      </c>
      <c r="AE13" s="102">
        <f t="shared" si="3"/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4">
        <f>SUM(AM13:AN13)</f>
        <v>0</v>
      </c>
      <c r="AM13" s="104">
        <f aca="true" t="shared" si="4" ref="AM13:AN15">AO13+AQ13+AS13+AU13</f>
        <v>0</v>
      </c>
      <c r="AN13" s="105">
        <f t="shared" si="4"/>
        <v>0</v>
      </c>
      <c r="AO13" s="103">
        <v>0</v>
      </c>
      <c r="AP13" s="103">
        <v>0</v>
      </c>
      <c r="AQ13" s="103">
        <v>0</v>
      </c>
      <c r="AR13" s="103">
        <v>0</v>
      </c>
      <c r="AS13" s="106">
        <v>0</v>
      </c>
      <c r="AT13" s="106">
        <v>0</v>
      </c>
      <c r="AU13" s="103">
        <v>0</v>
      </c>
      <c r="AV13" s="107">
        <v>0</v>
      </c>
    </row>
    <row r="14" spans="1:48" s="62" customFormat="1" ht="21" customHeight="1">
      <c r="A14" s="199"/>
      <c r="B14" s="5"/>
      <c r="C14" s="101"/>
      <c r="D14" s="33"/>
      <c r="E14" s="34" t="s">
        <v>64</v>
      </c>
      <c r="F14" s="33"/>
      <c r="G14" s="27"/>
      <c r="H14" s="102">
        <f>SUM(I14:J14)</f>
        <v>116</v>
      </c>
      <c r="I14" s="102">
        <f t="shared" si="1"/>
        <v>63</v>
      </c>
      <c r="J14" s="102">
        <f t="shared" si="1"/>
        <v>53</v>
      </c>
      <c r="K14" s="102">
        <f>SUM(L14:M14)</f>
        <v>4</v>
      </c>
      <c r="L14" s="103">
        <v>2</v>
      </c>
      <c r="M14" s="103">
        <v>2</v>
      </c>
      <c r="N14" s="102">
        <f>SUM(O14:P14)</f>
        <v>19</v>
      </c>
      <c r="O14" s="103">
        <v>7</v>
      </c>
      <c r="P14" s="103">
        <v>12</v>
      </c>
      <c r="Q14" s="102">
        <f>SUM(R14:S14)</f>
        <v>12</v>
      </c>
      <c r="R14" s="103">
        <v>10</v>
      </c>
      <c r="S14" s="103">
        <v>2</v>
      </c>
      <c r="T14" s="102">
        <f>SUM(U14:V14)</f>
        <v>23</v>
      </c>
      <c r="U14" s="102">
        <f t="shared" si="2"/>
        <v>12</v>
      </c>
      <c r="V14" s="102">
        <f t="shared" si="2"/>
        <v>11</v>
      </c>
      <c r="W14" s="103">
        <v>4</v>
      </c>
      <c r="X14" s="103">
        <v>4</v>
      </c>
      <c r="Y14" s="103">
        <v>2</v>
      </c>
      <c r="Z14" s="103">
        <v>3</v>
      </c>
      <c r="AA14" s="103">
        <v>6</v>
      </c>
      <c r="AB14" s="103">
        <v>4</v>
      </c>
      <c r="AC14" s="102">
        <f>SUM(AD14:AE14)</f>
        <v>25</v>
      </c>
      <c r="AD14" s="102">
        <f t="shared" si="3"/>
        <v>11</v>
      </c>
      <c r="AE14" s="102">
        <f t="shared" si="3"/>
        <v>14</v>
      </c>
      <c r="AF14" s="103">
        <v>4</v>
      </c>
      <c r="AG14" s="103">
        <v>7</v>
      </c>
      <c r="AH14" s="103">
        <v>2</v>
      </c>
      <c r="AI14" s="103">
        <v>1</v>
      </c>
      <c r="AJ14" s="103">
        <v>5</v>
      </c>
      <c r="AK14" s="103">
        <v>6</v>
      </c>
      <c r="AL14" s="104">
        <f>SUM(AM14:AN14)</f>
        <v>33</v>
      </c>
      <c r="AM14" s="104">
        <f t="shared" si="4"/>
        <v>21</v>
      </c>
      <c r="AN14" s="105">
        <f t="shared" si="4"/>
        <v>12</v>
      </c>
      <c r="AO14" s="103">
        <v>11</v>
      </c>
      <c r="AP14" s="103">
        <v>7</v>
      </c>
      <c r="AQ14" s="103">
        <v>2</v>
      </c>
      <c r="AR14" s="103">
        <v>1</v>
      </c>
      <c r="AS14" s="106">
        <v>1</v>
      </c>
      <c r="AT14" s="106">
        <v>0</v>
      </c>
      <c r="AU14" s="103">
        <v>7</v>
      </c>
      <c r="AV14" s="107">
        <v>4</v>
      </c>
    </row>
    <row r="15" spans="1:48" s="99" customFormat="1" ht="21" customHeight="1">
      <c r="A15" s="199"/>
      <c r="B15" s="94"/>
      <c r="C15" s="108"/>
      <c r="D15" s="109"/>
      <c r="E15" s="110" t="s">
        <v>65</v>
      </c>
      <c r="F15" s="109"/>
      <c r="G15" s="111"/>
      <c r="H15" s="112">
        <f>SUM(I15:J15)</f>
        <v>18764</v>
      </c>
      <c r="I15" s="112">
        <f t="shared" si="1"/>
        <v>9723</v>
      </c>
      <c r="J15" s="112">
        <f t="shared" si="1"/>
        <v>9041</v>
      </c>
      <c r="K15" s="112">
        <f>SUM(L15:M15)</f>
        <v>752</v>
      </c>
      <c r="L15" s="106">
        <v>397</v>
      </c>
      <c r="M15" s="106">
        <v>355</v>
      </c>
      <c r="N15" s="112">
        <f>SUM(O15:P15)</f>
        <v>2844</v>
      </c>
      <c r="O15" s="106">
        <v>1441</v>
      </c>
      <c r="P15" s="106">
        <v>1403</v>
      </c>
      <c r="Q15" s="112">
        <f>SUM(R15:S15)</f>
        <v>3194</v>
      </c>
      <c r="R15" s="106">
        <v>1654</v>
      </c>
      <c r="S15" s="106">
        <v>1540</v>
      </c>
      <c r="T15" s="112">
        <f>SUM(U15:V15)</f>
        <v>3941</v>
      </c>
      <c r="U15" s="112">
        <f t="shared" si="2"/>
        <v>2027</v>
      </c>
      <c r="V15" s="112">
        <f t="shared" si="2"/>
        <v>1914</v>
      </c>
      <c r="W15" s="106">
        <v>1459</v>
      </c>
      <c r="X15" s="106">
        <v>1382</v>
      </c>
      <c r="Y15" s="106">
        <v>203</v>
      </c>
      <c r="Z15" s="106">
        <v>195</v>
      </c>
      <c r="AA15" s="106">
        <v>365</v>
      </c>
      <c r="AB15" s="106">
        <v>337</v>
      </c>
      <c r="AC15" s="112">
        <f>SUM(AD15:AE15)</f>
        <v>4024</v>
      </c>
      <c r="AD15" s="112">
        <f t="shared" si="3"/>
        <v>2066</v>
      </c>
      <c r="AE15" s="112">
        <f t="shared" si="3"/>
        <v>1958</v>
      </c>
      <c r="AF15" s="106">
        <v>1506</v>
      </c>
      <c r="AG15" s="106">
        <v>1432</v>
      </c>
      <c r="AH15" s="106">
        <v>407</v>
      </c>
      <c r="AI15" s="106">
        <v>394</v>
      </c>
      <c r="AJ15" s="106">
        <v>153</v>
      </c>
      <c r="AK15" s="106">
        <v>132</v>
      </c>
      <c r="AL15" s="113">
        <f>SUM(AM15:AN15)</f>
        <v>4009</v>
      </c>
      <c r="AM15" s="113">
        <f t="shared" si="4"/>
        <v>2138</v>
      </c>
      <c r="AN15" s="113">
        <f t="shared" si="4"/>
        <v>1871</v>
      </c>
      <c r="AO15" s="106">
        <v>1446</v>
      </c>
      <c r="AP15" s="106">
        <v>1289</v>
      </c>
      <c r="AQ15" s="106">
        <v>388</v>
      </c>
      <c r="AR15" s="106">
        <v>334</v>
      </c>
      <c r="AS15" s="106">
        <v>185</v>
      </c>
      <c r="AT15" s="106">
        <v>144</v>
      </c>
      <c r="AU15" s="106">
        <v>119</v>
      </c>
      <c r="AV15" s="114">
        <v>104</v>
      </c>
    </row>
    <row r="16" spans="1:55" ht="21" customHeight="1">
      <c r="A16" s="199"/>
      <c r="B16" s="5"/>
      <c r="C16" s="115"/>
      <c r="D16" s="90"/>
      <c r="E16" s="116"/>
      <c r="F16" s="116"/>
      <c r="G16" s="117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9"/>
      <c r="AT16" s="119"/>
      <c r="AU16" s="118"/>
      <c r="AV16" s="120"/>
      <c r="AW16" s="121"/>
      <c r="AX16" t="s">
        <v>66</v>
      </c>
      <c r="AZ16" s="90" t="s">
        <v>60</v>
      </c>
      <c r="BA16" t="s">
        <v>67</v>
      </c>
      <c r="BC16" s="90" t="s">
        <v>61</v>
      </c>
    </row>
    <row r="17" spans="1:55" s="126" customFormat="1" ht="21" customHeight="1">
      <c r="A17" s="199"/>
      <c r="B17" s="94"/>
      <c r="C17" s="122"/>
      <c r="D17" s="230" t="s">
        <v>20</v>
      </c>
      <c r="E17" s="230"/>
      <c r="F17" s="230"/>
      <c r="G17" s="123"/>
      <c r="H17" s="119">
        <f aca="true" t="shared" si="5" ref="H17:H35">SUM(I17:J17)</f>
        <v>7199</v>
      </c>
      <c r="I17" s="119">
        <f aca="true" t="shared" si="6" ref="I17:J35">L17+O17+R17+U17+AD17+AM17</f>
        <v>3729</v>
      </c>
      <c r="J17" s="119">
        <f t="shared" si="6"/>
        <v>3470</v>
      </c>
      <c r="K17" s="119">
        <f aca="true" t="shared" si="7" ref="K17:K35">SUM(L17:M17)</f>
        <v>328</v>
      </c>
      <c r="L17" s="124">
        <v>173</v>
      </c>
      <c r="M17" s="124">
        <v>155</v>
      </c>
      <c r="N17" s="119">
        <f aca="true" t="shared" si="8" ref="N17:N35">SUM(O17:P17)</f>
        <v>1104</v>
      </c>
      <c r="O17" s="124">
        <v>561</v>
      </c>
      <c r="P17" s="124">
        <v>543</v>
      </c>
      <c r="Q17" s="119">
        <f aca="true" t="shared" si="9" ref="Q17:Q35">SUM(R17:S17)</f>
        <v>1216</v>
      </c>
      <c r="R17" s="124">
        <v>629</v>
      </c>
      <c r="S17" s="124">
        <v>587</v>
      </c>
      <c r="T17" s="119">
        <f aca="true" t="shared" si="10" ref="T17:T35">SUM(U17:V17)</f>
        <v>1478</v>
      </c>
      <c r="U17" s="119">
        <f aca="true" t="shared" si="11" ref="U17:V35">W17+Y17+AA17</f>
        <v>752</v>
      </c>
      <c r="V17" s="119">
        <f t="shared" si="11"/>
        <v>726</v>
      </c>
      <c r="W17" s="124">
        <v>549</v>
      </c>
      <c r="X17" s="124">
        <v>532</v>
      </c>
      <c r="Y17" s="124">
        <v>81</v>
      </c>
      <c r="Z17" s="124">
        <v>88</v>
      </c>
      <c r="AA17" s="119">
        <f>AZ17</f>
        <v>122</v>
      </c>
      <c r="AB17" s="119">
        <f>BC17</f>
        <v>106</v>
      </c>
      <c r="AC17" s="119">
        <f aca="true" t="shared" si="12" ref="AC17:AC35">SUM(AD17:AE17)</f>
        <v>1553</v>
      </c>
      <c r="AD17" s="119">
        <f aca="true" t="shared" si="13" ref="AD17:AE35">AF17+AH17+AJ17</f>
        <v>794</v>
      </c>
      <c r="AE17" s="119">
        <f t="shared" si="13"/>
        <v>759</v>
      </c>
      <c r="AF17" s="124">
        <v>610</v>
      </c>
      <c r="AG17" s="124">
        <v>576</v>
      </c>
      <c r="AH17" s="124">
        <v>146</v>
      </c>
      <c r="AI17" s="124">
        <v>153</v>
      </c>
      <c r="AJ17" s="124">
        <v>38</v>
      </c>
      <c r="AK17" s="124">
        <v>30</v>
      </c>
      <c r="AL17" s="119">
        <f aca="true" t="shared" si="14" ref="AL17:AL35">SUM(AM17:AN17)</f>
        <v>1520</v>
      </c>
      <c r="AM17" s="119">
        <f aca="true" t="shared" si="15" ref="AM17:AN35">AO17+AQ17+AS17+AU17</f>
        <v>820</v>
      </c>
      <c r="AN17" s="119">
        <f t="shared" si="15"/>
        <v>700</v>
      </c>
      <c r="AO17" s="124">
        <v>519</v>
      </c>
      <c r="AP17" s="124">
        <v>458</v>
      </c>
      <c r="AQ17" s="124">
        <v>204</v>
      </c>
      <c r="AR17" s="124">
        <v>174</v>
      </c>
      <c r="AS17" s="124">
        <v>57</v>
      </c>
      <c r="AT17" s="124">
        <v>43</v>
      </c>
      <c r="AU17" s="124">
        <v>40</v>
      </c>
      <c r="AV17" s="125">
        <v>25</v>
      </c>
      <c r="AX17" s="126">
        <v>9</v>
      </c>
      <c r="AY17" s="126">
        <v>113</v>
      </c>
      <c r="AZ17" s="127">
        <f>SUM(AX17:AY17)</f>
        <v>122</v>
      </c>
      <c r="BA17" s="126">
        <v>11</v>
      </c>
      <c r="BB17" s="126">
        <v>95</v>
      </c>
      <c r="BC17" s="127">
        <f>SUM(BA17:BB17)</f>
        <v>106</v>
      </c>
    </row>
    <row r="18" spans="1:55" ht="21" customHeight="1">
      <c r="A18" s="199"/>
      <c r="B18" s="5"/>
      <c r="C18" s="128"/>
      <c r="D18" s="231" t="s">
        <v>21</v>
      </c>
      <c r="E18" s="231"/>
      <c r="F18" s="231"/>
      <c r="G18" s="129"/>
      <c r="H18" s="118">
        <f t="shared" si="5"/>
        <v>1171</v>
      </c>
      <c r="I18" s="118">
        <f t="shared" si="6"/>
        <v>630</v>
      </c>
      <c r="J18" s="118">
        <f t="shared" si="6"/>
        <v>541</v>
      </c>
      <c r="K18" s="118">
        <f t="shared" si="7"/>
        <v>52</v>
      </c>
      <c r="L18" s="130">
        <v>28</v>
      </c>
      <c r="M18" s="130">
        <v>24</v>
      </c>
      <c r="N18" s="118">
        <f t="shared" si="8"/>
        <v>160</v>
      </c>
      <c r="O18" s="130">
        <v>86</v>
      </c>
      <c r="P18" s="130">
        <v>74</v>
      </c>
      <c r="Q18" s="118">
        <f t="shared" si="9"/>
        <v>172</v>
      </c>
      <c r="R18" s="130">
        <v>98</v>
      </c>
      <c r="S18" s="130">
        <v>74</v>
      </c>
      <c r="T18" s="118">
        <f t="shared" si="10"/>
        <v>262</v>
      </c>
      <c r="U18" s="118">
        <f t="shared" si="11"/>
        <v>142</v>
      </c>
      <c r="V18" s="118">
        <f t="shared" si="11"/>
        <v>120</v>
      </c>
      <c r="W18" s="130">
        <v>104</v>
      </c>
      <c r="X18" s="130">
        <v>85</v>
      </c>
      <c r="Y18" s="130">
        <v>6</v>
      </c>
      <c r="Z18" s="130">
        <v>8</v>
      </c>
      <c r="AA18" s="119">
        <f aca="true" t="shared" si="16" ref="AA18:AA35">AZ18</f>
        <v>32</v>
      </c>
      <c r="AB18" s="119">
        <f aca="true" t="shared" si="17" ref="AB18:AB35">BC18</f>
        <v>27</v>
      </c>
      <c r="AC18" s="118">
        <f t="shared" si="12"/>
        <v>253</v>
      </c>
      <c r="AD18" s="118">
        <f t="shared" si="13"/>
        <v>133</v>
      </c>
      <c r="AE18" s="118">
        <f t="shared" si="13"/>
        <v>120</v>
      </c>
      <c r="AF18" s="130">
        <v>87</v>
      </c>
      <c r="AG18" s="130">
        <v>87</v>
      </c>
      <c r="AH18" s="130">
        <v>6</v>
      </c>
      <c r="AI18" s="130">
        <v>3</v>
      </c>
      <c r="AJ18" s="130">
        <v>40</v>
      </c>
      <c r="AK18" s="130">
        <v>30</v>
      </c>
      <c r="AL18" s="118">
        <f t="shared" si="14"/>
        <v>272</v>
      </c>
      <c r="AM18" s="118">
        <f t="shared" si="15"/>
        <v>143</v>
      </c>
      <c r="AN18" s="118">
        <f t="shared" si="15"/>
        <v>129</v>
      </c>
      <c r="AO18" s="130">
        <v>104</v>
      </c>
      <c r="AP18" s="130">
        <v>94</v>
      </c>
      <c r="AQ18" s="130">
        <v>4</v>
      </c>
      <c r="AR18" s="130">
        <v>6</v>
      </c>
      <c r="AS18" s="124">
        <v>5</v>
      </c>
      <c r="AT18" s="124">
        <v>2</v>
      </c>
      <c r="AU18" s="130">
        <v>30</v>
      </c>
      <c r="AV18" s="131">
        <v>27</v>
      </c>
      <c r="AX18">
        <v>1</v>
      </c>
      <c r="AY18">
        <v>31</v>
      </c>
      <c r="AZ18" s="127">
        <f aca="true" t="shared" si="18" ref="AZ18:AZ35">SUM(AX18:AY18)</f>
        <v>32</v>
      </c>
      <c r="BA18">
        <v>2</v>
      </c>
      <c r="BB18">
        <v>25</v>
      </c>
      <c r="BC18" s="127">
        <f aca="true" t="shared" si="19" ref="BC18:BC35">SUM(BA18:BB18)</f>
        <v>27</v>
      </c>
    </row>
    <row r="19" spans="1:55" s="126" customFormat="1" ht="21" customHeight="1">
      <c r="A19" s="199"/>
      <c r="B19" s="94"/>
      <c r="C19" s="122"/>
      <c r="D19" s="230" t="s">
        <v>22</v>
      </c>
      <c r="E19" s="230"/>
      <c r="F19" s="230"/>
      <c r="G19" s="123"/>
      <c r="H19" s="119">
        <f t="shared" si="5"/>
        <v>2947</v>
      </c>
      <c r="I19" s="119">
        <f t="shared" si="6"/>
        <v>1557</v>
      </c>
      <c r="J19" s="119">
        <f t="shared" si="6"/>
        <v>1390</v>
      </c>
      <c r="K19" s="119">
        <f t="shared" si="7"/>
        <v>94</v>
      </c>
      <c r="L19" s="124">
        <v>52</v>
      </c>
      <c r="M19" s="124">
        <v>42</v>
      </c>
      <c r="N19" s="119">
        <f t="shared" si="8"/>
        <v>472</v>
      </c>
      <c r="O19" s="124">
        <v>232</v>
      </c>
      <c r="P19" s="124">
        <v>240</v>
      </c>
      <c r="Q19" s="119">
        <f t="shared" si="9"/>
        <v>512</v>
      </c>
      <c r="R19" s="124">
        <v>271</v>
      </c>
      <c r="S19" s="124">
        <v>241</v>
      </c>
      <c r="T19" s="119">
        <f t="shared" si="10"/>
        <v>604</v>
      </c>
      <c r="U19" s="119">
        <f t="shared" si="11"/>
        <v>320</v>
      </c>
      <c r="V19" s="119">
        <f t="shared" si="11"/>
        <v>284</v>
      </c>
      <c r="W19" s="124">
        <v>253</v>
      </c>
      <c r="X19" s="124">
        <v>218</v>
      </c>
      <c r="Y19" s="124">
        <v>25</v>
      </c>
      <c r="Z19" s="124">
        <v>17</v>
      </c>
      <c r="AA19" s="119">
        <f t="shared" si="16"/>
        <v>42</v>
      </c>
      <c r="AB19" s="119">
        <f t="shared" si="17"/>
        <v>49</v>
      </c>
      <c r="AC19" s="119">
        <f t="shared" si="12"/>
        <v>636</v>
      </c>
      <c r="AD19" s="119">
        <f t="shared" si="13"/>
        <v>333</v>
      </c>
      <c r="AE19" s="119">
        <f t="shared" si="13"/>
        <v>303</v>
      </c>
      <c r="AF19" s="124">
        <v>264</v>
      </c>
      <c r="AG19" s="124">
        <v>238</v>
      </c>
      <c r="AH19" s="124">
        <v>48</v>
      </c>
      <c r="AI19" s="124">
        <v>43</v>
      </c>
      <c r="AJ19" s="124">
        <v>21</v>
      </c>
      <c r="AK19" s="124">
        <v>22</v>
      </c>
      <c r="AL19" s="119">
        <f t="shared" si="14"/>
        <v>629</v>
      </c>
      <c r="AM19" s="119">
        <f t="shared" si="15"/>
        <v>349</v>
      </c>
      <c r="AN19" s="119">
        <f t="shared" si="15"/>
        <v>280</v>
      </c>
      <c r="AO19" s="124">
        <v>268</v>
      </c>
      <c r="AP19" s="124">
        <v>220</v>
      </c>
      <c r="AQ19" s="124">
        <v>49</v>
      </c>
      <c r="AR19" s="124">
        <v>35</v>
      </c>
      <c r="AS19" s="124">
        <v>16</v>
      </c>
      <c r="AT19" s="124">
        <v>12</v>
      </c>
      <c r="AU19" s="124">
        <v>16</v>
      </c>
      <c r="AV19" s="125">
        <v>13</v>
      </c>
      <c r="AX19" s="126">
        <v>2</v>
      </c>
      <c r="AY19" s="126">
        <v>40</v>
      </c>
      <c r="AZ19" s="127">
        <f t="shared" si="18"/>
        <v>42</v>
      </c>
      <c r="BA19" s="126">
        <v>0</v>
      </c>
      <c r="BB19" s="126">
        <v>49</v>
      </c>
      <c r="BC19" s="127">
        <f t="shared" si="19"/>
        <v>49</v>
      </c>
    </row>
    <row r="20" spans="1:55" ht="21" customHeight="1">
      <c r="A20" s="199"/>
      <c r="B20" s="5"/>
      <c r="C20" s="128"/>
      <c r="D20" s="231" t="s">
        <v>23</v>
      </c>
      <c r="E20" s="231"/>
      <c r="F20" s="231"/>
      <c r="G20" s="129"/>
      <c r="H20" s="118">
        <f t="shared" si="5"/>
        <v>162</v>
      </c>
      <c r="I20" s="118">
        <f t="shared" si="6"/>
        <v>80</v>
      </c>
      <c r="J20" s="118">
        <f t="shared" si="6"/>
        <v>82</v>
      </c>
      <c r="K20" s="118">
        <f t="shared" si="7"/>
        <v>7</v>
      </c>
      <c r="L20" s="130">
        <v>2</v>
      </c>
      <c r="M20" s="130">
        <v>5</v>
      </c>
      <c r="N20" s="118">
        <f t="shared" si="8"/>
        <v>25</v>
      </c>
      <c r="O20" s="130">
        <v>12</v>
      </c>
      <c r="P20" s="130">
        <v>13</v>
      </c>
      <c r="Q20" s="118">
        <f t="shared" si="9"/>
        <v>15</v>
      </c>
      <c r="R20" s="130">
        <v>7</v>
      </c>
      <c r="S20" s="130">
        <v>8</v>
      </c>
      <c r="T20" s="118">
        <f t="shared" si="10"/>
        <v>40</v>
      </c>
      <c r="U20" s="118">
        <f t="shared" si="11"/>
        <v>23</v>
      </c>
      <c r="V20" s="118">
        <f t="shared" si="11"/>
        <v>17</v>
      </c>
      <c r="W20" s="130">
        <v>20</v>
      </c>
      <c r="X20" s="130">
        <v>13</v>
      </c>
      <c r="Y20" s="130">
        <v>0</v>
      </c>
      <c r="Z20" s="130">
        <v>0</v>
      </c>
      <c r="AA20" s="119">
        <f t="shared" si="16"/>
        <v>3</v>
      </c>
      <c r="AB20" s="119">
        <f t="shared" si="17"/>
        <v>4</v>
      </c>
      <c r="AC20" s="118">
        <f t="shared" si="12"/>
        <v>36</v>
      </c>
      <c r="AD20" s="118">
        <f t="shared" si="13"/>
        <v>15</v>
      </c>
      <c r="AE20" s="118">
        <f t="shared" si="13"/>
        <v>21</v>
      </c>
      <c r="AF20" s="130">
        <v>13</v>
      </c>
      <c r="AG20" s="130">
        <v>16</v>
      </c>
      <c r="AH20" s="130">
        <v>2</v>
      </c>
      <c r="AI20" s="130">
        <v>5</v>
      </c>
      <c r="AJ20" s="130">
        <v>0</v>
      </c>
      <c r="AK20" s="130">
        <v>0</v>
      </c>
      <c r="AL20" s="118">
        <f t="shared" si="14"/>
        <v>39</v>
      </c>
      <c r="AM20" s="118">
        <f t="shared" si="15"/>
        <v>21</v>
      </c>
      <c r="AN20" s="118">
        <f t="shared" si="15"/>
        <v>18</v>
      </c>
      <c r="AO20" s="130">
        <v>16</v>
      </c>
      <c r="AP20" s="130">
        <v>17</v>
      </c>
      <c r="AQ20" s="130">
        <v>4</v>
      </c>
      <c r="AR20" s="130">
        <v>1</v>
      </c>
      <c r="AS20" s="124">
        <v>1</v>
      </c>
      <c r="AT20" s="124">
        <v>0</v>
      </c>
      <c r="AU20" s="130">
        <v>0</v>
      </c>
      <c r="AV20" s="131">
        <v>0</v>
      </c>
      <c r="AX20">
        <v>0</v>
      </c>
      <c r="AY20">
        <v>3</v>
      </c>
      <c r="AZ20" s="127">
        <f t="shared" si="18"/>
        <v>3</v>
      </c>
      <c r="BA20">
        <v>0</v>
      </c>
      <c r="BB20">
        <v>4</v>
      </c>
      <c r="BC20" s="127">
        <f t="shared" si="19"/>
        <v>4</v>
      </c>
    </row>
    <row r="21" spans="1:55" ht="21" customHeight="1">
      <c r="A21" s="199"/>
      <c r="B21" s="5"/>
      <c r="C21" s="128"/>
      <c r="D21" s="231" t="s">
        <v>24</v>
      </c>
      <c r="E21" s="231"/>
      <c r="F21" s="231"/>
      <c r="G21" s="129"/>
      <c r="H21" s="118">
        <f t="shared" si="5"/>
        <v>0</v>
      </c>
      <c r="I21" s="118">
        <f t="shared" si="6"/>
        <v>0</v>
      </c>
      <c r="J21" s="118">
        <f t="shared" si="6"/>
        <v>0</v>
      </c>
      <c r="K21" s="118">
        <f t="shared" si="7"/>
        <v>0</v>
      </c>
      <c r="L21" s="130">
        <v>0</v>
      </c>
      <c r="M21" s="130">
        <v>0</v>
      </c>
      <c r="N21" s="118">
        <f t="shared" si="8"/>
        <v>0</v>
      </c>
      <c r="O21" s="130">
        <v>0</v>
      </c>
      <c r="P21" s="130">
        <v>0</v>
      </c>
      <c r="Q21" s="118">
        <f t="shared" si="9"/>
        <v>0</v>
      </c>
      <c r="R21" s="130">
        <v>0</v>
      </c>
      <c r="S21" s="130">
        <v>0</v>
      </c>
      <c r="T21" s="118">
        <f t="shared" si="10"/>
        <v>0</v>
      </c>
      <c r="U21" s="118">
        <f t="shared" si="11"/>
        <v>0</v>
      </c>
      <c r="V21" s="118">
        <f t="shared" si="11"/>
        <v>0</v>
      </c>
      <c r="W21" s="130">
        <v>0</v>
      </c>
      <c r="X21" s="130">
        <v>0</v>
      </c>
      <c r="Y21" s="130">
        <v>0</v>
      </c>
      <c r="Z21" s="130">
        <v>0</v>
      </c>
      <c r="AA21" s="119">
        <f t="shared" si="16"/>
        <v>0</v>
      </c>
      <c r="AB21" s="119">
        <f t="shared" si="17"/>
        <v>0</v>
      </c>
      <c r="AC21" s="118">
        <f t="shared" si="12"/>
        <v>0</v>
      </c>
      <c r="AD21" s="118">
        <f t="shared" si="13"/>
        <v>0</v>
      </c>
      <c r="AE21" s="118">
        <f t="shared" si="13"/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18">
        <f t="shared" si="14"/>
        <v>0</v>
      </c>
      <c r="AM21" s="118">
        <f t="shared" si="15"/>
        <v>0</v>
      </c>
      <c r="AN21" s="118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24">
        <v>0</v>
      </c>
      <c r="AT21" s="124">
        <v>0</v>
      </c>
      <c r="AU21" s="130">
        <v>0</v>
      </c>
      <c r="AV21" s="131">
        <v>0</v>
      </c>
      <c r="AX21">
        <v>0</v>
      </c>
      <c r="AY21">
        <v>0</v>
      </c>
      <c r="AZ21" s="127">
        <f t="shared" si="18"/>
        <v>0</v>
      </c>
      <c r="BA21">
        <v>0</v>
      </c>
      <c r="BB21">
        <v>0</v>
      </c>
      <c r="BC21" s="127">
        <f t="shared" si="19"/>
        <v>0</v>
      </c>
    </row>
    <row r="22" spans="1:55" ht="21" customHeight="1">
      <c r="A22" s="199"/>
      <c r="B22" s="5"/>
      <c r="C22" s="128"/>
      <c r="D22" s="231" t="s">
        <v>25</v>
      </c>
      <c r="E22" s="231"/>
      <c r="F22" s="231"/>
      <c r="G22" s="129"/>
      <c r="H22" s="118">
        <f t="shared" si="5"/>
        <v>680</v>
      </c>
      <c r="I22" s="118">
        <f t="shared" si="6"/>
        <v>345</v>
      </c>
      <c r="J22" s="118">
        <f t="shared" si="6"/>
        <v>335</v>
      </c>
      <c r="K22" s="118">
        <f t="shared" si="7"/>
        <v>25</v>
      </c>
      <c r="L22" s="130">
        <v>12</v>
      </c>
      <c r="M22" s="130">
        <v>13</v>
      </c>
      <c r="N22" s="118">
        <f t="shared" si="8"/>
        <v>103</v>
      </c>
      <c r="O22" s="130">
        <v>56</v>
      </c>
      <c r="P22" s="130">
        <v>47</v>
      </c>
      <c r="Q22" s="118">
        <f t="shared" si="9"/>
        <v>126</v>
      </c>
      <c r="R22" s="130">
        <v>60</v>
      </c>
      <c r="S22" s="130">
        <v>66</v>
      </c>
      <c r="T22" s="118">
        <f t="shared" si="10"/>
        <v>140</v>
      </c>
      <c r="U22" s="118">
        <f t="shared" si="11"/>
        <v>74</v>
      </c>
      <c r="V22" s="118">
        <f t="shared" si="11"/>
        <v>66</v>
      </c>
      <c r="W22" s="130">
        <v>57</v>
      </c>
      <c r="X22" s="130">
        <v>50</v>
      </c>
      <c r="Y22" s="130">
        <v>3</v>
      </c>
      <c r="Z22" s="130">
        <v>0</v>
      </c>
      <c r="AA22" s="119">
        <f t="shared" si="16"/>
        <v>14</v>
      </c>
      <c r="AB22" s="119">
        <f t="shared" si="17"/>
        <v>16</v>
      </c>
      <c r="AC22" s="118">
        <f t="shared" si="12"/>
        <v>141</v>
      </c>
      <c r="AD22" s="118">
        <f t="shared" si="13"/>
        <v>66</v>
      </c>
      <c r="AE22" s="118">
        <f t="shared" si="13"/>
        <v>75</v>
      </c>
      <c r="AF22" s="130">
        <v>33</v>
      </c>
      <c r="AG22" s="130">
        <v>36</v>
      </c>
      <c r="AH22" s="130">
        <v>21</v>
      </c>
      <c r="AI22" s="130">
        <v>25</v>
      </c>
      <c r="AJ22" s="130">
        <v>12</v>
      </c>
      <c r="AK22" s="130">
        <v>14</v>
      </c>
      <c r="AL22" s="118">
        <f t="shared" si="14"/>
        <v>145</v>
      </c>
      <c r="AM22" s="118">
        <f t="shared" si="15"/>
        <v>77</v>
      </c>
      <c r="AN22" s="118">
        <f t="shared" si="15"/>
        <v>68</v>
      </c>
      <c r="AO22" s="130">
        <v>52</v>
      </c>
      <c r="AP22" s="130">
        <v>35</v>
      </c>
      <c r="AQ22" s="130">
        <v>1</v>
      </c>
      <c r="AR22" s="130">
        <v>1</v>
      </c>
      <c r="AS22" s="124">
        <v>14</v>
      </c>
      <c r="AT22" s="124">
        <v>17</v>
      </c>
      <c r="AU22" s="130">
        <v>10</v>
      </c>
      <c r="AV22" s="131">
        <v>15</v>
      </c>
      <c r="AX22">
        <v>1</v>
      </c>
      <c r="AY22">
        <v>13</v>
      </c>
      <c r="AZ22" s="127">
        <f t="shared" si="18"/>
        <v>14</v>
      </c>
      <c r="BA22">
        <v>0</v>
      </c>
      <c r="BB22">
        <v>16</v>
      </c>
      <c r="BC22" s="127">
        <f t="shared" si="19"/>
        <v>16</v>
      </c>
    </row>
    <row r="23" spans="1:55" ht="21" customHeight="1">
      <c r="A23" s="199"/>
      <c r="B23" s="5"/>
      <c r="C23" s="128"/>
      <c r="D23" s="231" t="s">
        <v>26</v>
      </c>
      <c r="E23" s="231"/>
      <c r="F23" s="231"/>
      <c r="G23" s="129"/>
      <c r="H23" s="118">
        <f t="shared" si="5"/>
        <v>152</v>
      </c>
      <c r="I23" s="118">
        <f t="shared" si="6"/>
        <v>76</v>
      </c>
      <c r="J23" s="118">
        <f t="shared" si="6"/>
        <v>76</v>
      </c>
      <c r="K23" s="118">
        <f t="shared" si="7"/>
        <v>0</v>
      </c>
      <c r="L23" s="130">
        <v>0</v>
      </c>
      <c r="M23" s="130">
        <v>0</v>
      </c>
      <c r="N23" s="118">
        <f t="shared" si="8"/>
        <v>15</v>
      </c>
      <c r="O23" s="130">
        <v>9</v>
      </c>
      <c r="P23" s="130">
        <v>6</v>
      </c>
      <c r="Q23" s="118">
        <f t="shared" si="9"/>
        <v>26</v>
      </c>
      <c r="R23" s="130">
        <v>14</v>
      </c>
      <c r="S23" s="130">
        <v>12</v>
      </c>
      <c r="T23" s="118">
        <f t="shared" si="10"/>
        <v>37</v>
      </c>
      <c r="U23" s="118">
        <f t="shared" si="11"/>
        <v>18</v>
      </c>
      <c r="V23" s="118">
        <f t="shared" si="11"/>
        <v>19</v>
      </c>
      <c r="W23" s="130">
        <v>8</v>
      </c>
      <c r="X23" s="130">
        <v>11</v>
      </c>
      <c r="Y23" s="130">
        <v>4</v>
      </c>
      <c r="Z23" s="130">
        <v>3</v>
      </c>
      <c r="AA23" s="119">
        <f t="shared" si="16"/>
        <v>6</v>
      </c>
      <c r="AB23" s="119">
        <f t="shared" si="17"/>
        <v>5</v>
      </c>
      <c r="AC23" s="118">
        <f t="shared" si="12"/>
        <v>39</v>
      </c>
      <c r="AD23" s="118">
        <f t="shared" si="13"/>
        <v>20</v>
      </c>
      <c r="AE23" s="118">
        <f t="shared" si="13"/>
        <v>19</v>
      </c>
      <c r="AF23" s="130">
        <v>16</v>
      </c>
      <c r="AG23" s="130">
        <v>18</v>
      </c>
      <c r="AH23" s="130">
        <v>4</v>
      </c>
      <c r="AI23" s="130">
        <v>1</v>
      </c>
      <c r="AJ23" s="130">
        <v>0</v>
      </c>
      <c r="AK23" s="130">
        <v>0</v>
      </c>
      <c r="AL23" s="118">
        <f t="shared" si="14"/>
        <v>35</v>
      </c>
      <c r="AM23" s="118">
        <f t="shared" si="15"/>
        <v>15</v>
      </c>
      <c r="AN23" s="118">
        <f t="shared" si="15"/>
        <v>20</v>
      </c>
      <c r="AO23" s="130">
        <v>10</v>
      </c>
      <c r="AP23" s="130">
        <v>14</v>
      </c>
      <c r="AQ23" s="130">
        <v>4</v>
      </c>
      <c r="AR23" s="130">
        <v>4</v>
      </c>
      <c r="AS23" s="124">
        <v>1</v>
      </c>
      <c r="AT23" s="124">
        <v>1</v>
      </c>
      <c r="AU23" s="130">
        <v>0</v>
      </c>
      <c r="AV23" s="131">
        <v>1</v>
      </c>
      <c r="AX23">
        <v>0</v>
      </c>
      <c r="AY23">
        <v>6</v>
      </c>
      <c r="AZ23" s="127">
        <f t="shared" si="18"/>
        <v>6</v>
      </c>
      <c r="BA23">
        <v>1</v>
      </c>
      <c r="BB23">
        <v>4</v>
      </c>
      <c r="BC23" s="127">
        <f t="shared" si="19"/>
        <v>5</v>
      </c>
    </row>
    <row r="24" spans="1:55" ht="21" customHeight="1">
      <c r="A24" s="199"/>
      <c r="B24" s="5"/>
      <c r="C24" s="128"/>
      <c r="D24" s="231" t="s">
        <v>27</v>
      </c>
      <c r="E24" s="231"/>
      <c r="F24" s="231"/>
      <c r="G24" s="129"/>
      <c r="H24" s="118">
        <f t="shared" si="5"/>
        <v>528</v>
      </c>
      <c r="I24" s="118">
        <f t="shared" si="6"/>
        <v>259</v>
      </c>
      <c r="J24" s="118">
        <f t="shared" si="6"/>
        <v>269</v>
      </c>
      <c r="K24" s="118">
        <f t="shared" si="7"/>
        <v>9</v>
      </c>
      <c r="L24" s="130">
        <v>5</v>
      </c>
      <c r="M24" s="130">
        <v>4</v>
      </c>
      <c r="N24" s="118">
        <f t="shared" si="8"/>
        <v>55</v>
      </c>
      <c r="O24" s="130">
        <v>27</v>
      </c>
      <c r="P24" s="130">
        <v>28</v>
      </c>
      <c r="Q24" s="118">
        <f t="shared" si="9"/>
        <v>72</v>
      </c>
      <c r="R24" s="130">
        <v>37</v>
      </c>
      <c r="S24" s="130">
        <v>35</v>
      </c>
      <c r="T24" s="118">
        <f t="shared" si="10"/>
        <v>135</v>
      </c>
      <c r="U24" s="118">
        <f t="shared" si="11"/>
        <v>65</v>
      </c>
      <c r="V24" s="118">
        <f t="shared" si="11"/>
        <v>70</v>
      </c>
      <c r="W24" s="130">
        <v>17</v>
      </c>
      <c r="X24" s="130">
        <v>19</v>
      </c>
      <c r="Y24" s="130">
        <v>18</v>
      </c>
      <c r="Z24" s="130">
        <v>19</v>
      </c>
      <c r="AA24" s="119">
        <f t="shared" si="16"/>
        <v>30</v>
      </c>
      <c r="AB24" s="119">
        <f t="shared" si="17"/>
        <v>32</v>
      </c>
      <c r="AC24" s="118">
        <f t="shared" si="12"/>
        <v>127</v>
      </c>
      <c r="AD24" s="118">
        <f t="shared" si="13"/>
        <v>57</v>
      </c>
      <c r="AE24" s="118">
        <f t="shared" si="13"/>
        <v>70</v>
      </c>
      <c r="AF24" s="130">
        <v>31</v>
      </c>
      <c r="AG24" s="130">
        <v>36</v>
      </c>
      <c r="AH24" s="130">
        <v>22</v>
      </c>
      <c r="AI24" s="130">
        <v>24</v>
      </c>
      <c r="AJ24" s="130">
        <v>4</v>
      </c>
      <c r="AK24" s="130">
        <v>10</v>
      </c>
      <c r="AL24" s="118">
        <f t="shared" si="14"/>
        <v>130</v>
      </c>
      <c r="AM24" s="118">
        <f t="shared" si="15"/>
        <v>68</v>
      </c>
      <c r="AN24" s="118">
        <f t="shared" si="15"/>
        <v>62</v>
      </c>
      <c r="AO24" s="130">
        <v>38</v>
      </c>
      <c r="AP24" s="130">
        <v>43</v>
      </c>
      <c r="AQ24" s="130">
        <v>25</v>
      </c>
      <c r="AR24" s="130">
        <v>17</v>
      </c>
      <c r="AS24" s="124">
        <v>3</v>
      </c>
      <c r="AT24" s="124">
        <v>0</v>
      </c>
      <c r="AU24" s="130">
        <v>2</v>
      </c>
      <c r="AV24" s="131">
        <v>2</v>
      </c>
      <c r="AX24">
        <v>2</v>
      </c>
      <c r="AY24">
        <v>28</v>
      </c>
      <c r="AZ24" s="127">
        <f t="shared" si="18"/>
        <v>30</v>
      </c>
      <c r="BA24">
        <v>2</v>
      </c>
      <c r="BB24">
        <v>30</v>
      </c>
      <c r="BC24" s="127">
        <f t="shared" si="19"/>
        <v>32</v>
      </c>
    </row>
    <row r="25" spans="1:55" ht="21" customHeight="1">
      <c r="A25" s="199"/>
      <c r="B25" s="5"/>
      <c r="C25" s="128"/>
      <c r="D25" s="231" t="s">
        <v>28</v>
      </c>
      <c r="E25" s="231"/>
      <c r="F25" s="231"/>
      <c r="G25" s="129"/>
      <c r="H25" s="119">
        <f t="shared" si="5"/>
        <v>2595</v>
      </c>
      <c r="I25" s="119">
        <f t="shared" si="6"/>
        <v>1308</v>
      </c>
      <c r="J25" s="119">
        <f t="shared" si="6"/>
        <v>1287</v>
      </c>
      <c r="K25" s="118">
        <f t="shared" si="7"/>
        <v>93</v>
      </c>
      <c r="L25" s="130">
        <v>49</v>
      </c>
      <c r="M25" s="130">
        <v>44</v>
      </c>
      <c r="N25" s="118">
        <f t="shared" si="8"/>
        <v>399</v>
      </c>
      <c r="O25" s="130">
        <v>193</v>
      </c>
      <c r="P25" s="130">
        <v>206</v>
      </c>
      <c r="Q25" s="118">
        <f t="shared" si="9"/>
        <v>461</v>
      </c>
      <c r="R25" s="130">
        <v>250</v>
      </c>
      <c r="S25" s="130">
        <v>211</v>
      </c>
      <c r="T25" s="118">
        <f t="shared" si="10"/>
        <v>538</v>
      </c>
      <c r="U25" s="118">
        <f t="shared" si="11"/>
        <v>276</v>
      </c>
      <c r="V25" s="118">
        <f t="shared" si="11"/>
        <v>262</v>
      </c>
      <c r="W25" s="130">
        <v>202</v>
      </c>
      <c r="X25" s="130">
        <v>204</v>
      </c>
      <c r="Y25" s="130">
        <v>29</v>
      </c>
      <c r="Z25" s="130">
        <v>28</v>
      </c>
      <c r="AA25" s="119">
        <f t="shared" si="16"/>
        <v>45</v>
      </c>
      <c r="AB25" s="119">
        <f t="shared" si="17"/>
        <v>30</v>
      </c>
      <c r="AC25" s="118">
        <f t="shared" si="12"/>
        <v>563</v>
      </c>
      <c r="AD25" s="118">
        <f t="shared" si="13"/>
        <v>273</v>
      </c>
      <c r="AE25" s="118">
        <f t="shared" si="13"/>
        <v>290</v>
      </c>
      <c r="AF25" s="130">
        <v>181</v>
      </c>
      <c r="AG25" s="130">
        <v>197</v>
      </c>
      <c r="AH25" s="130">
        <v>83</v>
      </c>
      <c r="AI25" s="130">
        <v>82</v>
      </c>
      <c r="AJ25" s="130">
        <v>9</v>
      </c>
      <c r="AK25" s="130">
        <v>11</v>
      </c>
      <c r="AL25" s="118">
        <f t="shared" si="14"/>
        <v>541</v>
      </c>
      <c r="AM25" s="118">
        <f t="shared" si="15"/>
        <v>267</v>
      </c>
      <c r="AN25" s="118">
        <f t="shared" si="15"/>
        <v>274</v>
      </c>
      <c r="AO25" s="130">
        <v>162</v>
      </c>
      <c r="AP25" s="130">
        <v>183</v>
      </c>
      <c r="AQ25" s="130">
        <v>33</v>
      </c>
      <c r="AR25" s="130">
        <v>30</v>
      </c>
      <c r="AS25" s="124">
        <v>69</v>
      </c>
      <c r="AT25" s="124">
        <v>57</v>
      </c>
      <c r="AU25" s="130">
        <v>3</v>
      </c>
      <c r="AV25" s="131">
        <v>4</v>
      </c>
      <c r="AX25">
        <v>5</v>
      </c>
      <c r="AY25">
        <v>40</v>
      </c>
      <c r="AZ25" s="127">
        <f t="shared" si="18"/>
        <v>45</v>
      </c>
      <c r="BA25">
        <v>1</v>
      </c>
      <c r="BB25">
        <v>29</v>
      </c>
      <c r="BC25" s="127">
        <f t="shared" si="19"/>
        <v>30</v>
      </c>
    </row>
    <row r="26" spans="1:55" ht="21" customHeight="1">
      <c r="A26" s="199"/>
      <c r="B26" s="5"/>
      <c r="C26" s="128"/>
      <c r="D26" s="231" t="s">
        <v>29</v>
      </c>
      <c r="E26" s="231"/>
      <c r="F26" s="231"/>
      <c r="G26" s="129"/>
      <c r="H26" s="118">
        <f t="shared" si="5"/>
        <v>61</v>
      </c>
      <c r="I26" s="118">
        <f t="shared" si="6"/>
        <v>29</v>
      </c>
      <c r="J26" s="118">
        <f t="shared" si="6"/>
        <v>32</v>
      </c>
      <c r="K26" s="118">
        <f t="shared" si="7"/>
        <v>2</v>
      </c>
      <c r="L26" s="130">
        <v>1</v>
      </c>
      <c r="M26" s="130">
        <v>1</v>
      </c>
      <c r="N26" s="118">
        <f t="shared" si="8"/>
        <v>13</v>
      </c>
      <c r="O26" s="130">
        <v>6</v>
      </c>
      <c r="P26" s="130">
        <v>7</v>
      </c>
      <c r="Q26" s="118">
        <f t="shared" si="9"/>
        <v>11</v>
      </c>
      <c r="R26" s="130">
        <v>5</v>
      </c>
      <c r="S26" s="130">
        <v>6</v>
      </c>
      <c r="T26" s="118">
        <f t="shared" si="10"/>
        <v>13</v>
      </c>
      <c r="U26" s="118">
        <f t="shared" si="11"/>
        <v>4</v>
      </c>
      <c r="V26" s="118">
        <f t="shared" si="11"/>
        <v>9</v>
      </c>
      <c r="W26" s="130">
        <v>3</v>
      </c>
      <c r="X26" s="130">
        <v>6</v>
      </c>
      <c r="Y26" s="130">
        <v>0</v>
      </c>
      <c r="Z26" s="130">
        <v>1</v>
      </c>
      <c r="AA26" s="119">
        <f t="shared" si="16"/>
        <v>1</v>
      </c>
      <c r="AB26" s="119">
        <f t="shared" si="17"/>
        <v>2</v>
      </c>
      <c r="AC26" s="118">
        <f t="shared" si="12"/>
        <v>11</v>
      </c>
      <c r="AD26" s="118">
        <f t="shared" si="13"/>
        <v>7</v>
      </c>
      <c r="AE26" s="118">
        <f t="shared" si="13"/>
        <v>4</v>
      </c>
      <c r="AF26" s="130">
        <v>0</v>
      </c>
      <c r="AG26" s="130">
        <v>0</v>
      </c>
      <c r="AH26" s="130">
        <v>6</v>
      </c>
      <c r="AI26" s="130">
        <v>4</v>
      </c>
      <c r="AJ26" s="130">
        <v>1</v>
      </c>
      <c r="AK26" s="130">
        <v>0</v>
      </c>
      <c r="AL26" s="118">
        <f t="shared" si="14"/>
        <v>11</v>
      </c>
      <c r="AM26" s="118">
        <f t="shared" si="15"/>
        <v>6</v>
      </c>
      <c r="AN26" s="118">
        <f t="shared" si="15"/>
        <v>5</v>
      </c>
      <c r="AO26" s="130">
        <v>0</v>
      </c>
      <c r="AP26" s="130">
        <v>0</v>
      </c>
      <c r="AQ26" s="130">
        <v>0</v>
      </c>
      <c r="AR26" s="130">
        <v>0</v>
      </c>
      <c r="AS26" s="124">
        <v>6</v>
      </c>
      <c r="AT26" s="124">
        <v>3</v>
      </c>
      <c r="AU26" s="130">
        <v>0</v>
      </c>
      <c r="AV26" s="131">
        <v>2</v>
      </c>
      <c r="AX26">
        <v>0</v>
      </c>
      <c r="AY26">
        <v>1</v>
      </c>
      <c r="AZ26" s="127">
        <f t="shared" si="18"/>
        <v>1</v>
      </c>
      <c r="BA26">
        <v>0</v>
      </c>
      <c r="BB26">
        <v>2</v>
      </c>
      <c r="BC26" s="127">
        <f t="shared" si="19"/>
        <v>2</v>
      </c>
    </row>
    <row r="27" spans="1:55" ht="21" customHeight="1">
      <c r="A27" s="199"/>
      <c r="B27" s="5"/>
      <c r="C27" s="128"/>
      <c r="D27" s="230" t="s">
        <v>30</v>
      </c>
      <c r="E27" s="230"/>
      <c r="F27" s="230"/>
      <c r="G27" s="129"/>
      <c r="H27" s="118">
        <f t="shared" si="5"/>
        <v>1555</v>
      </c>
      <c r="I27" s="118">
        <f t="shared" si="6"/>
        <v>822</v>
      </c>
      <c r="J27" s="118">
        <f t="shared" si="6"/>
        <v>733</v>
      </c>
      <c r="K27" s="118">
        <f t="shared" si="7"/>
        <v>74</v>
      </c>
      <c r="L27" s="130">
        <v>43</v>
      </c>
      <c r="M27" s="130">
        <v>31</v>
      </c>
      <c r="N27" s="118">
        <f t="shared" si="8"/>
        <v>253</v>
      </c>
      <c r="O27" s="130">
        <v>128</v>
      </c>
      <c r="P27" s="130">
        <v>125</v>
      </c>
      <c r="Q27" s="118">
        <f t="shared" si="9"/>
        <v>292</v>
      </c>
      <c r="R27" s="130">
        <v>152</v>
      </c>
      <c r="S27" s="130">
        <v>140</v>
      </c>
      <c r="T27" s="118">
        <f t="shared" si="10"/>
        <v>322</v>
      </c>
      <c r="U27" s="118">
        <f t="shared" si="11"/>
        <v>166</v>
      </c>
      <c r="V27" s="118">
        <f t="shared" si="11"/>
        <v>156</v>
      </c>
      <c r="W27" s="130">
        <v>112</v>
      </c>
      <c r="X27" s="130">
        <v>116</v>
      </c>
      <c r="Y27" s="130">
        <v>24</v>
      </c>
      <c r="Z27" s="130">
        <v>22</v>
      </c>
      <c r="AA27" s="119">
        <f t="shared" si="16"/>
        <v>30</v>
      </c>
      <c r="AB27" s="119">
        <f t="shared" si="17"/>
        <v>18</v>
      </c>
      <c r="AC27" s="118">
        <f t="shared" si="12"/>
        <v>314</v>
      </c>
      <c r="AD27" s="118">
        <f t="shared" si="13"/>
        <v>169</v>
      </c>
      <c r="AE27" s="118">
        <f t="shared" si="13"/>
        <v>145</v>
      </c>
      <c r="AF27" s="130">
        <v>123</v>
      </c>
      <c r="AG27" s="130">
        <v>114</v>
      </c>
      <c r="AH27" s="130">
        <v>43</v>
      </c>
      <c r="AI27" s="130">
        <v>25</v>
      </c>
      <c r="AJ27" s="130">
        <v>3</v>
      </c>
      <c r="AK27" s="130">
        <v>6</v>
      </c>
      <c r="AL27" s="118">
        <f t="shared" si="14"/>
        <v>300</v>
      </c>
      <c r="AM27" s="118">
        <f t="shared" si="15"/>
        <v>164</v>
      </c>
      <c r="AN27" s="118">
        <f t="shared" si="15"/>
        <v>136</v>
      </c>
      <c r="AO27" s="130">
        <v>137</v>
      </c>
      <c r="AP27" s="130">
        <v>106</v>
      </c>
      <c r="AQ27" s="130">
        <v>22</v>
      </c>
      <c r="AR27" s="130">
        <v>27</v>
      </c>
      <c r="AS27" s="124">
        <v>5</v>
      </c>
      <c r="AT27" s="124">
        <v>2</v>
      </c>
      <c r="AU27" s="130">
        <v>0</v>
      </c>
      <c r="AV27" s="131">
        <v>1</v>
      </c>
      <c r="AX27">
        <v>0</v>
      </c>
      <c r="AY27">
        <v>30</v>
      </c>
      <c r="AZ27" s="127">
        <f t="shared" si="18"/>
        <v>30</v>
      </c>
      <c r="BA27">
        <v>0</v>
      </c>
      <c r="BB27">
        <v>18</v>
      </c>
      <c r="BC27" s="127">
        <f t="shared" si="19"/>
        <v>18</v>
      </c>
    </row>
    <row r="28" spans="1:55" ht="21" customHeight="1">
      <c r="A28" s="199"/>
      <c r="B28" s="5"/>
      <c r="C28" s="128"/>
      <c r="D28" s="231" t="s">
        <v>31</v>
      </c>
      <c r="E28" s="231"/>
      <c r="F28" s="132"/>
      <c r="G28" s="129"/>
      <c r="H28" s="118">
        <f t="shared" si="5"/>
        <v>0</v>
      </c>
      <c r="I28" s="118">
        <f t="shared" si="6"/>
        <v>0</v>
      </c>
      <c r="J28" s="118">
        <f t="shared" si="6"/>
        <v>0</v>
      </c>
      <c r="K28" s="118">
        <f t="shared" si="7"/>
        <v>0</v>
      </c>
      <c r="L28" s="130">
        <v>0</v>
      </c>
      <c r="M28" s="130">
        <v>0</v>
      </c>
      <c r="N28" s="118">
        <f t="shared" si="8"/>
        <v>0</v>
      </c>
      <c r="O28" s="130">
        <v>0</v>
      </c>
      <c r="P28" s="130">
        <v>0</v>
      </c>
      <c r="Q28" s="118">
        <f t="shared" si="9"/>
        <v>0</v>
      </c>
      <c r="R28" s="130">
        <v>0</v>
      </c>
      <c r="S28" s="130">
        <v>0</v>
      </c>
      <c r="T28" s="118">
        <f t="shared" si="10"/>
        <v>0</v>
      </c>
      <c r="U28" s="118">
        <f t="shared" si="11"/>
        <v>0</v>
      </c>
      <c r="V28" s="118">
        <f t="shared" si="11"/>
        <v>0</v>
      </c>
      <c r="W28" s="130">
        <v>0</v>
      </c>
      <c r="X28" s="130">
        <v>0</v>
      </c>
      <c r="Y28" s="130">
        <v>0</v>
      </c>
      <c r="Z28" s="130">
        <v>0</v>
      </c>
      <c r="AA28" s="119">
        <f t="shared" si="16"/>
        <v>0</v>
      </c>
      <c r="AB28" s="119">
        <f t="shared" si="17"/>
        <v>0</v>
      </c>
      <c r="AC28" s="118">
        <f t="shared" si="12"/>
        <v>0</v>
      </c>
      <c r="AD28" s="118">
        <f t="shared" si="13"/>
        <v>0</v>
      </c>
      <c r="AE28" s="118">
        <f t="shared" si="13"/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18">
        <f t="shared" si="14"/>
        <v>0</v>
      </c>
      <c r="AM28" s="118">
        <f t="shared" si="15"/>
        <v>0</v>
      </c>
      <c r="AN28" s="118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24">
        <v>0</v>
      </c>
      <c r="AT28" s="124">
        <v>0</v>
      </c>
      <c r="AU28" s="130">
        <v>0</v>
      </c>
      <c r="AV28" s="131">
        <v>0</v>
      </c>
      <c r="AX28">
        <v>0</v>
      </c>
      <c r="AY28">
        <v>0</v>
      </c>
      <c r="AZ28" s="127">
        <f t="shared" si="18"/>
        <v>0</v>
      </c>
      <c r="BA28">
        <v>0</v>
      </c>
      <c r="BB28">
        <v>0</v>
      </c>
      <c r="BC28" s="127">
        <f t="shared" si="19"/>
        <v>0</v>
      </c>
    </row>
    <row r="29" spans="1:55" ht="21" customHeight="1">
      <c r="A29" s="199"/>
      <c r="B29" s="5"/>
      <c r="C29" s="128"/>
      <c r="D29" s="231" t="s">
        <v>32</v>
      </c>
      <c r="E29" s="231"/>
      <c r="F29" s="231"/>
      <c r="G29" s="129"/>
      <c r="H29" s="118">
        <f t="shared" si="5"/>
        <v>785</v>
      </c>
      <c r="I29" s="118">
        <f t="shared" si="6"/>
        <v>414</v>
      </c>
      <c r="J29" s="118">
        <f t="shared" si="6"/>
        <v>371</v>
      </c>
      <c r="K29" s="118">
        <f t="shared" si="7"/>
        <v>33</v>
      </c>
      <c r="L29" s="130">
        <v>16</v>
      </c>
      <c r="M29" s="130">
        <v>17</v>
      </c>
      <c r="N29" s="118">
        <f t="shared" si="8"/>
        <v>109</v>
      </c>
      <c r="O29" s="130">
        <v>58</v>
      </c>
      <c r="P29" s="130">
        <v>51</v>
      </c>
      <c r="Q29" s="118">
        <f t="shared" si="9"/>
        <v>134</v>
      </c>
      <c r="R29" s="130">
        <v>67</v>
      </c>
      <c r="S29" s="130">
        <v>67</v>
      </c>
      <c r="T29" s="118">
        <f t="shared" si="10"/>
        <v>165</v>
      </c>
      <c r="U29" s="118">
        <f t="shared" si="11"/>
        <v>90</v>
      </c>
      <c r="V29" s="118">
        <f t="shared" si="11"/>
        <v>75</v>
      </c>
      <c r="W29" s="130">
        <v>64</v>
      </c>
      <c r="X29" s="130">
        <v>55</v>
      </c>
      <c r="Y29" s="130">
        <v>5</v>
      </c>
      <c r="Z29" s="130">
        <v>6</v>
      </c>
      <c r="AA29" s="119">
        <f t="shared" si="16"/>
        <v>21</v>
      </c>
      <c r="AB29" s="119">
        <f t="shared" si="17"/>
        <v>14</v>
      </c>
      <c r="AC29" s="118">
        <f t="shared" si="12"/>
        <v>165</v>
      </c>
      <c r="AD29" s="118">
        <f t="shared" si="13"/>
        <v>90</v>
      </c>
      <c r="AE29" s="118">
        <f t="shared" si="13"/>
        <v>75</v>
      </c>
      <c r="AF29" s="130">
        <v>73</v>
      </c>
      <c r="AG29" s="130">
        <v>59</v>
      </c>
      <c r="AH29" s="130">
        <v>13</v>
      </c>
      <c r="AI29" s="130">
        <v>14</v>
      </c>
      <c r="AJ29" s="130">
        <v>4</v>
      </c>
      <c r="AK29" s="130">
        <v>2</v>
      </c>
      <c r="AL29" s="118">
        <f t="shared" si="14"/>
        <v>179</v>
      </c>
      <c r="AM29" s="118">
        <f t="shared" si="15"/>
        <v>93</v>
      </c>
      <c r="AN29" s="118">
        <f t="shared" si="15"/>
        <v>86</v>
      </c>
      <c r="AO29" s="130">
        <v>69</v>
      </c>
      <c r="AP29" s="130">
        <v>69</v>
      </c>
      <c r="AQ29" s="130">
        <v>17</v>
      </c>
      <c r="AR29" s="130">
        <v>13</v>
      </c>
      <c r="AS29" s="124">
        <v>5</v>
      </c>
      <c r="AT29" s="124">
        <v>3</v>
      </c>
      <c r="AU29" s="130">
        <v>2</v>
      </c>
      <c r="AV29" s="131">
        <v>1</v>
      </c>
      <c r="AX29">
        <v>0</v>
      </c>
      <c r="AY29">
        <v>21</v>
      </c>
      <c r="AZ29" s="127">
        <f t="shared" si="18"/>
        <v>21</v>
      </c>
      <c r="BA29">
        <v>0</v>
      </c>
      <c r="BB29">
        <v>14</v>
      </c>
      <c r="BC29" s="127">
        <f t="shared" si="19"/>
        <v>14</v>
      </c>
    </row>
    <row r="30" spans="1:55" ht="21" customHeight="1">
      <c r="A30" s="199"/>
      <c r="B30" s="5"/>
      <c r="C30" s="128"/>
      <c r="D30" s="231" t="s">
        <v>33</v>
      </c>
      <c r="E30" s="231"/>
      <c r="F30" s="231"/>
      <c r="G30" s="129"/>
      <c r="H30" s="118">
        <f t="shared" si="5"/>
        <v>604</v>
      </c>
      <c r="I30" s="118">
        <f t="shared" si="6"/>
        <v>316</v>
      </c>
      <c r="J30" s="118">
        <f t="shared" si="6"/>
        <v>288</v>
      </c>
      <c r="K30" s="118">
        <f t="shared" si="7"/>
        <v>21</v>
      </c>
      <c r="L30" s="130">
        <v>12</v>
      </c>
      <c r="M30" s="130">
        <v>9</v>
      </c>
      <c r="N30" s="118">
        <f t="shared" si="8"/>
        <v>70</v>
      </c>
      <c r="O30" s="130">
        <v>34</v>
      </c>
      <c r="P30" s="130">
        <v>36</v>
      </c>
      <c r="Q30" s="118">
        <f t="shared" si="9"/>
        <v>95</v>
      </c>
      <c r="R30" s="130">
        <v>45</v>
      </c>
      <c r="S30" s="130">
        <v>50</v>
      </c>
      <c r="T30" s="118">
        <f t="shared" si="10"/>
        <v>137</v>
      </c>
      <c r="U30" s="118">
        <f t="shared" si="11"/>
        <v>65</v>
      </c>
      <c r="V30" s="118">
        <f t="shared" si="11"/>
        <v>72</v>
      </c>
      <c r="W30" s="130">
        <v>37</v>
      </c>
      <c r="X30" s="130">
        <v>38</v>
      </c>
      <c r="Y30" s="130">
        <v>5</v>
      </c>
      <c r="Z30" s="130">
        <v>2</v>
      </c>
      <c r="AA30" s="119">
        <f t="shared" si="16"/>
        <v>23</v>
      </c>
      <c r="AB30" s="119">
        <f t="shared" si="17"/>
        <v>32</v>
      </c>
      <c r="AC30" s="118">
        <f t="shared" si="12"/>
        <v>143</v>
      </c>
      <c r="AD30" s="118">
        <f t="shared" si="13"/>
        <v>83</v>
      </c>
      <c r="AE30" s="118">
        <f t="shared" si="13"/>
        <v>60</v>
      </c>
      <c r="AF30" s="130">
        <v>45</v>
      </c>
      <c r="AG30" s="130">
        <v>34</v>
      </c>
      <c r="AH30" s="130">
        <v>13</v>
      </c>
      <c r="AI30" s="130">
        <v>14</v>
      </c>
      <c r="AJ30" s="130">
        <v>25</v>
      </c>
      <c r="AK30" s="130">
        <v>12</v>
      </c>
      <c r="AL30" s="118">
        <f t="shared" si="14"/>
        <v>138</v>
      </c>
      <c r="AM30" s="118">
        <f t="shared" si="15"/>
        <v>77</v>
      </c>
      <c r="AN30" s="118">
        <f t="shared" si="15"/>
        <v>61</v>
      </c>
      <c r="AO30" s="130">
        <v>29</v>
      </c>
      <c r="AP30" s="130">
        <v>21</v>
      </c>
      <c r="AQ30" s="130">
        <v>26</v>
      </c>
      <c r="AR30" s="130">
        <v>22</v>
      </c>
      <c r="AS30" s="124">
        <v>3</v>
      </c>
      <c r="AT30" s="124">
        <v>2</v>
      </c>
      <c r="AU30" s="130">
        <v>19</v>
      </c>
      <c r="AV30" s="131">
        <v>16</v>
      </c>
      <c r="AX30">
        <v>0</v>
      </c>
      <c r="AY30">
        <v>23</v>
      </c>
      <c r="AZ30" s="127">
        <f t="shared" si="18"/>
        <v>23</v>
      </c>
      <c r="BA30">
        <v>0</v>
      </c>
      <c r="BB30">
        <v>32</v>
      </c>
      <c r="BC30" s="127">
        <f t="shared" si="19"/>
        <v>32</v>
      </c>
    </row>
    <row r="31" spans="1:55" ht="21" customHeight="1">
      <c r="A31" s="199"/>
      <c r="B31" s="5"/>
      <c r="C31" s="128"/>
      <c r="D31" s="231" t="s">
        <v>34</v>
      </c>
      <c r="E31" s="231"/>
      <c r="F31" s="132"/>
      <c r="G31" s="129"/>
      <c r="H31" s="118">
        <f t="shared" si="5"/>
        <v>194</v>
      </c>
      <c r="I31" s="118">
        <f t="shared" si="6"/>
        <v>99</v>
      </c>
      <c r="J31" s="118">
        <f t="shared" si="6"/>
        <v>95</v>
      </c>
      <c r="K31" s="118">
        <f t="shared" si="7"/>
        <v>7</v>
      </c>
      <c r="L31" s="130">
        <v>2</v>
      </c>
      <c r="M31" s="130">
        <v>5</v>
      </c>
      <c r="N31" s="118">
        <f t="shared" si="8"/>
        <v>37</v>
      </c>
      <c r="O31" s="130">
        <v>20</v>
      </c>
      <c r="P31" s="130">
        <v>17</v>
      </c>
      <c r="Q31" s="118">
        <f t="shared" si="9"/>
        <v>29</v>
      </c>
      <c r="R31" s="130">
        <v>12</v>
      </c>
      <c r="S31" s="130">
        <v>17</v>
      </c>
      <c r="T31" s="118">
        <f t="shared" si="10"/>
        <v>44</v>
      </c>
      <c r="U31" s="118">
        <f t="shared" si="11"/>
        <v>21</v>
      </c>
      <c r="V31" s="118">
        <f t="shared" si="11"/>
        <v>23</v>
      </c>
      <c r="W31" s="130">
        <v>20</v>
      </c>
      <c r="X31" s="130">
        <v>19</v>
      </c>
      <c r="Y31" s="130">
        <v>0</v>
      </c>
      <c r="Z31" s="130">
        <v>0</v>
      </c>
      <c r="AA31" s="119">
        <f t="shared" si="16"/>
        <v>1</v>
      </c>
      <c r="AB31" s="119">
        <f t="shared" si="17"/>
        <v>4</v>
      </c>
      <c r="AC31" s="118">
        <f t="shared" si="12"/>
        <v>32</v>
      </c>
      <c r="AD31" s="118">
        <f t="shared" si="13"/>
        <v>15</v>
      </c>
      <c r="AE31" s="118">
        <f t="shared" si="13"/>
        <v>17</v>
      </c>
      <c r="AF31" s="130">
        <v>14</v>
      </c>
      <c r="AG31" s="130">
        <v>16</v>
      </c>
      <c r="AH31" s="130">
        <v>0</v>
      </c>
      <c r="AI31" s="130">
        <v>0</v>
      </c>
      <c r="AJ31" s="130">
        <v>1</v>
      </c>
      <c r="AK31" s="130">
        <v>1</v>
      </c>
      <c r="AL31" s="118">
        <f t="shared" si="14"/>
        <v>45</v>
      </c>
      <c r="AM31" s="118">
        <f t="shared" si="15"/>
        <v>29</v>
      </c>
      <c r="AN31" s="118">
        <f t="shared" si="15"/>
        <v>16</v>
      </c>
      <c r="AO31" s="130">
        <v>24</v>
      </c>
      <c r="AP31" s="130">
        <v>13</v>
      </c>
      <c r="AQ31" s="130">
        <v>1</v>
      </c>
      <c r="AR31" s="130">
        <v>2</v>
      </c>
      <c r="AS31" s="124">
        <v>1</v>
      </c>
      <c r="AT31" s="124">
        <v>1</v>
      </c>
      <c r="AU31" s="130">
        <v>3</v>
      </c>
      <c r="AV31" s="131">
        <v>0</v>
      </c>
      <c r="AX31">
        <v>0</v>
      </c>
      <c r="AY31">
        <v>1</v>
      </c>
      <c r="AZ31" s="127">
        <f t="shared" si="18"/>
        <v>1</v>
      </c>
      <c r="BA31">
        <v>0</v>
      </c>
      <c r="BB31">
        <v>4</v>
      </c>
      <c r="BC31" s="127">
        <f t="shared" si="19"/>
        <v>4</v>
      </c>
    </row>
    <row r="32" spans="1:55" ht="21" customHeight="1">
      <c r="A32" s="199"/>
      <c r="B32" s="5"/>
      <c r="C32" s="128"/>
      <c r="D32" s="230" t="s">
        <v>35</v>
      </c>
      <c r="E32" s="230"/>
      <c r="F32" s="230"/>
      <c r="G32" s="129"/>
      <c r="H32" s="118">
        <f t="shared" si="5"/>
        <v>0</v>
      </c>
      <c r="I32" s="118">
        <f t="shared" si="6"/>
        <v>0</v>
      </c>
      <c r="J32" s="118">
        <f t="shared" si="6"/>
        <v>0</v>
      </c>
      <c r="K32" s="118">
        <f t="shared" si="7"/>
        <v>0</v>
      </c>
      <c r="L32" s="130">
        <v>0</v>
      </c>
      <c r="M32" s="130">
        <v>0</v>
      </c>
      <c r="N32" s="118">
        <f t="shared" si="8"/>
        <v>0</v>
      </c>
      <c r="O32" s="130">
        <v>0</v>
      </c>
      <c r="P32" s="130">
        <v>0</v>
      </c>
      <c r="Q32" s="118">
        <f t="shared" si="9"/>
        <v>0</v>
      </c>
      <c r="R32" s="130">
        <v>0</v>
      </c>
      <c r="S32" s="130">
        <v>0</v>
      </c>
      <c r="T32" s="118">
        <f t="shared" si="10"/>
        <v>0</v>
      </c>
      <c r="U32" s="118">
        <f t="shared" si="11"/>
        <v>0</v>
      </c>
      <c r="V32" s="118">
        <f t="shared" si="11"/>
        <v>0</v>
      </c>
      <c r="W32" s="130">
        <v>0</v>
      </c>
      <c r="X32" s="130">
        <v>0</v>
      </c>
      <c r="Y32" s="130">
        <v>0</v>
      </c>
      <c r="Z32" s="130">
        <v>0</v>
      </c>
      <c r="AA32" s="119">
        <f t="shared" si="16"/>
        <v>0</v>
      </c>
      <c r="AB32" s="119">
        <f t="shared" si="17"/>
        <v>0</v>
      </c>
      <c r="AC32" s="118">
        <f t="shared" si="12"/>
        <v>0</v>
      </c>
      <c r="AD32" s="118">
        <f t="shared" si="13"/>
        <v>0</v>
      </c>
      <c r="AE32" s="118">
        <f t="shared" si="13"/>
        <v>0</v>
      </c>
      <c r="AF32" s="130"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18">
        <f t="shared" si="14"/>
        <v>0</v>
      </c>
      <c r="AM32" s="118">
        <f t="shared" si="15"/>
        <v>0</v>
      </c>
      <c r="AN32" s="118">
        <f t="shared" si="15"/>
        <v>0</v>
      </c>
      <c r="AO32" s="130">
        <v>0</v>
      </c>
      <c r="AP32" s="130">
        <v>0</v>
      </c>
      <c r="AQ32" s="130">
        <v>0</v>
      </c>
      <c r="AR32" s="130">
        <v>0</v>
      </c>
      <c r="AS32" s="124">
        <v>0</v>
      </c>
      <c r="AT32" s="124">
        <v>0</v>
      </c>
      <c r="AU32" s="130">
        <v>0</v>
      </c>
      <c r="AV32" s="131">
        <v>0</v>
      </c>
      <c r="AX32">
        <v>0</v>
      </c>
      <c r="AY32">
        <v>0</v>
      </c>
      <c r="AZ32" s="127">
        <f t="shared" si="18"/>
        <v>0</v>
      </c>
      <c r="BA32">
        <v>0</v>
      </c>
      <c r="BB32">
        <v>0</v>
      </c>
      <c r="BC32" s="127">
        <f t="shared" si="19"/>
        <v>0</v>
      </c>
    </row>
    <row r="33" spans="1:55" ht="21" customHeight="1">
      <c r="A33" s="199"/>
      <c r="B33" s="62"/>
      <c r="C33" s="128"/>
      <c r="D33" s="230" t="s">
        <v>36</v>
      </c>
      <c r="E33" s="230"/>
      <c r="F33" s="230"/>
      <c r="G33" s="129"/>
      <c r="H33" s="118">
        <f t="shared" si="5"/>
        <v>62</v>
      </c>
      <c r="I33" s="118">
        <f t="shared" si="6"/>
        <v>23</v>
      </c>
      <c r="J33" s="118">
        <f t="shared" si="6"/>
        <v>39</v>
      </c>
      <c r="K33" s="118">
        <f t="shared" si="7"/>
        <v>5</v>
      </c>
      <c r="L33" s="130">
        <v>0</v>
      </c>
      <c r="M33" s="130">
        <v>5</v>
      </c>
      <c r="N33" s="118">
        <f t="shared" si="8"/>
        <v>8</v>
      </c>
      <c r="O33" s="130">
        <v>1</v>
      </c>
      <c r="P33" s="130">
        <v>7</v>
      </c>
      <c r="Q33" s="118">
        <f t="shared" si="9"/>
        <v>12</v>
      </c>
      <c r="R33" s="130">
        <v>5</v>
      </c>
      <c r="S33" s="130">
        <v>7</v>
      </c>
      <c r="T33" s="118">
        <f t="shared" si="10"/>
        <v>11</v>
      </c>
      <c r="U33" s="118">
        <f t="shared" si="11"/>
        <v>3</v>
      </c>
      <c r="V33" s="118">
        <f t="shared" si="11"/>
        <v>8</v>
      </c>
      <c r="W33" s="130">
        <v>2</v>
      </c>
      <c r="X33" s="130">
        <v>6</v>
      </c>
      <c r="Y33" s="130">
        <v>1</v>
      </c>
      <c r="Z33" s="130">
        <v>2</v>
      </c>
      <c r="AA33" s="119">
        <f t="shared" si="16"/>
        <v>0</v>
      </c>
      <c r="AB33" s="119">
        <f t="shared" si="17"/>
        <v>0</v>
      </c>
      <c r="AC33" s="118">
        <f t="shared" si="12"/>
        <v>8</v>
      </c>
      <c r="AD33" s="118">
        <f t="shared" si="13"/>
        <v>6</v>
      </c>
      <c r="AE33" s="118">
        <f t="shared" si="13"/>
        <v>2</v>
      </c>
      <c r="AF33" s="130">
        <v>4</v>
      </c>
      <c r="AG33" s="130">
        <v>2</v>
      </c>
      <c r="AH33" s="130">
        <v>2</v>
      </c>
      <c r="AI33" s="130">
        <v>0</v>
      </c>
      <c r="AJ33" s="130">
        <v>0</v>
      </c>
      <c r="AK33" s="130">
        <v>0</v>
      </c>
      <c r="AL33" s="118">
        <f t="shared" si="14"/>
        <v>18</v>
      </c>
      <c r="AM33" s="118">
        <f t="shared" si="15"/>
        <v>8</v>
      </c>
      <c r="AN33" s="118">
        <f t="shared" si="15"/>
        <v>10</v>
      </c>
      <c r="AO33" s="130">
        <v>8</v>
      </c>
      <c r="AP33" s="130">
        <v>8</v>
      </c>
      <c r="AQ33" s="130">
        <v>0</v>
      </c>
      <c r="AR33" s="130">
        <v>1</v>
      </c>
      <c r="AS33" s="124">
        <v>0</v>
      </c>
      <c r="AT33" s="124">
        <v>1</v>
      </c>
      <c r="AU33" s="130">
        <v>0</v>
      </c>
      <c r="AV33" s="131">
        <v>0</v>
      </c>
      <c r="AX33">
        <v>0</v>
      </c>
      <c r="AY33">
        <v>0</v>
      </c>
      <c r="AZ33" s="127">
        <f t="shared" si="18"/>
        <v>0</v>
      </c>
      <c r="BA33">
        <v>0</v>
      </c>
      <c r="BB33">
        <v>0</v>
      </c>
      <c r="BC33" s="127">
        <f t="shared" si="19"/>
        <v>0</v>
      </c>
    </row>
    <row r="34" spans="1:55" ht="21" customHeight="1">
      <c r="A34" s="199"/>
      <c r="B34" s="62"/>
      <c r="C34" s="128"/>
      <c r="D34" s="231" t="s">
        <v>37</v>
      </c>
      <c r="E34" s="231"/>
      <c r="F34" s="231"/>
      <c r="G34" s="129"/>
      <c r="H34" s="118">
        <f t="shared" si="5"/>
        <v>93</v>
      </c>
      <c r="I34" s="118">
        <f t="shared" si="6"/>
        <v>57</v>
      </c>
      <c r="J34" s="118">
        <f t="shared" si="6"/>
        <v>36</v>
      </c>
      <c r="K34" s="118">
        <f t="shared" si="7"/>
        <v>5</v>
      </c>
      <c r="L34" s="130">
        <v>4</v>
      </c>
      <c r="M34" s="130">
        <v>1</v>
      </c>
      <c r="N34" s="118">
        <f t="shared" si="8"/>
        <v>19</v>
      </c>
      <c r="O34" s="130">
        <v>12</v>
      </c>
      <c r="P34" s="130">
        <v>7</v>
      </c>
      <c r="Q34" s="118">
        <f t="shared" si="9"/>
        <v>15</v>
      </c>
      <c r="R34" s="130">
        <v>8</v>
      </c>
      <c r="S34" s="130">
        <v>7</v>
      </c>
      <c r="T34" s="118">
        <f t="shared" si="10"/>
        <v>18</v>
      </c>
      <c r="U34" s="118">
        <f t="shared" si="11"/>
        <v>12</v>
      </c>
      <c r="V34" s="118">
        <f t="shared" si="11"/>
        <v>6</v>
      </c>
      <c r="W34" s="130">
        <v>10</v>
      </c>
      <c r="X34" s="130">
        <v>4</v>
      </c>
      <c r="Y34" s="130">
        <v>2</v>
      </c>
      <c r="Z34" s="130">
        <v>2</v>
      </c>
      <c r="AA34" s="119">
        <f t="shared" si="16"/>
        <v>0</v>
      </c>
      <c r="AB34" s="119">
        <f t="shared" si="17"/>
        <v>0</v>
      </c>
      <c r="AC34" s="118">
        <f t="shared" si="12"/>
        <v>18</v>
      </c>
      <c r="AD34" s="118">
        <f t="shared" si="13"/>
        <v>11</v>
      </c>
      <c r="AE34" s="118">
        <f t="shared" si="13"/>
        <v>7</v>
      </c>
      <c r="AF34" s="130">
        <v>11</v>
      </c>
      <c r="AG34" s="130">
        <v>6</v>
      </c>
      <c r="AH34" s="130">
        <v>0</v>
      </c>
      <c r="AI34" s="130">
        <v>1</v>
      </c>
      <c r="AJ34" s="130">
        <v>0</v>
      </c>
      <c r="AK34" s="130">
        <v>0</v>
      </c>
      <c r="AL34" s="118">
        <f t="shared" si="14"/>
        <v>18</v>
      </c>
      <c r="AM34" s="118">
        <f t="shared" si="15"/>
        <v>10</v>
      </c>
      <c r="AN34" s="118">
        <f t="shared" si="15"/>
        <v>8</v>
      </c>
      <c r="AO34" s="130">
        <v>9</v>
      </c>
      <c r="AP34" s="130">
        <v>7</v>
      </c>
      <c r="AQ34" s="130">
        <v>0</v>
      </c>
      <c r="AR34" s="130">
        <v>1</v>
      </c>
      <c r="AS34" s="124">
        <v>0</v>
      </c>
      <c r="AT34" s="124">
        <v>0</v>
      </c>
      <c r="AU34" s="130">
        <v>1</v>
      </c>
      <c r="AV34" s="131">
        <v>0</v>
      </c>
      <c r="AX34">
        <v>0</v>
      </c>
      <c r="AY34">
        <v>0</v>
      </c>
      <c r="AZ34" s="127">
        <f t="shared" si="18"/>
        <v>0</v>
      </c>
      <c r="BA34">
        <v>0</v>
      </c>
      <c r="BB34">
        <v>0</v>
      </c>
      <c r="BC34" s="127">
        <f t="shared" si="19"/>
        <v>0</v>
      </c>
    </row>
    <row r="35" spans="1:55" ht="21" customHeight="1">
      <c r="A35" s="199"/>
      <c r="B35" s="62"/>
      <c r="C35" s="128"/>
      <c r="D35" s="231" t="s">
        <v>38</v>
      </c>
      <c r="E35" s="231"/>
      <c r="F35" s="231"/>
      <c r="G35" s="129"/>
      <c r="H35" s="118">
        <f t="shared" si="5"/>
        <v>92</v>
      </c>
      <c r="I35" s="118">
        <f t="shared" si="6"/>
        <v>42</v>
      </c>
      <c r="J35" s="118">
        <f t="shared" si="6"/>
        <v>50</v>
      </c>
      <c r="K35" s="118">
        <f t="shared" si="7"/>
        <v>1</v>
      </c>
      <c r="L35" s="130">
        <v>0</v>
      </c>
      <c r="M35" s="130">
        <v>1</v>
      </c>
      <c r="N35" s="118">
        <f t="shared" si="8"/>
        <v>21</v>
      </c>
      <c r="O35" s="130">
        <v>13</v>
      </c>
      <c r="P35" s="130">
        <v>8</v>
      </c>
      <c r="Q35" s="118">
        <f t="shared" si="9"/>
        <v>18</v>
      </c>
      <c r="R35" s="130">
        <v>4</v>
      </c>
      <c r="S35" s="130">
        <v>14</v>
      </c>
      <c r="T35" s="118">
        <f t="shared" si="10"/>
        <v>20</v>
      </c>
      <c r="U35" s="118">
        <f t="shared" si="11"/>
        <v>8</v>
      </c>
      <c r="V35" s="118">
        <f t="shared" si="11"/>
        <v>12</v>
      </c>
      <c r="W35" s="130">
        <v>5</v>
      </c>
      <c r="X35" s="130">
        <v>10</v>
      </c>
      <c r="Y35" s="130">
        <v>2</v>
      </c>
      <c r="Z35" s="130">
        <v>0</v>
      </c>
      <c r="AA35" s="119">
        <f t="shared" si="16"/>
        <v>1</v>
      </c>
      <c r="AB35" s="119">
        <f t="shared" si="17"/>
        <v>2</v>
      </c>
      <c r="AC35" s="118">
        <f t="shared" si="12"/>
        <v>10</v>
      </c>
      <c r="AD35" s="118">
        <f t="shared" si="13"/>
        <v>5</v>
      </c>
      <c r="AE35" s="118">
        <f t="shared" si="13"/>
        <v>5</v>
      </c>
      <c r="AF35" s="130">
        <v>5</v>
      </c>
      <c r="AG35" s="130">
        <v>4</v>
      </c>
      <c r="AH35" s="130">
        <v>0</v>
      </c>
      <c r="AI35" s="130">
        <v>1</v>
      </c>
      <c r="AJ35" s="130">
        <v>0</v>
      </c>
      <c r="AK35" s="130">
        <v>0</v>
      </c>
      <c r="AL35" s="118">
        <f t="shared" si="14"/>
        <v>22</v>
      </c>
      <c r="AM35" s="118">
        <f t="shared" si="15"/>
        <v>12</v>
      </c>
      <c r="AN35" s="118">
        <f t="shared" si="15"/>
        <v>10</v>
      </c>
      <c r="AO35" s="130">
        <v>12</v>
      </c>
      <c r="AP35" s="130">
        <v>8</v>
      </c>
      <c r="AQ35" s="130">
        <v>0</v>
      </c>
      <c r="AR35" s="130">
        <v>1</v>
      </c>
      <c r="AS35" s="124">
        <v>0</v>
      </c>
      <c r="AT35" s="124">
        <v>0</v>
      </c>
      <c r="AU35" s="130">
        <v>0</v>
      </c>
      <c r="AV35" s="131">
        <v>1</v>
      </c>
      <c r="AX35">
        <v>0</v>
      </c>
      <c r="AY35">
        <v>1</v>
      </c>
      <c r="AZ35" s="127">
        <f t="shared" si="18"/>
        <v>1</v>
      </c>
      <c r="BA35">
        <v>0</v>
      </c>
      <c r="BB35">
        <v>2</v>
      </c>
      <c r="BC35" s="127">
        <f t="shared" si="19"/>
        <v>2</v>
      </c>
    </row>
    <row r="36" spans="1:48" ht="7.5" customHeight="1">
      <c r="A36" s="199"/>
      <c r="B36" s="62"/>
      <c r="C36" s="133"/>
      <c r="D36" s="134"/>
      <c r="E36" s="134"/>
      <c r="F36" s="134"/>
      <c r="G36" s="135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6"/>
      <c r="AT36" s="136"/>
      <c r="AU36" s="134"/>
      <c r="AV36" s="135"/>
    </row>
    <row r="37" spans="1:46" s="33" customFormat="1" ht="16.5" customHeight="1">
      <c r="A37" s="199"/>
      <c r="B37" s="62"/>
      <c r="E37" s="137"/>
      <c r="AL37"/>
      <c r="AM37"/>
      <c r="AN37"/>
      <c r="AS37" s="109"/>
      <c r="AT37" s="109"/>
    </row>
    <row r="38" spans="1:46" ht="18">
      <c r="A38" s="199"/>
      <c r="B38" s="62"/>
      <c r="AS38" s="126"/>
      <c r="AT38" s="126"/>
    </row>
    <row r="39" spans="1:46" ht="18">
      <c r="A39" s="199"/>
      <c r="B39" s="62"/>
      <c r="AS39" s="126"/>
      <c r="AT39" s="126"/>
    </row>
    <row r="40" spans="1:46" ht="18">
      <c r="A40" s="199"/>
      <c r="B40" s="62"/>
      <c r="AS40" s="126"/>
      <c r="AT40" s="126"/>
    </row>
    <row r="41" spans="1:46" ht="18">
      <c r="A41" s="199"/>
      <c r="B41" s="62"/>
      <c r="AS41" s="126"/>
      <c r="AT41" s="126"/>
    </row>
    <row r="42" spans="1:46" ht="18">
      <c r="A42" s="138"/>
      <c r="B42" s="62"/>
      <c r="AS42" s="126"/>
      <c r="AT42" s="126"/>
    </row>
    <row r="43" spans="1:46" ht="18">
      <c r="A43" s="138"/>
      <c r="B43" s="62"/>
      <c r="AS43" s="126"/>
      <c r="AT43" s="126"/>
    </row>
    <row r="44" spans="1:46" ht="18">
      <c r="A44" s="138"/>
      <c r="B44" s="62"/>
      <c r="AS44" s="126"/>
      <c r="AT44" s="126"/>
    </row>
    <row r="45" spans="1:46" ht="18">
      <c r="A45" s="138"/>
      <c r="B45" s="62"/>
      <c r="AS45" s="126"/>
      <c r="AT45" s="126"/>
    </row>
    <row r="46" spans="1:46" ht="18">
      <c r="A46" s="138"/>
      <c r="B46" s="62"/>
      <c r="AS46" s="126"/>
      <c r="AT46" s="126"/>
    </row>
    <row r="47" spans="1:46" ht="18">
      <c r="A47" s="138"/>
      <c r="B47" s="62"/>
      <c r="AS47" s="126"/>
      <c r="AT47" s="126"/>
    </row>
    <row r="48" spans="1:46" ht="18">
      <c r="A48" s="62"/>
      <c r="B48" s="62"/>
      <c r="AS48" s="126"/>
      <c r="AT48" s="126"/>
    </row>
    <row r="49" spans="1:46" ht="18">
      <c r="A49" s="62"/>
      <c r="B49" s="62"/>
      <c r="AS49" s="126"/>
      <c r="AT49" s="126"/>
    </row>
    <row r="50" spans="1:46" ht="18">
      <c r="A50" s="62"/>
      <c r="B50" s="62"/>
      <c r="AS50" s="126"/>
      <c r="AT50" s="126"/>
    </row>
    <row r="51" spans="1:46" ht="18">
      <c r="A51" s="62"/>
      <c r="B51" s="62"/>
      <c r="AS51" s="126"/>
      <c r="AT51" s="126"/>
    </row>
    <row r="52" spans="1:46" ht="18">
      <c r="A52" s="62"/>
      <c r="B52" s="62"/>
      <c r="AS52" s="126"/>
      <c r="AT52" s="126"/>
    </row>
    <row r="53" spans="1:46" ht="18">
      <c r="A53" s="62"/>
      <c r="B53" s="62"/>
      <c r="AS53" s="126"/>
      <c r="AT53" s="126"/>
    </row>
    <row r="54" spans="1:46" ht="18">
      <c r="A54" s="62"/>
      <c r="B54" s="62"/>
      <c r="AS54" s="126"/>
      <c r="AT54" s="126"/>
    </row>
    <row r="55" spans="1:46" ht="18">
      <c r="A55" s="62"/>
      <c r="B55" s="62"/>
      <c r="AS55" s="126"/>
      <c r="AT55" s="126"/>
    </row>
    <row r="56" spans="1:46" ht="18">
      <c r="A56" s="62"/>
      <c r="B56" s="62"/>
      <c r="AS56" s="126"/>
      <c r="AT56" s="126"/>
    </row>
    <row r="57" spans="1:46" ht="18">
      <c r="A57" s="62"/>
      <c r="B57" s="62"/>
      <c r="AS57" s="126"/>
      <c r="AT57" s="126"/>
    </row>
    <row r="58" spans="1:46" ht="18">
      <c r="A58" s="62"/>
      <c r="B58" s="62"/>
      <c r="AS58" s="126"/>
      <c r="AT58" s="126"/>
    </row>
    <row r="59" spans="1:46" ht="18">
      <c r="A59" s="62"/>
      <c r="B59" s="62"/>
      <c r="AS59" s="126"/>
      <c r="AT59" s="126"/>
    </row>
    <row r="60" spans="1:46" ht="18">
      <c r="A60" s="62"/>
      <c r="B60" s="62"/>
      <c r="AS60" s="126"/>
      <c r="AT60" s="126"/>
    </row>
    <row r="61" spans="1:46" ht="18">
      <c r="A61" s="62"/>
      <c r="B61" s="62"/>
      <c r="AS61" s="126"/>
      <c r="AT61" s="126"/>
    </row>
    <row r="62" spans="1:46" ht="18">
      <c r="A62" s="62"/>
      <c r="B62" s="62"/>
      <c r="AS62" s="126"/>
      <c r="AT62" s="126"/>
    </row>
    <row r="63" spans="1:46" ht="18">
      <c r="A63" s="62"/>
      <c r="B63" s="62"/>
      <c r="AS63" s="126"/>
      <c r="AT63" s="126"/>
    </row>
    <row r="64" spans="1:46" ht="18">
      <c r="A64" s="62"/>
      <c r="B64" s="62"/>
      <c r="AS64" s="126"/>
      <c r="AT64" s="126"/>
    </row>
    <row r="65" spans="1:46" ht="18">
      <c r="A65" s="62"/>
      <c r="B65" s="62"/>
      <c r="AS65" s="126"/>
      <c r="AT65" s="126"/>
    </row>
    <row r="66" spans="1:46" ht="18">
      <c r="A66" s="62"/>
      <c r="B66" s="62"/>
      <c r="AS66" s="126"/>
      <c r="AT66" s="126"/>
    </row>
    <row r="67" spans="1:46" ht="18">
      <c r="A67" s="62"/>
      <c r="B67" s="62"/>
      <c r="AS67" s="126"/>
      <c r="AT67" s="126"/>
    </row>
    <row r="68" spans="1:46" ht="18">
      <c r="A68" s="62"/>
      <c r="B68" s="62"/>
      <c r="AS68" s="126"/>
      <c r="AT68" s="126"/>
    </row>
    <row r="69" spans="1:46" ht="18">
      <c r="A69" s="62"/>
      <c r="B69" s="62"/>
      <c r="AS69" s="126"/>
      <c r="AT69" s="126"/>
    </row>
    <row r="70" spans="1:46" ht="18">
      <c r="A70" s="62"/>
      <c r="B70" s="62"/>
      <c r="AS70" s="126"/>
      <c r="AT70" s="126"/>
    </row>
    <row r="71" spans="1:46" ht="18">
      <c r="A71" s="62"/>
      <c r="B71" s="62"/>
      <c r="AS71" s="126"/>
      <c r="AT71" s="126"/>
    </row>
    <row r="72" spans="1:46" ht="18">
      <c r="A72" s="62"/>
      <c r="B72" s="62"/>
      <c r="AS72" s="126"/>
      <c r="AT72" s="126"/>
    </row>
    <row r="73" spans="1:46" ht="18">
      <c r="A73" s="62"/>
      <c r="B73" s="62"/>
      <c r="AS73" s="126"/>
      <c r="AT73" s="126"/>
    </row>
    <row r="74" spans="1:46" ht="18">
      <c r="A74" s="62"/>
      <c r="B74" s="62"/>
      <c r="AS74" s="126"/>
      <c r="AT74" s="126"/>
    </row>
    <row r="75" spans="1:46" ht="18">
      <c r="A75" s="62"/>
      <c r="B75" s="62"/>
      <c r="AS75" s="126"/>
      <c r="AT75" s="126"/>
    </row>
    <row r="76" spans="1:46" ht="18">
      <c r="A76" s="62"/>
      <c r="B76" s="62"/>
      <c r="AS76" s="126"/>
      <c r="AT76" s="126"/>
    </row>
    <row r="77" spans="1:46" ht="18">
      <c r="A77" s="62"/>
      <c r="B77" s="62"/>
      <c r="AS77" s="126"/>
      <c r="AT77" s="126"/>
    </row>
    <row r="78" spans="1:46" ht="18">
      <c r="A78" s="62"/>
      <c r="B78" s="62"/>
      <c r="AS78" s="126"/>
      <c r="AT78" s="126"/>
    </row>
    <row r="79" spans="1:46" ht="18">
      <c r="A79" s="62"/>
      <c r="B79" s="62"/>
      <c r="AS79" s="126"/>
      <c r="AT79" s="126"/>
    </row>
    <row r="80" spans="1:46" ht="18">
      <c r="A80" s="62"/>
      <c r="B80" s="62"/>
      <c r="AS80" s="126"/>
      <c r="AT80" s="126"/>
    </row>
    <row r="81" spans="1:46" ht="18">
      <c r="A81" s="62"/>
      <c r="B81" s="62"/>
      <c r="AS81" s="126"/>
      <c r="AT81" s="126"/>
    </row>
    <row r="82" spans="1:46" ht="18">
      <c r="A82" s="62"/>
      <c r="B82" s="62"/>
      <c r="AS82" s="126"/>
      <c r="AT82" s="126"/>
    </row>
    <row r="83" spans="1:46" ht="18">
      <c r="A83" s="62"/>
      <c r="B83" s="62"/>
      <c r="AS83" s="126"/>
      <c r="AT83" s="126"/>
    </row>
    <row r="84" spans="1:46" ht="18">
      <c r="A84" s="62"/>
      <c r="B84" s="62"/>
      <c r="AS84" s="126"/>
      <c r="AT84" s="126"/>
    </row>
    <row r="85" spans="1:46" ht="18">
      <c r="A85" s="62"/>
      <c r="B85" s="62"/>
      <c r="AS85" s="126"/>
      <c r="AT85" s="126"/>
    </row>
    <row r="86" spans="1:46" ht="18">
      <c r="A86" s="62"/>
      <c r="B86" s="62"/>
      <c r="AS86" s="126"/>
      <c r="AT86" s="126"/>
    </row>
    <row r="87" spans="1:46" ht="18">
      <c r="A87" s="62"/>
      <c r="B87" s="62"/>
      <c r="AS87" s="126"/>
      <c r="AT87" s="126"/>
    </row>
    <row r="88" spans="1:46" ht="18">
      <c r="A88" s="62"/>
      <c r="B88" s="62"/>
      <c r="AS88" s="126"/>
      <c r="AT88" s="126"/>
    </row>
    <row r="89" spans="1:46" ht="18">
      <c r="A89" s="62"/>
      <c r="B89" s="62"/>
      <c r="AS89" s="126"/>
      <c r="AT89" s="126"/>
    </row>
    <row r="90" spans="1:46" ht="18">
      <c r="A90" s="62"/>
      <c r="B90" s="62"/>
      <c r="AS90" s="126"/>
      <c r="AT90" s="126"/>
    </row>
    <row r="91" spans="1:46" ht="18">
      <c r="A91" s="62"/>
      <c r="B91" s="62"/>
      <c r="AS91" s="126"/>
      <c r="AT91" s="126"/>
    </row>
    <row r="92" spans="1:46" ht="18">
      <c r="A92" s="62"/>
      <c r="B92" s="62"/>
      <c r="AS92" s="126"/>
      <c r="AT92" s="126"/>
    </row>
    <row r="93" spans="1:46" ht="18">
      <c r="A93" s="62"/>
      <c r="B93" s="62"/>
      <c r="AS93" s="126"/>
      <c r="AT93" s="126"/>
    </row>
    <row r="94" spans="1:46" ht="18">
      <c r="A94" s="62"/>
      <c r="B94" s="62"/>
      <c r="AS94" s="126"/>
      <c r="AT94" s="126"/>
    </row>
    <row r="95" spans="1:46" ht="18">
      <c r="A95" s="62"/>
      <c r="B95" s="62"/>
      <c r="AS95" s="126"/>
      <c r="AT95" s="126"/>
    </row>
    <row r="96" spans="1:46" ht="18">
      <c r="A96" s="62"/>
      <c r="B96" s="62"/>
      <c r="AS96" s="126"/>
      <c r="AT96" s="126"/>
    </row>
    <row r="97" spans="1:46" ht="18">
      <c r="A97" s="62"/>
      <c r="B97" s="62"/>
      <c r="AS97" s="126"/>
      <c r="AT97" s="126"/>
    </row>
    <row r="98" spans="1:46" ht="18">
      <c r="A98" s="62"/>
      <c r="B98" s="62"/>
      <c r="AS98" s="126"/>
      <c r="AT98" s="126"/>
    </row>
    <row r="99" spans="1:46" ht="18">
      <c r="A99" s="62"/>
      <c r="B99" s="62"/>
      <c r="AS99" s="126"/>
      <c r="AT99" s="126"/>
    </row>
    <row r="100" spans="1:46" ht="18">
      <c r="A100" s="62"/>
      <c r="B100" s="62"/>
      <c r="AS100" s="126"/>
      <c r="AT100" s="126"/>
    </row>
    <row r="101" spans="1:46" ht="18">
      <c r="A101" s="62"/>
      <c r="B101" s="62"/>
      <c r="AS101" s="126"/>
      <c r="AT101" s="126"/>
    </row>
    <row r="102" spans="1:46" ht="18">
      <c r="A102" s="62"/>
      <c r="B102" s="62"/>
      <c r="AS102" s="126"/>
      <c r="AT102" s="126"/>
    </row>
    <row r="103" spans="1:46" ht="18">
      <c r="A103" s="62"/>
      <c r="B103" s="62"/>
      <c r="AS103" s="126"/>
      <c r="AT103" s="126"/>
    </row>
    <row r="104" spans="1:46" ht="18">
      <c r="A104" s="62"/>
      <c r="B104" s="62"/>
      <c r="AS104" s="126"/>
      <c r="AT104" s="126"/>
    </row>
    <row r="105" spans="1:46" ht="18">
      <c r="A105" s="62"/>
      <c r="B105" s="62"/>
      <c r="AS105" s="126"/>
      <c r="AT105" s="126"/>
    </row>
    <row r="106" spans="1:46" ht="18">
      <c r="A106" s="62"/>
      <c r="B106" s="62"/>
      <c r="AS106" s="126"/>
      <c r="AT106" s="126"/>
    </row>
    <row r="107" spans="1:46" ht="18">
      <c r="A107" s="62"/>
      <c r="B107" s="62"/>
      <c r="AS107" s="126"/>
      <c r="AT107" s="126"/>
    </row>
    <row r="108" spans="1:46" ht="18">
      <c r="A108" s="62"/>
      <c r="B108" s="62"/>
      <c r="AS108" s="126"/>
      <c r="AT108" s="126"/>
    </row>
    <row r="109" spans="1:46" ht="18">
      <c r="A109" s="62"/>
      <c r="B109" s="62"/>
      <c r="AS109" s="126"/>
      <c r="AT109" s="126"/>
    </row>
    <row r="110" spans="1:46" ht="18">
      <c r="A110" s="62"/>
      <c r="B110" s="62"/>
      <c r="AS110" s="126"/>
      <c r="AT110" s="126"/>
    </row>
    <row r="111" spans="1:46" ht="18">
      <c r="A111" s="62"/>
      <c r="B111" s="62"/>
      <c r="AS111" s="126"/>
      <c r="AT111" s="126"/>
    </row>
    <row r="112" spans="1:46" ht="18">
      <c r="A112" s="62"/>
      <c r="B112" s="62"/>
      <c r="AS112" s="126"/>
      <c r="AT112" s="126"/>
    </row>
    <row r="113" spans="1:46" ht="18">
      <c r="A113" s="62"/>
      <c r="B113" s="62"/>
      <c r="AS113" s="126"/>
      <c r="AT113" s="126"/>
    </row>
    <row r="114" spans="1:2" ht="18">
      <c r="A114" s="62"/>
      <c r="B114" s="62"/>
    </row>
    <row r="115" spans="1:2" ht="18">
      <c r="A115" s="62"/>
      <c r="B115" s="62"/>
    </row>
    <row r="116" spans="1:2" ht="18">
      <c r="A116" s="62"/>
      <c r="B116" s="62"/>
    </row>
    <row r="117" spans="1:2" ht="18">
      <c r="A117" s="62"/>
      <c r="B117" s="62"/>
    </row>
    <row r="118" spans="1:2" ht="18">
      <c r="A118" s="62"/>
      <c r="B118" s="62"/>
    </row>
    <row r="119" spans="1:2" ht="18">
      <c r="A119" s="62"/>
      <c r="B119" s="62"/>
    </row>
    <row r="120" spans="1:2" ht="18">
      <c r="A120" s="62"/>
      <c r="B120" s="62"/>
    </row>
    <row r="121" spans="1:2" ht="18">
      <c r="A121" s="62"/>
      <c r="B121" s="62"/>
    </row>
    <row r="122" spans="1:2" ht="18">
      <c r="A122" s="62"/>
      <c r="B122" s="62"/>
    </row>
    <row r="123" spans="1:2" ht="18">
      <c r="A123" s="62"/>
      <c r="B123" s="62"/>
    </row>
    <row r="124" spans="1:2" ht="18">
      <c r="A124" s="62"/>
      <c r="B124" s="62"/>
    </row>
    <row r="125" spans="1:2" ht="18">
      <c r="A125" s="62"/>
      <c r="B125" s="62"/>
    </row>
    <row r="126" spans="1:2" ht="18">
      <c r="A126" s="62"/>
      <c r="B126" s="62"/>
    </row>
    <row r="127" spans="1:2" ht="18">
      <c r="A127" s="62"/>
      <c r="B127" s="62"/>
    </row>
    <row r="128" spans="1:2" ht="18">
      <c r="A128" s="62"/>
      <c r="B128" s="62"/>
    </row>
    <row r="129" spans="1:2" ht="18">
      <c r="A129" s="62"/>
      <c r="B129" s="62"/>
    </row>
    <row r="130" spans="1:2" ht="18">
      <c r="A130" s="62"/>
      <c r="B130" s="62"/>
    </row>
    <row r="131" spans="1:2" ht="18">
      <c r="A131" s="62"/>
      <c r="B131" s="62"/>
    </row>
    <row r="132" spans="1:2" ht="18">
      <c r="A132" s="62"/>
      <c r="B132" s="62"/>
    </row>
    <row r="133" spans="1:2" ht="18">
      <c r="A133" s="62"/>
      <c r="B133" s="62"/>
    </row>
    <row r="134" spans="1:2" ht="18">
      <c r="A134" s="62"/>
      <c r="B134" s="62"/>
    </row>
    <row r="135" spans="1:2" ht="18">
      <c r="A135" s="62"/>
      <c r="B135" s="62"/>
    </row>
    <row r="136" spans="1:2" ht="18">
      <c r="A136" s="62"/>
      <c r="B136" s="62"/>
    </row>
    <row r="137" spans="1:2" ht="18">
      <c r="A137" s="62"/>
      <c r="B137" s="62"/>
    </row>
    <row r="138" spans="1:2" ht="18">
      <c r="A138" s="62"/>
      <c r="B138" s="62"/>
    </row>
    <row r="139" spans="1:2" ht="18">
      <c r="A139" s="62"/>
      <c r="B139" s="62"/>
    </row>
    <row r="140" spans="1:2" ht="18">
      <c r="A140" s="62"/>
      <c r="B140" s="62"/>
    </row>
    <row r="141" spans="1:2" ht="18">
      <c r="A141" s="62"/>
      <c r="B141" s="62"/>
    </row>
    <row r="142" spans="1:2" ht="18">
      <c r="A142" s="62"/>
      <c r="B142" s="62"/>
    </row>
    <row r="143" spans="1:2" ht="18">
      <c r="A143" s="62"/>
      <c r="B143" s="62"/>
    </row>
    <row r="144" spans="1:2" ht="18">
      <c r="A144" s="62"/>
      <c r="B144" s="62"/>
    </row>
    <row r="145" spans="1:2" ht="18">
      <c r="A145" s="62"/>
      <c r="B145" s="62"/>
    </row>
    <row r="146" spans="1:2" ht="18">
      <c r="A146" s="62"/>
      <c r="B146" s="62"/>
    </row>
    <row r="147" spans="1:2" ht="18">
      <c r="A147" s="62"/>
      <c r="B147" s="62"/>
    </row>
    <row r="148" spans="1:2" ht="18">
      <c r="A148" s="62"/>
      <c r="B148" s="62"/>
    </row>
    <row r="149" spans="1:2" ht="18">
      <c r="A149" s="62"/>
      <c r="B149" s="62"/>
    </row>
    <row r="150" spans="1:2" ht="18">
      <c r="A150" s="62"/>
      <c r="B150" s="62"/>
    </row>
    <row r="151" spans="1:2" ht="18">
      <c r="A151" s="62"/>
      <c r="B151" s="62"/>
    </row>
    <row r="152" spans="1:2" ht="18">
      <c r="A152" s="62"/>
      <c r="B152" s="62"/>
    </row>
    <row r="153" spans="1:2" ht="18">
      <c r="A153" s="62"/>
      <c r="B153" s="62"/>
    </row>
    <row r="154" spans="1:2" ht="18">
      <c r="A154" s="62"/>
      <c r="B154" s="62"/>
    </row>
    <row r="155" spans="1:2" ht="18">
      <c r="A155" s="62"/>
      <c r="B155" s="62"/>
    </row>
    <row r="156" spans="1:2" ht="18">
      <c r="A156" s="62"/>
      <c r="B156" s="62"/>
    </row>
    <row r="157" spans="1:2" ht="18">
      <c r="A157" s="62"/>
      <c r="B157" s="62"/>
    </row>
    <row r="158" spans="1:2" ht="18">
      <c r="A158" s="62"/>
      <c r="B158" s="62"/>
    </row>
    <row r="159" spans="1:2" ht="18">
      <c r="A159" s="62"/>
      <c r="B159" s="62"/>
    </row>
    <row r="160" spans="1:2" ht="18">
      <c r="A160" s="62"/>
      <c r="B160" s="62"/>
    </row>
    <row r="161" spans="1:2" ht="18">
      <c r="A161" s="62"/>
      <c r="B161" s="62"/>
    </row>
    <row r="162" spans="1:2" ht="18">
      <c r="A162" s="62"/>
      <c r="B162" s="62"/>
    </row>
    <row r="163" spans="1:2" ht="18">
      <c r="A163" s="62"/>
      <c r="B163" s="62"/>
    </row>
    <row r="164" spans="1:2" ht="18">
      <c r="A164" s="62"/>
      <c r="B164" s="62"/>
    </row>
    <row r="165" spans="1:2" ht="18">
      <c r="A165" s="62"/>
      <c r="B165" s="62"/>
    </row>
    <row r="166" spans="1:2" ht="18">
      <c r="A166" s="62"/>
      <c r="B166" s="62"/>
    </row>
    <row r="167" spans="1:2" ht="18">
      <c r="A167" s="62"/>
      <c r="B167" s="62"/>
    </row>
    <row r="168" spans="1:2" ht="18">
      <c r="A168" s="62"/>
      <c r="B168" s="62"/>
    </row>
    <row r="169" spans="1:2" ht="18">
      <c r="A169" s="62"/>
      <c r="B169" s="62"/>
    </row>
    <row r="170" spans="1:2" ht="18">
      <c r="A170" s="62"/>
      <c r="B170" s="62"/>
    </row>
    <row r="171" spans="1:2" ht="18">
      <c r="A171" s="62"/>
      <c r="B171" s="62"/>
    </row>
    <row r="172" spans="1:2" ht="18">
      <c r="A172" s="62"/>
      <c r="B172" s="62"/>
    </row>
    <row r="173" spans="1:2" ht="18">
      <c r="A173" s="62"/>
      <c r="B173" s="62"/>
    </row>
    <row r="174" spans="1:2" ht="18">
      <c r="A174" s="62"/>
      <c r="B174" s="62"/>
    </row>
    <row r="175" spans="1:2" ht="18">
      <c r="A175" s="62"/>
      <c r="B175" s="62"/>
    </row>
    <row r="176" spans="1:2" ht="18">
      <c r="A176" s="62"/>
      <c r="B176" s="62"/>
    </row>
    <row r="177" spans="1:2" ht="18">
      <c r="A177" s="62"/>
      <c r="B177" s="62"/>
    </row>
    <row r="178" spans="1:2" ht="18">
      <c r="A178" s="62"/>
      <c r="B178" s="62"/>
    </row>
    <row r="179" spans="1:2" ht="18">
      <c r="A179" s="62"/>
      <c r="B179" s="62"/>
    </row>
    <row r="180" spans="1:2" ht="18">
      <c r="A180" s="62"/>
      <c r="B180" s="62"/>
    </row>
    <row r="181" spans="1:2" ht="18">
      <c r="A181" s="62"/>
      <c r="B181" s="62"/>
    </row>
    <row r="182" spans="1:2" ht="18">
      <c r="A182" s="62"/>
      <c r="B182" s="62"/>
    </row>
    <row r="183" spans="1:2" ht="18">
      <c r="A183" s="62"/>
      <c r="B183" s="62"/>
    </row>
    <row r="184" spans="1:2" ht="18">
      <c r="A184" s="62"/>
      <c r="B184" s="62"/>
    </row>
    <row r="185" spans="1:2" ht="18">
      <c r="A185" s="62"/>
      <c r="B185" s="62"/>
    </row>
    <row r="186" spans="1:2" ht="18">
      <c r="A186" s="62"/>
      <c r="B186" s="62"/>
    </row>
    <row r="187" spans="1:2" ht="18">
      <c r="A187" s="62"/>
      <c r="B187" s="62"/>
    </row>
    <row r="188" spans="1:2" ht="18">
      <c r="A188" s="62"/>
      <c r="B188" s="62"/>
    </row>
    <row r="189" spans="1:2" ht="18">
      <c r="A189" s="62"/>
      <c r="B189" s="62"/>
    </row>
    <row r="190" spans="1:2" ht="18">
      <c r="A190" s="62"/>
      <c r="B190" s="62"/>
    </row>
    <row r="191" spans="1:2" ht="18">
      <c r="A191" s="62"/>
      <c r="B191" s="62"/>
    </row>
    <row r="192" spans="1:2" ht="18">
      <c r="A192" s="62"/>
      <c r="B192" s="62"/>
    </row>
    <row r="193" spans="1:2" ht="18">
      <c r="A193" s="62"/>
      <c r="B193" s="62"/>
    </row>
    <row r="194" spans="1:2" ht="18">
      <c r="A194" s="62"/>
      <c r="B194" s="62"/>
    </row>
    <row r="195" spans="1:2" ht="18">
      <c r="A195" s="62"/>
      <c r="B195" s="62"/>
    </row>
    <row r="196" spans="1:2" ht="18">
      <c r="A196" s="62"/>
      <c r="B196" s="62"/>
    </row>
    <row r="197" spans="1:2" ht="18">
      <c r="A197" s="62"/>
      <c r="B197" s="62"/>
    </row>
    <row r="198" spans="1:2" ht="18">
      <c r="A198" s="62"/>
      <c r="B198" s="62"/>
    </row>
    <row r="199" spans="1:2" ht="18">
      <c r="A199" s="62"/>
      <c r="B199" s="62"/>
    </row>
    <row r="200" spans="1:2" ht="18">
      <c r="A200" s="62"/>
      <c r="B200" s="62"/>
    </row>
  </sheetData>
  <sheetProtection/>
  <mergeCells count="46">
    <mergeCell ref="D32:F32"/>
    <mergeCell ref="D33:F33"/>
    <mergeCell ref="D34:F34"/>
    <mergeCell ref="D35:F35"/>
    <mergeCell ref="D26:F26"/>
    <mergeCell ref="D27:F27"/>
    <mergeCell ref="D28:E28"/>
    <mergeCell ref="D29:F29"/>
    <mergeCell ref="D30:F30"/>
    <mergeCell ref="D31:E31"/>
    <mergeCell ref="D20:F20"/>
    <mergeCell ref="D21:F21"/>
    <mergeCell ref="D22:F22"/>
    <mergeCell ref="D23:F23"/>
    <mergeCell ref="D24:F24"/>
    <mergeCell ref="D25:F25"/>
    <mergeCell ref="D9:F9"/>
    <mergeCell ref="AX9:BB9"/>
    <mergeCell ref="D11:F11"/>
    <mergeCell ref="D17:F17"/>
    <mergeCell ref="D18:F18"/>
    <mergeCell ref="D19:F19"/>
    <mergeCell ref="AJ5:AK6"/>
    <mergeCell ref="AL5:AN6"/>
    <mergeCell ref="AO5:AP6"/>
    <mergeCell ref="AQ5:AR6"/>
    <mergeCell ref="AS5:AT6"/>
    <mergeCell ref="AU5:AV6"/>
    <mergeCell ref="T5:V6"/>
    <mergeCell ref="W5:X6"/>
    <mergeCell ref="Y5:AB5"/>
    <mergeCell ref="AC5:AE6"/>
    <mergeCell ref="AF5:AG6"/>
    <mergeCell ref="AH5:AI6"/>
    <mergeCell ref="Y6:Z6"/>
    <mergeCell ref="AA6:AB6"/>
    <mergeCell ref="A1:A41"/>
    <mergeCell ref="C1:AV1"/>
    <mergeCell ref="E3:E7"/>
    <mergeCell ref="H3:J6"/>
    <mergeCell ref="K3:M6"/>
    <mergeCell ref="N3:P6"/>
    <mergeCell ref="Q3:S6"/>
    <mergeCell ref="T3:AB4"/>
    <mergeCell ref="AC3:AK4"/>
    <mergeCell ref="AL3:AV4"/>
  </mergeCells>
  <printOptions verticalCentered="1"/>
  <pageMargins left="0.3937007874015748" right="0.3937007874015748" top="0.7480314960629921" bottom="0.5511811023622047" header="0.31496062992125984" footer="0.31496062992125984"/>
  <pageSetup blackAndWhite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9"/>
  <sheetViews>
    <sheetView zoomScalePageLayoutView="0" workbookViewId="0" topLeftCell="A1">
      <selection activeCell="A1" sqref="A1:A35"/>
    </sheetView>
  </sheetViews>
  <sheetFormatPr defaultColWidth="9.140625" defaultRowHeight="15"/>
  <cols>
    <col min="1" max="1" width="1.8515625" style="0" customWidth="1"/>
    <col min="2" max="2" width="3.28125" style="0" customWidth="1"/>
    <col min="3" max="3" width="0.71875" style="0" customWidth="1"/>
    <col min="4" max="4" width="0.85546875" style="0" customWidth="1"/>
    <col min="5" max="5" width="8.7109375" style="0" customWidth="1"/>
    <col min="6" max="6" width="0.85546875" style="0" customWidth="1"/>
    <col min="7" max="7" width="0.71875" style="0" customWidth="1"/>
    <col min="8" max="19" width="7.8515625" style="0" customWidth="1"/>
  </cols>
  <sheetData>
    <row r="1" spans="1:19" ht="21" customHeight="1">
      <c r="A1" s="185"/>
      <c r="B1" s="1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27" s="3" customFormat="1" ht="27" customHeight="1">
      <c r="A2" s="185"/>
      <c r="B2" s="5"/>
      <c r="C2" s="186" t="s">
        <v>81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2"/>
      <c r="W2" s="2"/>
      <c r="X2" s="2"/>
      <c r="Y2" s="2"/>
      <c r="Z2" s="2"/>
      <c r="AA2" s="2"/>
    </row>
    <row r="3" spans="1:19" ht="21">
      <c r="A3" s="18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2"/>
      <c r="R3" s="12"/>
      <c r="S3" s="70" t="s">
        <v>40</v>
      </c>
    </row>
    <row r="4" spans="1:19" ht="18">
      <c r="A4" s="185"/>
      <c r="B4" s="5"/>
      <c r="C4" s="232" t="s">
        <v>68</v>
      </c>
      <c r="D4" s="187"/>
      <c r="E4" s="187"/>
      <c r="F4" s="187"/>
      <c r="G4" s="233"/>
      <c r="H4" s="183" t="s">
        <v>69</v>
      </c>
      <c r="I4" s="183"/>
      <c r="J4" s="183"/>
      <c r="K4" s="183"/>
      <c r="L4" s="183"/>
      <c r="M4" s="183"/>
      <c r="N4" s="183"/>
      <c r="O4" s="183"/>
      <c r="P4" s="183"/>
      <c r="Q4" s="238" t="s">
        <v>70</v>
      </c>
      <c r="R4" s="183"/>
      <c r="S4" s="183"/>
    </row>
    <row r="5" spans="1:19" ht="18">
      <c r="A5" s="185"/>
      <c r="B5" s="5"/>
      <c r="C5" s="234"/>
      <c r="D5" s="188"/>
      <c r="E5" s="188"/>
      <c r="F5" s="188"/>
      <c r="G5" s="235"/>
      <c r="H5" s="140" t="s">
        <v>11</v>
      </c>
      <c r="I5" s="141"/>
      <c r="J5" s="142"/>
      <c r="K5" s="190" t="s">
        <v>71</v>
      </c>
      <c r="L5" s="191"/>
      <c r="M5" s="192"/>
      <c r="N5" s="190" t="s">
        <v>72</v>
      </c>
      <c r="O5" s="191"/>
      <c r="P5" s="192"/>
      <c r="Q5" s="183"/>
      <c r="R5" s="183"/>
      <c r="S5" s="183"/>
    </row>
    <row r="6" spans="1:19" ht="18">
      <c r="A6" s="185"/>
      <c r="B6" s="5"/>
      <c r="C6" s="236"/>
      <c r="D6" s="189"/>
      <c r="E6" s="189"/>
      <c r="F6" s="189"/>
      <c r="G6" s="237"/>
      <c r="H6" s="11" t="s">
        <v>11</v>
      </c>
      <c r="I6" s="11" t="s">
        <v>73</v>
      </c>
      <c r="J6" s="11" t="s">
        <v>74</v>
      </c>
      <c r="K6" s="16" t="s">
        <v>11</v>
      </c>
      <c r="L6" s="11" t="s">
        <v>73</v>
      </c>
      <c r="M6" s="11" t="s">
        <v>74</v>
      </c>
      <c r="N6" s="16" t="s">
        <v>11</v>
      </c>
      <c r="O6" s="11" t="s">
        <v>73</v>
      </c>
      <c r="P6" s="11" t="s">
        <v>74</v>
      </c>
      <c r="Q6" s="11" t="s">
        <v>11</v>
      </c>
      <c r="R6" s="11" t="s">
        <v>73</v>
      </c>
      <c r="S6" s="11" t="s">
        <v>74</v>
      </c>
    </row>
    <row r="7" spans="1:19" ht="18">
      <c r="A7" s="185"/>
      <c r="B7" s="5"/>
      <c r="C7" s="13"/>
      <c r="D7" s="14"/>
      <c r="E7" s="14"/>
      <c r="F7" s="14"/>
      <c r="G7" s="15"/>
      <c r="H7" s="143"/>
      <c r="I7" s="144"/>
      <c r="J7" s="144"/>
      <c r="K7" s="144"/>
      <c r="L7" s="144"/>
      <c r="M7" s="144"/>
      <c r="N7" s="145"/>
      <c r="O7" s="145"/>
      <c r="P7" s="146"/>
      <c r="Q7" s="147"/>
      <c r="R7" s="145"/>
      <c r="S7" s="146"/>
    </row>
    <row r="8" spans="1:19" ht="15" customHeight="1">
      <c r="A8" s="185"/>
      <c r="B8" s="5"/>
      <c r="C8" s="52"/>
      <c r="D8" s="239" t="s">
        <v>18</v>
      </c>
      <c r="E8" s="239"/>
      <c r="F8" s="239"/>
      <c r="G8" s="148"/>
      <c r="H8" s="149">
        <v>3913</v>
      </c>
      <c r="I8" s="150">
        <v>134</v>
      </c>
      <c r="J8" s="150">
        <v>3779</v>
      </c>
      <c r="K8" s="150">
        <v>3672</v>
      </c>
      <c r="L8" s="150">
        <v>125</v>
      </c>
      <c r="M8" s="150">
        <v>3547</v>
      </c>
      <c r="N8" s="151">
        <v>241</v>
      </c>
      <c r="O8" s="151">
        <v>9</v>
      </c>
      <c r="P8" s="152">
        <v>232</v>
      </c>
      <c r="Q8" s="153">
        <v>830</v>
      </c>
      <c r="R8" s="151">
        <v>118</v>
      </c>
      <c r="S8" s="152">
        <v>712</v>
      </c>
    </row>
    <row r="9" spans="1:19" ht="18">
      <c r="A9" s="185"/>
      <c r="B9" s="5"/>
      <c r="C9" s="52"/>
      <c r="D9" s="62"/>
      <c r="E9" s="154"/>
      <c r="F9" s="154"/>
      <c r="G9" s="148"/>
      <c r="H9" s="28"/>
      <c r="I9" s="29"/>
      <c r="J9" s="29"/>
      <c r="K9" s="29"/>
      <c r="L9" s="29"/>
      <c r="M9" s="29"/>
      <c r="N9" s="29"/>
      <c r="O9" s="29"/>
      <c r="P9" s="155"/>
      <c r="Q9" s="156"/>
      <c r="R9" s="157"/>
      <c r="S9" s="158"/>
    </row>
    <row r="10" spans="1:19" ht="15" customHeight="1">
      <c r="A10" s="185"/>
      <c r="B10" s="5"/>
      <c r="C10" s="52"/>
      <c r="D10" s="240" t="s">
        <v>62</v>
      </c>
      <c r="E10" s="241"/>
      <c r="F10" s="241"/>
      <c r="G10" s="148"/>
      <c r="H10" s="159">
        <f>SUM(H16:H34)</f>
        <v>4101</v>
      </c>
      <c r="I10" s="160">
        <f aca="true" t="shared" si="0" ref="I10:S10">SUM(I16:I34)</f>
        <v>135</v>
      </c>
      <c r="J10" s="160">
        <f t="shared" si="0"/>
        <v>3966</v>
      </c>
      <c r="K10" s="160">
        <f t="shared" si="0"/>
        <v>3732</v>
      </c>
      <c r="L10" s="160">
        <f t="shared" si="0"/>
        <v>125</v>
      </c>
      <c r="M10" s="160">
        <f t="shared" si="0"/>
        <v>3607</v>
      </c>
      <c r="N10" s="161">
        <f t="shared" si="0"/>
        <v>369</v>
      </c>
      <c r="O10" s="161">
        <f t="shared" si="0"/>
        <v>10</v>
      </c>
      <c r="P10" s="162">
        <f t="shared" si="0"/>
        <v>359</v>
      </c>
      <c r="Q10" s="163">
        <f t="shared" si="0"/>
        <v>861</v>
      </c>
      <c r="R10" s="164">
        <f t="shared" si="0"/>
        <v>111</v>
      </c>
      <c r="S10" s="162">
        <f t="shared" si="0"/>
        <v>750</v>
      </c>
    </row>
    <row r="11" spans="1:19" ht="18">
      <c r="A11" s="185"/>
      <c r="B11" s="5"/>
      <c r="C11" s="52"/>
      <c r="D11" s="62"/>
      <c r="E11" s="154"/>
      <c r="F11" s="62"/>
      <c r="G11" s="148"/>
      <c r="H11" s="28"/>
      <c r="I11" s="29"/>
      <c r="J11" s="29"/>
      <c r="K11" s="29"/>
      <c r="L11" s="29"/>
      <c r="M11" s="29"/>
      <c r="N11" s="157"/>
      <c r="O11" s="157"/>
      <c r="P11" s="158"/>
      <c r="Q11" s="156" t="s">
        <v>75</v>
      </c>
      <c r="R11" s="165" t="s">
        <v>75</v>
      </c>
      <c r="S11" s="158" t="s">
        <v>75</v>
      </c>
    </row>
    <row r="12" spans="1:19" ht="15" customHeight="1">
      <c r="A12" s="185"/>
      <c r="B12" s="5"/>
      <c r="C12" s="128"/>
      <c r="D12" s="93"/>
      <c r="E12" s="166" t="s">
        <v>76</v>
      </c>
      <c r="F12" s="93"/>
      <c r="G12" s="129"/>
      <c r="H12" s="149">
        <f>I12+J12</f>
        <v>0</v>
      </c>
      <c r="I12" s="150">
        <f aca="true" t="shared" si="1" ref="I12:J14">L12+O12</f>
        <v>0</v>
      </c>
      <c r="J12" s="150">
        <f t="shared" si="1"/>
        <v>0</v>
      </c>
      <c r="K12" s="150">
        <f>L12+M12</f>
        <v>0</v>
      </c>
      <c r="L12" s="167">
        <v>0</v>
      </c>
      <c r="M12" s="167">
        <v>0</v>
      </c>
      <c r="N12" s="151">
        <f>O12+P12</f>
        <v>0</v>
      </c>
      <c r="O12" s="168">
        <v>0</v>
      </c>
      <c r="P12" s="169">
        <v>0</v>
      </c>
      <c r="Q12" s="153">
        <f>R12+S12</f>
        <v>0</v>
      </c>
      <c r="R12" s="168">
        <v>0</v>
      </c>
      <c r="S12" s="169">
        <v>0</v>
      </c>
    </row>
    <row r="13" spans="1:19" ht="15" customHeight="1">
      <c r="A13" s="185"/>
      <c r="B13" s="5"/>
      <c r="C13" s="170"/>
      <c r="E13" s="166" t="s">
        <v>77</v>
      </c>
      <c r="F13" s="93"/>
      <c r="G13" s="129"/>
      <c r="H13" s="149">
        <f>I13+J13</f>
        <v>21</v>
      </c>
      <c r="I13" s="150">
        <f t="shared" si="1"/>
        <v>0</v>
      </c>
      <c r="J13" s="150">
        <f t="shared" si="1"/>
        <v>21</v>
      </c>
      <c r="K13" s="150">
        <f>L13+M13</f>
        <v>21</v>
      </c>
      <c r="L13" s="167">
        <v>0</v>
      </c>
      <c r="M13" s="167">
        <v>21</v>
      </c>
      <c r="N13" s="151">
        <f>O13+P13</f>
        <v>0</v>
      </c>
      <c r="O13" s="168">
        <v>0</v>
      </c>
      <c r="P13" s="169">
        <v>0</v>
      </c>
      <c r="Q13" s="149">
        <f>R13+S13</f>
        <v>4</v>
      </c>
      <c r="R13" s="168">
        <v>0</v>
      </c>
      <c r="S13" s="171">
        <v>4</v>
      </c>
    </row>
    <row r="14" spans="1:19" ht="15" customHeight="1">
      <c r="A14" s="185"/>
      <c r="B14" s="94"/>
      <c r="C14" s="170"/>
      <c r="E14" s="166" t="s">
        <v>78</v>
      </c>
      <c r="F14" s="93"/>
      <c r="G14" s="129"/>
      <c r="H14" s="149">
        <f>I14+J14</f>
        <v>4080</v>
      </c>
      <c r="I14" s="150">
        <f t="shared" si="1"/>
        <v>135</v>
      </c>
      <c r="J14" s="150">
        <f t="shared" si="1"/>
        <v>3945</v>
      </c>
      <c r="K14" s="150">
        <f>L14+M14</f>
        <v>3711</v>
      </c>
      <c r="L14" s="167">
        <v>125</v>
      </c>
      <c r="M14" s="167">
        <v>3586</v>
      </c>
      <c r="N14" s="151">
        <f>O14+P14</f>
        <v>369</v>
      </c>
      <c r="O14" s="168">
        <v>10</v>
      </c>
      <c r="P14" s="169">
        <v>359</v>
      </c>
      <c r="Q14" s="149">
        <f>R14+S14</f>
        <v>857</v>
      </c>
      <c r="R14" s="168">
        <v>111</v>
      </c>
      <c r="S14" s="171">
        <v>746</v>
      </c>
    </row>
    <row r="15" spans="1:19" ht="18">
      <c r="A15" s="185"/>
      <c r="B15" s="5"/>
      <c r="C15" s="170"/>
      <c r="G15" s="172"/>
      <c r="H15" s="173"/>
      <c r="I15" s="174"/>
      <c r="J15" s="174"/>
      <c r="K15" s="174"/>
      <c r="L15" s="174"/>
      <c r="M15" s="174"/>
      <c r="N15" s="29"/>
      <c r="O15" s="29"/>
      <c r="P15" s="155"/>
      <c r="Q15" s="28"/>
      <c r="R15" s="175"/>
      <c r="S15" s="155"/>
    </row>
    <row r="16" spans="1:19" ht="15" customHeight="1">
      <c r="A16" s="185"/>
      <c r="B16" s="94"/>
      <c r="C16" s="128"/>
      <c r="D16" s="231" t="s">
        <v>20</v>
      </c>
      <c r="E16" s="231"/>
      <c r="F16" s="231"/>
      <c r="G16" s="129"/>
      <c r="H16" s="176">
        <f aca="true" t="shared" si="2" ref="H16:H34">I16+J16</f>
        <v>1602</v>
      </c>
      <c r="I16" s="177">
        <f aca="true" t="shared" si="3" ref="I16:J34">L16+O16</f>
        <v>71</v>
      </c>
      <c r="J16" s="177">
        <f t="shared" si="3"/>
        <v>1531</v>
      </c>
      <c r="K16" s="177">
        <f aca="true" t="shared" si="4" ref="K16:K34">L16+M16</f>
        <v>1480</v>
      </c>
      <c r="L16" s="178">
        <v>64</v>
      </c>
      <c r="M16" s="178">
        <v>1416</v>
      </c>
      <c r="N16" s="177">
        <f aca="true" t="shared" si="5" ref="N16:N34">O16+P16</f>
        <v>122</v>
      </c>
      <c r="O16" s="178">
        <v>7</v>
      </c>
      <c r="P16" s="178">
        <v>115</v>
      </c>
      <c r="Q16" s="149">
        <f aca="true" t="shared" si="6" ref="Q16:Q34">R16+S16</f>
        <v>260</v>
      </c>
      <c r="R16" s="167">
        <v>22</v>
      </c>
      <c r="S16" s="171">
        <v>238</v>
      </c>
    </row>
    <row r="17" spans="1:19" ht="15" customHeight="1">
      <c r="A17" s="185"/>
      <c r="B17" s="5"/>
      <c r="C17" s="128"/>
      <c r="D17" s="231" t="s">
        <v>21</v>
      </c>
      <c r="E17" s="231"/>
      <c r="F17" s="231"/>
      <c r="G17" s="129"/>
      <c r="H17" s="176">
        <f t="shared" si="2"/>
        <v>298</v>
      </c>
      <c r="I17" s="177">
        <f t="shared" si="3"/>
        <v>11</v>
      </c>
      <c r="J17" s="177">
        <f t="shared" si="3"/>
        <v>287</v>
      </c>
      <c r="K17" s="177">
        <f t="shared" si="4"/>
        <v>265</v>
      </c>
      <c r="L17" s="178">
        <v>11</v>
      </c>
      <c r="M17" s="178">
        <v>254</v>
      </c>
      <c r="N17" s="177">
        <f t="shared" si="5"/>
        <v>33</v>
      </c>
      <c r="O17" s="178">
        <v>0</v>
      </c>
      <c r="P17" s="178">
        <v>33</v>
      </c>
      <c r="Q17" s="149">
        <f t="shared" si="6"/>
        <v>87</v>
      </c>
      <c r="R17" s="167">
        <v>10</v>
      </c>
      <c r="S17" s="171">
        <v>77</v>
      </c>
    </row>
    <row r="18" spans="1:19" ht="15" customHeight="1">
      <c r="A18" s="185"/>
      <c r="B18" s="94"/>
      <c r="C18" s="128"/>
      <c r="D18" s="231" t="s">
        <v>22</v>
      </c>
      <c r="E18" s="231"/>
      <c r="F18" s="231"/>
      <c r="G18" s="129"/>
      <c r="H18" s="176">
        <f t="shared" si="2"/>
        <v>646</v>
      </c>
      <c r="I18" s="177">
        <f t="shared" si="3"/>
        <v>20</v>
      </c>
      <c r="J18" s="177">
        <f t="shared" si="3"/>
        <v>626</v>
      </c>
      <c r="K18" s="177">
        <f t="shared" si="4"/>
        <v>620</v>
      </c>
      <c r="L18" s="178">
        <v>20</v>
      </c>
      <c r="M18" s="178">
        <v>600</v>
      </c>
      <c r="N18" s="177">
        <f t="shared" si="5"/>
        <v>26</v>
      </c>
      <c r="O18" s="178">
        <v>0</v>
      </c>
      <c r="P18" s="178">
        <v>26</v>
      </c>
      <c r="Q18" s="149">
        <f t="shared" si="6"/>
        <v>142</v>
      </c>
      <c r="R18" s="167">
        <v>15</v>
      </c>
      <c r="S18" s="171">
        <v>127</v>
      </c>
    </row>
    <row r="19" spans="1:19" ht="15" customHeight="1">
      <c r="A19" s="185"/>
      <c r="B19" s="5"/>
      <c r="C19" s="128"/>
      <c r="D19" s="231" t="s">
        <v>23</v>
      </c>
      <c r="E19" s="231"/>
      <c r="F19" s="231"/>
      <c r="G19" s="129"/>
      <c r="H19" s="176">
        <f t="shared" si="2"/>
        <v>36</v>
      </c>
      <c r="I19" s="177">
        <f t="shared" si="3"/>
        <v>1</v>
      </c>
      <c r="J19" s="177">
        <f t="shared" si="3"/>
        <v>35</v>
      </c>
      <c r="K19" s="177">
        <f t="shared" si="4"/>
        <v>31</v>
      </c>
      <c r="L19" s="178">
        <v>1</v>
      </c>
      <c r="M19" s="178">
        <v>30</v>
      </c>
      <c r="N19" s="177">
        <f t="shared" si="5"/>
        <v>5</v>
      </c>
      <c r="O19" s="178">
        <v>0</v>
      </c>
      <c r="P19" s="178">
        <v>5</v>
      </c>
      <c r="Q19" s="149">
        <f t="shared" si="6"/>
        <v>8</v>
      </c>
      <c r="R19" s="167">
        <v>1</v>
      </c>
      <c r="S19" s="171">
        <v>7</v>
      </c>
    </row>
    <row r="20" spans="1:19" ht="15" customHeight="1">
      <c r="A20" s="185"/>
      <c r="B20" s="5"/>
      <c r="C20" s="128"/>
      <c r="D20" s="231" t="s">
        <v>24</v>
      </c>
      <c r="E20" s="231"/>
      <c r="F20" s="231"/>
      <c r="G20" s="129"/>
      <c r="H20" s="176">
        <f t="shared" si="2"/>
        <v>0</v>
      </c>
      <c r="I20" s="177">
        <f t="shared" si="3"/>
        <v>0</v>
      </c>
      <c r="J20" s="177">
        <f t="shared" si="3"/>
        <v>0</v>
      </c>
      <c r="K20" s="177">
        <f t="shared" si="4"/>
        <v>0</v>
      </c>
      <c r="L20" s="178">
        <v>0</v>
      </c>
      <c r="M20" s="178">
        <v>0</v>
      </c>
      <c r="N20" s="177">
        <f t="shared" si="5"/>
        <v>0</v>
      </c>
      <c r="O20" s="178">
        <v>0</v>
      </c>
      <c r="P20" s="178">
        <v>0</v>
      </c>
      <c r="Q20" s="149">
        <f t="shared" si="6"/>
        <v>0</v>
      </c>
      <c r="R20" s="167">
        <v>0</v>
      </c>
      <c r="S20" s="171">
        <v>0</v>
      </c>
    </row>
    <row r="21" spans="1:19" ht="15" customHeight="1">
      <c r="A21" s="185"/>
      <c r="B21" s="5"/>
      <c r="C21" s="128"/>
      <c r="D21" s="231" t="s">
        <v>25</v>
      </c>
      <c r="E21" s="231"/>
      <c r="F21" s="231"/>
      <c r="G21" s="129"/>
      <c r="H21" s="176">
        <f t="shared" si="2"/>
        <v>126</v>
      </c>
      <c r="I21" s="177">
        <f t="shared" si="3"/>
        <v>2</v>
      </c>
      <c r="J21" s="177">
        <f t="shared" si="3"/>
        <v>124</v>
      </c>
      <c r="K21" s="177">
        <f t="shared" si="4"/>
        <v>125</v>
      </c>
      <c r="L21" s="178">
        <v>2</v>
      </c>
      <c r="M21" s="178">
        <v>123</v>
      </c>
      <c r="N21" s="177">
        <f t="shared" si="5"/>
        <v>1</v>
      </c>
      <c r="O21" s="178">
        <v>0</v>
      </c>
      <c r="P21" s="178">
        <v>1</v>
      </c>
      <c r="Q21" s="149">
        <f t="shared" si="6"/>
        <v>57</v>
      </c>
      <c r="R21" s="167">
        <v>39</v>
      </c>
      <c r="S21" s="171">
        <v>18</v>
      </c>
    </row>
    <row r="22" spans="1:19" ht="15" customHeight="1">
      <c r="A22" s="185"/>
      <c r="B22" s="5"/>
      <c r="C22" s="128"/>
      <c r="D22" s="231" t="s">
        <v>26</v>
      </c>
      <c r="E22" s="231"/>
      <c r="F22" s="231"/>
      <c r="G22" s="129"/>
      <c r="H22" s="176">
        <f t="shared" si="2"/>
        <v>34</v>
      </c>
      <c r="I22" s="177">
        <f t="shared" si="3"/>
        <v>1</v>
      </c>
      <c r="J22" s="177">
        <f t="shared" si="3"/>
        <v>33</v>
      </c>
      <c r="K22" s="177">
        <f t="shared" si="4"/>
        <v>29</v>
      </c>
      <c r="L22" s="178">
        <v>1</v>
      </c>
      <c r="M22" s="178">
        <v>28</v>
      </c>
      <c r="N22" s="177">
        <f t="shared" si="5"/>
        <v>5</v>
      </c>
      <c r="O22" s="178">
        <v>0</v>
      </c>
      <c r="P22" s="178">
        <v>5</v>
      </c>
      <c r="Q22" s="149">
        <f t="shared" si="6"/>
        <v>7</v>
      </c>
      <c r="R22" s="167">
        <v>0</v>
      </c>
      <c r="S22" s="171">
        <v>7</v>
      </c>
    </row>
    <row r="23" spans="1:19" ht="15" customHeight="1">
      <c r="A23" s="185"/>
      <c r="B23" s="5"/>
      <c r="C23" s="128"/>
      <c r="D23" s="231" t="s">
        <v>27</v>
      </c>
      <c r="E23" s="231"/>
      <c r="F23" s="231"/>
      <c r="G23" s="129"/>
      <c r="H23" s="176">
        <f t="shared" si="2"/>
        <v>75</v>
      </c>
      <c r="I23" s="177">
        <f t="shared" si="3"/>
        <v>2</v>
      </c>
      <c r="J23" s="177">
        <f t="shared" si="3"/>
        <v>73</v>
      </c>
      <c r="K23" s="177">
        <f t="shared" si="4"/>
        <v>72</v>
      </c>
      <c r="L23" s="178">
        <v>2</v>
      </c>
      <c r="M23" s="178">
        <v>70</v>
      </c>
      <c r="N23" s="177">
        <f t="shared" si="5"/>
        <v>3</v>
      </c>
      <c r="O23" s="178">
        <v>0</v>
      </c>
      <c r="P23" s="178">
        <v>3</v>
      </c>
      <c r="Q23" s="149">
        <f t="shared" si="6"/>
        <v>18</v>
      </c>
      <c r="R23" s="167">
        <v>1</v>
      </c>
      <c r="S23" s="171">
        <v>17</v>
      </c>
    </row>
    <row r="24" spans="1:19" ht="15" customHeight="1">
      <c r="A24" s="185"/>
      <c r="B24" s="5"/>
      <c r="C24" s="128"/>
      <c r="D24" s="231" t="s">
        <v>28</v>
      </c>
      <c r="E24" s="231"/>
      <c r="F24" s="231"/>
      <c r="G24" s="129"/>
      <c r="H24" s="176">
        <f t="shared" si="2"/>
        <v>567</v>
      </c>
      <c r="I24" s="177">
        <f t="shared" si="3"/>
        <v>15</v>
      </c>
      <c r="J24" s="177">
        <f t="shared" si="3"/>
        <v>552</v>
      </c>
      <c r="K24" s="177">
        <f t="shared" si="4"/>
        <v>456</v>
      </c>
      <c r="L24" s="178">
        <v>13</v>
      </c>
      <c r="M24" s="178">
        <v>443</v>
      </c>
      <c r="N24" s="177">
        <f t="shared" si="5"/>
        <v>111</v>
      </c>
      <c r="O24" s="178">
        <v>2</v>
      </c>
      <c r="P24" s="178">
        <v>109</v>
      </c>
      <c r="Q24" s="149">
        <f t="shared" si="6"/>
        <v>146</v>
      </c>
      <c r="R24" s="167">
        <v>16</v>
      </c>
      <c r="S24" s="171">
        <v>130</v>
      </c>
    </row>
    <row r="25" spans="1:19" ht="15" customHeight="1">
      <c r="A25" s="185"/>
      <c r="B25" s="5"/>
      <c r="C25" s="128"/>
      <c r="D25" s="231" t="s">
        <v>29</v>
      </c>
      <c r="E25" s="231"/>
      <c r="F25" s="231"/>
      <c r="G25" s="129"/>
      <c r="H25" s="176">
        <f t="shared" si="2"/>
        <v>21</v>
      </c>
      <c r="I25" s="177">
        <f t="shared" si="3"/>
        <v>1</v>
      </c>
      <c r="J25" s="177">
        <f t="shared" si="3"/>
        <v>20</v>
      </c>
      <c r="K25" s="177">
        <f t="shared" si="4"/>
        <v>21</v>
      </c>
      <c r="L25" s="178">
        <v>1</v>
      </c>
      <c r="M25" s="178">
        <v>20</v>
      </c>
      <c r="N25" s="177">
        <f t="shared" si="5"/>
        <v>0</v>
      </c>
      <c r="O25" s="178">
        <v>0</v>
      </c>
      <c r="P25" s="178">
        <v>0</v>
      </c>
      <c r="Q25" s="149">
        <f t="shared" si="6"/>
        <v>0</v>
      </c>
      <c r="R25" s="167">
        <v>0</v>
      </c>
      <c r="S25" s="171">
        <v>0</v>
      </c>
    </row>
    <row r="26" spans="1:19" ht="15" customHeight="1">
      <c r="A26" s="185"/>
      <c r="B26" s="5"/>
      <c r="C26" s="128"/>
      <c r="D26" s="230" t="s">
        <v>30</v>
      </c>
      <c r="E26" s="230"/>
      <c r="F26" s="230"/>
      <c r="G26" s="129"/>
      <c r="H26" s="176">
        <f t="shared" si="2"/>
        <v>338</v>
      </c>
      <c r="I26" s="177">
        <f t="shared" si="3"/>
        <v>3</v>
      </c>
      <c r="J26" s="177">
        <f t="shared" si="3"/>
        <v>335</v>
      </c>
      <c r="K26" s="177">
        <f t="shared" si="4"/>
        <v>315</v>
      </c>
      <c r="L26" s="178">
        <v>2</v>
      </c>
      <c r="M26" s="178">
        <v>313</v>
      </c>
      <c r="N26" s="177">
        <f t="shared" si="5"/>
        <v>23</v>
      </c>
      <c r="O26" s="178">
        <v>1</v>
      </c>
      <c r="P26" s="178">
        <v>22</v>
      </c>
      <c r="Q26" s="149">
        <f t="shared" si="6"/>
        <v>58</v>
      </c>
      <c r="R26" s="167">
        <v>2</v>
      </c>
      <c r="S26" s="171">
        <v>56</v>
      </c>
    </row>
    <row r="27" spans="1:19" ht="15" customHeight="1">
      <c r="A27" s="185"/>
      <c r="B27" s="5"/>
      <c r="C27" s="128"/>
      <c r="D27" s="231" t="s">
        <v>31</v>
      </c>
      <c r="E27" s="231"/>
      <c r="F27" s="132"/>
      <c r="G27" s="129"/>
      <c r="H27" s="176">
        <f t="shared" si="2"/>
        <v>0</v>
      </c>
      <c r="I27" s="177">
        <f t="shared" si="3"/>
        <v>0</v>
      </c>
      <c r="J27" s="177">
        <f t="shared" si="3"/>
        <v>0</v>
      </c>
      <c r="K27" s="177">
        <f t="shared" si="4"/>
        <v>0</v>
      </c>
      <c r="L27" s="178">
        <v>0</v>
      </c>
      <c r="M27" s="178">
        <v>0</v>
      </c>
      <c r="N27" s="177">
        <f t="shared" si="5"/>
        <v>0</v>
      </c>
      <c r="O27" s="178">
        <v>0</v>
      </c>
      <c r="P27" s="178">
        <v>0</v>
      </c>
      <c r="Q27" s="149">
        <f t="shared" si="6"/>
        <v>0</v>
      </c>
      <c r="R27" s="167">
        <v>0</v>
      </c>
      <c r="S27" s="171">
        <v>0</v>
      </c>
    </row>
    <row r="28" spans="1:19" ht="15" customHeight="1">
      <c r="A28" s="185"/>
      <c r="B28" s="5"/>
      <c r="C28" s="128"/>
      <c r="D28" s="231" t="s">
        <v>32</v>
      </c>
      <c r="E28" s="231"/>
      <c r="F28" s="231"/>
      <c r="G28" s="129"/>
      <c r="H28" s="176">
        <f t="shared" si="2"/>
        <v>132</v>
      </c>
      <c r="I28" s="177">
        <f t="shared" si="3"/>
        <v>2</v>
      </c>
      <c r="J28" s="177">
        <f t="shared" si="3"/>
        <v>130</v>
      </c>
      <c r="K28" s="177">
        <f t="shared" si="4"/>
        <v>111</v>
      </c>
      <c r="L28" s="178">
        <v>2</v>
      </c>
      <c r="M28" s="178">
        <v>109</v>
      </c>
      <c r="N28" s="177">
        <f t="shared" si="5"/>
        <v>21</v>
      </c>
      <c r="O28" s="178">
        <v>0</v>
      </c>
      <c r="P28" s="178">
        <v>21</v>
      </c>
      <c r="Q28" s="149">
        <f t="shared" si="6"/>
        <v>31</v>
      </c>
      <c r="R28" s="167">
        <v>1</v>
      </c>
      <c r="S28" s="171">
        <v>30</v>
      </c>
    </row>
    <row r="29" spans="1:19" ht="15" customHeight="1">
      <c r="A29" s="185"/>
      <c r="B29" s="5"/>
      <c r="C29" s="128"/>
      <c r="D29" s="231" t="s">
        <v>33</v>
      </c>
      <c r="E29" s="231"/>
      <c r="F29" s="231"/>
      <c r="G29" s="129"/>
      <c r="H29" s="176">
        <f t="shared" si="2"/>
        <v>122</v>
      </c>
      <c r="I29" s="177">
        <f t="shared" si="3"/>
        <v>2</v>
      </c>
      <c r="J29" s="177">
        <f t="shared" si="3"/>
        <v>120</v>
      </c>
      <c r="K29" s="177">
        <f t="shared" si="4"/>
        <v>112</v>
      </c>
      <c r="L29" s="178">
        <v>2</v>
      </c>
      <c r="M29" s="178">
        <v>110</v>
      </c>
      <c r="N29" s="177">
        <f t="shared" si="5"/>
        <v>10</v>
      </c>
      <c r="O29" s="178">
        <v>0</v>
      </c>
      <c r="P29" s="178">
        <v>10</v>
      </c>
      <c r="Q29" s="149">
        <f t="shared" si="6"/>
        <v>27</v>
      </c>
      <c r="R29" s="167">
        <v>1</v>
      </c>
      <c r="S29" s="171">
        <v>26</v>
      </c>
    </row>
    <row r="30" spans="1:19" ht="15" customHeight="1">
      <c r="A30" s="185"/>
      <c r="B30" s="5"/>
      <c r="C30" s="128"/>
      <c r="D30" s="231" t="s">
        <v>34</v>
      </c>
      <c r="E30" s="231"/>
      <c r="F30" s="132"/>
      <c r="G30" s="129"/>
      <c r="H30" s="176">
        <f t="shared" si="2"/>
        <v>38</v>
      </c>
      <c r="I30" s="177">
        <f t="shared" si="3"/>
        <v>0</v>
      </c>
      <c r="J30" s="177">
        <f t="shared" si="3"/>
        <v>38</v>
      </c>
      <c r="K30" s="177">
        <f t="shared" si="4"/>
        <v>36</v>
      </c>
      <c r="L30" s="178">
        <v>0</v>
      </c>
      <c r="M30" s="178">
        <v>36</v>
      </c>
      <c r="N30" s="177">
        <f t="shared" si="5"/>
        <v>2</v>
      </c>
      <c r="O30" s="178">
        <v>0</v>
      </c>
      <c r="P30" s="178">
        <v>2</v>
      </c>
      <c r="Q30" s="149">
        <f t="shared" si="6"/>
        <v>6</v>
      </c>
      <c r="R30" s="167">
        <v>0</v>
      </c>
      <c r="S30" s="171">
        <v>6</v>
      </c>
    </row>
    <row r="31" spans="1:19" ht="15" customHeight="1">
      <c r="A31" s="185"/>
      <c r="B31" s="5"/>
      <c r="C31" s="128"/>
      <c r="D31" s="230" t="s">
        <v>35</v>
      </c>
      <c r="E31" s="230"/>
      <c r="F31" s="230"/>
      <c r="G31" s="129"/>
      <c r="H31" s="176">
        <f t="shared" si="2"/>
        <v>0</v>
      </c>
      <c r="I31" s="177">
        <f t="shared" si="3"/>
        <v>0</v>
      </c>
      <c r="J31" s="177">
        <f t="shared" si="3"/>
        <v>0</v>
      </c>
      <c r="K31" s="177">
        <f t="shared" si="4"/>
        <v>0</v>
      </c>
      <c r="L31" s="178">
        <v>0</v>
      </c>
      <c r="M31" s="178">
        <v>0</v>
      </c>
      <c r="N31" s="177">
        <f t="shared" si="5"/>
        <v>0</v>
      </c>
      <c r="O31" s="178">
        <v>0</v>
      </c>
      <c r="P31" s="178">
        <v>0</v>
      </c>
      <c r="Q31" s="149">
        <f t="shared" si="6"/>
        <v>0</v>
      </c>
      <c r="R31" s="167">
        <v>0</v>
      </c>
      <c r="S31" s="171">
        <v>0</v>
      </c>
    </row>
    <row r="32" spans="1:19" ht="15" customHeight="1">
      <c r="A32" s="185"/>
      <c r="B32" s="62"/>
      <c r="C32" s="128"/>
      <c r="D32" s="230" t="s">
        <v>36</v>
      </c>
      <c r="E32" s="230"/>
      <c r="F32" s="230"/>
      <c r="G32" s="129"/>
      <c r="H32" s="176">
        <f t="shared" si="2"/>
        <v>24</v>
      </c>
      <c r="I32" s="177">
        <f t="shared" si="3"/>
        <v>1</v>
      </c>
      <c r="J32" s="177">
        <f t="shared" si="3"/>
        <v>23</v>
      </c>
      <c r="K32" s="177">
        <f t="shared" si="4"/>
        <v>17</v>
      </c>
      <c r="L32" s="178">
        <v>1</v>
      </c>
      <c r="M32" s="178">
        <v>16</v>
      </c>
      <c r="N32" s="177">
        <f t="shared" si="5"/>
        <v>7</v>
      </c>
      <c r="O32" s="178">
        <v>0</v>
      </c>
      <c r="P32" s="178">
        <v>7</v>
      </c>
      <c r="Q32" s="149">
        <f t="shared" si="6"/>
        <v>3</v>
      </c>
      <c r="R32" s="167">
        <v>1</v>
      </c>
      <c r="S32" s="171">
        <v>2</v>
      </c>
    </row>
    <row r="33" spans="1:19" ht="15" customHeight="1">
      <c r="A33" s="185"/>
      <c r="B33" s="62"/>
      <c r="C33" s="128"/>
      <c r="D33" s="231" t="s">
        <v>37</v>
      </c>
      <c r="E33" s="231"/>
      <c r="F33" s="231"/>
      <c r="G33" s="129"/>
      <c r="H33" s="176">
        <f t="shared" si="2"/>
        <v>18</v>
      </c>
      <c r="I33" s="177">
        <f t="shared" si="3"/>
        <v>2</v>
      </c>
      <c r="J33" s="177">
        <f t="shared" si="3"/>
        <v>16</v>
      </c>
      <c r="K33" s="177">
        <f t="shared" si="4"/>
        <v>18</v>
      </c>
      <c r="L33" s="178">
        <v>2</v>
      </c>
      <c r="M33" s="178">
        <v>16</v>
      </c>
      <c r="N33" s="177">
        <f t="shared" si="5"/>
        <v>0</v>
      </c>
      <c r="O33" s="178">
        <v>0</v>
      </c>
      <c r="P33" s="178">
        <v>0</v>
      </c>
      <c r="Q33" s="149">
        <f t="shared" si="6"/>
        <v>6</v>
      </c>
      <c r="R33" s="167">
        <v>1</v>
      </c>
      <c r="S33" s="171">
        <v>5</v>
      </c>
    </row>
    <row r="34" spans="1:19" ht="15" customHeight="1">
      <c r="A34" s="185"/>
      <c r="B34" s="62"/>
      <c r="C34" s="128"/>
      <c r="D34" s="231" t="s">
        <v>38</v>
      </c>
      <c r="E34" s="231"/>
      <c r="F34" s="231"/>
      <c r="G34" s="129"/>
      <c r="H34" s="176">
        <f t="shared" si="2"/>
        <v>24</v>
      </c>
      <c r="I34" s="177">
        <f t="shared" si="3"/>
        <v>1</v>
      </c>
      <c r="J34" s="177">
        <f t="shared" si="3"/>
        <v>23</v>
      </c>
      <c r="K34" s="177">
        <f t="shared" si="4"/>
        <v>24</v>
      </c>
      <c r="L34" s="178">
        <v>1</v>
      </c>
      <c r="M34" s="178">
        <v>23</v>
      </c>
      <c r="N34" s="177">
        <f t="shared" si="5"/>
        <v>0</v>
      </c>
      <c r="O34" s="178">
        <v>0</v>
      </c>
      <c r="P34" s="178">
        <v>0</v>
      </c>
      <c r="Q34" s="149">
        <f t="shared" si="6"/>
        <v>5</v>
      </c>
      <c r="R34" s="167">
        <v>1</v>
      </c>
      <c r="S34" s="171">
        <v>4</v>
      </c>
    </row>
    <row r="35" spans="1:19" ht="7.5" customHeight="1">
      <c r="A35" s="185"/>
      <c r="B35" s="62"/>
      <c r="C35" s="133"/>
      <c r="D35" s="134"/>
      <c r="E35" s="134"/>
      <c r="F35" s="134"/>
      <c r="G35" s="135"/>
      <c r="H35" s="133"/>
      <c r="I35" s="134"/>
      <c r="J35" s="134"/>
      <c r="K35" s="134"/>
      <c r="L35" s="134"/>
      <c r="M35" s="134"/>
      <c r="N35" s="179"/>
      <c r="O35" s="179"/>
      <c r="P35" s="180"/>
      <c r="Q35" s="181"/>
      <c r="R35" s="179"/>
      <c r="S35" s="180"/>
    </row>
    <row r="36" spans="1:19" ht="18">
      <c r="A36" s="62"/>
      <c r="B36" s="62"/>
      <c r="N36" s="182"/>
      <c r="O36" s="182"/>
      <c r="P36" s="182"/>
      <c r="Q36" s="182"/>
      <c r="R36" s="182"/>
      <c r="S36" s="182"/>
    </row>
    <row r="37" spans="1:19" ht="18">
      <c r="A37" s="62"/>
      <c r="B37" s="62"/>
      <c r="N37" s="182"/>
      <c r="O37" s="182"/>
      <c r="P37" s="182"/>
      <c r="Q37" s="182"/>
      <c r="R37" s="182"/>
      <c r="S37" s="182"/>
    </row>
    <row r="38" spans="1:19" ht="18">
      <c r="A38" s="62"/>
      <c r="B38" s="62"/>
      <c r="N38" s="182"/>
      <c r="O38" s="182"/>
      <c r="P38" s="182"/>
      <c r="Q38" s="182"/>
      <c r="R38" s="182"/>
      <c r="S38" s="182"/>
    </row>
    <row r="39" spans="1:19" ht="18">
      <c r="A39" s="62"/>
      <c r="B39" s="62"/>
      <c r="N39" s="182"/>
      <c r="O39" s="182"/>
      <c r="P39" s="182"/>
      <c r="Q39" s="182"/>
      <c r="R39" s="182"/>
      <c r="S39" s="182"/>
    </row>
    <row r="40" spans="1:19" ht="18">
      <c r="A40" s="62"/>
      <c r="B40" s="62"/>
      <c r="N40" s="182"/>
      <c r="O40" s="182"/>
      <c r="P40" s="182"/>
      <c r="Q40" s="182"/>
      <c r="R40" s="182"/>
      <c r="S40" s="182"/>
    </row>
    <row r="41" spans="1:19" ht="18">
      <c r="A41" s="62"/>
      <c r="B41" s="62"/>
      <c r="N41" s="182"/>
      <c r="O41" s="182"/>
      <c r="P41" s="182"/>
      <c r="Q41" s="182"/>
      <c r="R41" s="182"/>
      <c r="S41" s="182"/>
    </row>
    <row r="42" spans="1:19" ht="18">
      <c r="A42" s="62"/>
      <c r="B42" s="62"/>
      <c r="N42" s="182"/>
      <c r="O42" s="182"/>
      <c r="P42" s="182"/>
      <c r="Q42" s="182"/>
      <c r="R42" s="182"/>
      <c r="S42" s="182"/>
    </row>
    <row r="43" spans="1:19" ht="18">
      <c r="A43" s="62"/>
      <c r="B43" s="62"/>
      <c r="N43" s="182"/>
      <c r="O43" s="182"/>
      <c r="P43" s="182"/>
      <c r="Q43" s="182"/>
      <c r="R43" s="182"/>
      <c r="S43" s="182"/>
    </row>
    <row r="44" spans="1:19" ht="18">
      <c r="A44" s="62"/>
      <c r="B44" s="62"/>
      <c r="N44" s="182"/>
      <c r="O44" s="182"/>
      <c r="P44" s="182"/>
      <c r="Q44" s="182"/>
      <c r="R44" s="182"/>
      <c r="S44" s="182"/>
    </row>
    <row r="45" spans="1:19" ht="18">
      <c r="A45" s="62"/>
      <c r="B45" s="62"/>
      <c r="N45" s="182"/>
      <c r="O45" s="182"/>
      <c r="P45" s="182"/>
      <c r="Q45" s="182"/>
      <c r="R45" s="182"/>
      <c r="S45" s="182"/>
    </row>
    <row r="46" spans="1:19" ht="18">
      <c r="A46" s="62"/>
      <c r="B46" s="62"/>
      <c r="N46" s="182"/>
      <c r="O46" s="182"/>
      <c r="P46" s="182"/>
      <c r="Q46" s="182"/>
      <c r="R46" s="182"/>
      <c r="S46" s="182"/>
    </row>
    <row r="47" spans="1:19" ht="18">
      <c r="A47" s="62"/>
      <c r="B47" s="62"/>
      <c r="N47" s="182"/>
      <c r="O47" s="182"/>
      <c r="P47" s="182"/>
      <c r="Q47" s="182"/>
      <c r="R47" s="182"/>
      <c r="S47" s="182"/>
    </row>
    <row r="48" spans="1:19" ht="18">
      <c r="A48" s="62"/>
      <c r="B48" s="62"/>
      <c r="N48" s="182"/>
      <c r="O48" s="182"/>
      <c r="P48" s="182"/>
      <c r="Q48" s="182"/>
      <c r="R48" s="182"/>
      <c r="S48" s="182"/>
    </row>
    <row r="49" spans="1:19" ht="18">
      <c r="A49" s="62"/>
      <c r="B49" s="62"/>
      <c r="N49" s="182"/>
      <c r="O49" s="182"/>
      <c r="P49" s="182"/>
      <c r="Q49" s="182"/>
      <c r="R49" s="182"/>
      <c r="S49" s="182"/>
    </row>
    <row r="50" spans="1:19" ht="18">
      <c r="A50" s="62"/>
      <c r="B50" s="62"/>
      <c r="N50" s="182"/>
      <c r="O50" s="182"/>
      <c r="P50" s="182"/>
      <c r="Q50" s="182"/>
      <c r="R50" s="182"/>
      <c r="S50" s="182"/>
    </row>
    <row r="51" spans="1:19" ht="18">
      <c r="A51" s="62"/>
      <c r="B51" s="62"/>
      <c r="N51" s="182"/>
      <c r="O51" s="182"/>
      <c r="P51" s="182"/>
      <c r="Q51" s="182"/>
      <c r="R51" s="182"/>
      <c r="S51" s="182"/>
    </row>
    <row r="52" spans="1:19" ht="18">
      <c r="A52" s="62"/>
      <c r="B52" s="62"/>
      <c r="N52" s="182"/>
      <c r="O52" s="182"/>
      <c r="P52" s="182"/>
      <c r="Q52" s="182"/>
      <c r="R52" s="182"/>
      <c r="S52" s="182"/>
    </row>
    <row r="53" spans="1:19" ht="18">
      <c r="A53" s="62"/>
      <c r="B53" s="62"/>
      <c r="N53" s="182"/>
      <c r="O53" s="182"/>
      <c r="P53" s="182"/>
      <c r="Q53" s="182"/>
      <c r="R53" s="182"/>
      <c r="S53" s="182"/>
    </row>
    <row r="54" spans="1:19" ht="18">
      <c r="A54" s="62"/>
      <c r="B54" s="62"/>
      <c r="N54" s="182"/>
      <c r="O54" s="182"/>
      <c r="P54" s="182"/>
      <c r="Q54" s="182"/>
      <c r="R54" s="182"/>
      <c r="S54" s="182"/>
    </row>
    <row r="55" spans="1:19" ht="18">
      <c r="A55" s="62"/>
      <c r="B55" s="62"/>
      <c r="N55" s="182"/>
      <c r="O55" s="182"/>
      <c r="P55" s="182"/>
      <c r="Q55" s="182"/>
      <c r="R55" s="182"/>
      <c r="S55" s="182"/>
    </row>
    <row r="56" spans="1:19" ht="18">
      <c r="A56" s="62"/>
      <c r="B56" s="62"/>
      <c r="N56" s="182"/>
      <c r="O56" s="182"/>
      <c r="P56" s="182"/>
      <c r="Q56" s="182"/>
      <c r="R56" s="182"/>
      <c r="S56" s="182"/>
    </row>
    <row r="57" spans="1:19" ht="18">
      <c r="A57" s="62"/>
      <c r="B57" s="62"/>
      <c r="N57" s="182"/>
      <c r="O57" s="182"/>
      <c r="P57" s="182"/>
      <c r="Q57" s="182"/>
      <c r="R57" s="182"/>
      <c r="S57" s="182"/>
    </row>
    <row r="58" spans="1:19" ht="18">
      <c r="A58" s="62"/>
      <c r="B58" s="62"/>
      <c r="N58" s="182"/>
      <c r="O58" s="182"/>
      <c r="P58" s="182"/>
      <c r="Q58" s="182"/>
      <c r="R58" s="182"/>
      <c r="S58" s="182"/>
    </row>
    <row r="59" spans="1:19" ht="18">
      <c r="A59" s="62"/>
      <c r="B59" s="62"/>
      <c r="N59" s="182"/>
      <c r="O59" s="182"/>
      <c r="P59" s="182"/>
      <c r="Q59" s="182"/>
      <c r="R59" s="182"/>
      <c r="S59" s="182"/>
    </row>
    <row r="60" spans="1:19" ht="18">
      <c r="A60" s="62"/>
      <c r="B60" s="62"/>
      <c r="N60" s="182"/>
      <c r="O60" s="182"/>
      <c r="P60" s="182"/>
      <c r="Q60" s="182"/>
      <c r="R60" s="182"/>
      <c r="S60" s="182"/>
    </row>
    <row r="61" spans="1:19" ht="18">
      <c r="A61" s="62"/>
      <c r="B61" s="62"/>
      <c r="N61" s="182"/>
      <c r="O61" s="182"/>
      <c r="P61" s="182"/>
      <c r="Q61" s="182"/>
      <c r="R61" s="182"/>
      <c r="S61" s="182"/>
    </row>
    <row r="62" spans="1:19" ht="18">
      <c r="A62" s="62"/>
      <c r="B62" s="62"/>
      <c r="N62" s="182"/>
      <c r="O62" s="182"/>
      <c r="P62" s="182"/>
      <c r="Q62" s="182"/>
      <c r="R62" s="182"/>
      <c r="S62" s="182"/>
    </row>
    <row r="63" spans="1:19" ht="18">
      <c r="A63" s="62"/>
      <c r="B63" s="62"/>
      <c r="N63" s="182"/>
      <c r="O63" s="182"/>
      <c r="P63" s="182"/>
      <c r="Q63" s="182"/>
      <c r="R63" s="182"/>
      <c r="S63" s="182"/>
    </row>
    <row r="64" spans="1:19" ht="18">
      <c r="A64" s="62"/>
      <c r="B64" s="62"/>
      <c r="N64" s="182"/>
      <c r="O64" s="182"/>
      <c r="P64" s="182"/>
      <c r="Q64" s="182"/>
      <c r="R64" s="182"/>
      <c r="S64" s="182"/>
    </row>
    <row r="65" spans="1:19" ht="18">
      <c r="A65" s="62"/>
      <c r="B65" s="62"/>
      <c r="N65" s="182"/>
      <c r="O65" s="182"/>
      <c r="P65" s="182"/>
      <c r="Q65" s="182"/>
      <c r="R65" s="182"/>
      <c r="S65" s="182"/>
    </row>
    <row r="66" spans="1:19" ht="18">
      <c r="A66" s="62"/>
      <c r="B66" s="62"/>
      <c r="N66" s="182"/>
      <c r="O66" s="182"/>
      <c r="P66" s="182"/>
      <c r="Q66" s="182"/>
      <c r="R66" s="182"/>
      <c r="S66" s="182"/>
    </row>
    <row r="67" spans="1:19" ht="18">
      <c r="A67" s="62"/>
      <c r="B67" s="62"/>
      <c r="N67" s="182"/>
      <c r="O67" s="182"/>
      <c r="P67" s="182"/>
      <c r="Q67" s="182"/>
      <c r="R67" s="182"/>
      <c r="S67" s="182"/>
    </row>
    <row r="68" spans="1:19" ht="18">
      <c r="A68" s="62"/>
      <c r="B68" s="62"/>
      <c r="N68" s="182"/>
      <c r="O68" s="182"/>
      <c r="P68" s="182"/>
      <c r="Q68" s="182"/>
      <c r="R68" s="182"/>
      <c r="S68" s="182"/>
    </row>
    <row r="69" spans="1:2" ht="18">
      <c r="A69" s="62"/>
      <c r="B69" s="62"/>
    </row>
    <row r="70" spans="1:2" ht="18">
      <c r="A70" s="62"/>
      <c r="B70" s="62"/>
    </row>
    <row r="71" spans="1:2" ht="18">
      <c r="A71" s="62"/>
      <c r="B71" s="62"/>
    </row>
    <row r="72" spans="1:2" ht="18">
      <c r="A72" s="62"/>
      <c r="B72" s="62"/>
    </row>
    <row r="73" spans="1:2" ht="18">
      <c r="A73" s="62"/>
      <c r="B73" s="62"/>
    </row>
    <row r="74" spans="1:2" ht="18">
      <c r="A74" s="62"/>
      <c r="B74" s="62"/>
    </row>
    <row r="75" spans="1:2" ht="18">
      <c r="A75" s="62"/>
      <c r="B75" s="62"/>
    </row>
    <row r="76" spans="1:2" ht="18">
      <c r="A76" s="62"/>
      <c r="B76" s="62"/>
    </row>
    <row r="77" spans="1:2" ht="18">
      <c r="A77" s="62"/>
      <c r="B77" s="62"/>
    </row>
    <row r="78" spans="1:2" ht="18">
      <c r="A78" s="62"/>
      <c r="B78" s="62"/>
    </row>
    <row r="79" spans="1:2" ht="18">
      <c r="A79" s="62"/>
      <c r="B79" s="62"/>
    </row>
    <row r="80" spans="1:2" ht="18">
      <c r="A80" s="62"/>
      <c r="B80" s="62"/>
    </row>
    <row r="81" spans="1:2" ht="18">
      <c r="A81" s="62"/>
      <c r="B81" s="62"/>
    </row>
    <row r="82" spans="1:2" ht="18">
      <c r="A82" s="62"/>
      <c r="B82" s="62"/>
    </row>
    <row r="83" spans="1:2" ht="18">
      <c r="A83" s="62"/>
      <c r="B83" s="62"/>
    </row>
    <row r="84" spans="1:2" ht="18">
      <c r="A84" s="62"/>
      <c r="B84" s="62"/>
    </row>
    <row r="85" spans="1:2" ht="18">
      <c r="A85" s="62"/>
      <c r="B85" s="62"/>
    </row>
    <row r="86" spans="1:2" ht="18">
      <c r="A86" s="62"/>
      <c r="B86" s="62"/>
    </row>
    <row r="87" spans="1:2" ht="18">
      <c r="A87" s="62"/>
      <c r="B87" s="62"/>
    </row>
    <row r="88" spans="1:2" ht="18">
      <c r="A88" s="62"/>
      <c r="B88" s="62"/>
    </row>
    <row r="89" spans="1:2" ht="18">
      <c r="A89" s="62"/>
      <c r="B89" s="62"/>
    </row>
    <row r="90" spans="1:2" ht="18">
      <c r="A90" s="62"/>
      <c r="B90" s="62"/>
    </row>
    <row r="91" spans="1:2" ht="18">
      <c r="A91" s="62"/>
      <c r="B91" s="62"/>
    </row>
    <row r="92" spans="1:2" ht="18">
      <c r="A92" s="62"/>
      <c r="B92" s="62"/>
    </row>
    <row r="93" spans="1:2" ht="18">
      <c r="A93" s="62"/>
      <c r="B93" s="62"/>
    </row>
    <row r="94" spans="1:2" ht="18">
      <c r="A94" s="62"/>
      <c r="B94" s="62"/>
    </row>
    <row r="95" spans="1:2" ht="18">
      <c r="A95" s="62"/>
      <c r="B95" s="62"/>
    </row>
    <row r="96" spans="1:2" ht="18">
      <c r="A96" s="62"/>
      <c r="B96" s="62"/>
    </row>
    <row r="97" spans="1:2" ht="18">
      <c r="A97" s="62"/>
      <c r="B97" s="62"/>
    </row>
    <row r="98" spans="1:2" ht="18">
      <c r="A98" s="62"/>
      <c r="B98" s="62"/>
    </row>
    <row r="99" spans="1:2" ht="18">
      <c r="A99" s="62"/>
      <c r="B99" s="62"/>
    </row>
    <row r="100" spans="1:2" ht="18">
      <c r="A100" s="62"/>
      <c r="B100" s="62"/>
    </row>
    <row r="101" spans="1:2" ht="18">
      <c r="A101" s="62"/>
      <c r="B101" s="62"/>
    </row>
    <row r="102" spans="1:2" ht="18">
      <c r="A102" s="62"/>
      <c r="B102" s="62"/>
    </row>
    <row r="103" spans="1:2" ht="18">
      <c r="A103" s="62"/>
      <c r="B103" s="62"/>
    </row>
    <row r="104" spans="1:2" ht="18">
      <c r="A104" s="62"/>
      <c r="B104" s="62"/>
    </row>
    <row r="105" spans="1:2" ht="18">
      <c r="A105" s="62"/>
      <c r="B105" s="62"/>
    </row>
    <row r="106" spans="1:2" ht="18">
      <c r="A106" s="62"/>
      <c r="B106" s="62"/>
    </row>
    <row r="107" spans="1:2" ht="18">
      <c r="A107" s="62"/>
      <c r="B107" s="62"/>
    </row>
    <row r="108" spans="1:2" ht="18">
      <c r="A108" s="62"/>
      <c r="B108" s="62"/>
    </row>
    <row r="109" spans="1:2" ht="18">
      <c r="A109" s="62"/>
      <c r="B109" s="62"/>
    </row>
    <row r="110" spans="1:2" ht="18">
      <c r="A110" s="62"/>
      <c r="B110" s="62"/>
    </row>
    <row r="111" spans="1:2" ht="18">
      <c r="A111" s="62"/>
      <c r="B111" s="62"/>
    </row>
    <row r="112" spans="1:2" ht="18">
      <c r="A112" s="62"/>
      <c r="B112" s="62"/>
    </row>
    <row r="113" spans="1:2" ht="18">
      <c r="A113" s="62"/>
      <c r="B113" s="62"/>
    </row>
    <row r="114" spans="1:2" ht="18">
      <c r="A114" s="62"/>
      <c r="B114" s="62"/>
    </row>
    <row r="115" spans="1:2" ht="18">
      <c r="A115" s="62"/>
      <c r="B115" s="62"/>
    </row>
    <row r="116" spans="1:2" ht="18">
      <c r="A116" s="62"/>
      <c r="B116" s="62"/>
    </row>
    <row r="117" spans="1:2" ht="18">
      <c r="A117" s="62"/>
      <c r="B117" s="62"/>
    </row>
    <row r="118" spans="1:2" ht="18">
      <c r="A118" s="62"/>
      <c r="B118" s="62"/>
    </row>
    <row r="119" spans="1:2" ht="18">
      <c r="A119" s="62"/>
      <c r="B119" s="62"/>
    </row>
    <row r="120" spans="1:2" ht="18">
      <c r="A120" s="62"/>
      <c r="B120" s="62"/>
    </row>
    <row r="121" spans="1:2" ht="18">
      <c r="A121" s="62"/>
      <c r="B121" s="62"/>
    </row>
    <row r="122" spans="1:2" ht="18">
      <c r="A122" s="62"/>
      <c r="B122" s="62"/>
    </row>
    <row r="123" spans="1:2" ht="18">
      <c r="A123" s="62"/>
      <c r="B123" s="62"/>
    </row>
    <row r="124" spans="1:2" ht="18">
      <c r="A124" s="62"/>
      <c r="B124" s="62"/>
    </row>
    <row r="125" spans="1:2" ht="18">
      <c r="A125" s="62"/>
      <c r="B125" s="62"/>
    </row>
    <row r="126" spans="1:2" ht="18">
      <c r="A126" s="62"/>
      <c r="B126" s="62"/>
    </row>
    <row r="127" spans="1:2" ht="18">
      <c r="A127" s="62"/>
      <c r="B127" s="62"/>
    </row>
    <row r="128" spans="1:2" ht="18">
      <c r="A128" s="62"/>
      <c r="B128" s="62"/>
    </row>
    <row r="129" spans="1:2" ht="18">
      <c r="A129" s="62"/>
      <c r="B129" s="62"/>
    </row>
    <row r="130" spans="1:2" ht="18">
      <c r="A130" s="62"/>
      <c r="B130" s="62"/>
    </row>
    <row r="131" spans="1:2" ht="18">
      <c r="A131" s="62"/>
      <c r="B131" s="62"/>
    </row>
    <row r="132" spans="1:2" ht="18">
      <c r="A132" s="62"/>
      <c r="B132" s="62"/>
    </row>
    <row r="133" spans="1:2" ht="18">
      <c r="A133" s="62"/>
      <c r="B133" s="62"/>
    </row>
    <row r="134" spans="1:2" ht="18">
      <c r="A134" s="62"/>
      <c r="B134" s="62"/>
    </row>
    <row r="135" spans="1:2" ht="18">
      <c r="A135" s="62"/>
      <c r="B135" s="62"/>
    </row>
    <row r="136" spans="1:2" ht="18">
      <c r="A136" s="62"/>
      <c r="B136" s="62"/>
    </row>
    <row r="137" spans="1:2" ht="18">
      <c r="A137" s="62"/>
      <c r="B137" s="62"/>
    </row>
    <row r="138" spans="1:2" ht="18">
      <c r="A138" s="62"/>
      <c r="B138" s="62"/>
    </row>
    <row r="139" spans="1:2" ht="18">
      <c r="A139" s="62"/>
      <c r="B139" s="62"/>
    </row>
    <row r="140" spans="1:2" ht="18">
      <c r="A140" s="62"/>
      <c r="B140" s="62"/>
    </row>
    <row r="141" spans="1:2" ht="18">
      <c r="A141" s="62"/>
      <c r="B141" s="62"/>
    </row>
    <row r="142" spans="1:2" ht="18">
      <c r="A142" s="62"/>
      <c r="B142" s="62"/>
    </row>
    <row r="143" spans="1:2" ht="18">
      <c r="A143" s="62"/>
      <c r="B143" s="62"/>
    </row>
    <row r="144" spans="1:2" ht="18">
      <c r="A144" s="62"/>
      <c r="B144" s="62"/>
    </row>
    <row r="145" spans="1:2" ht="18">
      <c r="A145" s="62"/>
      <c r="B145" s="62"/>
    </row>
    <row r="146" spans="1:2" ht="18">
      <c r="A146" s="62"/>
      <c r="B146" s="62"/>
    </row>
    <row r="147" spans="1:2" ht="18">
      <c r="A147" s="62"/>
      <c r="B147" s="62"/>
    </row>
    <row r="148" spans="1:2" ht="18">
      <c r="A148" s="62"/>
      <c r="B148" s="62"/>
    </row>
    <row r="149" spans="1:2" ht="18">
      <c r="A149" s="62"/>
      <c r="B149" s="62"/>
    </row>
    <row r="150" spans="1:2" ht="18">
      <c r="A150" s="62"/>
      <c r="B150" s="62"/>
    </row>
    <row r="151" spans="1:2" ht="18">
      <c r="A151" s="62"/>
      <c r="B151" s="62"/>
    </row>
    <row r="152" spans="1:2" ht="18">
      <c r="A152" s="62"/>
      <c r="B152" s="62"/>
    </row>
    <row r="153" spans="1:2" ht="18">
      <c r="A153" s="62"/>
      <c r="B153" s="62"/>
    </row>
    <row r="154" spans="1:2" ht="18">
      <c r="A154" s="62"/>
      <c r="B154" s="62"/>
    </row>
    <row r="155" spans="1:2" ht="18">
      <c r="A155" s="62"/>
      <c r="B155" s="62"/>
    </row>
    <row r="156" spans="1:2" ht="18">
      <c r="A156" s="62"/>
      <c r="B156" s="62"/>
    </row>
    <row r="157" spans="1:2" ht="18">
      <c r="A157" s="62"/>
      <c r="B157" s="62"/>
    </row>
    <row r="158" spans="1:2" ht="18">
      <c r="A158" s="62"/>
      <c r="B158" s="62"/>
    </row>
    <row r="159" spans="1:2" ht="18">
      <c r="A159" s="62"/>
      <c r="B159" s="62"/>
    </row>
    <row r="160" spans="1:2" ht="18">
      <c r="A160" s="62"/>
      <c r="B160" s="62"/>
    </row>
    <row r="161" spans="1:2" ht="18">
      <c r="A161" s="62"/>
      <c r="B161" s="62"/>
    </row>
    <row r="162" spans="1:2" ht="18">
      <c r="A162" s="62"/>
      <c r="B162" s="62"/>
    </row>
    <row r="163" spans="1:2" ht="18">
      <c r="A163" s="62"/>
      <c r="B163" s="62"/>
    </row>
    <row r="164" spans="1:2" ht="18">
      <c r="A164" s="62"/>
      <c r="B164" s="62"/>
    </row>
    <row r="165" spans="1:2" ht="18">
      <c r="A165" s="62"/>
      <c r="B165" s="62"/>
    </row>
    <row r="166" spans="1:2" ht="18">
      <c r="A166" s="62"/>
      <c r="B166" s="62"/>
    </row>
    <row r="167" spans="1:2" ht="18">
      <c r="A167" s="62"/>
      <c r="B167" s="62"/>
    </row>
    <row r="168" spans="1:2" ht="18">
      <c r="A168" s="62"/>
      <c r="B168" s="62"/>
    </row>
    <row r="169" spans="1:2" ht="18">
      <c r="A169" s="62"/>
      <c r="B169" s="62"/>
    </row>
    <row r="170" spans="1:2" ht="18">
      <c r="A170" s="62"/>
      <c r="B170" s="62"/>
    </row>
    <row r="171" spans="1:2" ht="18">
      <c r="A171" s="62"/>
      <c r="B171" s="62"/>
    </row>
    <row r="172" spans="1:2" ht="18">
      <c r="A172" s="62"/>
      <c r="B172" s="62"/>
    </row>
    <row r="173" spans="1:2" ht="18">
      <c r="A173" s="62"/>
      <c r="B173" s="62"/>
    </row>
    <row r="174" spans="1:2" ht="18">
      <c r="A174" s="62"/>
      <c r="B174" s="62"/>
    </row>
    <row r="175" spans="1:2" ht="18">
      <c r="A175" s="62"/>
      <c r="B175" s="62"/>
    </row>
    <row r="176" spans="1:2" ht="18">
      <c r="A176" s="62"/>
      <c r="B176" s="62"/>
    </row>
    <row r="177" spans="1:2" ht="18">
      <c r="A177" s="62"/>
      <c r="B177" s="62"/>
    </row>
    <row r="178" spans="1:2" ht="18">
      <c r="A178" s="62"/>
      <c r="B178" s="62"/>
    </row>
    <row r="179" spans="1:2" ht="18">
      <c r="A179" s="62"/>
      <c r="B179" s="62"/>
    </row>
    <row r="180" spans="1:2" ht="18">
      <c r="A180" s="62"/>
      <c r="B180" s="62"/>
    </row>
    <row r="181" spans="1:2" ht="18">
      <c r="A181" s="62"/>
      <c r="B181" s="62"/>
    </row>
    <row r="182" spans="1:2" ht="18">
      <c r="A182" s="62"/>
      <c r="B182" s="62"/>
    </row>
    <row r="183" spans="1:2" ht="18">
      <c r="A183" s="62"/>
      <c r="B183" s="62"/>
    </row>
    <row r="184" spans="1:2" ht="18">
      <c r="A184" s="62"/>
      <c r="B184" s="62"/>
    </row>
    <row r="185" spans="1:2" ht="18">
      <c r="A185" s="62"/>
      <c r="B185" s="62"/>
    </row>
    <row r="186" spans="1:2" ht="18">
      <c r="A186" s="62"/>
      <c r="B186" s="62"/>
    </row>
    <row r="187" spans="1:2" ht="18">
      <c r="A187" s="62"/>
      <c r="B187" s="62"/>
    </row>
    <row r="188" spans="1:2" ht="18">
      <c r="A188" s="62"/>
      <c r="B188" s="62"/>
    </row>
    <row r="189" spans="1:2" ht="18">
      <c r="A189" s="62"/>
      <c r="B189" s="62"/>
    </row>
    <row r="190" spans="1:2" ht="18">
      <c r="A190" s="62"/>
      <c r="B190" s="62"/>
    </row>
    <row r="191" spans="1:2" ht="18">
      <c r="A191" s="62"/>
      <c r="B191" s="62"/>
    </row>
    <row r="192" spans="1:2" ht="18">
      <c r="A192" s="62"/>
      <c r="B192" s="62"/>
    </row>
    <row r="193" spans="1:2" ht="18">
      <c r="A193" s="62"/>
      <c r="B193" s="62"/>
    </row>
    <row r="194" spans="1:2" ht="18">
      <c r="A194" s="62"/>
      <c r="B194" s="62"/>
    </row>
    <row r="195" spans="1:2" ht="18">
      <c r="A195" s="62"/>
      <c r="B195" s="62"/>
    </row>
    <row r="196" spans="1:2" ht="18">
      <c r="A196" s="62"/>
      <c r="B196" s="62"/>
    </row>
    <row r="197" spans="1:2" ht="18">
      <c r="A197" s="62"/>
      <c r="B197" s="62"/>
    </row>
    <row r="198" spans="1:2" ht="18">
      <c r="A198" s="62"/>
      <c r="B198" s="62"/>
    </row>
    <row r="199" spans="1:2" ht="18">
      <c r="A199" s="62"/>
      <c r="B199" s="62"/>
    </row>
  </sheetData>
  <sheetProtection/>
  <mergeCells count="28">
    <mergeCell ref="D29:F29"/>
    <mergeCell ref="D30:E30"/>
    <mergeCell ref="D31:F31"/>
    <mergeCell ref="D32:F32"/>
    <mergeCell ref="D33:F33"/>
    <mergeCell ref="D34:F34"/>
    <mergeCell ref="D23:F23"/>
    <mergeCell ref="D24:F24"/>
    <mergeCell ref="D25:F25"/>
    <mergeCell ref="D26:F26"/>
    <mergeCell ref="D27:E27"/>
    <mergeCell ref="D28:F28"/>
    <mergeCell ref="D17:F17"/>
    <mergeCell ref="D18:F18"/>
    <mergeCell ref="D19:F19"/>
    <mergeCell ref="D20:F20"/>
    <mergeCell ref="D21:F21"/>
    <mergeCell ref="D22:F22"/>
    <mergeCell ref="A1:A35"/>
    <mergeCell ref="C2:S2"/>
    <mergeCell ref="C4:G6"/>
    <mergeCell ref="H4:P4"/>
    <mergeCell ref="Q4:S5"/>
    <mergeCell ref="K5:M5"/>
    <mergeCell ref="N5:P5"/>
    <mergeCell ref="D8:F8"/>
    <mergeCell ref="D10:F10"/>
    <mergeCell ref="D16:F16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千恵</dc:creator>
  <cp:keywords/>
  <dc:description/>
  <cp:lastModifiedBy>小林　千恵</cp:lastModifiedBy>
  <dcterms:created xsi:type="dcterms:W3CDTF">2023-01-23T01:44:08Z</dcterms:created>
  <dcterms:modified xsi:type="dcterms:W3CDTF">2023-01-23T03:10:01Z</dcterms:modified>
  <cp:category/>
  <cp:version/>
  <cp:contentType/>
  <cp:contentStatus/>
</cp:coreProperties>
</file>