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60" activeTab="0"/>
  </bookViews>
  <sheets>
    <sheet name="学校数" sheetId="1" r:id="rId1"/>
    <sheet name="学級数" sheetId="2" r:id="rId2"/>
    <sheet name="児童数" sheetId="3" r:id="rId3"/>
    <sheet name="教員数" sheetId="4" r:id="rId4"/>
    <sheet name="職員数" sheetId="5" r:id="rId5"/>
  </sheets>
  <definedNames>
    <definedName name="_xlnm.Print_Area" localSheetId="1">'学級数'!$A$1:$Z$36</definedName>
    <definedName name="_xlnm.Print_Area" localSheetId="0">'学校数'!$A$1:$U$33</definedName>
    <definedName name="_xlnm.Print_Area" localSheetId="3">'教員数'!$A$1:$AI$33</definedName>
    <definedName name="_xlnm.Print_Area" localSheetId="2">'児童数'!$A$1:$AB$33</definedName>
    <definedName name="_xlnm.Print_Area" localSheetId="4">'職員数'!$A$1:$AP$39</definedName>
  </definedNames>
  <calcPr fullCalcOnLoad="1"/>
</workbook>
</file>

<file path=xl/sharedStrings.xml><?xml version="1.0" encoding="utf-8"?>
<sst xmlns="http://schemas.openxmlformats.org/spreadsheetml/2006/main" count="323" uniqueCount="104">
  <si>
    <t>（単位：校）</t>
  </si>
  <si>
    <t>計</t>
  </si>
  <si>
    <t>国　立</t>
  </si>
  <si>
    <t>公</t>
  </si>
  <si>
    <t>立</t>
  </si>
  <si>
    <t>私立</t>
  </si>
  <si>
    <t>区分</t>
  </si>
  <si>
    <t>計</t>
  </si>
  <si>
    <t>市　　　（区）　　　立</t>
  </si>
  <si>
    <t>町　　　　　　　　立</t>
  </si>
  <si>
    <t>本校</t>
  </si>
  <si>
    <t>分校</t>
  </si>
  <si>
    <t>令和3年度</t>
  </si>
  <si>
    <t>令和4年度</t>
  </si>
  <si>
    <t>201 金沢市</t>
  </si>
  <si>
    <t>202 七尾市</t>
  </si>
  <si>
    <t>203 小松市</t>
  </si>
  <si>
    <t>204 輪島市</t>
  </si>
  <si>
    <t>205 珠洲市</t>
  </si>
  <si>
    <t>206 加賀市</t>
  </si>
  <si>
    <t>207 羽咋市</t>
  </si>
  <si>
    <t>209 かほく市</t>
  </si>
  <si>
    <t>210 白山市</t>
  </si>
  <si>
    <t>211 能美市</t>
  </si>
  <si>
    <t>212 野々市市</t>
  </si>
  <si>
    <t>324 川北町</t>
  </si>
  <si>
    <t>361 津幡町</t>
  </si>
  <si>
    <t>365 内灘町</t>
  </si>
  <si>
    <t>384 志賀町</t>
  </si>
  <si>
    <t>386 宝達志水町</t>
  </si>
  <si>
    <t>407 中能登町</t>
  </si>
  <si>
    <t>461 穴水町</t>
  </si>
  <si>
    <t>463 能登町</t>
  </si>
  <si>
    <t>（注）　国立及び私立には分校はない。</t>
  </si>
  <si>
    <t>15   　　小　学　校　市　町　別　学　級　数</t>
  </si>
  <si>
    <t>（単位：学級）</t>
  </si>
  <si>
    <t>区　　　　分</t>
  </si>
  <si>
    <t>単　　式　　学　　級</t>
  </si>
  <si>
    <t>複式学級</t>
  </si>
  <si>
    <t>特　　別　　支　　援　　学　　級</t>
  </si>
  <si>
    <t>１年</t>
  </si>
  <si>
    <t>２年</t>
  </si>
  <si>
    <t>３年</t>
  </si>
  <si>
    <t>４年</t>
  </si>
  <si>
    <t>５年</t>
  </si>
  <si>
    <t>６年</t>
  </si>
  <si>
    <t>２個
学年</t>
  </si>
  <si>
    <t>６個
学年</t>
  </si>
  <si>
    <t>知的
障害</t>
  </si>
  <si>
    <t>肢体
不自由</t>
  </si>
  <si>
    <t>病弱・
身体虚弱</t>
  </si>
  <si>
    <t>弱視</t>
  </si>
  <si>
    <t>難聴</t>
  </si>
  <si>
    <t>言語
障害</t>
  </si>
  <si>
    <t>情緒障害</t>
  </si>
  <si>
    <t>国立</t>
  </si>
  <si>
    <t>公立</t>
  </si>
  <si>
    <t>私立</t>
  </si>
  <si>
    <t>（注）　1　「単式学級」とは、同一学年の児童のみで編制している学級をいう。</t>
  </si>
  <si>
    <t>　　　　2　「複式学級」とは、2以上の学年の児童を1学級に編制している学級をいう。</t>
  </si>
  <si>
    <t>　　　　3　「特別支援学級」とは、学校教育法第81条第2項各号に該当する児童で編制されている学級をいい、単式学級、複式学級を含まない。</t>
  </si>
  <si>
    <t>　</t>
  </si>
  <si>
    <t>（単位：人）</t>
  </si>
  <si>
    <t>1    学    年</t>
  </si>
  <si>
    <t>2    学    年</t>
  </si>
  <si>
    <t>3    学    年</t>
  </si>
  <si>
    <t>4    学    年</t>
  </si>
  <si>
    <t>5    学    年</t>
  </si>
  <si>
    <t>6    学    年</t>
  </si>
  <si>
    <t>男</t>
  </si>
  <si>
    <t>女</t>
  </si>
  <si>
    <t>校長</t>
  </si>
  <si>
    <t>副校長</t>
  </si>
  <si>
    <t>教頭</t>
  </si>
  <si>
    <t>主幹教諭</t>
  </si>
  <si>
    <t>指導教諭</t>
  </si>
  <si>
    <t>教諭</t>
  </si>
  <si>
    <t>助教諭</t>
  </si>
  <si>
    <t>養護教諭</t>
  </si>
  <si>
    <t>養護助教諭</t>
  </si>
  <si>
    <t>栄養教諭</t>
  </si>
  <si>
    <t>講師</t>
  </si>
  <si>
    <t>兼務者</t>
  </si>
  <si>
    <t>区　　　分</t>
  </si>
  <si>
    <t>負担法による者（公立）</t>
  </si>
  <si>
    <t>そ　　　　　の　　　　　他　　　　　の　　　　　者</t>
  </si>
  <si>
    <t>左記「負担法による事務職員」のうち、学校図書館事務に従事する者　（再掲）</t>
  </si>
  <si>
    <t>事　　務    職    員</t>
  </si>
  <si>
    <t>学校栄養職員</t>
  </si>
  <si>
    <t>「教員」
（本務者）,(兼務者）以外の教員</t>
  </si>
  <si>
    <t>事   務   職   員</t>
  </si>
  <si>
    <t>学校図書館
事務員</t>
  </si>
  <si>
    <t>養護職員
（看護師等）</t>
  </si>
  <si>
    <t>学校栄養職員</t>
  </si>
  <si>
    <t>学校給食
調理従事員</t>
  </si>
  <si>
    <t>用務員</t>
  </si>
  <si>
    <t>警備員・
その他</t>
  </si>
  <si>
    <t xml:space="preserve"> </t>
  </si>
  <si>
    <t>（注）1　「負担法による者」とは、市町村立学校職員給与負担法により都道府県費から給与が支給されている者をいう。</t>
  </si>
  <si>
    <t>　　　2　「職名別教員数（本務者）以外の教員」とは、教員として発令されているが、関係諸法令に定める条件を満たさず市町村費により給与が支給されている者をいう。</t>
  </si>
  <si>
    <t>小　学　校　市　町　別　学　校　数</t>
  </si>
  <si>
    <t>小　学　校　市　町　別　学　年　別　児　童　数</t>
  </si>
  <si>
    <t>小　学　校　市　町　別　職　名　別　教　員　数</t>
  </si>
  <si>
    <t>小　学　校　市　町　別　職　員　数　（　本　務　者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</si>
</sst>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成&quot;General&quot;年度&quot;"/>
    <numFmt numFmtId="178" formatCode="#,##0;0;&quot;－&quot;"/>
    <numFmt numFmtId="179" formatCode="&quot;令和&quot;General&quot;年度&quot;"/>
    <numFmt numFmtId="180" formatCode="0_);[Red]\(0\)"/>
    <numFmt numFmtId="181" formatCode="#,##0;0;&quot;…&quot;"/>
    <numFmt numFmtId="182" formatCode="&quot;平成&quot;#&quot;年度&quot;"/>
    <numFmt numFmtId="183" formatCode="\(#,##0\);\(\-#,##0\);&quot;&quot;"/>
    <numFmt numFmtId="184" formatCode="[$]ggge&quot;年&quot;m&quot;月&quot;d&quot;日&quot;;@"/>
    <numFmt numFmtId="185" formatCode="[$-411]gge&quot;年&quot;m&quot;月&quot;d&quot;日&quot;;@"/>
    <numFmt numFmtId="186" formatCode="[$]gge&quot;年&quot;m&quot;月&quot;d&quot;日&quot;;@"/>
  </numFmts>
  <fonts count="61">
    <font>
      <sz val="11"/>
      <color theme="1"/>
      <name val="Calibri"/>
      <family val="3"/>
    </font>
    <font>
      <sz val="11"/>
      <color indexed="8"/>
      <name val="游ゴシック"/>
      <family val="3"/>
    </font>
    <font>
      <sz val="10"/>
      <name val="ＭＳ Ｐ明朝"/>
      <family val="1"/>
    </font>
    <font>
      <sz val="6"/>
      <name val="游ゴシック"/>
      <family val="3"/>
    </font>
    <font>
      <sz val="6"/>
      <name val="ＭＳ Ｐゴシック"/>
      <family val="3"/>
    </font>
    <font>
      <sz val="18"/>
      <name val="ＭＳ Ｐ明朝"/>
      <family val="1"/>
    </font>
    <font>
      <sz val="11"/>
      <name val="ＭＳ Ｐ明朝"/>
      <family val="1"/>
    </font>
    <font>
      <sz val="9"/>
      <name val="ＭＳ Ｐ明朝"/>
      <family val="1"/>
    </font>
    <font>
      <sz val="11"/>
      <name val="ＭＳ Ｐゴシック"/>
      <family val="3"/>
    </font>
    <font>
      <sz val="9"/>
      <name val="ＭＳ Ｐゴシック"/>
      <family val="3"/>
    </font>
    <font>
      <sz val="8"/>
      <name val="ＭＳ Ｐ明朝"/>
      <family val="1"/>
    </font>
    <font>
      <sz val="7"/>
      <name val="ＭＳ Ｐ明朝"/>
      <family val="1"/>
    </font>
    <font>
      <sz val="10"/>
      <name val="ＭＳ Ｐゴシック"/>
      <family val="3"/>
    </font>
    <font>
      <sz val="9"/>
      <name val="ＭＳ ゴシック"/>
      <family val="3"/>
    </font>
    <font>
      <sz val="12"/>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游ゴシック"/>
      <family val="3"/>
    </font>
    <font>
      <sz val="10"/>
      <color indexed="8"/>
      <name val="ＭＳ Ｐ明朝"/>
      <family val="1"/>
    </font>
    <font>
      <sz val="11"/>
      <color indexed="8"/>
      <name val="ＭＳ Ｐ明朝"/>
      <family val="1"/>
    </font>
    <font>
      <sz val="11"/>
      <color indexed="10"/>
      <name val="ＭＳ Ｐ明朝"/>
      <family val="1"/>
    </font>
    <font>
      <sz val="9"/>
      <color indexed="8"/>
      <name val="游ゴシック"/>
      <family val="3"/>
    </font>
    <font>
      <sz val="11"/>
      <name val="游ゴシック"/>
      <family val="3"/>
    </font>
    <font>
      <sz val="9"/>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rgb="FFFF0000"/>
      <name val="ＭＳ Ｐ明朝"/>
      <family val="1"/>
    </font>
    <font>
      <sz val="11"/>
      <color theme="1"/>
      <name val="ＭＳ Ｐ明朝"/>
      <family val="1"/>
    </font>
    <font>
      <sz val="11"/>
      <name val="Calibri"/>
      <family val="3"/>
    </font>
    <font>
      <sz val="9"/>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right/>
      <top style="thin"/>
      <bottom style="thin"/>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style="thin"/>
      <top/>
      <bottom/>
    </border>
    <border>
      <left style="thin"/>
      <right style="thin"/>
      <top/>
      <bottom style="thin"/>
    </border>
    <border>
      <left style="double"/>
      <right style="thin"/>
      <top style="thin"/>
      <bottom style="thin"/>
    </border>
    <border>
      <left style="thin"/>
      <right style="thin"/>
      <top style="thin"/>
      <bottom/>
    </border>
    <border>
      <left/>
      <right style="double"/>
      <top style="thin"/>
      <bottom/>
    </border>
    <border>
      <left/>
      <right style="double"/>
      <top/>
      <bottom style="thin"/>
    </border>
    <border>
      <left/>
      <right style="double"/>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lignment vertical="center"/>
      <protection/>
    </xf>
    <xf numFmtId="0" fontId="53" fillId="32" borderId="0" applyNumberFormat="0" applyBorder="0" applyAlignment="0" applyProtection="0"/>
  </cellStyleXfs>
  <cellXfs count="232">
    <xf numFmtId="0" fontId="0" fillId="0" borderId="0" xfId="0" applyFont="1" applyAlignment="1">
      <alignment vertical="center"/>
    </xf>
    <xf numFmtId="0" fontId="2" fillId="0" borderId="0" xfId="0" applyFont="1" applyAlignment="1" quotePrefix="1">
      <alignment horizontal="center" vertical="center" textRotation="180"/>
    </xf>
    <xf numFmtId="0" fontId="6" fillId="0" borderId="0" xfId="0" applyFont="1" applyAlignment="1">
      <alignment vertical="center"/>
    </xf>
    <xf numFmtId="0" fontId="2" fillId="0" borderId="0" xfId="0" applyFont="1" applyAlignment="1">
      <alignment horizontal="center" vertical="center" textRotation="180"/>
    </xf>
    <xf numFmtId="0" fontId="5" fillId="0" borderId="10" xfId="0" applyFont="1" applyBorder="1" applyAlignment="1">
      <alignment horizontal="distributed" vertical="center" indent="15"/>
    </xf>
    <xf numFmtId="0" fontId="6" fillId="0" borderId="10" xfId="0" applyFont="1" applyBorder="1" applyAlignment="1">
      <alignmen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distributed" vertical="center"/>
    </xf>
    <xf numFmtId="0" fontId="6"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Continuous" vertical="center"/>
    </xf>
    <xf numFmtId="0" fontId="2" fillId="0" borderId="14" xfId="0" applyFont="1" applyBorder="1" applyAlignment="1">
      <alignment horizontal="centerContinuous" vertical="center"/>
    </xf>
    <xf numFmtId="0" fontId="2" fillId="0" borderId="18" xfId="0" applyFont="1" applyBorder="1" applyAlignment="1">
      <alignment horizontal="centerContinuous"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distributed" vertical="center"/>
    </xf>
    <xf numFmtId="0" fontId="6"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distributed" vertical="center"/>
    </xf>
    <xf numFmtId="0" fontId="2" fillId="0" borderId="18" xfId="0" applyFont="1" applyBorder="1" applyAlignment="1">
      <alignment horizontal="center" vertical="center"/>
    </xf>
    <xf numFmtId="176" fontId="6" fillId="0" borderId="0" xfId="0" applyNumberFormat="1" applyFont="1" applyAlignment="1">
      <alignment vertical="center"/>
    </xf>
    <xf numFmtId="176" fontId="6" fillId="0" borderId="16" xfId="0" applyNumberFormat="1" applyFont="1" applyBorder="1" applyAlignment="1">
      <alignment vertical="center"/>
    </xf>
    <xf numFmtId="0" fontId="6" fillId="0" borderId="15" xfId="0" applyFont="1" applyBorder="1" applyAlignment="1">
      <alignment/>
    </xf>
    <xf numFmtId="0" fontId="6" fillId="0" borderId="16" xfId="0" applyFont="1" applyBorder="1" applyAlignment="1">
      <alignment/>
    </xf>
    <xf numFmtId="178" fontId="7" fillId="0" borderId="0" xfId="0" applyNumberFormat="1" applyFont="1" applyAlignment="1" applyProtection="1">
      <alignment/>
      <protection locked="0"/>
    </xf>
    <xf numFmtId="41" fontId="7" fillId="0" borderId="0" xfId="0" applyNumberFormat="1" applyFont="1" applyAlignment="1" applyProtection="1">
      <alignment/>
      <protection locked="0"/>
    </xf>
    <xf numFmtId="178" fontId="7" fillId="0" borderId="16" xfId="0" applyNumberFormat="1" applyFont="1" applyBorder="1" applyAlignment="1" applyProtection="1">
      <alignment/>
      <protection locked="0"/>
    </xf>
    <xf numFmtId="0" fontId="6" fillId="0" borderId="0" xfId="0" applyFont="1" applyAlignment="1">
      <alignment/>
    </xf>
    <xf numFmtId="0" fontId="8" fillId="0" borderId="15" xfId="0" applyFont="1" applyBorder="1" applyAlignment="1">
      <alignment/>
    </xf>
    <xf numFmtId="0" fontId="6" fillId="0" borderId="0" xfId="0" applyFont="1" applyAlignment="1">
      <alignment horizontal="distributed"/>
    </xf>
    <xf numFmtId="0" fontId="8" fillId="0" borderId="16" xfId="0" applyFont="1" applyBorder="1" applyAlignment="1">
      <alignment/>
    </xf>
    <xf numFmtId="178" fontId="9" fillId="0" borderId="0" xfId="0" applyNumberFormat="1" applyFont="1" applyAlignment="1" applyProtection="1">
      <alignment/>
      <protection locked="0"/>
    </xf>
    <xf numFmtId="41" fontId="9" fillId="0" borderId="0" xfId="0" applyNumberFormat="1" applyFont="1" applyAlignment="1" applyProtection="1">
      <alignment/>
      <protection locked="0"/>
    </xf>
    <xf numFmtId="178" fontId="9" fillId="0" borderId="16" xfId="0" applyNumberFormat="1" applyFont="1" applyBorder="1" applyAlignment="1" applyProtection="1">
      <alignment/>
      <protection locked="0"/>
    </xf>
    <xf numFmtId="0" fontId="8" fillId="0" borderId="0" xfId="0" applyFont="1" applyAlignment="1">
      <alignment/>
    </xf>
    <xf numFmtId="178" fontId="7" fillId="0" borderId="0" xfId="0" applyNumberFormat="1" applyFont="1" applyAlignment="1" applyProtection="1">
      <alignment vertical="center"/>
      <protection locked="0"/>
    </xf>
    <xf numFmtId="178" fontId="7" fillId="12" borderId="0" xfId="0" applyNumberFormat="1" applyFont="1" applyFill="1" applyAlignment="1" applyProtection="1">
      <alignment vertical="center"/>
      <protection locked="0"/>
    </xf>
    <xf numFmtId="41" fontId="7" fillId="0" borderId="0" xfId="0" applyNumberFormat="1" applyFont="1" applyAlignment="1" applyProtection="1">
      <alignment vertical="center"/>
      <protection locked="0"/>
    </xf>
    <xf numFmtId="178" fontId="7" fillId="12" borderId="16" xfId="0" applyNumberFormat="1" applyFont="1" applyFill="1" applyBorder="1" applyAlignment="1" applyProtection="1">
      <alignment vertical="center"/>
      <protection locked="0"/>
    </xf>
    <xf numFmtId="0" fontId="2" fillId="0" borderId="0" xfId="0" applyFont="1" applyAlignment="1">
      <alignment horizontal="center" vertical="center" textRotation="180" shrinkToFit="1"/>
    </xf>
    <xf numFmtId="0" fontId="54" fillId="0" borderId="0" xfId="0" applyFont="1" applyAlignment="1">
      <alignment horizontal="left" vertical="center"/>
    </xf>
    <xf numFmtId="0" fontId="6" fillId="0" borderId="19" xfId="0" applyFont="1" applyBorder="1" applyAlignment="1">
      <alignment/>
    </xf>
    <xf numFmtId="0" fontId="6" fillId="0" borderId="10" xfId="0" applyFont="1" applyBorder="1" applyAlignment="1">
      <alignment/>
    </xf>
    <xf numFmtId="0" fontId="6" fillId="0" borderId="20" xfId="0" applyFont="1" applyBorder="1" applyAlignment="1">
      <alignment/>
    </xf>
    <xf numFmtId="176" fontId="6" fillId="0" borderId="10" xfId="0" applyNumberFormat="1" applyFont="1" applyBorder="1" applyAlignment="1" applyProtection="1">
      <alignment/>
      <protection locked="0"/>
    </xf>
    <xf numFmtId="180" fontId="6" fillId="0" borderId="10" xfId="0" applyNumberFormat="1" applyFont="1" applyBorder="1" applyAlignment="1" applyProtection="1">
      <alignment/>
      <protection locked="0"/>
    </xf>
    <xf numFmtId="176" fontId="6" fillId="0" borderId="20" xfId="0" applyNumberFormat="1" applyFont="1" applyBorder="1" applyAlignment="1" applyProtection="1">
      <alignment/>
      <protection locked="0"/>
    </xf>
    <xf numFmtId="0" fontId="54" fillId="0" borderId="0" xfId="0" applyFont="1" applyAlignment="1">
      <alignment vertical="center"/>
    </xf>
    <xf numFmtId="0" fontId="0" fillId="0" borderId="0" xfId="0" applyAlignment="1">
      <alignment/>
    </xf>
    <xf numFmtId="0" fontId="2" fillId="0" borderId="0" xfId="0" applyFont="1" applyAlignment="1" quotePrefix="1">
      <alignment vertical="center" textRotation="180"/>
    </xf>
    <xf numFmtId="0" fontId="5" fillId="0" borderId="0" xfId="0" applyFont="1" applyAlignment="1">
      <alignment vertical="center"/>
    </xf>
    <xf numFmtId="0" fontId="6" fillId="0" borderId="10" xfId="0" applyFont="1" applyBorder="1" applyAlignment="1">
      <alignment horizontal="left" vertical="center" indent="4"/>
    </xf>
    <xf numFmtId="0" fontId="2" fillId="0" borderId="0" xfId="0" applyFont="1" applyAlignment="1">
      <alignment horizontal="right" vertical="center"/>
    </xf>
    <xf numFmtId="0" fontId="2"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wrapText="1" shrinkToFit="1"/>
    </xf>
    <xf numFmtId="0" fontId="11" fillId="0" borderId="21" xfId="0" applyFont="1" applyBorder="1" applyAlignment="1">
      <alignment horizontal="center" vertical="center" wrapText="1"/>
    </xf>
    <xf numFmtId="176" fontId="6" fillId="0" borderId="15" xfId="0" applyNumberFormat="1" applyFont="1" applyBorder="1" applyAlignment="1" applyProtection="1">
      <alignment vertical="center"/>
      <protection locked="0"/>
    </xf>
    <xf numFmtId="176" fontId="6" fillId="0" borderId="0" xfId="0" applyNumberFormat="1" applyFont="1" applyAlignment="1" applyProtection="1">
      <alignment vertical="center"/>
      <protection locked="0"/>
    </xf>
    <xf numFmtId="176" fontId="6" fillId="0" borderId="16" xfId="0" applyNumberFormat="1" applyFont="1" applyBorder="1" applyAlignment="1" applyProtection="1">
      <alignment vertical="center"/>
      <protection locked="0"/>
    </xf>
    <xf numFmtId="178" fontId="7" fillId="0" borderId="15" xfId="0" applyNumberFormat="1" applyFont="1" applyBorder="1" applyAlignment="1" applyProtection="1">
      <alignment/>
      <protection locked="0"/>
    </xf>
    <xf numFmtId="181" fontId="7" fillId="0" borderId="0" xfId="0" applyNumberFormat="1" applyFont="1" applyAlignment="1" applyProtection="1">
      <alignment/>
      <protection locked="0"/>
    </xf>
    <xf numFmtId="0" fontId="0" fillId="0" borderId="0" xfId="0" applyAlignment="1">
      <alignment horizontal="distributed"/>
    </xf>
    <xf numFmtId="178" fontId="9" fillId="0" borderId="15" xfId="0" applyNumberFormat="1" applyFont="1" applyBorder="1" applyAlignment="1" applyProtection="1">
      <alignment/>
      <protection locked="0"/>
    </xf>
    <xf numFmtId="0" fontId="55" fillId="0" borderId="0" xfId="0" applyFont="1" applyAlignment="1">
      <alignment/>
    </xf>
    <xf numFmtId="178" fontId="7" fillId="12" borderId="0" xfId="0" applyNumberFormat="1" applyFont="1" applyFill="1" applyAlignment="1" applyProtection="1">
      <alignment/>
      <protection locked="0"/>
    </xf>
    <xf numFmtId="178" fontId="7" fillId="12" borderId="16" xfId="0" applyNumberFormat="1" applyFont="1" applyFill="1" applyBorder="1" applyAlignment="1" applyProtection="1">
      <alignment/>
      <protection locked="0"/>
    </xf>
    <xf numFmtId="0" fontId="56" fillId="0" borderId="0" xfId="0" applyFont="1" applyAlignment="1">
      <alignment vertical="center"/>
    </xf>
    <xf numFmtId="176" fontId="6" fillId="0" borderId="19" xfId="0" applyNumberFormat="1" applyFont="1" applyBorder="1" applyAlignment="1">
      <alignment/>
    </xf>
    <xf numFmtId="176" fontId="6" fillId="0" borderId="10" xfId="0" applyNumberFormat="1" applyFont="1" applyBorder="1" applyAlignment="1">
      <alignment/>
    </xf>
    <xf numFmtId="176" fontId="6" fillId="0" borderId="20" xfId="0" applyNumberFormat="1" applyFont="1" applyBorder="1" applyAlignment="1">
      <alignment/>
    </xf>
    <xf numFmtId="0" fontId="2" fillId="0" borderId="0" xfId="0" applyFont="1" applyAlignment="1">
      <alignment/>
    </xf>
    <xf numFmtId="0" fontId="12" fillId="0" borderId="0" xfId="0" applyFont="1" applyAlignment="1">
      <alignment/>
    </xf>
    <xf numFmtId="0" fontId="6" fillId="0" borderId="0" xfId="0" applyFont="1" applyAlignment="1">
      <alignment horizontal="left" vertical="center" indent="1"/>
    </xf>
    <xf numFmtId="0" fontId="6" fillId="0" borderId="0" xfId="0" applyFont="1" applyAlignment="1">
      <alignment horizontal="right" vertical="center"/>
    </xf>
    <xf numFmtId="176" fontId="6" fillId="0" borderId="13" xfId="0" applyNumberFormat="1" applyFont="1" applyBorder="1" applyAlignment="1">
      <alignment vertical="center"/>
    </xf>
    <xf numFmtId="0" fontId="6" fillId="0" borderId="22" xfId="0" applyFont="1" applyBorder="1" applyAlignment="1">
      <alignment horizontal="center" vertical="center"/>
    </xf>
    <xf numFmtId="182" fontId="6" fillId="0" borderId="22" xfId="0" applyNumberFormat="1" applyFont="1" applyBorder="1" applyAlignment="1">
      <alignment/>
    </xf>
    <xf numFmtId="0" fontId="8" fillId="0" borderId="22" xfId="0" applyFont="1" applyBorder="1" applyAlignment="1">
      <alignment horizontal="distributed"/>
    </xf>
    <xf numFmtId="182" fontId="8" fillId="0" borderId="22" xfId="0" applyNumberFormat="1" applyFont="1" applyBorder="1" applyAlignment="1">
      <alignment/>
    </xf>
    <xf numFmtId="0" fontId="6" fillId="0" borderId="22" xfId="0" applyFont="1" applyBorder="1" applyAlignment="1">
      <alignment horizontal="distributed"/>
    </xf>
    <xf numFmtId="49" fontId="13" fillId="0" borderId="22" xfId="60" applyNumberFormat="1" applyFont="1" applyBorder="1" applyAlignment="1">
      <alignment vertical="center" shrinkToFit="1"/>
      <protection/>
    </xf>
    <xf numFmtId="176" fontId="2" fillId="0" borderId="10" xfId="0" applyNumberFormat="1" applyFont="1" applyBorder="1" applyAlignment="1" applyProtection="1">
      <alignment/>
      <protection locked="0"/>
    </xf>
    <xf numFmtId="176" fontId="2" fillId="0" borderId="20" xfId="0" applyNumberFormat="1" applyFont="1" applyBorder="1" applyAlignment="1" applyProtection="1">
      <alignment/>
      <protection locked="0"/>
    </xf>
    <xf numFmtId="0" fontId="6" fillId="0" borderId="23" xfId="0" applyFont="1" applyBorder="1" applyAlignment="1">
      <alignment/>
    </xf>
    <xf numFmtId="0" fontId="6" fillId="0" borderId="10" xfId="0" applyFont="1" applyBorder="1" applyAlignment="1">
      <alignment horizontal="left" vertical="center" indent="1"/>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center" vertical="center"/>
    </xf>
    <xf numFmtId="176" fontId="11" fillId="0" borderId="0" xfId="0" applyNumberFormat="1" applyFont="1" applyAlignment="1">
      <alignment vertical="center"/>
    </xf>
    <xf numFmtId="176" fontId="11" fillId="0" borderId="12" xfId="0" applyNumberFormat="1" applyFont="1" applyBorder="1" applyAlignment="1">
      <alignment vertical="center"/>
    </xf>
    <xf numFmtId="176" fontId="11" fillId="0" borderId="11" xfId="0" applyNumberFormat="1" applyFont="1" applyBorder="1" applyAlignment="1">
      <alignment vertical="center"/>
    </xf>
    <xf numFmtId="176" fontId="11" fillId="0" borderId="13" xfId="0" applyNumberFormat="1" applyFont="1" applyBorder="1" applyAlignment="1">
      <alignment vertical="center"/>
    </xf>
    <xf numFmtId="0" fontId="6" fillId="0" borderId="15" xfId="0" applyFont="1" applyBorder="1" applyAlignment="1">
      <alignment horizontal="distributed"/>
    </xf>
    <xf numFmtId="0" fontId="8" fillId="0" borderId="15" xfId="0" applyFont="1" applyBorder="1" applyAlignment="1">
      <alignment horizontal="distributed"/>
    </xf>
    <xf numFmtId="0" fontId="8" fillId="0" borderId="0" xfId="0" applyFont="1" applyAlignment="1">
      <alignment horizontal="distributed"/>
    </xf>
    <xf numFmtId="176" fontId="11" fillId="0" borderId="10" xfId="0" applyNumberFormat="1" applyFont="1" applyBorder="1" applyAlignment="1" applyProtection="1">
      <alignment/>
      <protection locked="0"/>
    </xf>
    <xf numFmtId="176" fontId="11" fillId="0" borderId="19" xfId="0" applyNumberFormat="1" applyFont="1" applyBorder="1" applyAlignment="1" applyProtection="1">
      <alignment/>
      <protection locked="0"/>
    </xf>
    <xf numFmtId="176" fontId="11" fillId="0" borderId="20" xfId="0" applyNumberFormat="1" applyFont="1" applyBorder="1" applyAlignment="1" applyProtection="1">
      <alignment/>
      <protection locked="0"/>
    </xf>
    <xf numFmtId="183" fontId="6" fillId="0" borderId="0" xfId="0" applyNumberFormat="1" applyFont="1" applyAlignment="1">
      <alignment vertical="center"/>
    </xf>
    <xf numFmtId="183" fontId="2" fillId="0" borderId="21" xfId="0" applyNumberFormat="1" applyFont="1" applyBorder="1" applyAlignment="1">
      <alignment horizontal="centerContinuous" vertical="center"/>
    </xf>
    <xf numFmtId="0" fontId="2" fillId="0" borderId="24" xfId="0" applyFont="1" applyBorder="1" applyAlignment="1">
      <alignment horizontal="center"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83" fontId="6" fillId="0" borderId="12" xfId="0" applyNumberFormat="1" applyFont="1" applyBorder="1" applyAlignment="1">
      <alignment horizontal="center" vertical="center"/>
    </xf>
    <xf numFmtId="176" fontId="6" fillId="0" borderId="15" xfId="0" applyNumberFormat="1" applyFont="1" applyBorder="1" applyAlignment="1">
      <alignment/>
    </xf>
    <xf numFmtId="176" fontId="6" fillId="0" borderId="16" xfId="0" applyNumberFormat="1" applyFont="1" applyBorder="1" applyAlignment="1">
      <alignment/>
    </xf>
    <xf numFmtId="41" fontId="7" fillId="0" borderId="15" xfId="0" applyNumberFormat="1" applyFont="1" applyBorder="1" applyAlignment="1" applyProtection="1">
      <alignment/>
      <protection locked="0"/>
    </xf>
    <xf numFmtId="41" fontId="7" fillId="0" borderId="0" xfId="0" applyNumberFormat="1" applyFont="1" applyAlignment="1">
      <alignment/>
    </xf>
    <xf numFmtId="178" fontId="7" fillId="0" borderId="0" xfId="0" applyNumberFormat="1" applyFont="1" applyAlignment="1">
      <alignment/>
    </xf>
    <xf numFmtId="178" fontId="7" fillId="0" borderId="16" xfId="0" applyNumberFormat="1" applyFont="1" applyBorder="1" applyAlignment="1">
      <alignment/>
    </xf>
    <xf numFmtId="176" fontId="8" fillId="0" borderId="0" xfId="0" applyNumberFormat="1" applyFont="1" applyAlignment="1">
      <alignment/>
    </xf>
    <xf numFmtId="176" fontId="8" fillId="0" borderId="15" xfId="0" applyNumberFormat="1" applyFont="1" applyBorder="1" applyAlignment="1">
      <alignment/>
    </xf>
    <xf numFmtId="176" fontId="8" fillId="0" borderId="16" xfId="0" applyNumberFormat="1" applyFont="1" applyBorder="1" applyAlignment="1">
      <alignment/>
    </xf>
    <xf numFmtId="41" fontId="9" fillId="0" borderId="15" xfId="0" applyNumberFormat="1" applyFont="1" applyBorder="1" applyAlignment="1" applyProtection="1">
      <alignment/>
      <protection locked="0"/>
    </xf>
    <xf numFmtId="178" fontId="9" fillId="0" borderId="0" xfId="0" applyNumberFormat="1" applyFont="1" applyAlignment="1">
      <alignment/>
    </xf>
    <xf numFmtId="178" fontId="9" fillId="0" borderId="16" xfId="0" applyNumberFormat="1" applyFont="1" applyBorder="1" applyAlignment="1">
      <alignment/>
    </xf>
    <xf numFmtId="176" fontId="57" fillId="0" borderId="15" xfId="0" applyNumberFormat="1" applyFont="1" applyBorder="1" applyAlignment="1">
      <alignment/>
    </xf>
    <xf numFmtId="176" fontId="57" fillId="0" borderId="16" xfId="0" applyNumberFormat="1" applyFont="1" applyBorder="1" applyAlignment="1">
      <alignment/>
    </xf>
    <xf numFmtId="41" fontId="58" fillId="0" borderId="15" xfId="0" applyNumberFormat="1" applyFont="1" applyBorder="1" applyAlignment="1" applyProtection="1">
      <alignment/>
      <protection locked="0"/>
    </xf>
    <xf numFmtId="41" fontId="58" fillId="0" borderId="0" xfId="0" applyNumberFormat="1" applyFont="1" applyAlignment="1" applyProtection="1">
      <alignment/>
      <protection locked="0"/>
    </xf>
    <xf numFmtId="41" fontId="58" fillId="0" borderId="0" xfId="0" applyNumberFormat="1" applyFont="1" applyAlignment="1">
      <alignment/>
    </xf>
    <xf numFmtId="178" fontId="58" fillId="0" borderId="0" xfId="0" applyNumberFormat="1" applyFont="1" applyAlignment="1">
      <alignment/>
    </xf>
    <xf numFmtId="178" fontId="58" fillId="0" borderId="16" xfId="0" applyNumberFormat="1" applyFont="1" applyBorder="1" applyAlignment="1">
      <alignment/>
    </xf>
    <xf numFmtId="176" fontId="57" fillId="0" borderId="0" xfId="0" applyNumberFormat="1" applyFont="1" applyAlignment="1">
      <alignment/>
    </xf>
    <xf numFmtId="176" fontId="8" fillId="0" borderId="0" xfId="0" applyNumberFormat="1" applyFont="1" applyAlignment="1">
      <alignment horizontal="distributed"/>
    </xf>
    <xf numFmtId="176" fontId="6" fillId="0" borderId="0" xfId="0" applyNumberFormat="1" applyFont="1" applyAlignment="1">
      <alignment/>
    </xf>
    <xf numFmtId="176" fontId="6" fillId="0" borderId="0" xfId="0" applyNumberFormat="1" applyFont="1" applyAlignment="1">
      <alignment horizontal="distributed"/>
    </xf>
    <xf numFmtId="178" fontId="7" fillId="12" borderId="0" xfId="0" applyNumberFormat="1" applyFont="1" applyFill="1" applyAlignment="1">
      <alignment/>
    </xf>
    <xf numFmtId="181" fontId="7" fillId="0" borderId="0" xfId="0" applyNumberFormat="1" applyFont="1" applyAlignment="1">
      <alignment/>
    </xf>
    <xf numFmtId="181" fontId="7" fillId="12" borderId="0" xfId="0" applyNumberFormat="1" applyFont="1" applyFill="1" applyAlignment="1">
      <alignment/>
    </xf>
    <xf numFmtId="178" fontId="7" fillId="12" borderId="16" xfId="0" applyNumberFormat="1" applyFont="1" applyFill="1" applyBorder="1" applyAlignment="1">
      <alignment/>
    </xf>
    <xf numFmtId="183" fontId="7" fillId="0" borderId="0" xfId="0" applyNumberFormat="1" applyFont="1" applyAlignment="1">
      <alignment/>
    </xf>
    <xf numFmtId="183" fontId="6" fillId="0" borderId="10" xfId="0" applyNumberFormat="1" applyFont="1" applyBorder="1" applyAlignment="1">
      <alignment/>
    </xf>
    <xf numFmtId="183" fontId="56" fillId="0" borderId="10" xfId="0" applyNumberFormat="1" applyFont="1" applyBorder="1" applyAlignment="1">
      <alignment/>
    </xf>
    <xf numFmtId="0" fontId="56" fillId="0" borderId="10" xfId="0" applyFont="1" applyBorder="1" applyAlignment="1">
      <alignment/>
    </xf>
    <xf numFmtId="178" fontId="6" fillId="0" borderId="10" xfId="0" applyNumberFormat="1" applyFont="1" applyBorder="1" applyAlignment="1">
      <alignment/>
    </xf>
    <xf numFmtId="178" fontId="6" fillId="0" borderId="0" xfId="0" applyNumberFormat="1" applyFont="1" applyAlignment="1">
      <alignment/>
    </xf>
    <xf numFmtId="178" fontId="6" fillId="0" borderId="16" xfId="0" applyNumberFormat="1" applyFont="1" applyBorder="1" applyAlignment="1">
      <alignment/>
    </xf>
    <xf numFmtId="0" fontId="2" fillId="0" borderId="0" xfId="0" applyFont="1" applyAlignment="1">
      <alignment horizontal="left"/>
    </xf>
    <xf numFmtId="183" fontId="2" fillId="0" borderId="0" xfId="0" applyNumberFormat="1" applyFont="1" applyAlignment="1">
      <alignment/>
    </xf>
    <xf numFmtId="183" fontId="12" fillId="0" borderId="0" xfId="0" applyNumberFormat="1" applyFont="1" applyAlignment="1">
      <alignment/>
    </xf>
    <xf numFmtId="178" fontId="6" fillId="0" borderId="12" xfId="0" applyNumberFormat="1" applyFont="1" applyBorder="1" applyAlignment="1">
      <alignment/>
    </xf>
    <xf numFmtId="183" fontId="0" fillId="0" borderId="0" xfId="0" applyNumberFormat="1" applyAlignment="1">
      <alignment/>
    </xf>
    <xf numFmtId="183" fontId="0" fillId="0" borderId="0" xfId="0" applyNumberFormat="1" applyAlignment="1">
      <alignment vertical="center"/>
    </xf>
    <xf numFmtId="0" fontId="54" fillId="0" borderId="0" xfId="0" applyFont="1" applyAlignment="1">
      <alignment horizontal="left" vertical="center"/>
    </xf>
    <xf numFmtId="0" fontId="54" fillId="0" borderId="0" xfId="0" applyFont="1" applyAlignment="1">
      <alignment horizontal="left" vertical="center" shrinkToFit="1"/>
    </xf>
    <xf numFmtId="0" fontId="2" fillId="0" borderId="0" xfId="0" applyFont="1" applyAlignment="1" quotePrefix="1">
      <alignment horizontal="center" vertical="center" textRotation="180"/>
    </xf>
    <xf numFmtId="0" fontId="5" fillId="0" borderId="0" xfId="0" applyFont="1" applyAlignment="1">
      <alignment horizontal="center" vertical="center"/>
    </xf>
    <xf numFmtId="0" fontId="2" fillId="0" borderId="11" xfId="0" applyFont="1" applyBorder="1" applyAlignment="1">
      <alignment horizontal="center"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9" xfId="0" applyFont="1" applyBorder="1" applyAlignment="1">
      <alignment vertical="center"/>
    </xf>
    <xf numFmtId="0" fontId="59" fillId="0" borderId="10" xfId="0" applyFont="1" applyBorder="1" applyAlignment="1">
      <alignment vertical="center"/>
    </xf>
    <xf numFmtId="0" fontId="59" fillId="0" borderId="20" xfId="0" applyFont="1" applyBorder="1" applyAlignment="1">
      <alignment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distributed" vertical="center"/>
    </xf>
    <xf numFmtId="0" fontId="59" fillId="0" borderId="23" xfId="0" applyFont="1" applyBorder="1" applyAlignment="1">
      <alignment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177" fontId="6" fillId="0" borderId="0" xfId="0" applyNumberFormat="1" applyFont="1" applyAlignment="1">
      <alignment horizontal="distributed"/>
    </xf>
    <xf numFmtId="179" fontId="8" fillId="0" borderId="0" xfId="0" applyNumberFormat="1" applyFont="1" applyAlignment="1">
      <alignment horizontal="distributed"/>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8" xfId="0" applyFont="1" applyBorder="1" applyAlignment="1">
      <alignment horizontal="center" vertical="center"/>
    </xf>
    <xf numFmtId="179" fontId="56" fillId="0" borderId="0" xfId="0" applyNumberFormat="1" applyFont="1" applyAlignment="1">
      <alignment horizontal="distributed"/>
    </xf>
    <xf numFmtId="179" fontId="56" fillId="0" borderId="0" xfId="0" applyNumberFormat="1" applyFont="1" applyAlignment="1">
      <alignment/>
    </xf>
    <xf numFmtId="179" fontId="0" fillId="0" borderId="0" xfId="0" applyNumberFormat="1" applyAlignment="1">
      <alignment horizontal="distributed"/>
    </xf>
    <xf numFmtId="179" fontId="0" fillId="0" borderId="0" xfId="0" applyNumberFormat="1" applyAlignment="1">
      <alignment/>
    </xf>
    <xf numFmtId="0" fontId="6" fillId="0" borderId="25" xfId="0" applyFont="1" applyBorder="1" applyAlignment="1">
      <alignment horizontal="center" vertical="center"/>
    </xf>
    <xf numFmtId="0" fontId="6" fillId="0" borderId="23" xfId="0" applyFont="1" applyBorder="1" applyAlignment="1">
      <alignment horizontal="center" vertical="center"/>
    </xf>
    <xf numFmtId="177" fontId="56" fillId="0" borderId="0" xfId="0" applyNumberFormat="1" applyFont="1" applyAlignment="1">
      <alignment horizontal="distributed"/>
    </xf>
    <xf numFmtId="177" fontId="56" fillId="0" borderId="0" xfId="0" applyNumberFormat="1" applyFont="1" applyAlignment="1">
      <alignment/>
    </xf>
    <xf numFmtId="0" fontId="2" fillId="0" borderId="0" xfId="0" applyFont="1" applyAlignment="1" quotePrefix="1">
      <alignment horizontal="right" vertical="center" textRotation="180"/>
    </xf>
    <xf numFmtId="0" fontId="2" fillId="0" borderId="2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7"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14" xfId="0" applyFont="1" applyBorder="1" applyAlignment="1">
      <alignment horizontal="distributed" vertical="center"/>
    </xf>
    <xf numFmtId="0" fontId="7" fillId="0" borderId="21" xfId="0" applyFont="1" applyBorder="1" applyAlignment="1">
      <alignment horizontal="center" vertical="center"/>
    </xf>
    <xf numFmtId="0" fontId="7" fillId="0" borderId="18" xfId="0" applyFont="1" applyBorder="1" applyAlignment="1">
      <alignment horizontal="distributed" vertical="center" inden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7" xfId="0" applyFont="1" applyBorder="1" applyAlignment="1">
      <alignment horizontal="center" vertical="center" wrapText="1"/>
    </xf>
    <xf numFmtId="177" fontId="6" fillId="0" borderId="0" xfId="0" applyNumberFormat="1" applyFont="1" applyAlignment="1">
      <alignment/>
    </xf>
    <xf numFmtId="179" fontId="57" fillId="0" borderId="0" xfId="0" applyNumberFormat="1" applyFont="1" applyAlignment="1">
      <alignment horizontal="distributed"/>
    </xf>
    <xf numFmtId="179" fontId="57" fillId="0" borderId="0" xfId="0" applyNumberFormat="1"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wrapText="1"/>
    </xf>
    <xf numFmtId="0" fontId="7" fillId="0" borderId="20" xfId="0" applyFont="1" applyBorder="1" applyAlignment="1">
      <alignment horizontal="center" vertical="center" wrapText="1"/>
    </xf>
    <xf numFmtId="0" fontId="14" fillId="0" borderId="0" xfId="0" applyFont="1" applyAlignment="1" quotePrefix="1">
      <alignment horizontal="right" vertical="center" textRotation="180"/>
    </xf>
    <xf numFmtId="0" fontId="6" fillId="0" borderId="0" xfId="0" applyFont="1" applyAlignment="1">
      <alignment horizontal="center" vertical="center"/>
    </xf>
    <xf numFmtId="0" fontId="7" fillId="0" borderId="15" xfId="0" applyFont="1" applyBorder="1" applyAlignment="1">
      <alignment horizontal="center" vertical="center"/>
    </xf>
    <xf numFmtId="0" fontId="7" fillId="0" borderId="0" xfId="0" applyFont="1" applyAlignment="1">
      <alignment horizontal="center" vertical="center"/>
    </xf>
    <xf numFmtId="183" fontId="7" fillId="0" borderId="17" xfId="0" applyNumberFormat="1" applyFont="1" applyBorder="1" applyAlignment="1">
      <alignment horizontal="center" vertical="center"/>
    </xf>
    <xf numFmtId="183" fontId="7" fillId="0" borderId="14" xfId="0" applyNumberFormat="1" applyFont="1" applyBorder="1" applyAlignment="1">
      <alignment horizontal="center" vertical="center"/>
    </xf>
    <xf numFmtId="183" fontId="7" fillId="0" borderId="18" xfId="0" applyNumberFormat="1" applyFont="1" applyBorder="1" applyAlignment="1">
      <alignment horizontal="center" vertical="center"/>
    </xf>
    <xf numFmtId="183" fontId="7" fillId="0" borderId="28" xfId="0" applyNumberFormat="1" applyFont="1" applyBorder="1" applyAlignment="1">
      <alignment horizontal="center" vertical="center"/>
    </xf>
    <xf numFmtId="0" fontId="11" fillId="0" borderId="24" xfId="0" applyFont="1" applyBorder="1" applyAlignment="1">
      <alignment horizontal="left" vertical="center" wrapText="1"/>
    </xf>
    <xf numFmtId="0" fontId="11" fillId="0" borderId="21" xfId="0" applyFont="1" applyBorder="1" applyAlignment="1">
      <alignment horizontal="left" vertical="center" wrapText="1"/>
    </xf>
    <xf numFmtId="0" fontId="60" fillId="0" borderId="12" xfId="0" applyFont="1" applyBorder="1" applyAlignment="1">
      <alignment horizontal="center" vertical="center"/>
    </xf>
    <xf numFmtId="0" fontId="60" fillId="0" borderId="19" xfId="0" applyFont="1" applyBorder="1" applyAlignment="1">
      <alignment horizontal="center" vertical="center"/>
    </xf>
    <xf numFmtId="0" fontId="60" fillId="0" borderId="10" xfId="0" applyFont="1" applyBorder="1" applyAlignment="1">
      <alignment horizontal="center" vertical="center"/>
    </xf>
    <xf numFmtId="0" fontId="60" fillId="0" borderId="13" xfId="0" applyFont="1" applyBorder="1" applyAlignment="1">
      <alignment horizontal="center" vertical="center"/>
    </xf>
    <xf numFmtId="0" fontId="60" fillId="0" borderId="2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199"/>
  <sheetViews>
    <sheetView tabSelected="1" zoomScalePageLayoutView="0" workbookViewId="0" topLeftCell="A1">
      <selection activeCell="A1" sqref="A1:A33"/>
    </sheetView>
  </sheetViews>
  <sheetFormatPr defaultColWidth="9.140625" defaultRowHeight="15"/>
  <cols>
    <col min="1" max="1" width="1.8515625" style="0" customWidth="1"/>
    <col min="2" max="2" width="3.28125" style="0" customWidth="1"/>
    <col min="3" max="3" width="0.71875" style="0" customWidth="1"/>
    <col min="4" max="4" width="0.85546875" style="0" customWidth="1"/>
    <col min="5" max="5" width="8.7109375" style="0" customWidth="1"/>
    <col min="6" max="6" width="0.85546875" style="0" customWidth="1"/>
    <col min="7" max="7" width="0.71875" style="0" customWidth="1"/>
    <col min="8" max="21" width="6.8515625" style="0" customWidth="1"/>
  </cols>
  <sheetData>
    <row r="1" spans="1:21" s="2" customFormat="1" ht="27" customHeight="1">
      <c r="A1" s="156"/>
      <c r="B1" s="1"/>
      <c r="C1" s="157" t="s">
        <v>100</v>
      </c>
      <c r="D1" s="157"/>
      <c r="E1" s="157"/>
      <c r="F1" s="157"/>
      <c r="G1" s="157"/>
      <c r="H1" s="157"/>
      <c r="I1" s="157"/>
      <c r="J1" s="157"/>
      <c r="K1" s="157"/>
      <c r="L1" s="157"/>
      <c r="M1" s="157"/>
      <c r="N1" s="157"/>
      <c r="O1" s="157"/>
      <c r="P1" s="157"/>
      <c r="Q1" s="157"/>
      <c r="R1" s="157"/>
      <c r="S1" s="157"/>
      <c r="T1" s="157"/>
      <c r="U1" s="157"/>
    </row>
    <row r="2" spans="1:21" s="2" customFormat="1" ht="20.25" customHeight="1">
      <c r="A2" s="156"/>
      <c r="B2" s="3"/>
      <c r="C2" s="4"/>
      <c r="D2" s="4"/>
      <c r="E2" s="4"/>
      <c r="F2" s="4"/>
      <c r="G2" s="4"/>
      <c r="H2" s="4"/>
      <c r="I2" s="4"/>
      <c r="J2" s="4"/>
      <c r="K2" s="4"/>
      <c r="L2" s="4"/>
      <c r="M2" s="4"/>
      <c r="N2" s="4"/>
      <c r="O2" s="4"/>
      <c r="P2" s="4"/>
      <c r="Q2" s="4"/>
      <c r="R2" s="5"/>
      <c r="S2" s="4"/>
      <c r="T2" s="4"/>
      <c r="U2" s="6" t="s">
        <v>0</v>
      </c>
    </row>
    <row r="3" spans="1:21" s="12" customFormat="1" ht="18.75" customHeight="1">
      <c r="A3" s="156"/>
      <c r="B3" s="3"/>
      <c r="C3" s="7"/>
      <c r="D3" s="8"/>
      <c r="E3" s="8"/>
      <c r="F3" s="8"/>
      <c r="G3" s="9"/>
      <c r="H3" s="158" t="s">
        <v>1</v>
      </c>
      <c r="I3" s="159"/>
      <c r="J3" s="160"/>
      <c r="K3" s="164" t="s">
        <v>2</v>
      </c>
      <c r="L3" s="10"/>
      <c r="M3" s="11"/>
      <c r="N3" s="11"/>
      <c r="O3" s="11" t="s">
        <v>3</v>
      </c>
      <c r="P3" s="11"/>
      <c r="Q3" s="11" t="s">
        <v>4</v>
      </c>
      <c r="R3" s="11"/>
      <c r="S3" s="11"/>
      <c r="T3" s="11"/>
      <c r="U3" s="166" t="s">
        <v>5</v>
      </c>
    </row>
    <row r="4" spans="1:21" s="12" customFormat="1" ht="18.75" customHeight="1">
      <c r="A4" s="156"/>
      <c r="B4" s="3"/>
      <c r="C4" s="13"/>
      <c r="E4" s="14" t="s">
        <v>6</v>
      </c>
      <c r="G4" s="15"/>
      <c r="H4" s="161"/>
      <c r="I4" s="162"/>
      <c r="J4" s="163"/>
      <c r="K4" s="165"/>
      <c r="L4" s="168" t="s">
        <v>7</v>
      </c>
      <c r="M4" s="169"/>
      <c r="N4" s="169"/>
      <c r="O4" s="17" t="s">
        <v>8</v>
      </c>
      <c r="P4" s="18"/>
      <c r="Q4" s="19"/>
      <c r="R4" s="18" t="s">
        <v>9</v>
      </c>
      <c r="S4" s="18"/>
      <c r="T4" s="19"/>
      <c r="U4" s="167"/>
    </row>
    <row r="5" spans="1:21" s="12" customFormat="1" ht="18.75" customHeight="1">
      <c r="A5" s="156"/>
      <c r="B5" s="3"/>
      <c r="C5" s="20"/>
      <c r="D5" s="21"/>
      <c r="E5" s="22"/>
      <c r="F5" s="21"/>
      <c r="G5" s="23"/>
      <c r="H5" s="24" t="s">
        <v>7</v>
      </c>
      <c r="I5" s="25" t="s">
        <v>10</v>
      </c>
      <c r="J5" s="25" t="s">
        <v>11</v>
      </c>
      <c r="K5" s="25" t="s">
        <v>10</v>
      </c>
      <c r="L5" s="24" t="s">
        <v>7</v>
      </c>
      <c r="M5" s="25" t="s">
        <v>10</v>
      </c>
      <c r="N5" s="25" t="s">
        <v>11</v>
      </c>
      <c r="O5" s="24" t="s">
        <v>7</v>
      </c>
      <c r="P5" s="25" t="s">
        <v>10</v>
      </c>
      <c r="Q5" s="25" t="s">
        <v>11</v>
      </c>
      <c r="R5" s="26" t="s">
        <v>7</v>
      </c>
      <c r="S5" s="25" t="s">
        <v>10</v>
      </c>
      <c r="T5" s="25" t="s">
        <v>11</v>
      </c>
      <c r="U5" s="25" t="s">
        <v>10</v>
      </c>
    </row>
    <row r="6" spans="1:21" s="12" customFormat="1" ht="7.5" customHeight="1">
      <c r="A6" s="156"/>
      <c r="B6" s="3"/>
      <c r="C6" s="13"/>
      <c r="G6" s="15"/>
      <c r="H6" s="27"/>
      <c r="I6" s="27"/>
      <c r="J6" s="27"/>
      <c r="K6" s="27"/>
      <c r="L6" s="27"/>
      <c r="M6" s="27"/>
      <c r="N6" s="27"/>
      <c r="O6" s="27"/>
      <c r="P6" s="27"/>
      <c r="Q6" s="27"/>
      <c r="R6" s="27"/>
      <c r="S6" s="27"/>
      <c r="T6" s="27"/>
      <c r="U6" s="28"/>
    </row>
    <row r="7" spans="1:21" s="34" customFormat="1" ht="15" customHeight="1">
      <c r="A7" s="156"/>
      <c r="B7" s="3"/>
      <c r="C7" s="29"/>
      <c r="D7" s="170" t="s">
        <v>12</v>
      </c>
      <c r="E7" s="170"/>
      <c r="F7" s="170"/>
      <c r="G7" s="30"/>
      <c r="H7" s="31">
        <v>203</v>
      </c>
      <c r="I7" s="31">
        <v>200</v>
      </c>
      <c r="J7" s="31">
        <v>3</v>
      </c>
      <c r="K7" s="31">
        <v>1</v>
      </c>
      <c r="L7" s="32">
        <v>201</v>
      </c>
      <c r="M7" s="32">
        <v>198</v>
      </c>
      <c r="N7" s="32">
        <v>3</v>
      </c>
      <c r="O7" s="31">
        <v>165</v>
      </c>
      <c r="P7" s="31">
        <v>163</v>
      </c>
      <c r="Q7" s="31">
        <v>2</v>
      </c>
      <c r="R7" s="31">
        <v>36</v>
      </c>
      <c r="S7" s="31">
        <v>35</v>
      </c>
      <c r="T7" s="31">
        <v>1</v>
      </c>
      <c r="U7" s="33">
        <v>1</v>
      </c>
    </row>
    <row r="8" spans="1:21" s="41" customFormat="1" ht="22.5" customHeight="1">
      <c r="A8" s="156"/>
      <c r="B8" s="3"/>
      <c r="C8" s="35"/>
      <c r="D8" s="34"/>
      <c r="E8" s="36"/>
      <c r="F8" s="36"/>
      <c r="G8" s="37"/>
      <c r="H8" s="38"/>
      <c r="I8" s="38"/>
      <c r="J8" s="38"/>
      <c r="K8" s="38"/>
      <c r="L8" s="39"/>
      <c r="M8" s="39"/>
      <c r="N8" s="39"/>
      <c r="O8" s="38"/>
      <c r="P8" s="38"/>
      <c r="Q8" s="38"/>
      <c r="R8" s="38"/>
      <c r="S8" s="38"/>
      <c r="T8" s="38"/>
      <c r="U8" s="40"/>
    </row>
    <row r="9" spans="1:21" s="41" customFormat="1" ht="15" customHeight="1">
      <c r="A9" s="156"/>
      <c r="B9" s="3"/>
      <c r="C9" s="35"/>
      <c r="D9" s="171" t="s">
        <v>13</v>
      </c>
      <c r="E9" s="171"/>
      <c r="F9" s="171"/>
      <c r="G9" s="37"/>
      <c r="H9" s="38">
        <f>SUM(H11:H29)</f>
        <v>202</v>
      </c>
      <c r="I9" s="38">
        <f aca="true" t="shared" si="0" ref="I9:U9">SUM(I11:I29)</f>
        <v>199</v>
      </c>
      <c r="J9" s="38">
        <f t="shared" si="0"/>
        <v>3</v>
      </c>
      <c r="K9" s="38">
        <f t="shared" si="0"/>
        <v>1</v>
      </c>
      <c r="L9" s="39">
        <f t="shared" si="0"/>
        <v>200</v>
      </c>
      <c r="M9" s="39">
        <f t="shared" si="0"/>
        <v>197</v>
      </c>
      <c r="N9" s="39">
        <f t="shared" si="0"/>
        <v>3</v>
      </c>
      <c r="O9" s="38">
        <f t="shared" si="0"/>
        <v>164</v>
      </c>
      <c r="P9" s="38">
        <f t="shared" si="0"/>
        <v>162</v>
      </c>
      <c r="Q9" s="38">
        <f t="shared" si="0"/>
        <v>2</v>
      </c>
      <c r="R9" s="38">
        <f t="shared" si="0"/>
        <v>36</v>
      </c>
      <c r="S9" s="38">
        <f t="shared" si="0"/>
        <v>35</v>
      </c>
      <c r="T9" s="38">
        <f t="shared" si="0"/>
        <v>1</v>
      </c>
      <c r="U9" s="40">
        <f t="shared" si="0"/>
        <v>1</v>
      </c>
    </row>
    <row r="10" spans="1:21" s="34" customFormat="1" ht="22.5" customHeight="1">
      <c r="A10" s="156"/>
      <c r="B10" s="3"/>
      <c r="C10" s="29"/>
      <c r="E10" s="36"/>
      <c r="G10" s="30"/>
      <c r="H10" s="31"/>
      <c r="I10" s="31"/>
      <c r="J10" s="31"/>
      <c r="K10" s="31"/>
      <c r="L10" s="32"/>
      <c r="M10" s="32"/>
      <c r="N10" s="32"/>
      <c r="O10" s="31"/>
      <c r="P10" s="31"/>
      <c r="Q10" s="31"/>
      <c r="R10" s="31"/>
      <c r="S10" s="31"/>
      <c r="T10" s="31"/>
      <c r="U10" s="33"/>
    </row>
    <row r="11" spans="1:21" s="34" customFormat="1" ht="15" customHeight="1">
      <c r="A11" s="156"/>
      <c r="B11" s="3"/>
      <c r="C11" s="29"/>
      <c r="D11" s="154" t="s">
        <v>14</v>
      </c>
      <c r="E11" s="154"/>
      <c r="F11" s="154"/>
      <c r="G11" s="30"/>
      <c r="H11" s="42">
        <f>SUM(I11:J11)</f>
        <v>56</v>
      </c>
      <c r="I11" s="42">
        <f>K11+M11+U11</f>
        <v>55</v>
      </c>
      <c r="J11" s="42">
        <f>N11</f>
        <v>1</v>
      </c>
      <c r="K11" s="43">
        <v>1</v>
      </c>
      <c r="L11" s="44">
        <f>SUM(M11:N11)</f>
        <v>54</v>
      </c>
      <c r="M11" s="44">
        <f>P11+S11</f>
        <v>53</v>
      </c>
      <c r="N11" s="42">
        <f>Q11+T11</f>
        <v>1</v>
      </c>
      <c r="O11" s="42">
        <f aca="true" t="shared" si="1" ref="O11:O29">SUM(P11:Q11)</f>
        <v>54</v>
      </c>
      <c r="P11" s="43">
        <v>53</v>
      </c>
      <c r="Q11" s="43">
        <v>1</v>
      </c>
      <c r="R11" s="42">
        <f aca="true" t="shared" si="2" ref="R11:R29">SUM(S11:T11)</f>
        <v>0</v>
      </c>
      <c r="S11" s="43">
        <v>0</v>
      </c>
      <c r="T11" s="43">
        <v>0</v>
      </c>
      <c r="U11" s="45">
        <v>1</v>
      </c>
    </row>
    <row r="12" spans="1:21" s="34" customFormat="1" ht="15" customHeight="1">
      <c r="A12" s="156"/>
      <c r="B12" s="3"/>
      <c r="C12" s="29"/>
      <c r="D12" s="154" t="s">
        <v>15</v>
      </c>
      <c r="E12" s="154"/>
      <c r="F12" s="154"/>
      <c r="G12" s="30"/>
      <c r="H12" s="42">
        <f aca="true" t="shared" si="3" ref="H12:H29">SUM(I12:J12)</f>
        <v>10</v>
      </c>
      <c r="I12" s="42">
        <f aca="true" t="shared" si="4" ref="I12:I29">K12+M12+U12</f>
        <v>10</v>
      </c>
      <c r="J12" s="42">
        <f aca="true" t="shared" si="5" ref="J12:J29">N12</f>
        <v>0</v>
      </c>
      <c r="K12" s="43">
        <v>0</v>
      </c>
      <c r="L12" s="44">
        <f aca="true" t="shared" si="6" ref="L12:L29">SUM(M12:N12)</f>
        <v>10</v>
      </c>
      <c r="M12" s="44">
        <f aca="true" t="shared" si="7" ref="M12:N29">P12+S12</f>
        <v>10</v>
      </c>
      <c r="N12" s="42">
        <f t="shared" si="7"/>
        <v>0</v>
      </c>
      <c r="O12" s="42">
        <f t="shared" si="1"/>
        <v>10</v>
      </c>
      <c r="P12" s="43">
        <v>10</v>
      </c>
      <c r="Q12" s="43">
        <v>0</v>
      </c>
      <c r="R12" s="42">
        <f t="shared" si="2"/>
        <v>0</v>
      </c>
      <c r="S12" s="43">
        <v>0</v>
      </c>
      <c r="T12" s="43">
        <v>0</v>
      </c>
      <c r="U12" s="45">
        <v>0</v>
      </c>
    </row>
    <row r="13" spans="1:21" s="34" customFormat="1" ht="15" customHeight="1">
      <c r="A13" s="156"/>
      <c r="B13" s="3"/>
      <c r="C13" s="29"/>
      <c r="D13" s="154" t="s">
        <v>16</v>
      </c>
      <c r="E13" s="154"/>
      <c r="F13" s="154"/>
      <c r="G13" s="30"/>
      <c r="H13" s="42">
        <f t="shared" si="3"/>
        <v>22</v>
      </c>
      <c r="I13" s="42">
        <f t="shared" si="4"/>
        <v>22</v>
      </c>
      <c r="J13" s="42">
        <f t="shared" si="5"/>
        <v>0</v>
      </c>
      <c r="K13" s="43">
        <v>0</v>
      </c>
      <c r="L13" s="44">
        <f t="shared" si="6"/>
        <v>22</v>
      </c>
      <c r="M13" s="44">
        <f t="shared" si="7"/>
        <v>22</v>
      </c>
      <c r="N13" s="42">
        <f t="shared" si="7"/>
        <v>0</v>
      </c>
      <c r="O13" s="42">
        <f t="shared" si="1"/>
        <v>22</v>
      </c>
      <c r="P13" s="43">
        <v>22</v>
      </c>
      <c r="Q13" s="43">
        <v>0</v>
      </c>
      <c r="R13" s="42">
        <f t="shared" si="2"/>
        <v>0</v>
      </c>
      <c r="S13" s="43">
        <v>0</v>
      </c>
      <c r="T13" s="43">
        <v>0</v>
      </c>
      <c r="U13" s="45">
        <v>0</v>
      </c>
    </row>
    <row r="14" spans="1:21" s="34" customFormat="1" ht="15" customHeight="1">
      <c r="A14" s="156"/>
      <c r="B14" s="46"/>
      <c r="C14" s="29"/>
      <c r="D14" s="154" t="s">
        <v>17</v>
      </c>
      <c r="E14" s="154"/>
      <c r="F14" s="154"/>
      <c r="G14" s="30"/>
      <c r="H14" s="42">
        <f t="shared" si="3"/>
        <v>10</v>
      </c>
      <c r="I14" s="42">
        <f t="shared" si="4"/>
        <v>9</v>
      </c>
      <c r="J14" s="42">
        <f t="shared" si="5"/>
        <v>1</v>
      </c>
      <c r="K14" s="43">
        <v>0</v>
      </c>
      <c r="L14" s="44">
        <f t="shared" si="6"/>
        <v>10</v>
      </c>
      <c r="M14" s="44">
        <f t="shared" si="7"/>
        <v>9</v>
      </c>
      <c r="N14" s="42">
        <f t="shared" si="7"/>
        <v>1</v>
      </c>
      <c r="O14" s="42">
        <f t="shared" si="1"/>
        <v>10</v>
      </c>
      <c r="P14" s="43">
        <v>9</v>
      </c>
      <c r="Q14" s="43">
        <v>1</v>
      </c>
      <c r="R14" s="42">
        <f t="shared" si="2"/>
        <v>0</v>
      </c>
      <c r="S14" s="43">
        <v>0</v>
      </c>
      <c r="T14" s="43">
        <v>0</v>
      </c>
      <c r="U14" s="45">
        <v>0</v>
      </c>
    </row>
    <row r="15" spans="1:21" s="34" customFormat="1" ht="15" customHeight="1">
      <c r="A15" s="156"/>
      <c r="B15" s="3"/>
      <c r="C15" s="29"/>
      <c r="D15" s="154" t="s">
        <v>18</v>
      </c>
      <c r="E15" s="154"/>
      <c r="F15" s="154"/>
      <c r="G15" s="30"/>
      <c r="H15" s="42">
        <f t="shared" si="3"/>
        <v>7</v>
      </c>
      <c r="I15" s="42">
        <f t="shared" si="4"/>
        <v>7</v>
      </c>
      <c r="J15" s="42">
        <f t="shared" si="5"/>
        <v>0</v>
      </c>
      <c r="K15" s="43">
        <v>0</v>
      </c>
      <c r="L15" s="44">
        <f t="shared" si="6"/>
        <v>7</v>
      </c>
      <c r="M15" s="44">
        <f t="shared" si="7"/>
        <v>7</v>
      </c>
      <c r="N15" s="42">
        <f t="shared" si="7"/>
        <v>0</v>
      </c>
      <c r="O15" s="42">
        <f t="shared" si="1"/>
        <v>7</v>
      </c>
      <c r="P15" s="43">
        <v>7</v>
      </c>
      <c r="Q15" s="43">
        <v>0</v>
      </c>
      <c r="R15" s="42">
        <f t="shared" si="2"/>
        <v>0</v>
      </c>
      <c r="S15" s="43">
        <v>0</v>
      </c>
      <c r="T15" s="43">
        <v>0</v>
      </c>
      <c r="U15" s="45">
        <v>0</v>
      </c>
    </row>
    <row r="16" spans="1:21" s="34" customFormat="1" ht="15" customHeight="1">
      <c r="A16" s="156"/>
      <c r="B16" s="46"/>
      <c r="C16" s="29"/>
      <c r="D16" s="154" t="s">
        <v>19</v>
      </c>
      <c r="E16" s="154"/>
      <c r="F16" s="154"/>
      <c r="G16" s="30"/>
      <c r="H16" s="42">
        <f t="shared" si="3"/>
        <v>17</v>
      </c>
      <c r="I16" s="42">
        <f t="shared" si="4"/>
        <v>17</v>
      </c>
      <c r="J16" s="42">
        <f t="shared" si="5"/>
        <v>0</v>
      </c>
      <c r="K16" s="43">
        <v>0</v>
      </c>
      <c r="L16" s="44">
        <f t="shared" si="6"/>
        <v>17</v>
      </c>
      <c r="M16" s="44">
        <f t="shared" si="7"/>
        <v>17</v>
      </c>
      <c r="N16" s="42">
        <f t="shared" si="7"/>
        <v>0</v>
      </c>
      <c r="O16" s="42">
        <f t="shared" si="1"/>
        <v>17</v>
      </c>
      <c r="P16" s="43">
        <v>17</v>
      </c>
      <c r="Q16" s="43">
        <v>0</v>
      </c>
      <c r="R16" s="42">
        <f t="shared" si="2"/>
        <v>0</v>
      </c>
      <c r="S16" s="43">
        <v>0</v>
      </c>
      <c r="T16" s="43">
        <v>0</v>
      </c>
      <c r="U16" s="45">
        <v>0</v>
      </c>
    </row>
    <row r="17" spans="1:21" s="34" customFormat="1" ht="15" customHeight="1">
      <c r="A17" s="156"/>
      <c r="B17" s="3"/>
      <c r="C17" s="29"/>
      <c r="D17" s="154" t="s">
        <v>20</v>
      </c>
      <c r="E17" s="154"/>
      <c r="F17" s="154"/>
      <c r="G17" s="30"/>
      <c r="H17" s="42">
        <f t="shared" si="3"/>
        <v>6</v>
      </c>
      <c r="I17" s="42">
        <f t="shared" si="4"/>
        <v>6</v>
      </c>
      <c r="J17" s="42">
        <f t="shared" si="5"/>
        <v>0</v>
      </c>
      <c r="K17" s="43">
        <v>0</v>
      </c>
      <c r="L17" s="44">
        <f t="shared" si="6"/>
        <v>6</v>
      </c>
      <c r="M17" s="44">
        <f t="shared" si="7"/>
        <v>6</v>
      </c>
      <c r="N17" s="42">
        <f t="shared" si="7"/>
        <v>0</v>
      </c>
      <c r="O17" s="42">
        <f t="shared" si="1"/>
        <v>6</v>
      </c>
      <c r="P17" s="43">
        <v>6</v>
      </c>
      <c r="Q17" s="43">
        <v>0</v>
      </c>
      <c r="R17" s="42">
        <f t="shared" si="2"/>
        <v>0</v>
      </c>
      <c r="S17" s="43">
        <v>0</v>
      </c>
      <c r="T17" s="43">
        <v>0</v>
      </c>
      <c r="U17" s="45">
        <v>0</v>
      </c>
    </row>
    <row r="18" spans="1:21" s="34" customFormat="1" ht="15" customHeight="1">
      <c r="A18" s="156"/>
      <c r="B18" s="46"/>
      <c r="C18" s="29"/>
      <c r="D18" s="154" t="s">
        <v>21</v>
      </c>
      <c r="E18" s="154"/>
      <c r="F18" s="154"/>
      <c r="G18" s="30"/>
      <c r="H18" s="42">
        <f t="shared" si="3"/>
        <v>6</v>
      </c>
      <c r="I18" s="42">
        <f t="shared" si="4"/>
        <v>6</v>
      </c>
      <c r="J18" s="42">
        <f t="shared" si="5"/>
        <v>0</v>
      </c>
      <c r="K18" s="43">
        <v>0</v>
      </c>
      <c r="L18" s="44">
        <f t="shared" si="6"/>
        <v>6</v>
      </c>
      <c r="M18" s="44">
        <f t="shared" si="7"/>
        <v>6</v>
      </c>
      <c r="N18" s="42">
        <f t="shared" si="7"/>
        <v>0</v>
      </c>
      <c r="O18" s="42">
        <f t="shared" si="1"/>
        <v>6</v>
      </c>
      <c r="P18" s="43">
        <v>6</v>
      </c>
      <c r="Q18" s="43">
        <v>0</v>
      </c>
      <c r="R18" s="42">
        <f t="shared" si="2"/>
        <v>0</v>
      </c>
      <c r="S18" s="43">
        <v>0</v>
      </c>
      <c r="T18" s="43">
        <v>0</v>
      </c>
      <c r="U18" s="45">
        <v>0</v>
      </c>
    </row>
    <row r="19" spans="1:21" s="34" customFormat="1" ht="15" customHeight="1">
      <c r="A19" s="156"/>
      <c r="B19" s="3"/>
      <c r="C19" s="29"/>
      <c r="D19" s="154" t="s">
        <v>22</v>
      </c>
      <c r="E19" s="154"/>
      <c r="F19" s="154"/>
      <c r="G19" s="30"/>
      <c r="H19" s="42">
        <f t="shared" si="3"/>
        <v>19</v>
      </c>
      <c r="I19" s="42">
        <f t="shared" si="4"/>
        <v>19</v>
      </c>
      <c r="J19" s="42">
        <f t="shared" si="5"/>
        <v>0</v>
      </c>
      <c r="K19" s="43">
        <v>0</v>
      </c>
      <c r="L19" s="44">
        <f t="shared" si="6"/>
        <v>19</v>
      </c>
      <c r="M19" s="44">
        <f t="shared" si="7"/>
        <v>19</v>
      </c>
      <c r="N19" s="42">
        <f t="shared" si="7"/>
        <v>0</v>
      </c>
      <c r="O19" s="42">
        <f t="shared" si="1"/>
        <v>19</v>
      </c>
      <c r="P19" s="43">
        <v>19</v>
      </c>
      <c r="Q19" s="43">
        <v>0</v>
      </c>
      <c r="R19" s="42">
        <f t="shared" si="2"/>
        <v>0</v>
      </c>
      <c r="S19" s="43">
        <v>0</v>
      </c>
      <c r="T19" s="43">
        <v>0</v>
      </c>
      <c r="U19" s="45">
        <v>0</v>
      </c>
    </row>
    <row r="20" spans="1:21" s="34" customFormat="1" ht="15" customHeight="1">
      <c r="A20" s="156"/>
      <c r="B20" s="3"/>
      <c r="C20" s="29"/>
      <c r="D20" s="154" t="s">
        <v>23</v>
      </c>
      <c r="E20" s="154"/>
      <c r="F20" s="154"/>
      <c r="G20" s="30"/>
      <c r="H20" s="42">
        <f t="shared" si="3"/>
        <v>8</v>
      </c>
      <c r="I20" s="42">
        <f t="shared" si="4"/>
        <v>8</v>
      </c>
      <c r="J20" s="42">
        <f t="shared" si="5"/>
        <v>0</v>
      </c>
      <c r="K20" s="43">
        <v>0</v>
      </c>
      <c r="L20" s="44">
        <f t="shared" si="6"/>
        <v>8</v>
      </c>
      <c r="M20" s="44">
        <f t="shared" si="7"/>
        <v>8</v>
      </c>
      <c r="N20" s="42">
        <f t="shared" si="7"/>
        <v>0</v>
      </c>
      <c r="O20" s="42">
        <f t="shared" si="1"/>
        <v>8</v>
      </c>
      <c r="P20" s="43">
        <v>8</v>
      </c>
      <c r="Q20" s="43">
        <v>0</v>
      </c>
      <c r="R20" s="42">
        <f t="shared" si="2"/>
        <v>0</v>
      </c>
      <c r="S20" s="43">
        <v>0</v>
      </c>
      <c r="T20" s="43">
        <v>0</v>
      </c>
      <c r="U20" s="45">
        <v>0</v>
      </c>
    </row>
    <row r="21" spans="1:21" s="34" customFormat="1" ht="15" customHeight="1">
      <c r="A21" s="156"/>
      <c r="B21" s="3"/>
      <c r="C21" s="29"/>
      <c r="D21" s="155" t="s">
        <v>24</v>
      </c>
      <c r="E21" s="155"/>
      <c r="F21" s="155"/>
      <c r="G21" s="30"/>
      <c r="H21" s="42">
        <f t="shared" si="3"/>
        <v>5</v>
      </c>
      <c r="I21" s="42">
        <f t="shared" si="4"/>
        <v>5</v>
      </c>
      <c r="J21" s="42">
        <f t="shared" si="5"/>
        <v>0</v>
      </c>
      <c r="K21" s="43">
        <v>0</v>
      </c>
      <c r="L21" s="44">
        <f t="shared" si="6"/>
        <v>5</v>
      </c>
      <c r="M21" s="44">
        <f t="shared" si="7"/>
        <v>5</v>
      </c>
      <c r="N21" s="42">
        <f t="shared" si="7"/>
        <v>0</v>
      </c>
      <c r="O21" s="42">
        <f t="shared" si="1"/>
        <v>5</v>
      </c>
      <c r="P21" s="43">
        <v>5</v>
      </c>
      <c r="Q21" s="43">
        <v>0</v>
      </c>
      <c r="R21" s="42">
        <f t="shared" si="2"/>
        <v>0</v>
      </c>
      <c r="S21" s="43">
        <v>0</v>
      </c>
      <c r="T21" s="43">
        <v>0</v>
      </c>
      <c r="U21" s="45">
        <v>0</v>
      </c>
    </row>
    <row r="22" spans="1:21" s="34" customFormat="1" ht="15" customHeight="1">
      <c r="A22" s="156"/>
      <c r="B22" s="3"/>
      <c r="C22" s="29"/>
      <c r="D22" s="154" t="s">
        <v>25</v>
      </c>
      <c r="E22" s="154"/>
      <c r="F22" s="47"/>
      <c r="G22" s="30"/>
      <c r="H22" s="42">
        <f t="shared" si="3"/>
        <v>3</v>
      </c>
      <c r="I22" s="42">
        <f t="shared" si="4"/>
        <v>3</v>
      </c>
      <c r="J22" s="42">
        <f t="shared" si="5"/>
        <v>0</v>
      </c>
      <c r="K22" s="43">
        <v>0</v>
      </c>
      <c r="L22" s="44">
        <f t="shared" si="6"/>
        <v>3</v>
      </c>
      <c r="M22" s="44">
        <f t="shared" si="7"/>
        <v>3</v>
      </c>
      <c r="N22" s="42">
        <f t="shared" si="7"/>
        <v>0</v>
      </c>
      <c r="O22" s="42">
        <f t="shared" si="1"/>
        <v>0</v>
      </c>
      <c r="P22" s="43">
        <v>0</v>
      </c>
      <c r="Q22" s="43">
        <v>0</v>
      </c>
      <c r="R22" s="42">
        <f t="shared" si="2"/>
        <v>3</v>
      </c>
      <c r="S22" s="43">
        <v>3</v>
      </c>
      <c r="T22" s="43">
        <v>0</v>
      </c>
      <c r="U22" s="45">
        <v>0</v>
      </c>
    </row>
    <row r="23" spans="1:21" s="34" customFormat="1" ht="15" customHeight="1">
      <c r="A23" s="156"/>
      <c r="B23" s="3"/>
      <c r="C23" s="29"/>
      <c r="D23" s="154" t="s">
        <v>26</v>
      </c>
      <c r="E23" s="154"/>
      <c r="F23" s="154"/>
      <c r="G23" s="30"/>
      <c r="H23" s="42">
        <f t="shared" si="3"/>
        <v>9</v>
      </c>
      <c r="I23" s="42">
        <f t="shared" si="4"/>
        <v>9</v>
      </c>
      <c r="J23" s="42">
        <f t="shared" si="5"/>
        <v>0</v>
      </c>
      <c r="K23" s="43">
        <v>0</v>
      </c>
      <c r="L23" s="44">
        <f t="shared" si="6"/>
        <v>9</v>
      </c>
      <c r="M23" s="44">
        <f t="shared" si="7"/>
        <v>9</v>
      </c>
      <c r="N23" s="42">
        <f t="shared" si="7"/>
        <v>0</v>
      </c>
      <c r="O23" s="42">
        <f t="shared" si="1"/>
        <v>0</v>
      </c>
      <c r="P23" s="43">
        <v>0</v>
      </c>
      <c r="Q23" s="43">
        <v>0</v>
      </c>
      <c r="R23" s="42">
        <f t="shared" si="2"/>
        <v>9</v>
      </c>
      <c r="S23" s="43">
        <v>9</v>
      </c>
      <c r="T23" s="43">
        <v>0</v>
      </c>
      <c r="U23" s="45">
        <v>0</v>
      </c>
    </row>
    <row r="24" spans="1:21" s="34" customFormat="1" ht="15" customHeight="1">
      <c r="A24" s="156"/>
      <c r="B24" s="3"/>
      <c r="C24" s="29"/>
      <c r="D24" s="154" t="s">
        <v>27</v>
      </c>
      <c r="E24" s="154"/>
      <c r="F24" s="154"/>
      <c r="G24" s="30"/>
      <c r="H24" s="42">
        <f t="shared" si="3"/>
        <v>7</v>
      </c>
      <c r="I24" s="42">
        <f t="shared" si="4"/>
        <v>6</v>
      </c>
      <c r="J24" s="42">
        <f t="shared" si="5"/>
        <v>1</v>
      </c>
      <c r="K24" s="43">
        <v>0</v>
      </c>
      <c r="L24" s="44">
        <f t="shared" si="6"/>
        <v>7</v>
      </c>
      <c r="M24" s="44">
        <f t="shared" si="7"/>
        <v>6</v>
      </c>
      <c r="N24" s="42">
        <f t="shared" si="7"/>
        <v>1</v>
      </c>
      <c r="O24" s="42">
        <f t="shared" si="1"/>
        <v>0</v>
      </c>
      <c r="P24" s="43">
        <v>0</v>
      </c>
      <c r="Q24" s="43">
        <v>0</v>
      </c>
      <c r="R24" s="42">
        <f t="shared" si="2"/>
        <v>7</v>
      </c>
      <c r="S24" s="43">
        <v>6</v>
      </c>
      <c r="T24" s="43">
        <v>1</v>
      </c>
      <c r="U24" s="45">
        <v>0</v>
      </c>
    </row>
    <row r="25" spans="1:21" s="34" customFormat="1" ht="15" customHeight="1">
      <c r="A25" s="156"/>
      <c r="B25" s="3"/>
      <c r="C25" s="29"/>
      <c r="D25" s="154" t="s">
        <v>28</v>
      </c>
      <c r="E25" s="154"/>
      <c r="F25" s="47"/>
      <c r="G25" s="30"/>
      <c r="H25" s="42">
        <f t="shared" si="3"/>
        <v>2</v>
      </c>
      <c r="I25" s="42">
        <f t="shared" si="4"/>
        <v>2</v>
      </c>
      <c r="J25" s="42">
        <f t="shared" si="5"/>
        <v>0</v>
      </c>
      <c r="K25" s="43">
        <v>0</v>
      </c>
      <c r="L25" s="44">
        <f t="shared" si="6"/>
        <v>2</v>
      </c>
      <c r="M25" s="44">
        <f t="shared" si="7"/>
        <v>2</v>
      </c>
      <c r="N25" s="42">
        <f t="shared" si="7"/>
        <v>0</v>
      </c>
      <c r="O25" s="42">
        <f t="shared" si="1"/>
        <v>0</v>
      </c>
      <c r="P25" s="43">
        <v>0</v>
      </c>
      <c r="Q25" s="43">
        <v>0</v>
      </c>
      <c r="R25" s="42">
        <f t="shared" si="2"/>
        <v>2</v>
      </c>
      <c r="S25" s="43">
        <v>2</v>
      </c>
      <c r="T25" s="43">
        <v>0</v>
      </c>
      <c r="U25" s="45">
        <v>0</v>
      </c>
    </row>
    <row r="26" spans="1:21" s="34" customFormat="1" ht="15" customHeight="1">
      <c r="A26" s="156"/>
      <c r="B26" s="3"/>
      <c r="C26" s="29"/>
      <c r="D26" s="155" t="s">
        <v>29</v>
      </c>
      <c r="E26" s="155"/>
      <c r="F26" s="155"/>
      <c r="G26" s="30"/>
      <c r="H26" s="42">
        <f t="shared" si="3"/>
        <v>5</v>
      </c>
      <c r="I26" s="42">
        <f t="shared" si="4"/>
        <v>5</v>
      </c>
      <c r="J26" s="42">
        <f t="shared" si="5"/>
        <v>0</v>
      </c>
      <c r="K26" s="43">
        <v>0</v>
      </c>
      <c r="L26" s="44">
        <f t="shared" si="6"/>
        <v>5</v>
      </c>
      <c r="M26" s="44">
        <f t="shared" si="7"/>
        <v>5</v>
      </c>
      <c r="N26" s="42">
        <f t="shared" si="7"/>
        <v>0</v>
      </c>
      <c r="O26" s="42">
        <f t="shared" si="1"/>
        <v>0</v>
      </c>
      <c r="P26" s="43">
        <v>0</v>
      </c>
      <c r="Q26" s="43">
        <v>0</v>
      </c>
      <c r="R26" s="42">
        <f t="shared" si="2"/>
        <v>5</v>
      </c>
      <c r="S26" s="43">
        <v>5</v>
      </c>
      <c r="T26" s="43">
        <v>0</v>
      </c>
      <c r="U26" s="45">
        <v>0</v>
      </c>
    </row>
    <row r="27" spans="1:21" s="34" customFormat="1" ht="15" customHeight="1">
      <c r="A27" s="156"/>
      <c r="B27" s="3"/>
      <c r="C27" s="29"/>
      <c r="D27" s="155" t="s">
        <v>30</v>
      </c>
      <c r="E27" s="155"/>
      <c r="F27" s="155"/>
      <c r="G27" s="30"/>
      <c r="H27" s="42">
        <f t="shared" si="3"/>
        <v>3</v>
      </c>
      <c r="I27" s="42">
        <f t="shared" si="4"/>
        <v>3</v>
      </c>
      <c r="J27" s="42">
        <f t="shared" si="5"/>
        <v>0</v>
      </c>
      <c r="K27" s="43">
        <v>0</v>
      </c>
      <c r="L27" s="44">
        <f t="shared" si="6"/>
        <v>3</v>
      </c>
      <c r="M27" s="44">
        <f t="shared" si="7"/>
        <v>3</v>
      </c>
      <c r="N27" s="42">
        <f t="shared" si="7"/>
        <v>0</v>
      </c>
      <c r="O27" s="42">
        <f t="shared" si="1"/>
        <v>0</v>
      </c>
      <c r="P27" s="43">
        <v>0</v>
      </c>
      <c r="Q27" s="43">
        <v>0</v>
      </c>
      <c r="R27" s="42">
        <f t="shared" si="2"/>
        <v>3</v>
      </c>
      <c r="S27" s="43">
        <v>3</v>
      </c>
      <c r="T27" s="43">
        <v>0</v>
      </c>
      <c r="U27" s="45">
        <v>0</v>
      </c>
    </row>
    <row r="28" spans="1:21" s="34" customFormat="1" ht="15" customHeight="1">
      <c r="A28" s="156"/>
      <c r="B28" s="3"/>
      <c r="C28" s="29"/>
      <c r="D28" s="154" t="s">
        <v>31</v>
      </c>
      <c r="E28" s="154"/>
      <c r="F28" s="154"/>
      <c r="G28" s="30"/>
      <c r="H28" s="42">
        <f t="shared" si="3"/>
        <v>2</v>
      </c>
      <c r="I28" s="42">
        <f t="shared" si="4"/>
        <v>2</v>
      </c>
      <c r="J28" s="42">
        <f t="shared" si="5"/>
        <v>0</v>
      </c>
      <c r="K28" s="43">
        <v>0</v>
      </c>
      <c r="L28" s="44">
        <f t="shared" si="6"/>
        <v>2</v>
      </c>
      <c r="M28" s="44">
        <f t="shared" si="7"/>
        <v>2</v>
      </c>
      <c r="N28" s="42">
        <f t="shared" si="7"/>
        <v>0</v>
      </c>
      <c r="O28" s="42">
        <f t="shared" si="1"/>
        <v>0</v>
      </c>
      <c r="P28" s="43">
        <v>0</v>
      </c>
      <c r="Q28" s="43">
        <v>0</v>
      </c>
      <c r="R28" s="42">
        <f t="shared" si="2"/>
        <v>2</v>
      </c>
      <c r="S28" s="43">
        <v>2</v>
      </c>
      <c r="T28" s="43">
        <v>0</v>
      </c>
      <c r="U28" s="45">
        <v>0</v>
      </c>
    </row>
    <row r="29" spans="1:21" s="34" customFormat="1" ht="15" customHeight="1">
      <c r="A29" s="156"/>
      <c r="B29" s="3"/>
      <c r="C29" s="29"/>
      <c r="D29" s="154" t="s">
        <v>32</v>
      </c>
      <c r="E29" s="154"/>
      <c r="F29" s="154"/>
      <c r="G29" s="30"/>
      <c r="H29" s="42">
        <f t="shared" si="3"/>
        <v>5</v>
      </c>
      <c r="I29" s="42">
        <f t="shared" si="4"/>
        <v>5</v>
      </c>
      <c r="J29" s="42">
        <f t="shared" si="5"/>
        <v>0</v>
      </c>
      <c r="K29" s="43">
        <v>0</v>
      </c>
      <c r="L29" s="44">
        <f t="shared" si="6"/>
        <v>5</v>
      </c>
      <c r="M29" s="44">
        <f t="shared" si="7"/>
        <v>5</v>
      </c>
      <c r="N29" s="42">
        <f t="shared" si="7"/>
        <v>0</v>
      </c>
      <c r="O29" s="42">
        <f t="shared" si="1"/>
        <v>0</v>
      </c>
      <c r="P29" s="43">
        <v>0</v>
      </c>
      <c r="Q29" s="43">
        <v>0</v>
      </c>
      <c r="R29" s="42">
        <f t="shared" si="2"/>
        <v>5</v>
      </c>
      <c r="S29" s="43">
        <v>5</v>
      </c>
      <c r="T29" s="43">
        <v>0</v>
      </c>
      <c r="U29" s="45">
        <v>0</v>
      </c>
    </row>
    <row r="30" spans="1:21" s="34" customFormat="1" ht="7.5" customHeight="1">
      <c r="A30" s="156"/>
      <c r="B30" s="3"/>
      <c r="C30" s="48"/>
      <c r="D30" s="49"/>
      <c r="E30" s="49"/>
      <c r="F30" s="49"/>
      <c r="G30" s="50"/>
      <c r="H30" s="51"/>
      <c r="I30" s="51"/>
      <c r="J30" s="51"/>
      <c r="K30" s="51"/>
      <c r="L30" s="52"/>
      <c r="M30" s="52"/>
      <c r="N30" s="52"/>
      <c r="O30" s="51"/>
      <c r="P30" s="51"/>
      <c r="Q30" s="51"/>
      <c r="R30" s="51"/>
      <c r="S30" s="51"/>
      <c r="T30" s="51"/>
      <c r="U30" s="53"/>
    </row>
    <row r="31" spans="1:5" ht="21.75" customHeight="1">
      <c r="A31" s="156"/>
      <c r="B31" s="3"/>
      <c r="E31" s="54" t="s">
        <v>33</v>
      </c>
    </row>
    <row r="32" spans="1:2" ht="18">
      <c r="A32" s="156"/>
      <c r="B32" s="55"/>
    </row>
    <row r="33" spans="1:2" ht="18">
      <c r="A33" s="156"/>
      <c r="B33" s="55"/>
    </row>
    <row r="34" spans="1:2" ht="18">
      <c r="A34" s="56"/>
      <c r="B34" s="55"/>
    </row>
    <row r="35" spans="1:2" ht="18">
      <c r="A35" s="56"/>
      <c r="B35" s="55"/>
    </row>
    <row r="36" spans="1:2" ht="18">
      <c r="A36" s="55"/>
      <c r="B36" s="55"/>
    </row>
    <row r="37" spans="1:2" ht="18">
      <c r="A37" s="55"/>
      <c r="B37" s="55"/>
    </row>
    <row r="38" spans="1:2" ht="18">
      <c r="A38" s="55"/>
      <c r="B38" s="55"/>
    </row>
    <row r="39" spans="1:2" ht="18">
      <c r="A39" s="55"/>
      <c r="B39" s="55"/>
    </row>
    <row r="40" spans="1:2" ht="18">
      <c r="A40" s="55"/>
      <c r="B40" s="55"/>
    </row>
    <row r="41" spans="1:2" ht="18">
      <c r="A41" s="55"/>
      <c r="B41" s="55"/>
    </row>
    <row r="42" spans="1:2" ht="18">
      <c r="A42" s="55"/>
      <c r="B42" s="55"/>
    </row>
    <row r="43" spans="1:2" ht="18">
      <c r="A43" s="55"/>
      <c r="B43" s="55"/>
    </row>
    <row r="44" spans="1:2" ht="18">
      <c r="A44" s="55"/>
      <c r="B44" s="55"/>
    </row>
    <row r="45" spans="1:2" ht="18">
      <c r="A45" s="55"/>
      <c r="B45" s="55"/>
    </row>
    <row r="46" spans="1:2" ht="18">
      <c r="A46" s="55"/>
      <c r="B46" s="55"/>
    </row>
    <row r="47" spans="1:2" ht="18">
      <c r="A47" s="55"/>
      <c r="B47" s="55"/>
    </row>
    <row r="48" spans="1:2" ht="18">
      <c r="A48" s="55"/>
      <c r="B48" s="55"/>
    </row>
    <row r="49" spans="1:2" ht="18">
      <c r="A49" s="55"/>
      <c r="B49" s="55"/>
    </row>
    <row r="50" spans="1:2" ht="18">
      <c r="A50" s="55"/>
      <c r="B50" s="55"/>
    </row>
    <row r="51" spans="1:2" ht="18">
      <c r="A51" s="55"/>
      <c r="B51" s="55"/>
    </row>
    <row r="52" spans="1:2" ht="18">
      <c r="A52" s="55"/>
      <c r="B52" s="55"/>
    </row>
    <row r="53" spans="1:2" ht="18">
      <c r="A53" s="55"/>
      <c r="B53" s="55"/>
    </row>
    <row r="54" spans="1:2" ht="18">
      <c r="A54" s="55"/>
      <c r="B54" s="55"/>
    </row>
    <row r="55" spans="1:2" ht="18">
      <c r="A55" s="55"/>
      <c r="B55" s="55"/>
    </row>
    <row r="56" spans="1:2" ht="18">
      <c r="A56" s="55"/>
      <c r="B56" s="55"/>
    </row>
    <row r="57" spans="1:2" ht="18">
      <c r="A57" s="55"/>
      <c r="B57" s="55"/>
    </row>
    <row r="58" spans="1:2" ht="18">
      <c r="A58" s="55"/>
      <c r="B58" s="55"/>
    </row>
    <row r="59" spans="1:2" ht="18">
      <c r="A59" s="55"/>
      <c r="B59" s="55"/>
    </row>
    <row r="60" spans="1:2" ht="18">
      <c r="A60" s="55"/>
      <c r="B60" s="55"/>
    </row>
    <row r="61" spans="1:2" ht="18">
      <c r="A61" s="55"/>
      <c r="B61" s="55"/>
    </row>
    <row r="62" spans="1:2" ht="18">
      <c r="A62" s="55"/>
      <c r="B62" s="55"/>
    </row>
    <row r="63" spans="1:2" ht="18">
      <c r="A63" s="55"/>
      <c r="B63" s="55"/>
    </row>
    <row r="64" spans="1:2" ht="18">
      <c r="A64" s="55"/>
      <c r="B64" s="55"/>
    </row>
    <row r="65" spans="1:2" ht="18">
      <c r="A65" s="55"/>
      <c r="B65" s="55"/>
    </row>
    <row r="66" spans="1:2" ht="18">
      <c r="A66" s="55"/>
      <c r="B66" s="55"/>
    </row>
    <row r="67" spans="1:2" ht="18">
      <c r="A67" s="55"/>
      <c r="B67" s="55"/>
    </row>
    <row r="68" spans="1:2" ht="18">
      <c r="A68" s="55"/>
      <c r="B68" s="55"/>
    </row>
    <row r="69" spans="1:2" ht="18">
      <c r="A69" s="55"/>
      <c r="B69" s="55"/>
    </row>
    <row r="70" spans="1:2" ht="18">
      <c r="A70" s="55"/>
      <c r="B70" s="55"/>
    </row>
    <row r="71" spans="1:2" ht="18">
      <c r="A71" s="55"/>
      <c r="B71" s="55"/>
    </row>
    <row r="72" spans="1:2" ht="18">
      <c r="A72" s="55"/>
      <c r="B72" s="55"/>
    </row>
    <row r="73" spans="1:2" ht="18">
      <c r="A73" s="55"/>
      <c r="B73" s="55"/>
    </row>
    <row r="74" spans="1:2" ht="18">
      <c r="A74" s="55"/>
      <c r="B74" s="55"/>
    </row>
    <row r="75" spans="1:2" ht="18">
      <c r="A75" s="55"/>
      <c r="B75" s="55"/>
    </row>
    <row r="76" spans="1:2" ht="18">
      <c r="A76" s="55"/>
      <c r="B76" s="55"/>
    </row>
    <row r="77" spans="1:2" ht="18">
      <c r="A77" s="55"/>
      <c r="B77" s="55"/>
    </row>
    <row r="78" spans="1:2" ht="18">
      <c r="A78" s="55"/>
      <c r="B78" s="55"/>
    </row>
    <row r="79" spans="1:2" ht="18">
      <c r="A79" s="55"/>
      <c r="B79" s="55"/>
    </row>
    <row r="80" spans="1:2" ht="18">
      <c r="A80" s="55"/>
      <c r="B80" s="55"/>
    </row>
    <row r="81" spans="1:2" ht="18">
      <c r="A81" s="55"/>
      <c r="B81" s="55"/>
    </row>
    <row r="82" spans="1:2" ht="18">
      <c r="A82" s="55"/>
      <c r="B82" s="55"/>
    </row>
    <row r="83" spans="1:2" ht="18">
      <c r="A83" s="55"/>
      <c r="B83" s="55"/>
    </row>
    <row r="84" spans="1:2" ht="18">
      <c r="A84" s="55"/>
      <c r="B84" s="55"/>
    </row>
    <row r="85" spans="1:2" ht="18">
      <c r="A85" s="55"/>
      <c r="B85" s="55"/>
    </row>
    <row r="86" spans="1:2" ht="18">
      <c r="A86" s="55"/>
      <c r="B86" s="55"/>
    </row>
    <row r="87" spans="1:2" ht="18">
      <c r="A87" s="55"/>
      <c r="B87" s="55"/>
    </row>
    <row r="88" spans="1:2" ht="18">
      <c r="A88" s="55"/>
      <c r="B88" s="55"/>
    </row>
    <row r="89" spans="1:2" ht="18">
      <c r="A89" s="55"/>
      <c r="B89" s="55"/>
    </row>
    <row r="90" spans="1:2" ht="18">
      <c r="A90" s="55"/>
      <c r="B90" s="55"/>
    </row>
    <row r="91" spans="1:2" ht="18">
      <c r="A91" s="55"/>
      <c r="B91" s="55"/>
    </row>
    <row r="92" spans="1:2" ht="18">
      <c r="A92" s="55"/>
      <c r="B92" s="55"/>
    </row>
    <row r="93" spans="1:2" ht="18">
      <c r="A93" s="55"/>
      <c r="B93" s="55"/>
    </row>
    <row r="94" spans="1:2" ht="18">
      <c r="A94" s="55"/>
      <c r="B94" s="55"/>
    </row>
    <row r="95" spans="1:2" ht="18">
      <c r="A95" s="55"/>
      <c r="B95" s="55"/>
    </row>
    <row r="96" spans="1:2" ht="18">
      <c r="A96" s="55"/>
      <c r="B96" s="55"/>
    </row>
    <row r="97" spans="1:2" ht="18">
      <c r="A97" s="55"/>
      <c r="B97" s="55"/>
    </row>
    <row r="98" spans="1:2" ht="18">
      <c r="A98" s="55"/>
      <c r="B98" s="55"/>
    </row>
    <row r="99" spans="1:2" ht="18">
      <c r="A99" s="55"/>
      <c r="B99" s="55"/>
    </row>
    <row r="100" spans="1:2" ht="18">
      <c r="A100" s="55"/>
      <c r="B100" s="55"/>
    </row>
    <row r="101" spans="1:2" ht="18">
      <c r="A101" s="55"/>
      <c r="B101" s="55"/>
    </row>
    <row r="102" spans="1:2" ht="18">
      <c r="A102" s="55"/>
      <c r="B102" s="55"/>
    </row>
    <row r="103" spans="1:2" ht="18">
      <c r="A103" s="55"/>
      <c r="B103" s="55"/>
    </row>
    <row r="104" spans="1:2" ht="18">
      <c r="A104" s="55"/>
      <c r="B104" s="55"/>
    </row>
    <row r="105" spans="1:2" ht="18">
      <c r="A105" s="55"/>
      <c r="B105" s="55"/>
    </row>
    <row r="106" spans="1:2" ht="18">
      <c r="A106" s="55"/>
      <c r="B106" s="55"/>
    </row>
    <row r="107" spans="1:2" ht="18">
      <c r="A107" s="55"/>
      <c r="B107" s="55"/>
    </row>
    <row r="108" spans="1:2" ht="18">
      <c r="A108" s="55"/>
      <c r="B108" s="55"/>
    </row>
    <row r="109" spans="1:2" ht="18">
      <c r="A109" s="55"/>
      <c r="B109" s="55"/>
    </row>
    <row r="110" spans="1:2" ht="18">
      <c r="A110" s="55"/>
      <c r="B110" s="55"/>
    </row>
    <row r="111" spans="1:2" ht="18">
      <c r="A111" s="55"/>
      <c r="B111" s="55"/>
    </row>
    <row r="112" spans="1:2" ht="18">
      <c r="A112" s="55"/>
      <c r="B112" s="55"/>
    </row>
    <row r="113" spans="1:2" ht="18">
      <c r="A113" s="55"/>
      <c r="B113" s="55"/>
    </row>
    <row r="114" spans="1:2" ht="18">
      <c r="A114" s="55"/>
      <c r="B114" s="55"/>
    </row>
    <row r="115" spans="1:2" ht="18">
      <c r="A115" s="55"/>
      <c r="B115" s="55"/>
    </row>
    <row r="116" spans="1:2" ht="18">
      <c r="A116" s="55"/>
      <c r="B116" s="55"/>
    </row>
    <row r="117" spans="1:2" ht="18">
      <c r="A117" s="55"/>
      <c r="B117" s="55"/>
    </row>
    <row r="118" spans="1:2" ht="18">
      <c r="A118" s="55"/>
      <c r="B118" s="55"/>
    </row>
    <row r="119" spans="1:2" ht="18">
      <c r="A119" s="55"/>
      <c r="B119" s="55"/>
    </row>
    <row r="120" spans="1:2" ht="18">
      <c r="A120" s="55"/>
      <c r="B120" s="55"/>
    </row>
    <row r="121" spans="1:2" ht="18">
      <c r="A121" s="55"/>
      <c r="B121" s="55"/>
    </row>
    <row r="122" spans="1:2" ht="18">
      <c r="A122" s="55"/>
      <c r="B122" s="55"/>
    </row>
    <row r="123" spans="1:2" ht="18">
      <c r="A123" s="55"/>
      <c r="B123" s="55"/>
    </row>
    <row r="124" spans="1:2" ht="18">
      <c r="A124" s="55"/>
      <c r="B124" s="55"/>
    </row>
    <row r="125" spans="1:2" ht="18">
      <c r="A125" s="55"/>
      <c r="B125" s="55"/>
    </row>
    <row r="126" spans="1:2" ht="18">
      <c r="A126" s="55"/>
      <c r="B126" s="55"/>
    </row>
    <row r="127" spans="1:2" ht="18">
      <c r="A127" s="55"/>
      <c r="B127" s="55"/>
    </row>
    <row r="128" spans="1:2" ht="18">
      <c r="A128" s="55"/>
      <c r="B128" s="55"/>
    </row>
    <row r="129" spans="1:2" ht="18">
      <c r="A129" s="55"/>
      <c r="B129" s="55"/>
    </row>
    <row r="130" spans="1:2" ht="18">
      <c r="A130" s="55"/>
      <c r="B130" s="55"/>
    </row>
    <row r="131" spans="1:2" ht="18">
      <c r="A131" s="55"/>
      <c r="B131" s="55"/>
    </row>
    <row r="132" spans="1:2" ht="18">
      <c r="A132" s="55"/>
      <c r="B132" s="55"/>
    </row>
    <row r="133" spans="1:2" ht="18">
      <c r="A133" s="55"/>
      <c r="B133" s="55"/>
    </row>
    <row r="134" spans="1:2" ht="18">
      <c r="A134" s="55"/>
      <c r="B134" s="55"/>
    </row>
    <row r="135" spans="1:2" ht="18">
      <c r="A135" s="55"/>
      <c r="B135" s="55"/>
    </row>
    <row r="136" spans="1:2" ht="18">
      <c r="A136" s="55"/>
      <c r="B136" s="55"/>
    </row>
    <row r="137" spans="1:2" ht="18">
      <c r="A137" s="55"/>
      <c r="B137" s="55"/>
    </row>
    <row r="138" spans="1:2" ht="18">
      <c r="A138" s="55"/>
      <c r="B138" s="55"/>
    </row>
    <row r="139" spans="1:2" ht="18">
      <c r="A139" s="55"/>
      <c r="B139" s="55"/>
    </row>
    <row r="140" spans="1:2" ht="18">
      <c r="A140" s="55"/>
      <c r="B140" s="55"/>
    </row>
    <row r="141" spans="1:2" ht="18">
      <c r="A141" s="55"/>
      <c r="B141" s="55"/>
    </row>
    <row r="142" spans="1:2" ht="18">
      <c r="A142" s="55"/>
      <c r="B142" s="55"/>
    </row>
    <row r="143" spans="1:2" ht="18">
      <c r="A143" s="55"/>
      <c r="B143" s="55"/>
    </row>
    <row r="144" spans="1:2" ht="18">
      <c r="A144" s="55"/>
      <c r="B144" s="55"/>
    </row>
    <row r="145" spans="1:2" ht="18">
      <c r="A145" s="55"/>
      <c r="B145" s="55"/>
    </row>
    <row r="146" spans="1:2" ht="18">
      <c r="A146" s="55"/>
      <c r="B146" s="55"/>
    </row>
    <row r="147" spans="1:2" ht="18">
      <c r="A147" s="55"/>
      <c r="B147" s="55"/>
    </row>
    <row r="148" spans="1:2" ht="18">
      <c r="A148" s="55"/>
      <c r="B148" s="55"/>
    </row>
    <row r="149" spans="1:2" ht="18">
      <c r="A149" s="55"/>
      <c r="B149" s="55"/>
    </row>
    <row r="150" spans="1:2" ht="18">
      <c r="A150" s="55"/>
      <c r="B150" s="55"/>
    </row>
    <row r="151" spans="1:2" ht="18">
      <c r="A151" s="55"/>
      <c r="B151" s="55"/>
    </row>
    <row r="152" spans="1:2" ht="18">
      <c r="A152" s="55"/>
      <c r="B152" s="55"/>
    </row>
    <row r="153" spans="1:2" ht="18">
      <c r="A153" s="55"/>
      <c r="B153" s="55"/>
    </row>
    <row r="154" spans="1:2" ht="18">
      <c r="A154" s="55"/>
      <c r="B154" s="55"/>
    </row>
    <row r="155" spans="1:2" ht="18">
      <c r="A155" s="55"/>
      <c r="B155" s="55"/>
    </row>
    <row r="156" spans="1:2" ht="18">
      <c r="A156" s="55"/>
      <c r="B156" s="55"/>
    </row>
    <row r="157" spans="1:2" ht="18">
      <c r="A157" s="55"/>
      <c r="B157" s="55"/>
    </row>
    <row r="158" spans="1:2" ht="18">
      <c r="A158" s="55"/>
      <c r="B158" s="55"/>
    </row>
    <row r="159" spans="1:2" ht="18">
      <c r="A159" s="55"/>
      <c r="B159" s="55"/>
    </row>
    <row r="160" spans="1:2" ht="18">
      <c r="A160" s="55"/>
      <c r="B160" s="55"/>
    </row>
    <row r="161" spans="1:2" ht="18">
      <c r="A161" s="55"/>
      <c r="B161" s="55"/>
    </row>
    <row r="162" spans="1:2" ht="18">
      <c r="A162" s="55"/>
      <c r="B162" s="55"/>
    </row>
    <row r="163" spans="1:2" ht="18">
      <c r="A163" s="55"/>
      <c r="B163" s="55"/>
    </row>
    <row r="164" spans="1:2" ht="18">
      <c r="A164" s="55"/>
      <c r="B164" s="55"/>
    </row>
    <row r="165" spans="1:2" ht="18">
      <c r="A165" s="55"/>
      <c r="B165" s="55"/>
    </row>
    <row r="166" spans="1:2" ht="18">
      <c r="A166" s="55"/>
      <c r="B166" s="55"/>
    </row>
    <row r="167" spans="1:2" ht="18">
      <c r="A167" s="55"/>
      <c r="B167" s="55"/>
    </row>
    <row r="168" spans="1:2" ht="18">
      <c r="A168" s="55"/>
      <c r="B168" s="55"/>
    </row>
    <row r="169" spans="1:2" ht="18">
      <c r="A169" s="55"/>
      <c r="B169" s="55"/>
    </row>
    <row r="170" spans="1:2" ht="18">
      <c r="A170" s="55"/>
      <c r="B170" s="55"/>
    </row>
    <row r="171" spans="1:2" ht="18">
      <c r="A171" s="55"/>
      <c r="B171" s="55"/>
    </row>
    <row r="172" spans="1:2" ht="18">
      <c r="A172" s="55"/>
      <c r="B172" s="55"/>
    </row>
    <row r="173" spans="1:2" ht="18">
      <c r="A173" s="55"/>
      <c r="B173" s="55"/>
    </row>
    <row r="174" spans="1:2" ht="18">
      <c r="A174" s="55"/>
      <c r="B174" s="55"/>
    </row>
    <row r="175" spans="1:2" ht="18">
      <c r="A175" s="55"/>
      <c r="B175" s="55"/>
    </row>
    <row r="176" spans="1:2" ht="18">
      <c r="A176" s="55"/>
      <c r="B176" s="55"/>
    </row>
    <row r="177" spans="1:2" ht="18">
      <c r="A177" s="55"/>
      <c r="B177" s="55"/>
    </row>
    <row r="178" spans="1:2" ht="18">
      <c r="A178" s="55"/>
      <c r="B178" s="55"/>
    </row>
    <row r="179" spans="1:2" ht="18">
      <c r="A179" s="55"/>
      <c r="B179" s="55"/>
    </row>
    <row r="180" spans="1:2" ht="18">
      <c r="A180" s="55"/>
      <c r="B180" s="55"/>
    </row>
    <row r="181" spans="1:2" ht="18">
      <c r="A181" s="55"/>
      <c r="B181" s="55"/>
    </row>
    <row r="182" spans="1:2" ht="18">
      <c r="A182" s="55"/>
      <c r="B182" s="55"/>
    </row>
    <row r="183" spans="1:2" ht="18">
      <c r="A183" s="55"/>
      <c r="B183" s="55"/>
    </row>
    <row r="184" spans="1:2" ht="18">
      <c r="A184" s="55"/>
      <c r="B184" s="55"/>
    </row>
    <row r="185" spans="1:2" ht="18">
      <c r="A185" s="55"/>
      <c r="B185" s="55"/>
    </row>
    <row r="186" spans="1:2" ht="18">
      <c r="A186" s="55"/>
      <c r="B186" s="55"/>
    </row>
    <row r="187" spans="1:2" ht="18">
      <c r="A187" s="55"/>
      <c r="B187" s="55"/>
    </row>
    <row r="188" spans="1:2" ht="18">
      <c r="A188" s="55"/>
      <c r="B188" s="55"/>
    </row>
    <row r="189" spans="1:2" ht="18">
      <c r="A189" s="55"/>
      <c r="B189" s="55"/>
    </row>
    <row r="190" spans="1:2" ht="18">
      <c r="A190" s="55"/>
      <c r="B190" s="55"/>
    </row>
    <row r="191" spans="1:2" ht="18">
      <c r="A191" s="55"/>
      <c r="B191" s="55"/>
    </row>
    <row r="192" spans="1:2" ht="18">
      <c r="A192" s="55"/>
      <c r="B192" s="55"/>
    </row>
    <row r="193" spans="1:2" ht="18">
      <c r="A193" s="55"/>
      <c r="B193" s="55"/>
    </row>
    <row r="194" spans="1:2" ht="18">
      <c r="A194" s="55"/>
      <c r="B194" s="55"/>
    </row>
    <row r="195" spans="1:2" ht="18">
      <c r="A195" s="55"/>
      <c r="B195" s="55"/>
    </row>
    <row r="196" spans="1:2" ht="18">
      <c r="A196" s="55"/>
      <c r="B196" s="55"/>
    </row>
    <row r="197" spans="1:2" ht="18">
      <c r="A197" s="55"/>
      <c r="B197" s="55"/>
    </row>
    <row r="198" spans="1:2" ht="18">
      <c r="A198" s="55"/>
      <c r="B198" s="55"/>
    </row>
    <row r="199" spans="1:2" ht="18">
      <c r="A199" s="55"/>
      <c r="B199" s="55"/>
    </row>
  </sheetData>
  <sheetProtection/>
  <mergeCells count="27">
    <mergeCell ref="A1:A33"/>
    <mergeCell ref="C1:U1"/>
    <mergeCell ref="H3:J4"/>
    <mergeCell ref="K3:K4"/>
    <mergeCell ref="U3:U4"/>
    <mergeCell ref="L4:N4"/>
    <mergeCell ref="D7:F7"/>
    <mergeCell ref="D9:F9"/>
    <mergeCell ref="D11:F11"/>
    <mergeCell ref="D12:F12"/>
    <mergeCell ref="D24:F24"/>
    <mergeCell ref="D13:F13"/>
    <mergeCell ref="D14:F14"/>
    <mergeCell ref="D15:F15"/>
    <mergeCell ref="D16:F16"/>
    <mergeCell ref="D17:F17"/>
    <mergeCell ref="D18:F18"/>
    <mergeCell ref="D25:E25"/>
    <mergeCell ref="D26:F26"/>
    <mergeCell ref="D27:F27"/>
    <mergeCell ref="D28:F28"/>
    <mergeCell ref="D29:F29"/>
    <mergeCell ref="D19:F19"/>
    <mergeCell ref="D20:F20"/>
    <mergeCell ref="D21:F21"/>
    <mergeCell ref="D22:E22"/>
    <mergeCell ref="D23:F23"/>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53"/>
  <sheetViews>
    <sheetView view="pageBreakPreview" zoomScaleSheetLayoutView="100" zoomScalePageLayoutView="0" workbookViewId="0" topLeftCell="A2">
      <pane xSplit="7" ySplit="4" topLeftCell="H6" activePane="bottomRight" state="frozen"/>
      <selection pane="topLeft" activeCell="N11" sqref="N11:N29"/>
      <selection pane="topRight" activeCell="N11" sqref="N11:N29"/>
      <selection pane="bottomLeft" activeCell="N11" sqref="N11:N29"/>
      <selection pane="bottomRight" activeCell="A1" sqref="A1:A36"/>
    </sheetView>
  </sheetViews>
  <sheetFormatPr defaultColWidth="9.140625" defaultRowHeight="15"/>
  <cols>
    <col min="1" max="1" width="2.421875" style="0" customWidth="1"/>
    <col min="2" max="2" width="5.140625" style="0" customWidth="1"/>
    <col min="3" max="3" width="0.71875" style="0" customWidth="1"/>
    <col min="4" max="4" width="1.1484375" style="0" customWidth="1"/>
    <col min="5" max="5" width="8.7109375" style="0" customWidth="1"/>
    <col min="6" max="6" width="1.1484375" style="0" customWidth="1"/>
    <col min="7" max="7" width="0.71875" style="0" customWidth="1"/>
    <col min="8" max="26" width="6.00390625" style="0" customWidth="1"/>
  </cols>
  <sheetData>
    <row r="1" spans="1:29" s="2" customFormat="1" ht="27" customHeight="1">
      <c r="A1" s="156"/>
      <c r="C1" s="157" t="s">
        <v>34</v>
      </c>
      <c r="D1" s="157"/>
      <c r="E1" s="157"/>
      <c r="F1" s="157"/>
      <c r="G1" s="157"/>
      <c r="H1" s="157"/>
      <c r="I1" s="157"/>
      <c r="J1" s="157"/>
      <c r="K1" s="157"/>
      <c r="L1" s="157"/>
      <c r="M1" s="157"/>
      <c r="N1" s="157"/>
      <c r="O1" s="157"/>
      <c r="P1" s="157"/>
      <c r="Q1" s="157"/>
      <c r="R1" s="157"/>
      <c r="S1" s="157"/>
      <c r="T1" s="157"/>
      <c r="U1" s="157"/>
      <c r="V1" s="157"/>
      <c r="W1" s="157"/>
      <c r="X1" s="157"/>
      <c r="Y1" s="157"/>
      <c r="Z1" s="157"/>
      <c r="AA1" s="57"/>
      <c r="AB1" s="57"/>
      <c r="AC1" s="57"/>
    </row>
    <row r="2" spans="1:26" s="2" customFormat="1" ht="20.25" customHeight="1">
      <c r="A2" s="156"/>
      <c r="C2" s="5"/>
      <c r="D2" s="5"/>
      <c r="E2" s="58"/>
      <c r="F2" s="5"/>
      <c r="G2" s="5"/>
      <c r="Z2" s="59" t="s">
        <v>35</v>
      </c>
    </row>
    <row r="3" spans="1:26" s="12" customFormat="1" ht="18.75" customHeight="1">
      <c r="A3" s="156"/>
      <c r="C3" s="7"/>
      <c r="D3" s="8"/>
      <c r="E3" s="172" t="s">
        <v>36</v>
      </c>
      <c r="F3" s="8"/>
      <c r="G3" s="9"/>
      <c r="H3" s="174" t="s">
        <v>7</v>
      </c>
      <c r="I3" s="158" t="s">
        <v>37</v>
      </c>
      <c r="J3" s="175"/>
      <c r="K3" s="175"/>
      <c r="L3" s="175"/>
      <c r="M3" s="175"/>
      <c r="N3" s="175"/>
      <c r="O3" s="176"/>
      <c r="P3" s="177" t="s">
        <v>38</v>
      </c>
      <c r="Q3" s="178"/>
      <c r="R3" s="179"/>
      <c r="S3" s="168" t="s">
        <v>39</v>
      </c>
      <c r="T3" s="169"/>
      <c r="U3" s="169"/>
      <c r="V3" s="169"/>
      <c r="W3" s="169"/>
      <c r="X3" s="169"/>
      <c r="Y3" s="169"/>
      <c r="Z3" s="180"/>
    </row>
    <row r="4" spans="1:26" s="12" customFormat="1" ht="25.5" customHeight="1">
      <c r="A4" s="156"/>
      <c r="C4" s="20"/>
      <c r="D4" s="21"/>
      <c r="E4" s="173"/>
      <c r="F4" s="21"/>
      <c r="G4" s="23"/>
      <c r="H4" s="174"/>
      <c r="I4" s="24" t="s">
        <v>7</v>
      </c>
      <c r="J4" s="24" t="s">
        <v>40</v>
      </c>
      <c r="K4" s="24" t="s">
        <v>41</v>
      </c>
      <c r="L4" s="24" t="s">
        <v>42</v>
      </c>
      <c r="M4" s="24" t="s">
        <v>43</v>
      </c>
      <c r="N4" s="24" t="s">
        <v>44</v>
      </c>
      <c r="O4" s="24" t="s">
        <v>45</v>
      </c>
      <c r="P4" s="60" t="s">
        <v>7</v>
      </c>
      <c r="Q4" s="60" t="s">
        <v>46</v>
      </c>
      <c r="R4" s="60" t="s">
        <v>47</v>
      </c>
      <c r="S4" s="24" t="s">
        <v>7</v>
      </c>
      <c r="T4" s="60" t="s">
        <v>48</v>
      </c>
      <c r="U4" s="61" t="s">
        <v>49</v>
      </c>
      <c r="V4" s="62" t="s">
        <v>50</v>
      </c>
      <c r="W4" s="63" t="s">
        <v>51</v>
      </c>
      <c r="X4" s="63" t="s">
        <v>52</v>
      </c>
      <c r="Y4" s="64" t="s">
        <v>53</v>
      </c>
      <c r="Z4" s="65" t="s">
        <v>54</v>
      </c>
    </row>
    <row r="5" spans="1:26" s="12" customFormat="1" ht="7.5" customHeight="1">
      <c r="A5" s="156"/>
      <c r="C5" s="13"/>
      <c r="G5" s="15"/>
      <c r="H5" s="66"/>
      <c r="I5" s="67"/>
      <c r="J5" s="67"/>
      <c r="K5" s="67"/>
      <c r="L5" s="67"/>
      <c r="M5" s="67"/>
      <c r="N5" s="67"/>
      <c r="O5" s="67"/>
      <c r="P5" s="67"/>
      <c r="Q5" s="67"/>
      <c r="R5" s="67"/>
      <c r="S5" s="67"/>
      <c r="T5" s="67"/>
      <c r="U5" s="67"/>
      <c r="V5" s="67"/>
      <c r="W5" s="67"/>
      <c r="X5" s="67"/>
      <c r="Y5" s="67"/>
      <c r="Z5" s="68"/>
    </row>
    <row r="6" spans="1:26" s="34" customFormat="1" ht="13.5" customHeight="1">
      <c r="A6" s="156"/>
      <c r="C6" s="29"/>
      <c r="D6" s="181" t="s">
        <v>12</v>
      </c>
      <c r="E6" s="182"/>
      <c r="F6" s="182"/>
      <c r="G6" s="30"/>
      <c r="H6" s="69">
        <v>2525</v>
      </c>
      <c r="I6" s="31">
        <v>2045</v>
      </c>
      <c r="J6" s="31">
        <v>354</v>
      </c>
      <c r="K6" s="31">
        <v>357</v>
      </c>
      <c r="L6" s="31">
        <v>347</v>
      </c>
      <c r="M6" s="31">
        <v>350</v>
      </c>
      <c r="N6" s="31">
        <v>314</v>
      </c>
      <c r="O6" s="31">
        <v>323</v>
      </c>
      <c r="P6" s="31">
        <v>68</v>
      </c>
      <c r="Q6" s="31">
        <v>68</v>
      </c>
      <c r="R6" s="70">
        <v>0</v>
      </c>
      <c r="S6" s="31">
        <v>412</v>
      </c>
      <c r="T6" s="31">
        <v>189</v>
      </c>
      <c r="U6" s="31">
        <v>29</v>
      </c>
      <c r="V6" s="31">
        <v>6</v>
      </c>
      <c r="W6" s="31">
        <v>3</v>
      </c>
      <c r="X6" s="31">
        <v>6</v>
      </c>
      <c r="Y6" s="31">
        <v>0</v>
      </c>
      <c r="Z6" s="33">
        <v>179</v>
      </c>
    </row>
    <row r="7" spans="1:26" s="41" customFormat="1" ht="22.5" customHeight="1">
      <c r="A7" s="156"/>
      <c r="C7" s="35"/>
      <c r="D7" s="55"/>
      <c r="E7" s="71"/>
      <c r="F7" s="71"/>
      <c r="G7" s="37"/>
      <c r="H7" s="72"/>
      <c r="I7" s="38"/>
      <c r="J7" s="38"/>
      <c r="K7" s="38"/>
      <c r="L7" s="38"/>
      <c r="M7" s="38"/>
      <c r="N7" s="38"/>
      <c r="O7" s="38"/>
      <c r="P7" s="38"/>
      <c r="Q7" s="38"/>
      <c r="R7" s="38"/>
      <c r="S7" s="38"/>
      <c r="T7" s="38"/>
      <c r="U7" s="38"/>
      <c r="V7" s="38"/>
      <c r="W7" s="38"/>
      <c r="X7" s="38"/>
      <c r="Y7" s="38"/>
      <c r="Z7" s="40"/>
    </row>
    <row r="8" spans="1:26" s="41" customFormat="1" ht="13.5" customHeight="1">
      <c r="A8" s="156"/>
      <c r="C8" s="35"/>
      <c r="D8" s="183" t="s">
        <v>13</v>
      </c>
      <c r="E8" s="184"/>
      <c r="F8" s="184"/>
      <c r="G8" s="37"/>
      <c r="H8" s="72">
        <f>SUM(H14:H32)</f>
        <v>2524</v>
      </c>
      <c r="I8" s="38">
        <f aca="true" t="shared" si="0" ref="I8:Z8">SUM(I14:I32)</f>
        <v>2034</v>
      </c>
      <c r="J8" s="38">
        <f t="shared" si="0"/>
        <v>359</v>
      </c>
      <c r="K8" s="38">
        <f t="shared" si="0"/>
        <v>344</v>
      </c>
      <c r="L8" s="38">
        <f t="shared" si="0"/>
        <v>338</v>
      </c>
      <c r="M8" s="38">
        <f t="shared" si="0"/>
        <v>348</v>
      </c>
      <c r="N8" s="38">
        <f t="shared" si="0"/>
        <v>324</v>
      </c>
      <c r="O8" s="38">
        <f t="shared" si="0"/>
        <v>321</v>
      </c>
      <c r="P8" s="38">
        <f>SUM(Q8:R8)</f>
        <v>62</v>
      </c>
      <c r="Q8" s="38">
        <f>SUM(Q14:Q32)</f>
        <v>61</v>
      </c>
      <c r="R8" s="38">
        <f t="shared" si="0"/>
        <v>1</v>
      </c>
      <c r="S8" s="38">
        <f t="shared" si="0"/>
        <v>428</v>
      </c>
      <c r="T8" s="38">
        <f t="shared" si="0"/>
        <v>190</v>
      </c>
      <c r="U8" s="38">
        <f t="shared" si="0"/>
        <v>35</v>
      </c>
      <c r="V8" s="38">
        <f t="shared" si="0"/>
        <v>7</v>
      </c>
      <c r="W8" s="38">
        <f t="shared" si="0"/>
        <v>3</v>
      </c>
      <c r="X8" s="38">
        <f t="shared" si="0"/>
        <v>5</v>
      </c>
      <c r="Y8" s="38">
        <f t="shared" si="0"/>
        <v>0</v>
      </c>
      <c r="Z8" s="40">
        <f t="shared" si="0"/>
        <v>188</v>
      </c>
    </row>
    <row r="9" spans="1:26" s="41" customFormat="1" ht="18">
      <c r="A9" s="156"/>
      <c r="C9" s="35"/>
      <c r="D9" s="55"/>
      <c r="E9" s="71"/>
      <c r="F9" s="55"/>
      <c r="G9" s="37"/>
      <c r="H9" s="72"/>
      <c r="I9" s="38"/>
      <c r="J9" s="38"/>
      <c r="K9" s="38"/>
      <c r="L9" s="38"/>
      <c r="M9" s="38"/>
      <c r="N9" s="38"/>
      <c r="O9" s="38"/>
      <c r="P9" s="38"/>
      <c r="Q9" s="38"/>
      <c r="R9" s="38"/>
      <c r="S9" s="38"/>
      <c r="T9" s="38"/>
      <c r="U9" s="38"/>
      <c r="V9" s="38"/>
      <c r="W9" s="38"/>
      <c r="X9" s="38"/>
      <c r="Y9" s="38"/>
      <c r="Z9" s="40"/>
    </row>
    <row r="10" spans="1:26" s="73" customFormat="1" ht="12.75">
      <c r="A10" s="156"/>
      <c r="C10" s="29"/>
      <c r="D10" s="34"/>
      <c r="E10" s="36" t="s">
        <v>55</v>
      </c>
      <c r="F10" s="34"/>
      <c r="G10" s="30"/>
      <c r="H10" s="69">
        <f>I10+P10+S10</f>
        <v>21</v>
      </c>
      <c r="I10" s="31">
        <f>SUM(J10:O10)</f>
        <v>18</v>
      </c>
      <c r="J10" s="74">
        <v>3</v>
      </c>
      <c r="K10" s="74">
        <v>3</v>
      </c>
      <c r="L10" s="74">
        <v>3</v>
      </c>
      <c r="M10" s="74">
        <v>3</v>
      </c>
      <c r="N10" s="74">
        <v>3</v>
      </c>
      <c r="O10" s="74">
        <v>3</v>
      </c>
      <c r="P10" s="31">
        <f>SUM(Q10:R10)</f>
        <v>3</v>
      </c>
      <c r="Q10" s="74">
        <v>2</v>
      </c>
      <c r="R10" s="74">
        <v>1</v>
      </c>
      <c r="S10" s="31">
        <f>SUM(T10:Z10)</f>
        <v>0</v>
      </c>
      <c r="T10" s="74">
        <v>0</v>
      </c>
      <c r="U10" s="74">
        <v>0</v>
      </c>
      <c r="V10" s="74">
        <v>0</v>
      </c>
      <c r="W10" s="74">
        <v>0</v>
      </c>
      <c r="X10" s="74">
        <v>0</v>
      </c>
      <c r="Y10" s="74">
        <v>0</v>
      </c>
      <c r="Z10" s="75">
        <v>0</v>
      </c>
    </row>
    <row r="11" spans="1:26" s="73" customFormat="1" ht="12.75">
      <c r="A11" s="156"/>
      <c r="C11" s="29"/>
      <c r="D11" s="34"/>
      <c r="E11" s="36" t="s">
        <v>56</v>
      </c>
      <c r="F11" s="34"/>
      <c r="G11" s="30"/>
      <c r="H11" s="69">
        <f>I11+P11+S11</f>
        <v>2497</v>
      </c>
      <c r="I11" s="31">
        <f>SUM(J11:O11)</f>
        <v>2010</v>
      </c>
      <c r="J11" s="74">
        <v>355</v>
      </c>
      <c r="K11" s="74">
        <v>340</v>
      </c>
      <c r="L11" s="74">
        <v>334</v>
      </c>
      <c r="M11" s="74">
        <v>344</v>
      </c>
      <c r="N11" s="74">
        <v>320</v>
      </c>
      <c r="O11" s="74">
        <v>317</v>
      </c>
      <c r="P11" s="31">
        <f>SUM(Q11:R11)</f>
        <v>59</v>
      </c>
      <c r="Q11" s="74">
        <v>59</v>
      </c>
      <c r="R11" s="74">
        <v>0</v>
      </c>
      <c r="S11" s="31">
        <f>SUM(T11:Z11)</f>
        <v>428</v>
      </c>
      <c r="T11" s="74">
        <v>190</v>
      </c>
      <c r="U11" s="74">
        <v>35</v>
      </c>
      <c r="V11" s="74">
        <v>7</v>
      </c>
      <c r="W11" s="74">
        <v>3</v>
      </c>
      <c r="X11" s="74">
        <v>5</v>
      </c>
      <c r="Y11" s="74">
        <v>0</v>
      </c>
      <c r="Z11" s="75">
        <v>188</v>
      </c>
    </row>
    <row r="12" spans="1:26" s="73" customFormat="1" ht="12.75">
      <c r="A12" s="156"/>
      <c r="C12" s="29"/>
      <c r="D12" s="34"/>
      <c r="E12" s="36" t="s">
        <v>57</v>
      </c>
      <c r="F12" s="34"/>
      <c r="G12" s="30"/>
      <c r="H12" s="69">
        <f>I12+P12+S12</f>
        <v>6</v>
      </c>
      <c r="I12" s="31">
        <f>SUM(J12:O12)</f>
        <v>6</v>
      </c>
      <c r="J12" s="74">
        <v>1</v>
      </c>
      <c r="K12" s="74">
        <v>1</v>
      </c>
      <c r="L12" s="74">
        <v>1</v>
      </c>
      <c r="M12" s="74">
        <v>1</v>
      </c>
      <c r="N12" s="74">
        <v>1</v>
      </c>
      <c r="O12" s="74">
        <v>1</v>
      </c>
      <c r="P12" s="31">
        <f>SUM(Q12:R12)</f>
        <v>0</v>
      </c>
      <c r="Q12" s="74">
        <v>0</v>
      </c>
      <c r="R12" s="74">
        <v>0</v>
      </c>
      <c r="S12" s="31">
        <f>SUM(T12:Z12)</f>
        <v>0</v>
      </c>
      <c r="T12" s="74">
        <v>0</v>
      </c>
      <c r="U12" s="74">
        <v>0</v>
      </c>
      <c r="V12" s="74">
        <v>0</v>
      </c>
      <c r="W12" s="74">
        <v>0</v>
      </c>
      <c r="X12" s="74">
        <v>0</v>
      </c>
      <c r="Y12" s="74">
        <v>0</v>
      </c>
      <c r="Z12" s="75">
        <v>0</v>
      </c>
    </row>
    <row r="13" spans="1:26" s="34" customFormat="1" ht="12.75">
      <c r="A13" s="156"/>
      <c r="C13" s="29"/>
      <c r="D13" s="76"/>
      <c r="E13" s="76"/>
      <c r="F13" s="76"/>
      <c r="G13" s="30"/>
      <c r="H13" s="69"/>
      <c r="I13" s="31"/>
      <c r="J13" s="31"/>
      <c r="K13" s="31"/>
      <c r="L13" s="31"/>
      <c r="M13" s="31"/>
      <c r="N13" s="31"/>
      <c r="O13" s="31"/>
      <c r="P13" s="31"/>
      <c r="Q13" s="31"/>
      <c r="R13" s="31"/>
      <c r="S13" s="31"/>
      <c r="T13" s="31"/>
      <c r="U13" s="31"/>
      <c r="V13" s="31"/>
      <c r="W13" s="31"/>
      <c r="X13" s="31"/>
      <c r="Y13" s="31"/>
      <c r="Z13" s="33"/>
    </row>
    <row r="14" spans="1:26" s="34" customFormat="1" ht="13.5" customHeight="1">
      <c r="A14" s="156"/>
      <c r="C14" s="29"/>
      <c r="D14" s="154" t="s">
        <v>14</v>
      </c>
      <c r="E14" s="154"/>
      <c r="F14" s="154"/>
      <c r="G14" s="30"/>
      <c r="H14" s="69">
        <f aca="true" t="shared" si="1" ref="H14:H32">I14+P14+S14</f>
        <v>919</v>
      </c>
      <c r="I14" s="31">
        <f aca="true" t="shared" si="2" ref="I14:I32">SUM(J14:O14)</f>
        <v>780</v>
      </c>
      <c r="J14" s="74">
        <v>137</v>
      </c>
      <c r="K14" s="74">
        <v>127</v>
      </c>
      <c r="L14" s="74">
        <v>133</v>
      </c>
      <c r="M14" s="74">
        <v>136</v>
      </c>
      <c r="N14" s="74">
        <v>126</v>
      </c>
      <c r="O14" s="74">
        <v>121</v>
      </c>
      <c r="P14" s="31">
        <f>SUM(Q14+R14)</f>
        <v>10</v>
      </c>
      <c r="Q14" s="74">
        <v>9</v>
      </c>
      <c r="R14" s="74">
        <v>1</v>
      </c>
      <c r="S14" s="31">
        <f aca="true" t="shared" si="3" ref="S14:S32">SUM(T14:Z14)</f>
        <v>129</v>
      </c>
      <c r="T14" s="74">
        <v>57</v>
      </c>
      <c r="U14" s="74">
        <v>11</v>
      </c>
      <c r="V14" s="74">
        <v>1</v>
      </c>
      <c r="W14" s="74">
        <v>0</v>
      </c>
      <c r="X14" s="74">
        <v>0</v>
      </c>
      <c r="Y14" s="74">
        <v>0</v>
      </c>
      <c r="Z14" s="75">
        <v>60</v>
      </c>
    </row>
    <row r="15" spans="1:26" s="34" customFormat="1" ht="13.5" customHeight="1">
      <c r="A15" s="156"/>
      <c r="C15" s="29"/>
      <c r="D15" s="154" t="s">
        <v>15</v>
      </c>
      <c r="E15" s="154"/>
      <c r="F15" s="154"/>
      <c r="G15" s="30"/>
      <c r="H15" s="69">
        <f t="shared" si="1"/>
        <v>100</v>
      </c>
      <c r="I15" s="31">
        <f t="shared" si="2"/>
        <v>76</v>
      </c>
      <c r="J15" s="74">
        <v>12</v>
      </c>
      <c r="K15" s="74">
        <v>12</v>
      </c>
      <c r="L15" s="74">
        <v>14</v>
      </c>
      <c r="M15" s="74">
        <v>13</v>
      </c>
      <c r="N15" s="74">
        <v>12</v>
      </c>
      <c r="O15" s="74">
        <v>13</v>
      </c>
      <c r="P15" s="31">
        <f aca="true" t="shared" si="4" ref="P15:P32">SUM(Q15+R15)</f>
        <v>0</v>
      </c>
      <c r="Q15" s="74">
        <v>0</v>
      </c>
      <c r="R15" s="74">
        <v>0</v>
      </c>
      <c r="S15" s="31">
        <f t="shared" si="3"/>
        <v>24</v>
      </c>
      <c r="T15" s="74">
        <v>9</v>
      </c>
      <c r="U15" s="74">
        <v>0</v>
      </c>
      <c r="V15" s="74">
        <v>3</v>
      </c>
      <c r="W15" s="74">
        <v>0</v>
      </c>
      <c r="X15" s="74">
        <v>1</v>
      </c>
      <c r="Y15" s="74">
        <v>0</v>
      </c>
      <c r="Z15" s="75">
        <v>11</v>
      </c>
    </row>
    <row r="16" spans="1:26" s="34" customFormat="1" ht="13.5" customHeight="1">
      <c r="A16" s="156"/>
      <c r="C16" s="29"/>
      <c r="D16" s="154" t="s">
        <v>16</v>
      </c>
      <c r="E16" s="154"/>
      <c r="F16" s="154"/>
      <c r="G16" s="30"/>
      <c r="H16" s="69">
        <f t="shared" si="1"/>
        <v>270</v>
      </c>
      <c r="I16" s="31">
        <f t="shared" si="2"/>
        <v>213</v>
      </c>
      <c r="J16" s="74">
        <v>38</v>
      </c>
      <c r="K16" s="74">
        <v>38</v>
      </c>
      <c r="L16" s="74">
        <v>34</v>
      </c>
      <c r="M16" s="74">
        <v>37</v>
      </c>
      <c r="N16" s="74">
        <v>32</v>
      </c>
      <c r="O16" s="74">
        <v>34</v>
      </c>
      <c r="P16" s="31">
        <f t="shared" si="4"/>
        <v>3</v>
      </c>
      <c r="Q16" s="74">
        <v>3</v>
      </c>
      <c r="R16" s="74">
        <v>0</v>
      </c>
      <c r="S16" s="31">
        <f t="shared" si="3"/>
        <v>54</v>
      </c>
      <c r="T16" s="74">
        <v>21</v>
      </c>
      <c r="U16" s="74">
        <v>5</v>
      </c>
      <c r="V16" s="74">
        <v>1</v>
      </c>
      <c r="W16" s="74">
        <v>0</v>
      </c>
      <c r="X16" s="74">
        <v>1</v>
      </c>
      <c r="Y16" s="74">
        <v>0</v>
      </c>
      <c r="Z16" s="75">
        <v>26</v>
      </c>
    </row>
    <row r="17" spans="1:26" s="34" customFormat="1" ht="13.5" customHeight="1">
      <c r="A17" s="156"/>
      <c r="C17" s="29"/>
      <c r="D17" s="154" t="s">
        <v>17</v>
      </c>
      <c r="E17" s="154"/>
      <c r="F17" s="154"/>
      <c r="G17" s="30"/>
      <c r="H17" s="69">
        <f t="shared" si="1"/>
        <v>53</v>
      </c>
      <c r="I17" s="31">
        <f t="shared" si="2"/>
        <v>30</v>
      </c>
      <c r="J17" s="74">
        <v>7</v>
      </c>
      <c r="K17" s="74">
        <v>8</v>
      </c>
      <c r="L17" s="74">
        <v>4</v>
      </c>
      <c r="M17" s="74">
        <v>4</v>
      </c>
      <c r="N17" s="74">
        <v>4</v>
      </c>
      <c r="O17" s="74">
        <v>3</v>
      </c>
      <c r="P17" s="31">
        <f t="shared" si="4"/>
        <v>14</v>
      </c>
      <c r="Q17" s="74">
        <v>14</v>
      </c>
      <c r="R17" s="74">
        <v>0</v>
      </c>
      <c r="S17" s="31">
        <f t="shared" si="3"/>
        <v>9</v>
      </c>
      <c r="T17" s="74">
        <v>4</v>
      </c>
      <c r="U17" s="74">
        <v>0</v>
      </c>
      <c r="V17" s="74">
        <v>0</v>
      </c>
      <c r="W17" s="74">
        <v>0</v>
      </c>
      <c r="X17" s="74">
        <v>0</v>
      </c>
      <c r="Y17" s="74">
        <v>0</v>
      </c>
      <c r="Z17" s="75">
        <v>5</v>
      </c>
    </row>
    <row r="18" spans="1:26" s="34" customFormat="1" ht="13.5" customHeight="1">
      <c r="A18" s="156"/>
      <c r="C18" s="29"/>
      <c r="D18" s="154" t="s">
        <v>18</v>
      </c>
      <c r="E18" s="154"/>
      <c r="F18" s="154"/>
      <c r="G18" s="30"/>
      <c r="H18" s="69">
        <f t="shared" si="1"/>
        <v>36</v>
      </c>
      <c r="I18" s="31">
        <f t="shared" si="2"/>
        <v>23</v>
      </c>
      <c r="J18" s="74">
        <v>6</v>
      </c>
      <c r="K18" s="74">
        <v>7</v>
      </c>
      <c r="L18" s="74">
        <v>3</v>
      </c>
      <c r="M18" s="74">
        <v>2</v>
      </c>
      <c r="N18" s="74">
        <v>2</v>
      </c>
      <c r="O18" s="74">
        <v>3</v>
      </c>
      <c r="P18" s="31">
        <f t="shared" si="4"/>
        <v>9</v>
      </c>
      <c r="Q18" s="74">
        <v>9</v>
      </c>
      <c r="R18" s="74">
        <v>0</v>
      </c>
      <c r="S18" s="31">
        <f t="shared" si="3"/>
        <v>4</v>
      </c>
      <c r="T18" s="74">
        <v>4</v>
      </c>
      <c r="U18" s="74">
        <v>0</v>
      </c>
      <c r="V18" s="74">
        <v>0</v>
      </c>
      <c r="W18" s="74">
        <v>0</v>
      </c>
      <c r="X18" s="74">
        <v>0</v>
      </c>
      <c r="Y18" s="74">
        <v>0</v>
      </c>
      <c r="Z18" s="75">
        <v>0</v>
      </c>
    </row>
    <row r="19" spans="1:26" s="34" customFormat="1" ht="13.5" customHeight="1">
      <c r="A19" s="156"/>
      <c r="C19" s="29"/>
      <c r="D19" s="154" t="s">
        <v>19</v>
      </c>
      <c r="E19" s="154"/>
      <c r="F19" s="154"/>
      <c r="G19" s="30"/>
      <c r="H19" s="69">
        <f t="shared" si="1"/>
        <v>149</v>
      </c>
      <c r="I19" s="31">
        <f t="shared" si="2"/>
        <v>115</v>
      </c>
      <c r="J19" s="74">
        <v>19</v>
      </c>
      <c r="K19" s="74">
        <v>18</v>
      </c>
      <c r="L19" s="74">
        <v>20</v>
      </c>
      <c r="M19" s="74">
        <v>20</v>
      </c>
      <c r="N19" s="74">
        <v>20</v>
      </c>
      <c r="O19" s="74">
        <v>18</v>
      </c>
      <c r="P19" s="31">
        <f t="shared" si="4"/>
        <v>6</v>
      </c>
      <c r="Q19" s="74">
        <v>6</v>
      </c>
      <c r="R19" s="74">
        <v>0</v>
      </c>
      <c r="S19" s="31">
        <f t="shared" si="3"/>
        <v>28</v>
      </c>
      <c r="T19" s="74">
        <v>15</v>
      </c>
      <c r="U19" s="74">
        <v>1</v>
      </c>
      <c r="V19" s="74">
        <v>0</v>
      </c>
      <c r="W19" s="74">
        <v>0</v>
      </c>
      <c r="X19" s="74">
        <v>0</v>
      </c>
      <c r="Y19" s="74">
        <v>0</v>
      </c>
      <c r="Z19" s="75">
        <v>12</v>
      </c>
    </row>
    <row r="20" spans="1:26" s="34" customFormat="1" ht="13.5" customHeight="1">
      <c r="A20" s="156"/>
      <c r="C20" s="29"/>
      <c r="D20" s="154" t="s">
        <v>20</v>
      </c>
      <c r="E20" s="154"/>
      <c r="F20" s="154"/>
      <c r="G20" s="30"/>
      <c r="H20" s="69">
        <f t="shared" si="1"/>
        <v>51</v>
      </c>
      <c r="I20" s="31">
        <f t="shared" si="2"/>
        <v>38</v>
      </c>
      <c r="J20" s="74">
        <v>7</v>
      </c>
      <c r="K20" s="74">
        <v>6</v>
      </c>
      <c r="L20" s="74">
        <v>6</v>
      </c>
      <c r="M20" s="74">
        <v>7</v>
      </c>
      <c r="N20" s="74">
        <v>6</v>
      </c>
      <c r="O20" s="74">
        <v>6</v>
      </c>
      <c r="P20" s="31">
        <f t="shared" si="4"/>
        <v>2</v>
      </c>
      <c r="Q20" s="74">
        <v>2</v>
      </c>
      <c r="R20" s="74">
        <v>0</v>
      </c>
      <c r="S20" s="31">
        <f t="shared" si="3"/>
        <v>11</v>
      </c>
      <c r="T20" s="74">
        <v>5</v>
      </c>
      <c r="U20" s="74">
        <v>0</v>
      </c>
      <c r="V20" s="74">
        <v>0</v>
      </c>
      <c r="W20" s="74">
        <v>0</v>
      </c>
      <c r="X20" s="74">
        <v>0</v>
      </c>
      <c r="Y20" s="74">
        <v>0</v>
      </c>
      <c r="Z20" s="75">
        <v>6</v>
      </c>
    </row>
    <row r="21" spans="1:26" s="34" customFormat="1" ht="13.5" customHeight="1">
      <c r="A21" s="156"/>
      <c r="C21" s="29"/>
      <c r="D21" s="154" t="s">
        <v>21</v>
      </c>
      <c r="E21" s="154"/>
      <c r="F21" s="154"/>
      <c r="G21" s="30"/>
      <c r="H21" s="69">
        <f t="shared" si="1"/>
        <v>86</v>
      </c>
      <c r="I21" s="31">
        <f t="shared" si="2"/>
        <v>73</v>
      </c>
      <c r="J21" s="74">
        <v>13</v>
      </c>
      <c r="K21" s="74">
        <v>13</v>
      </c>
      <c r="L21" s="74">
        <v>13</v>
      </c>
      <c r="M21" s="74">
        <v>13</v>
      </c>
      <c r="N21" s="74">
        <v>11</v>
      </c>
      <c r="O21" s="74">
        <v>10</v>
      </c>
      <c r="P21" s="31">
        <f t="shared" si="4"/>
        <v>0</v>
      </c>
      <c r="Q21" s="74">
        <v>0</v>
      </c>
      <c r="R21" s="74">
        <v>0</v>
      </c>
      <c r="S21" s="31">
        <f t="shared" si="3"/>
        <v>13</v>
      </c>
      <c r="T21" s="74">
        <v>6</v>
      </c>
      <c r="U21" s="74">
        <v>1</v>
      </c>
      <c r="V21" s="74">
        <v>0</v>
      </c>
      <c r="W21" s="74">
        <v>0</v>
      </c>
      <c r="X21" s="74">
        <v>1</v>
      </c>
      <c r="Y21" s="74">
        <v>0</v>
      </c>
      <c r="Z21" s="75">
        <v>5</v>
      </c>
    </row>
    <row r="22" spans="1:26" s="34" customFormat="1" ht="13.5" customHeight="1">
      <c r="A22" s="156"/>
      <c r="C22" s="29"/>
      <c r="D22" s="154" t="s">
        <v>22</v>
      </c>
      <c r="E22" s="154"/>
      <c r="F22" s="154"/>
      <c r="G22" s="30"/>
      <c r="H22" s="69">
        <f t="shared" si="1"/>
        <v>273</v>
      </c>
      <c r="I22" s="31">
        <f t="shared" si="2"/>
        <v>223</v>
      </c>
      <c r="J22" s="74">
        <v>42</v>
      </c>
      <c r="K22" s="74">
        <v>38</v>
      </c>
      <c r="L22" s="74">
        <v>34</v>
      </c>
      <c r="M22" s="74">
        <v>37</v>
      </c>
      <c r="N22" s="74">
        <v>35</v>
      </c>
      <c r="O22" s="74">
        <v>37</v>
      </c>
      <c r="P22" s="31">
        <f t="shared" si="4"/>
        <v>6</v>
      </c>
      <c r="Q22" s="74">
        <v>6</v>
      </c>
      <c r="R22" s="74">
        <v>0</v>
      </c>
      <c r="S22" s="31">
        <f t="shared" si="3"/>
        <v>44</v>
      </c>
      <c r="T22" s="74">
        <v>20</v>
      </c>
      <c r="U22" s="74">
        <v>6</v>
      </c>
      <c r="V22" s="74">
        <v>0</v>
      </c>
      <c r="W22" s="74">
        <v>1</v>
      </c>
      <c r="X22" s="74">
        <v>0</v>
      </c>
      <c r="Y22" s="74">
        <v>0</v>
      </c>
      <c r="Z22" s="75">
        <v>17</v>
      </c>
    </row>
    <row r="23" spans="1:26" s="34" customFormat="1" ht="13.5" customHeight="1">
      <c r="A23" s="156"/>
      <c r="C23" s="29"/>
      <c r="D23" s="154" t="s">
        <v>23</v>
      </c>
      <c r="E23" s="154"/>
      <c r="F23" s="154"/>
      <c r="G23" s="30"/>
      <c r="H23" s="69">
        <f t="shared" si="1"/>
        <v>119</v>
      </c>
      <c r="I23" s="31">
        <f t="shared" si="2"/>
        <v>97</v>
      </c>
      <c r="J23" s="74">
        <v>16</v>
      </c>
      <c r="K23" s="74">
        <v>16</v>
      </c>
      <c r="L23" s="74">
        <v>17</v>
      </c>
      <c r="M23" s="74">
        <v>17</v>
      </c>
      <c r="N23" s="74">
        <v>16</v>
      </c>
      <c r="O23" s="74">
        <v>15</v>
      </c>
      <c r="P23" s="31">
        <f t="shared" si="4"/>
        <v>0</v>
      </c>
      <c r="Q23" s="74">
        <v>0</v>
      </c>
      <c r="R23" s="74">
        <v>0</v>
      </c>
      <c r="S23" s="31">
        <f t="shared" si="3"/>
        <v>22</v>
      </c>
      <c r="T23" s="74">
        <v>10</v>
      </c>
      <c r="U23" s="74">
        <v>3</v>
      </c>
      <c r="V23" s="74">
        <v>0</v>
      </c>
      <c r="W23" s="74">
        <v>0</v>
      </c>
      <c r="X23" s="74">
        <v>1</v>
      </c>
      <c r="Y23" s="74">
        <v>0</v>
      </c>
      <c r="Z23" s="75">
        <v>8</v>
      </c>
    </row>
    <row r="24" spans="1:26" s="34" customFormat="1" ht="13.5" customHeight="1">
      <c r="A24" s="156"/>
      <c r="C24" s="29"/>
      <c r="D24" s="155" t="s">
        <v>24</v>
      </c>
      <c r="E24" s="155"/>
      <c r="F24" s="155"/>
      <c r="G24" s="30"/>
      <c r="H24" s="69">
        <f t="shared" si="1"/>
        <v>118</v>
      </c>
      <c r="I24" s="31">
        <f t="shared" si="2"/>
        <v>101</v>
      </c>
      <c r="J24" s="74">
        <v>18</v>
      </c>
      <c r="K24" s="74">
        <v>17</v>
      </c>
      <c r="L24" s="74">
        <v>17</v>
      </c>
      <c r="M24" s="74">
        <v>17</v>
      </c>
      <c r="N24" s="74">
        <v>16</v>
      </c>
      <c r="O24" s="74">
        <v>16</v>
      </c>
      <c r="P24" s="31">
        <f t="shared" si="4"/>
        <v>0</v>
      </c>
      <c r="Q24" s="74">
        <v>0</v>
      </c>
      <c r="R24" s="74">
        <v>0</v>
      </c>
      <c r="S24" s="31">
        <f t="shared" si="3"/>
        <v>17</v>
      </c>
      <c r="T24" s="74">
        <v>7</v>
      </c>
      <c r="U24" s="74">
        <v>2</v>
      </c>
      <c r="V24" s="74">
        <v>0</v>
      </c>
      <c r="W24" s="74">
        <v>1</v>
      </c>
      <c r="X24" s="74">
        <v>0</v>
      </c>
      <c r="Y24" s="74">
        <v>0</v>
      </c>
      <c r="Z24" s="75">
        <v>7</v>
      </c>
    </row>
    <row r="25" spans="1:26" s="34" customFormat="1" ht="13.5" customHeight="1">
      <c r="A25" s="156"/>
      <c r="C25" s="29"/>
      <c r="D25" s="154" t="s">
        <v>25</v>
      </c>
      <c r="E25" s="154"/>
      <c r="F25" s="47"/>
      <c r="G25" s="30"/>
      <c r="H25" s="69">
        <f t="shared" si="1"/>
        <v>27</v>
      </c>
      <c r="I25" s="31">
        <f t="shared" si="2"/>
        <v>21</v>
      </c>
      <c r="J25" s="74">
        <v>3</v>
      </c>
      <c r="K25" s="74">
        <v>4</v>
      </c>
      <c r="L25" s="74">
        <v>3</v>
      </c>
      <c r="M25" s="74">
        <v>4</v>
      </c>
      <c r="N25" s="74">
        <v>3</v>
      </c>
      <c r="O25" s="74">
        <v>4</v>
      </c>
      <c r="P25" s="31">
        <f t="shared" si="4"/>
        <v>0</v>
      </c>
      <c r="Q25" s="74">
        <v>0</v>
      </c>
      <c r="R25" s="74">
        <v>0</v>
      </c>
      <c r="S25" s="31">
        <f t="shared" si="3"/>
        <v>6</v>
      </c>
      <c r="T25" s="74">
        <v>3</v>
      </c>
      <c r="U25" s="74">
        <v>1</v>
      </c>
      <c r="V25" s="74">
        <v>0</v>
      </c>
      <c r="W25" s="74">
        <v>0</v>
      </c>
      <c r="X25" s="74">
        <v>0</v>
      </c>
      <c r="Y25" s="74">
        <v>0</v>
      </c>
      <c r="Z25" s="75">
        <v>2</v>
      </c>
    </row>
    <row r="26" spans="1:26" s="34" customFormat="1" ht="13.5" customHeight="1">
      <c r="A26" s="156"/>
      <c r="C26" s="29"/>
      <c r="D26" s="154" t="s">
        <v>26</v>
      </c>
      <c r="E26" s="154"/>
      <c r="F26" s="154"/>
      <c r="G26" s="30"/>
      <c r="H26" s="69">
        <f t="shared" si="1"/>
        <v>98</v>
      </c>
      <c r="I26" s="31">
        <f t="shared" si="2"/>
        <v>71</v>
      </c>
      <c r="J26" s="74">
        <v>12</v>
      </c>
      <c r="K26" s="74">
        <v>12</v>
      </c>
      <c r="L26" s="74">
        <v>12</v>
      </c>
      <c r="M26" s="74">
        <v>12</v>
      </c>
      <c r="N26" s="74">
        <v>12</v>
      </c>
      <c r="O26" s="74">
        <v>11</v>
      </c>
      <c r="P26" s="31">
        <f t="shared" si="4"/>
        <v>7</v>
      </c>
      <c r="Q26" s="74">
        <v>7</v>
      </c>
      <c r="R26" s="74">
        <v>0</v>
      </c>
      <c r="S26" s="31">
        <f t="shared" si="3"/>
        <v>20</v>
      </c>
      <c r="T26" s="74">
        <v>8</v>
      </c>
      <c r="U26" s="74">
        <v>2</v>
      </c>
      <c r="V26" s="74">
        <v>0</v>
      </c>
      <c r="W26" s="74">
        <v>1</v>
      </c>
      <c r="X26" s="74">
        <v>0</v>
      </c>
      <c r="Y26" s="74">
        <v>0</v>
      </c>
      <c r="Z26" s="75">
        <v>9</v>
      </c>
    </row>
    <row r="27" spans="1:26" s="34" customFormat="1" ht="13.5" customHeight="1">
      <c r="A27" s="156"/>
      <c r="C27" s="29"/>
      <c r="D27" s="154" t="s">
        <v>27</v>
      </c>
      <c r="E27" s="154"/>
      <c r="F27" s="154"/>
      <c r="G27" s="30"/>
      <c r="H27" s="69">
        <f t="shared" si="1"/>
        <v>71</v>
      </c>
      <c r="I27" s="31">
        <f t="shared" si="2"/>
        <v>56</v>
      </c>
      <c r="J27" s="74">
        <v>9</v>
      </c>
      <c r="K27" s="74">
        <v>9</v>
      </c>
      <c r="L27" s="74">
        <v>10</v>
      </c>
      <c r="M27" s="74">
        <v>9</v>
      </c>
      <c r="N27" s="74">
        <v>9</v>
      </c>
      <c r="O27" s="74">
        <v>10</v>
      </c>
      <c r="P27" s="31">
        <f t="shared" si="4"/>
        <v>1</v>
      </c>
      <c r="Q27" s="74">
        <v>1</v>
      </c>
      <c r="R27" s="74">
        <v>0</v>
      </c>
      <c r="S27" s="31">
        <f t="shared" si="3"/>
        <v>14</v>
      </c>
      <c r="T27" s="74">
        <v>6</v>
      </c>
      <c r="U27" s="74">
        <v>0</v>
      </c>
      <c r="V27" s="74">
        <v>1</v>
      </c>
      <c r="W27" s="74">
        <v>0</v>
      </c>
      <c r="X27" s="74">
        <v>0</v>
      </c>
      <c r="Y27" s="74">
        <v>0</v>
      </c>
      <c r="Z27" s="75">
        <v>7</v>
      </c>
    </row>
    <row r="28" spans="1:26" s="34" customFormat="1" ht="13.5" customHeight="1">
      <c r="A28" s="156"/>
      <c r="C28" s="29"/>
      <c r="D28" s="154" t="s">
        <v>28</v>
      </c>
      <c r="E28" s="154"/>
      <c r="F28" s="47"/>
      <c r="G28" s="30"/>
      <c r="H28" s="69">
        <f t="shared" si="1"/>
        <v>29</v>
      </c>
      <c r="I28" s="31">
        <f t="shared" si="2"/>
        <v>24</v>
      </c>
      <c r="J28" s="74">
        <v>4</v>
      </c>
      <c r="K28" s="74">
        <v>4</v>
      </c>
      <c r="L28" s="74">
        <v>4</v>
      </c>
      <c r="M28" s="74">
        <v>4</v>
      </c>
      <c r="N28" s="74">
        <v>4</v>
      </c>
      <c r="O28" s="74">
        <v>4</v>
      </c>
      <c r="P28" s="31">
        <f t="shared" si="4"/>
        <v>0</v>
      </c>
      <c r="Q28" s="74">
        <v>0</v>
      </c>
      <c r="R28" s="74">
        <v>0</v>
      </c>
      <c r="S28" s="31">
        <f t="shared" si="3"/>
        <v>5</v>
      </c>
      <c r="T28" s="74">
        <v>3</v>
      </c>
      <c r="U28" s="74">
        <v>0</v>
      </c>
      <c r="V28" s="74">
        <v>0</v>
      </c>
      <c r="W28" s="74">
        <v>0</v>
      </c>
      <c r="X28" s="74">
        <v>0</v>
      </c>
      <c r="Y28" s="74">
        <v>0</v>
      </c>
      <c r="Z28" s="75">
        <v>2</v>
      </c>
    </row>
    <row r="29" spans="1:26" s="34" customFormat="1" ht="13.5" customHeight="1">
      <c r="A29" s="156"/>
      <c r="C29" s="29"/>
      <c r="D29" s="155" t="s">
        <v>29</v>
      </c>
      <c r="E29" s="155"/>
      <c r="F29" s="155"/>
      <c r="G29" s="30"/>
      <c r="H29" s="69">
        <f t="shared" si="1"/>
        <v>37</v>
      </c>
      <c r="I29" s="31">
        <f t="shared" si="2"/>
        <v>28</v>
      </c>
      <c r="J29" s="74">
        <v>5</v>
      </c>
      <c r="K29" s="74">
        <v>4</v>
      </c>
      <c r="L29" s="74">
        <v>4</v>
      </c>
      <c r="M29" s="74">
        <v>5</v>
      </c>
      <c r="N29" s="74">
        <v>5</v>
      </c>
      <c r="O29" s="74">
        <v>5</v>
      </c>
      <c r="P29" s="31">
        <f t="shared" si="4"/>
        <v>1</v>
      </c>
      <c r="Q29" s="74">
        <v>1</v>
      </c>
      <c r="R29" s="74">
        <v>0</v>
      </c>
      <c r="S29" s="31">
        <f t="shared" si="3"/>
        <v>8</v>
      </c>
      <c r="T29" s="74">
        <v>4</v>
      </c>
      <c r="U29" s="74">
        <v>0</v>
      </c>
      <c r="V29" s="74">
        <v>0</v>
      </c>
      <c r="W29" s="74">
        <v>0</v>
      </c>
      <c r="X29" s="74">
        <v>0</v>
      </c>
      <c r="Y29" s="74">
        <v>0</v>
      </c>
      <c r="Z29" s="75">
        <v>4</v>
      </c>
    </row>
    <row r="30" spans="1:26" s="34" customFormat="1" ht="13.5" customHeight="1">
      <c r="A30" s="156"/>
      <c r="C30" s="29"/>
      <c r="D30" s="155" t="s">
        <v>30</v>
      </c>
      <c r="E30" s="155"/>
      <c r="F30" s="155"/>
      <c r="G30" s="30"/>
      <c r="H30" s="69">
        <f t="shared" si="1"/>
        <v>39</v>
      </c>
      <c r="I30" s="31">
        <f t="shared" si="2"/>
        <v>29</v>
      </c>
      <c r="J30" s="74">
        <v>4</v>
      </c>
      <c r="K30" s="74">
        <v>5</v>
      </c>
      <c r="L30" s="74">
        <v>5</v>
      </c>
      <c r="M30" s="74">
        <v>5</v>
      </c>
      <c r="N30" s="74">
        <v>5</v>
      </c>
      <c r="O30" s="74">
        <v>5</v>
      </c>
      <c r="P30" s="31">
        <f t="shared" si="4"/>
        <v>0</v>
      </c>
      <c r="Q30" s="74">
        <v>0</v>
      </c>
      <c r="R30" s="74">
        <v>0</v>
      </c>
      <c r="S30" s="31">
        <f t="shared" si="3"/>
        <v>10</v>
      </c>
      <c r="T30" s="74">
        <v>3</v>
      </c>
      <c r="U30" s="74">
        <v>2</v>
      </c>
      <c r="V30" s="74">
        <v>0</v>
      </c>
      <c r="W30" s="74">
        <v>0</v>
      </c>
      <c r="X30" s="74">
        <v>1</v>
      </c>
      <c r="Y30" s="74">
        <v>0</v>
      </c>
      <c r="Z30" s="75">
        <v>4</v>
      </c>
    </row>
    <row r="31" spans="1:26" s="34" customFormat="1" ht="13.5" customHeight="1">
      <c r="A31" s="156"/>
      <c r="C31" s="29"/>
      <c r="D31" s="154" t="s">
        <v>31</v>
      </c>
      <c r="E31" s="154"/>
      <c r="F31" s="154"/>
      <c r="G31" s="30"/>
      <c r="H31" s="69">
        <f t="shared" si="1"/>
        <v>12</v>
      </c>
      <c r="I31" s="31">
        <f t="shared" si="2"/>
        <v>8</v>
      </c>
      <c r="J31" s="74">
        <v>2</v>
      </c>
      <c r="K31" s="74">
        <v>2</v>
      </c>
      <c r="L31" s="74">
        <v>1</v>
      </c>
      <c r="M31" s="74">
        <v>1</v>
      </c>
      <c r="N31" s="74">
        <v>1</v>
      </c>
      <c r="O31" s="74">
        <v>1</v>
      </c>
      <c r="P31" s="31">
        <f t="shared" si="4"/>
        <v>2</v>
      </c>
      <c r="Q31" s="74">
        <v>2</v>
      </c>
      <c r="R31" s="74">
        <v>0</v>
      </c>
      <c r="S31" s="31">
        <f t="shared" si="3"/>
        <v>2</v>
      </c>
      <c r="T31" s="74">
        <v>1</v>
      </c>
      <c r="U31" s="74">
        <v>0</v>
      </c>
      <c r="V31" s="74">
        <v>0</v>
      </c>
      <c r="W31" s="74">
        <v>0</v>
      </c>
      <c r="X31" s="74">
        <v>0</v>
      </c>
      <c r="Y31" s="74">
        <v>0</v>
      </c>
      <c r="Z31" s="75">
        <v>1</v>
      </c>
    </row>
    <row r="32" spans="1:26" s="34" customFormat="1" ht="13.5" customHeight="1">
      <c r="A32" s="156"/>
      <c r="C32" s="29"/>
      <c r="D32" s="154" t="s">
        <v>32</v>
      </c>
      <c r="E32" s="154"/>
      <c r="F32" s="154"/>
      <c r="G32" s="30"/>
      <c r="H32" s="69">
        <f t="shared" si="1"/>
        <v>37</v>
      </c>
      <c r="I32" s="31">
        <f t="shared" si="2"/>
        <v>28</v>
      </c>
      <c r="J32" s="74">
        <v>5</v>
      </c>
      <c r="K32" s="74">
        <v>4</v>
      </c>
      <c r="L32" s="74">
        <v>4</v>
      </c>
      <c r="M32" s="74">
        <v>5</v>
      </c>
      <c r="N32" s="74">
        <v>5</v>
      </c>
      <c r="O32" s="74">
        <v>5</v>
      </c>
      <c r="P32" s="31">
        <f t="shared" si="4"/>
        <v>1</v>
      </c>
      <c r="Q32" s="74">
        <v>1</v>
      </c>
      <c r="R32" s="74">
        <v>0</v>
      </c>
      <c r="S32" s="31">
        <f t="shared" si="3"/>
        <v>8</v>
      </c>
      <c r="T32" s="74">
        <v>4</v>
      </c>
      <c r="U32" s="74">
        <v>1</v>
      </c>
      <c r="V32" s="74">
        <v>1</v>
      </c>
      <c r="W32" s="74">
        <v>0</v>
      </c>
      <c r="X32" s="74">
        <v>0</v>
      </c>
      <c r="Y32" s="74">
        <v>0</v>
      </c>
      <c r="Z32" s="75">
        <v>2</v>
      </c>
    </row>
    <row r="33" spans="1:26" s="34" customFormat="1" ht="7.5" customHeight="1">
      <c r="A33" s="156"/>
      <c r="C33" s="48"/>
      <c r="D33" s="49"/>
      <c r="E33" s="49"/>
      <c r="F33" s="49"/>
      <c r="G33" s="50"/>
      <c r="H33" s="77"/>
      <c r="I33" s="78"/>
      <c r="J33" s="78"/>
      <c r="K33" s="78"/>
      <c r="L33" s="78"/>
      <c r="M33" s="78"/>
      <c r="N33" s="78"/>
      <c r="O33" s="78"/>
      <c r="P33" s="78"/>
      <c r="Q33" s="78"/>
      <c r="R33" s="78"/>
      <c r="S33" s="78"/>
      <c r="T33" s="78"/>
      <c r="U33" s="78"/>
      <c r="V33" s="78"/>
      <c r="W33" s="78"/>
      <c r="X33" s="78"/>
      <c r="Y33" s="78"/>
      <c r="Z33" s="79"/>
    </row>
    <row r="34" spans="1:20" s="80" customFormat="1" ht="16.5" customHeight="1">
      <c r="A34" s="156"/>
      <c r="E34" s="80" t="s">
        <v>58</v>
      </c>
      <c r="P34"/>
      <c r="Q34"/>
      <c r="R34"/>
      <c r="S34"/>
      <c r="T34"/>
    </row>
    <row r="35" spans="1:20" s="81" customFormat="1" ht="18">
      <c r="A35" s="156"/>
      <c r="E35" s="80" t="s">
        <v>59</v>
      </c>
      <c r="H35" s="80"/>
      <c r="P35"/>
      <c r="Q35"/>
      <c r="R35"/>
      <c r="S35"/>
      <c r="T35"/>
    </row>
    <row r="36" spans="1:20" s="81" customFormat="1" ht="18">
      <c r="A36" s="156"/>
      <c r="E36" s="80" t="s">
        <v>60</v>
      </c>
      <c r="H36" s="80"/>
      <c r="P36"/>
      <c r="Q36"/>
      <c r="R36"/>
      <c r="S36"/>
      <c r="T36"/>
    </row>
    <row r="37" spans="1:26" ht="18">
      <c r="A37" s="55"/>
      <c r="U37" s="55"/>
      <c r="V37" s="55"/>
      <c r="W37" s="55"/>
      <c r="X37" s="55"/>
      <c r="Y37" s="55"/>
      <c r="Z37" s="55"/>
    </row>
    <row r="38" spans="1:26" ht="18">
      <c r="A38" s="55"/>
      <c r="U38" s="55"/>
      <c r="V38" s="55"/>
      <c r="W38" s="55"/>
      <c r="X38" s="55"/>
      <c r="Y38" s="55"/>
      <c r="Z38" s="55"/>
    </row>
    <row r="39" spans="1:26" ht="18">
      <c r="A39" s="55"/>
      <c r="U39" s="55"/>
      <c r="V39" s="55"/>
      <c r="W39" s="55"/>
      <c r="X39" s="55"/>
      <c r="Y39" s="55"/>
      <c r="Z39" s="55"/>
    </row>
    <row r="40" spans="1:26" ht="18">
      <c r="A40" s="55"/>
      <c r="U40" s="55"/>
      <c r="V40" s="55"/>
      <c r="W40" s="55"/>
      <c r="X40" s="55"/>
      <c r="Y40" s="55"/>
      <c r="Z40" s="55"/>
    </row>
    <row r="41" spans="1:26" ht="18">
      <c r="A41" s="55"/>
      <c r="U41" s="55"/>
      <c r="V41" s="55"/>
      <c r="W41" s="55"/>
      <c r="X41" s="55"/>
      <c r="Y41" s="55"/>
      <c r="Z41" s="55"/>
    </row>
    <row r="42" spans="1:26" ht="18">
      <c r="A42" s="55"/>
      <c r="U42" s="55"/>
      <c r="V42" s="55"/>
      <c r="W42" s="55"/>
      <c r="X42" s="55"/>
      <c r="Y42" s="55"/>
      <c r="Z42" s="55"/>
    </row>
    <row r="43" spans="1:26" ht="18">
      <c r="A43" s="55"/>
      <c r="U43" s="55"/>
      <c r="V43" s="55"/>
      <c r="W43" s="55"/>
      <c r="X43" s="55"/>
      <c r="Y43" s="55"/>
      <c r="Z43" s="55"/>
    </row>
    <row r="44" spans="1:26" ht="18">
      <c r="A44" s="55"/>
      <c r="U44" s="55"/>
      <c r="V44" s="55"/>
      <c r="W44" s="55"/>
      <c r="X44" s="55"/>
      <c r="Y44" s="55"/>
      <c r="Z44" s="55"/>
    </row>
    <row r="45" spans="1:26" ht="18">
      <c r="A45" s="55"/>
      <c r="U45" s="55"/>
      <c r="V45" s="55"/>
      <c r="W45" s="55"/>
      <c r="X45" s="55"/>
      <c r="Y45" s="55"/>
      <c r="Z45" s="55"/>
    </row>
    <row r="46" spans="1:26" ht="18">
      <c r="A46" s="55"/>
      <c r="U46" s="55"/>
      <c r="V46" s="55"/>
      <c r="W46" s="55"/>
      <c r="X46" s="55"/>
      <c r="Y46" s="55"/>
      <c r="Z46" s="55"/>
    </row>
    <row r="47" spans="1:26" ht="18">
      <c r="A47" s="55"/>
      <c r="U47" s="55"/>
      <c r="V47" s="55"/>
      <c r="W47" s="55"/>
      <c r="X47" s="55"/>
      <c r="Y47" s="55"/>
      <c r="Z47" s="55"/>
    </row>
    <row r="48" spans="1:26" ht="18">
      <c r="A48" s="55"/>
      <c r="U48" s="55"/>
      <c r="V48" s="55"/>
      <c r="W48" s="55"/>
      <c r="X48" s="55"/>
      <c r="Y48" s="55"/>
      <c r="Z48" s="55"/>
    </row>
    <row r="49" spans="1:26" ht="18">
      <c r="A49" s="55"/>
      <c r="U49" s="55"/>
      <c r="V49" s="55"/>
      <c r="W49" s="55"/>
      <c r="X49" s="55"/>
      <c r="Y49" s="55"/>
      <c r="Z49" s="55"/>
    </row>
    <row r="50" spans="1:26" ht="18">
      <c r="A50" s="55"/>
      <c r="U50" s="55"/>
      <c r="V50" s="55"/>
      <c r="W50" s="55"/>
      <c r="X50" s="55"/>
      <c r="Y50" s="55"/>
      <c r="Z50" s="55"/>
    </row>
    <row r="51" spans="1:26" ht="18">
      <c r="A51" s="55"/>
      <c r="U51" s="55"/>
      <c r="V51" s="55"/>
      <c r="W51" s="55"/>
      <c r="X51" s="55"/>
      <c r="Y51" s="55"/>
      <c r="Z51" s="55"/>
    </row>
    <row r="52" spans="1:26" ht="18">
      <c r="A52" s="55"/>
      <c r="U52" s="55"/>
      <c r="V52" s="55"/>
      <c r="W52" s="55"/>
      <c r="X52" s="55"/>
      <c r="Y52" s="55"/>
      <c r="Z52" s="55"/>
    </row>
    <row r="53" spans="1:26" ht="18">
      <c r="A53" s="55"/>
      <c r="U53" s="55"/>
      <c r="V53" s="55"/>
      <c r="W53" s="55"/>
      <c r="X53" s="55"/>
      <c r="Y53" s="55"/>
      <c r="Z53" s="55"/>
    </row>
    <row r="54" spans="1:26" ht="18">
      <c r="A54" s="55"/>
      <c r="U54" s="55"/>
      <c r="V54" s="55"/>
      <c r="W54" s="55"/>
      <c r="X54" s="55"/>
      <c r="Y54" s="55"/>
      <c r="Z54" s="55"/>
    </row>
    <row r="55" spans="1:26" ht="18">
      <c r="A55" s="55"/>
      <c r="U55" s="55"/>
      <c r="V55" s="55"/>
      <c r="W55" s="55"/>
      <c r="X55" s="55"/>
      <c r="Y55" s="55"/>
      <c r="Z55" s="55"/>
    </row>
    <row r="56" spans="1:26" ht="18">
      <c r="A56" s="55"/>
      <c r="U56" s="55"/>
      <c r="V56" s="55"/>
      <c r="W56" s="55"/>
      <c r="X56" s="55"/>
      <c r="Y56" s="55"/>
      <c r="Z56" s="55"/>
    </row>
    <row r="57" spans="1:26" ht="18">
      <c r="A57" s="55"/>
      <c r="U57" s="55"/>
      <c r="V57" s="55"/>
      <c r="W57" s="55"/>
      <c r="X57" s="55"/>
      <c r="Y57" s="55"/>
      <c r="Z57" s="55"/>
    </row>
    <row r="58" spans="1:26" ht="18">
      <c r="A58" s="55"/>
      <c r="U58" s="55"/>
      <c r="V58" s="55"/>
      <c r="W58" s="55"/>
      <c r="X58" s="55"/>
      <c r="Y58" s="55"/>
      <c r="Z58" s="55"/>
    </row>
    <row r="59" spans="1:26" ht="18">
      <c r="A59" s="55"/>
      <c r="U59" s="55"/>
      <c r="V59" s="55"/>
      <c r="W59" s="55"/>
      <c r="X59" s="55"/>
      <c r="Y59" s="55"/>
      <c r="Z59" s="55"/>
    </row>
    <row r="60" spans="1:26" ht="18">
      <c r="A60" s="55"/>
      <c r="U60" s="55"/>
      <c r="V60" s="55"/>
      <c r="W60" s="55"/>
      <c r="X60" s="55"/>
      <c r="Y60" s="55"/>
      <c r="Z60" s="55"/>
    </row>
    <row r="61" spans="1:26" ht="18">
      <c r="A61" s="55"/>
      <c r="U61" s="55"/>
      <c r="V61" s="55"/>
      <c r="W61" s="55"/>
      <c r="X61" s="55"/>
      <c r="Y61" s="55"/>
      <c r="Z61" s="55"/>
    </row>
    <row r="62" spans="1:26" ht="18">
      <c r="A62" s="55"/>
      <c r="U62" s="55"/>
      <c r="V62" s="55"/>
      <c r="W62" s="55"/>
      <c r="X62" s="55"/>
      <c r="Y62" s="55"/>
      <c r="Z62" s="55"/>
    </row>
    <row r="63" spans="1:26" ht="18">
      <c r="A63" s="55"/>
      <c r="U63" s="55"/>
      <c r="V63" s="55"/>
      <c r="W63" s="55"/>
      <c r="X63" s="55"/>
      <c r="Y63" s="55"/>
      <c r="Z63" s="55"/>
    </row>
    <row r="64" spans="1:26" ht="18">
      <c r="A64" s="55"/>
      <c r="U64" s="55"/>
      <c r="V64" s="55"/>
      <c r="W64" s="55"/>
      <c r="X64" s="55"/>
      <c r="Y64" s="55"/>
      <c r="Z64" s="55"/>
    </row>
    <row r="65" spans="1:26" ht="18">
      <c r="A65" s="55"/>
      <c r="U65" s="55"/>
      <c r="V65" s="55"/>
      <c r="W65" s="55"/>
      <c r="X65" s="55"/>
      <c r="Y65" s="55"/>
      <c r="Z65" s="55"/>
    </row>
    <row r="66" spans="1:26" ht="18">
      <c r="A66" s="55"/>
      <c r="U66" s="55"/>
      <c r="V66" s="55"/>
      <c r="W66" s="55"/>
      <c r="X66" s="55"/>
      <c r="Y66" s="55"/>
      <c r="Z66" s="55"/>
    </row>
    <row r="67" spans="1:26" ht="18">
      <c r="A67" s="55"/>
      <c r="U67" s="55"/>
      <c r="V67" s="55"/>
      <c r="W67" s="55"/>
      <c r="X67" s="55"/>
      <c r="Y67" s="55"/>
      <c r="Z67" s="55"/>
    </row>
    <row r="68" spans="1:26" ht="18">
      <c r="A68" s="55"/>
      <c r="U68" s="55"/>
      <c r="V68" s="55"/>
      <c r="W68" s="55"/>
      <c r="X68" s="55"/>
      <c r="Y68" s="55"/>
      <c r="Z68" s="55"/>
    </row>
    <row r="69" spans="1:26" ht="18">
      <c r="A69" s="55"/>
      <c r="U69" s="55"/>
      <c r="V69" s="55"/>
      <c r="W69" s="55"/>
      <c r="X69" s="55"/>
      <c r="Y69" s="55"/>
      <c r="Z69" s="55"/>
    </row>
    <row r="70" spans="1:26" ht="18">
      <c r="A70" s="55"/>
      <c r="U70" s="55"/>
      <c r="V70" s="55"/>
      <c r="W70" s="55"/>
      <c r="X70" s="55"/>
      <c r="Y70" s="55"/>
      <c r="Z70" s="55"/>
    </row>
    <row r="71" spans="1:26" ht="18">
      <c r="A71" s="55"/>
      <c r="U71" s="55"/>
      <c r="V71" s="55"/>
      <c r="W71" s="55"/>
      <c r="X71" s="55"/>
      <c r="Y71" s="55"/>
      <c r="Z71" s="55"/>
    </row>
    <row r="72" spans="1:26" ht="18">
      <c r="A72" s="55"/>
      <c r="U72" s="55"/>
      <c r="V72" s="55"/>
      <c r="W72" s="55"/>
      <c r="X72" s="55"/>
      <c r="Y72" s="55"/>
      <c r="Z72" s="55"/>
    </row>
    <row r="73" spans="1:26" ht="18">
      <c r="A73" s="55"/>
      <c r="U73" s="55"/>
      <c r="V73" s="55"/>
      <c r="W73" s="55"/>
      <c r="X73" s="55"/>
      <c r="Y73" s="55"/>
      <c r="Z73" s="55"/>
    </row>
    <row r="74" spans="1:26" ht="18">
      <c r="A74" s="55"/>
      <c r="U74" s="55"/>
      <c r="V74" s="55"/>
      <c r="W74" s="55"/>
      <c r="X74" s="55"/>
      <c r="Y74" s="55"/>
      <c r="Z74" s="55"/>
    </row>
    <row r="75" spans="1:26" ht="18">
      <c r="A75" s="55"/>
      <c r="U75" s="55"/>
      <c r="V75" s="55"/>
      <c r="W75" s="55"/>
      <c r="X75" s="55"/>
      <c r="Y75" s="55"/>
      <c r="Z75" s="55"/>
    </row>
    <row r="76" spans="1:26" ht="18">
      <c r="A76" s="55"/>
      <c r="U76" s="55"/>
      <c r="V76" s="55"/>
      <c r="W76" s="55"/>
      <c r="X76" s="55"/>
      <c r="Y76" s="55"/>
      <c r="Z76" s="55"/>
    </row>
    <row r="77" spans="1:26" ht="18">
      <c r="A77" s="55"/>
      <c r="U77" s="55"/>
      <c r="V77" s="55"/>
      <c r="W77" s="55"/>
      <c r="X77" s="55"/>
      <c r="Y77" s="55"/>
      <c r="Z77" s="55"/>
    </row>
    <row r="78" spans="1:26" ht="18">
      <c r="A78" s="55"/>
      <c r="U78" s="55"/>
      <c r="V78" s="55"/>
      <c r="W78" s="55"/>
      <c r="X78" s="55"/>
      <c r="Y78" s="55"/>
      <c r="Z78" s="55"/>
    </row>
    <row r="79" spans="1:26" ht="18">
      <c r="A79" s="55"/>
      <c r="U79" s="55"/>
      <c r="V79" s="55"/>
      <c r="W79" s="55"/>
      <c r="X79" s="55"/>
      <c r="Y79" s="55"/>
      <c r="Z79" s="55"/>
    </row>
    <row r="80" spans="1:26" ht="18">
      <c r="A80" s="55"/>
      <c r="U80" s="55"/>
      <c r="V80" s="55"/>
      <c r="W80" s="55"/>
      <c r="X80" s="55"/>
      <c r="Y80" s="55"/>
      <c r="Z80" s="55"/>
    </row>
    <row r="81" spans="1:26" ht="18">
      <c r="A81" s="55"/>
      <c r="U81" s="55"/>
      <c r="V81" s="55"/>
      <c r="W81" s="55"/>
      <c r="X81" s="55"/>
      <c r="Y81" s="55"/>
      <c r="Z81" s="55"/>
    </row>
    <row r="82" spans="1:26" ht="18">
      <c r="A82" s="55"/>
      <c r="U82" s="55"/>
      <c r="V82" s="55"/>
      <c r="W82" s="55"/>
      <c r="X82" s="55"/>
      <c r="Y82" s="55"/>
      <c r="Z82" s="55"/>
    </row>
    <row r="83" spans="1:26" ht="18">
      <c r="A83" s="55"/>
      <c r="U83" s="55"/>
      <c r="V83" s="55"/>
      <c r="W83" s="55"/>
      <c r="X83" s="55"/>
      <c r="Y83" s="55"/>
      <c r="Z83" s="55"/>
    </row>
    <row r="84" spans="1:26" ht="18">
      <c r="A84" s="55"/>
      <c r="U84" s="55"/>
      <c r="V84" s="55"/>
      <c r="W84" s="55"/>
      <c r="X84" s="55"/>
      <c r="Y84" s="55"/>
      <c r="Z84" s="55"/>
    </row>
    <row r="85" spans="1:26" ht="18">
      <c r="A85" s="55"/>
      <c r="U85" s="55"/>
      <c r="V85" s="55"/>
      <c r="W85" s="55"/>
      <c r="X85" s="55"/>
      <c r="Y85" s="55"/>
      <c r="Z85" s="55"/>
    </row>
    <row r="86" spans="1:26" ht="18">
      <c r="A86" s="55"/>
      <c r="U86" s="55"/>
      <c r="V86" s="55"/>
      <c r="W86" s="55"/>
      <c r="X86" s="55"/>
      <c r="Y86" s="55"/>
      <c r="Z86" s="55"/>
    </row>
    <row r="87" spans="1:26" ht="18">
      <c r="A87" s="55"/>
      <c r="U87" s="55"/>
      <c r="V87" s="55"/>
      <c r="W87" s="55"/>
      <c r="X87" s="55"/>
      <c r="Y87" s="55"/>
      <c r="Z87" s="55"/>
    </row>
    <row r="88" spans="1:26" ht="18">
      <c r="A88" s="55"/>
      <c r="U88" s="55"/>
      <c r="V88" s="55"/>
      <c r="W88" s="55"/>
      <c r="X88" s="55"/>
      <c r="Y88" s="55"/>
      <c r="Z88" s="55"/>
    </row>
    <row r="89" spans="1:26" ht="18">
      <c r="A89" s="55"/>
      <c r="U89" s="55"/>
      <c r="V89" s="55"/>
      <c r="W89" s="55"/>
      <c r="X89" s="55"/>
      <c r="Y89" s="55"/>
      <c r="Z89" s="55"/>
    </row>
    <row r="90" spans="1:26" ht="18">
      <c r="A90" s="55"/>
      <c r="U90" s="55"/>
      <c r="V90" s="55"/>
      <c r="W90" s="55"/>
      <c r="X90" s="55"/>
      <c r="Y90" s="55"/>
      <c r="Z90" s="55"/>
    </row>
    <row r="91" spans="1:26" ht="18">
      <c r="A91" s="55"/>
      <c r="U91" s="55"/>
      <c r="V91" s="55"/>
      <c r="W91" s="55"/>
      <c r="X91" s="55"/>
      <c r="Y91" s="55"/>
      <c r="Z91" s="55"/>
    </row>
    <row r="92" spans="1:26" ht="18">
      <c r="A92" s="55"/>
      <c r="U92" s="55"/>
      <c r="V92" s="55"/>
      <c r="W92" s="55"/>
      <c r="X92" s="55"/>
      <c r="Y92" s="55"/>
      <c r="Z92" s="55"/>
    </row>
    <row r="93" spans="1:26" ht="18">
      <c r="A93" s="55"/>
      <c r="U93" s="55"/>
      <c r="V93" s="55"/>
      <c r="W93" s="55"/>
      <c r="X93" s="55"/>
      <c r="Y93" s="55"/>
      <c r="Z93" s="55"/>
    </row>
    <row r="94" spans="1:26" ht="18">
      <c r="A94" s="55"/>
      <c r="U94" s="55"/>
      <c r="V94" s="55"/>
      <c r="W94" s="55"/>
      <c r="X94" s="55"/>
      <c r="Y94" s="55"/>
      <c r="Z94" s="55"/>
    </row>
    <row r="95" spans="1:26" ht="18">
      <c r="A95" s="55"/>
      <c r="U95" s="55"/>
      <c r="V95" s="55"/>
      <c r="W95" s="55"/>
      <c r="X95" s="55"/>
      <c r="Y95" s="55"/>
      <c r="Z95" s="55"/>
    </row>
    <row r="96" spans="1:26" ht="18">
      <c r="A96" s="55"/>
      <c r="U96" s="55"/>
      <c r="V96" s="55"/>
      <c r="W96" s="55"/>
      <c r="X96" s="55"/>
      <c r="Y96" s="55"/>
      <c r="Z96" s="55"/>
    </row>
    <row r="97" spans="1:26" ht="18">
      <c r="A97" s="55"/>
      <c r="U97" s="55"/>
      <c r="V97" s="55"/>
      <c r="W97" s="55"/>
      <c r="X97" s="55"/>
      <c r="Y97" s="55"/>
      <c r="Z97" s="55"/>
    </row>
    <row r="98" spans="1:26" ht="18">
      <c r="A98" s="55"/>
      <c r="U98" s="55"/>
      <c r="V98" s="55"/>
      <c r="W98" s="55"/>
      <c r="X98" s="55"/>
      <c r="Y98" s="55"/>
      <c r="Z98" s="55"/>
    </row>
    <row r="99" spans="1:26" ht="18">
      <c r="A99" s="55"/>
      <c r="U99" s="55"/>
      <c r="V99" s="55"/>
      <c r="W99" s="55"/>
      <c r="X99" s="55"/>
      <c r="Y99" s="55"/>
      <c r="Z99" s="55"/>
    </row>
    <row r="100" spans="1:26" ht="18">
      <c r="A100" s="55"/>
      <c r="U100" s="55"/>
      <c r="V100" s="55"/>
      <c r="W100" s="55"/>
      <c r="X100" s="55"/>
      <c r="Y100" s="55"/>
      <c r="Z100" s="55"/>
    </row>
    <row r="101" spans="1:26" ht="18">
      <c r="A101" s="55"/>
      <c r="U101" s="55"/>
      <c r="V101" s="55"/>
      <c r="W101" s="55"/>
      <c r="X101" s="55"/>
      <c r="Y101" s="55"/>
      <c r="Z101" s="55"/>
    </row>
    <row r="102" spans="1:26" ht="18">
      <c r="A102" s="55"/>
      <c r="U102" s="55"/>
      <c r="V102" s="55"/>
      <c r="W102" s="55"/>
      <c r="X102" s="55"/>
      <c r="Y102" s="55"/>
      <c r="Z102" s="55"/>
    </row>
    <row r="103" spans="1:26" ht="18">
      <c r="A103" s="55"/>
      <c r="U103" s="55"/>
      <c r="V103" s="55"/>
      <c r="W103" s="55"/>
      <c r="X103" s="55"/>
      <c r="Y103" s="55"/>
      <c r="Z103" s="55"/>
    </row>
    <row r="104" spans="1:26" ht="18">
      <c r="A104" s="55"/>
      <c r="U104" s="55"/>
      <c r="V104" s="55"/>
      <c r="W104" s="55"/>
      <c r="X104" s="55"/>
      <c r="Y104" s="55"/>
      <c r="Z104" s="55"/>
    </row>
    <row r="105" spans="1:26" ht="18">
      <c r="A105" s="55"/>
      <c r="U105" s="55"/>
      <c r="V105" s="55"/>
      <c r="W105" s="55"/>
      <c r="X105" s="55"/>
      <c r="Y105" s="55"/>
      <c r="Z105" s="55"/>
    </row>
    <row r="106" spans="1:26" ht="18">
      <c r="A106" s="55"/>
      <c r="U106" s="55"/>
      <c r="V106" s="55"/>
      <c r="W106" s="55"/>
      <c r="X106" s="55"/>
      <c r="Y106" s="55"/>
      <c r="Z106" s="55"/>
    </row>
    <row r="107" spans="1:26" ht="18">
      <c r="A107" s="55"/>
      <c r="U107" s="55"/>
      <c r="V107" s="55"/>
      <c r="W107" s="55"/>
      <c r="X107" s="55"/>
      <c r="Y107" s="55"/>
      <c r="Z107" s="55"/>
    </row>
    <row r="108" spans="1:26" ht="18">
      <c r="A108" s="55"/>
      <c r="U108" s="55"/>
      <c r="V108" s="55"/>
      <c r="W108" s="55"/>
      <c r="X108" s="55"/>
      <c r="Y108" s="55"/>
      <c r="Z108" s="55"/>
    </row>
    <row r="109" spans="1:26" ht="18">
      <c r="A109" s="55"/>
      <c r="U109" s="55"/>
      <c r="V109" s="55"/>
      <c r="W109" s="55"/>
      <c r="X109" s="55"/>
      <c r="Y109" s="55"/>
      <c r="Z109" s="55"/>
    </row>
    <row r="110" spans="1:26" ht="18">
      <c r="A110" s="55"/>
      <c r="U110" s="55"/>
      <c r="V110" s="55"/>
      <c r="W110" s="55"/>
      <c r="X110" s="55"/>
      <c r="Y110" s="55"/>
      <c r="Z110" s="55"/>
    </row>
    <row r="111" spans="1:26" ht="18">
      <c r="A111" s="55"/>
      <c r="U111" s="55"/>
      <c r="V111" s="55"/>
      <c r="W111" s="55"/>
      <c r="X111" s="55"/>
      <c r="Y111" s="55"/>
      <c r="Z111" s="55"/>
    </row>
    <row r="112" spans="1:26" ht="18">
      <c r="A112" s="55"/>
      <c r="U112" s="55"/>
      <c r="V112" s="55"/>
      <c r="W112" s="55"/>
      <c r="X112" s="55"/>
      <c r="Y112" s="55"/>
      <c r="Z112" s="55"/>
    </row>
    <row r="113" spans="1:26" ht="18">
      <c r="A113" s="55"/>
      <c r="U113" s="55"/>
      <c r="V113" s="55"/>
      <c r="W113" s="55"/>
      <c r="X113" s="55"/>
      <c r="Y113" s="55"/>
      <c r="Z113" s="55"/>
    </row>
    <row r="114" spans="1:26" ht="18">
      <c r="A114" s="55"/>
      <c r="U114" s="55"/>
      <c r="V114" s="55"/>
      <c r="W114" s="55"/>
      <c r="X114" s="55"/>
      <c r="Y114" s="55"/>
      <c r="Z114" s="55"/>
    </row>
    <row r="115" spans="1:26" ht="18">
      <c r="A115" s="55"/>
      <c r="U115" s="55"/>
      <c r="V115" s="55"/>
      <c r="W115" s="55"/>
      <c r="X115" s="55"/>
      <c r="Y115" s="55"/>
      <c r="Z115" s="55"/>
    </row>
    <row r="116" spans="1:26" ht="18">
      <c r="A116" s="55"/>
      <c r="U116" s="55"/>
      <c r="V116" s="55"/>
      <c r="W116" s="55"/>
      <c r="X116" s="55"/>
      <c r="Y116" s="55"/>
      <c r="Z116" s="55"/>
    </row>
    <row r="117" spans="1:26" ht="18">
      <c r="A117" s="55"/>
      <c r="U117" s="55"/>
      <c r="V117" s="55"/>
      <c r="W117" s="55"/>
      <c r="X117" s="55"/>
      <c r="Y117" s="55"/>
      <c r="Z117" s="55"/>
    </row>
    <row r="118" spans="1:26" ht="18">
      <c r="A118" s="55"/>
      <c r="U118" s="55"/>
      <c r="V118" s="55"/>
      <c r="W118" s="55"/>
      <c r="X118" s="55"/>
      <c r="Y118" s="55"/>
      <c r="Z118" s="55"/>
    </row>
    <row r="119" spans="1:26" ht="18">
      <c r="A119" s="55"/>
      <c r="U119" s="55"/>
      <c r="V119" s="55"/>
      <c r="W119" s="55"/>
      <c r="X119" s="55"/>
      <c r="Y119" s="55"/>
      <c r="Z119" s="55"/>
    </row>
    <row r="120" spans="1:26" ht="18">
      <c r="A120" s="55"/>
      <c r="U120" s="55"/>
      <c r="V120" s="55"/>
      <c r="W120" s="55"/>
      <c r="X120" s="55"/>
      <c r="Y120" s="55"/>
      <c r="Z120" s="55"/>
    </row>
    <row r="121" spans="1:26" ht="18">
      <c r="A121" s="55"/>
      <c r="U121" s="55"/>
      <c r="V121" s="55"/>
      <c r="W121" s="55"/>
      <c r="X121" s="55"/>
      <c r="Y121" s="55"/>
      <c r="Z121" s="55"/>
    </row>
    <row r="122" spans="1:26" ht="18">
      <c r="A122" s="55"/>
      <c r="U122" s="55"/>
      <c r="V122" s="55"/>
      <c r="W122" s="55"/>
      <c r="X122" s="55"/>
      <c r="Y122" s="55"/>
      <c r="Z122" s="55"/>
    </row>
    <row r="123" spans="1:26" ht="18">
      <c r="A123" s="55"/>
      <c r="U123" s="55"/>
      <c r="V123" s="55"/>
      <c r="W123" s="55"/>
      <c r="X123" s="55"/>
      <c r="Y123" s="55"/>
      <c r="Z123" s="55"/>
    </row>
    <row r="124" spans="1:26" ht="18">
      <c r="A124" s="55"/>
      <c r="U124" s="55"/>
      <c r="V124" s="55"/>
      <c r="W124" s="55"/>
      <c r="X124" s="55"/>
      <c r="Y124" s="55"/>
      <c r="Z124" s="55"/>
    </row>
    <row r="125" spans="1:26" ht="18">
      <c r="A125" s="55"/>
      <c r="U125" s="55"/>
      <c r="V125" s="55"/>
      <c r="W125" s="55"/>
      <c r="X125" s="55"/>
      <c r="Y125" s="55"/>
      <c r="Z125" s="55"/>
    </row>
    <row r="126" spans="1:26" ht="18">
      <c r="A126" s="55"/>
      <c r="U126" s="55"/>
      <c r="V126" s="55"/>
      <c r="W126" s="55"/>
      <c r="X126" s="55"/>
      <c r="Y126" s="55"/>
      <c r="Z126" s="55"/>
    </row>
    <row r="127" spans="1:26" ht="18">
      <c r="A127" s="55"/>
      <c r="U127" s="55"/>
      <c r="V127" s="55"/>
      <c r="W127" s="55"/>
      <c r="X127" s="55"/>
      <c r="Y127" s="55"/>
      <c r="Z127" s="55"/>
    </row>
    <row r="128" spans="1:26" ht="18">
      <c r="A128" s="55"/>
      <c r="U128" s="55"/>
      <c r="V128" s="55"/>
      <c r="W128" s="55"/>
      <c r="X128" s="55"/>
      <c r="Y128" s="55"/>
      <c r="Z128" s="55"/>
    </row>
    <row r="129" spans="1:26" ht="18">
      <c r="A129" s="55"/>
      <c r="U129" s="55"/>
      <c r="V129" s="55"/>
      <c r="W129" s="55"/>
      <c r="X129" s="55"/>
      <c r="Y129" s="55"/>
      <c r="Z129" s="55"/>
    </row>
    <row r="130" spans="1:26" ht="18">
      <c r="A130" s="55"/>
      <c r="U130" s="55"/>
      <c r="V130" s="55"/>
      <c r="W130" s="55"/>
      <c r="X130" s="55"/>
      <c r="Y130" s="55"/>
      <c r="Z130" s="55"/>
    </row>
    <row r="131" spans="1:26" ht="18">
      <c r="A131" s="55"/>
      <c r="U131" s="55"/>
      <c r="V131" s="55"/>
      <c r="W131" s="55"/>
      <c r="X131" s="55"/>
      <c r="Y131" s="55"/>
      <c r="Z131" s="55"/>
    </row>
    <row r="132" spans="1:26" ht="18">
      <c r="A132" s="55"/>
      <c r="U132" s="55"/>
      <c r="V132" s="55"/>
      <c r="W132" s="55"/>
      <c r="X132" s="55"/>
      <c r="Y132" s="55"/>
      <c r="Z132" s="55"/>
    </row>
    <row r="133" spans="1:26" ht="18">
      <c r="A133" s="55"/>
      <c r="U133" s="55"/>
      <c r="V133" s="55"/>
      <c r="W133" s="55"/>
      <c r="X133" s="55"/>
      <c r="Y133" s="55"/>
      <c r="Z133" s="55"/>
    </row>
    <row r="134" spans="1:26" ht="18">
      <c r="A134" s="55"/>
      <c r="U134" s="55"/>
      <c r="V134" s="55"/>
      <c r="W134" s="55"/>
      <c r="X134" s="55"/>
      <c r="Y134" s="55"/>
      <c r="Z134" s="55"/>
    </row>
    <row r="135" spans="1:26" ht="18">
      <c r="A135" s="55"/>
      <c r="U135" s="55"/>
      <c r="V135" s="55"/>
      <c r="W135" s="55"/>
      <c r="X135" s="55"/>
      <c r="Y135" s="55"/>
      <c r="Z135" s="55"/>
    </row>
    <row r="136" spans="1:26" ht="18">
      <c r="A136" s="55"/>
      <c r="U136" s="55"/>
      <c r="V136" s="55"/>
      <c r="W136" s="55"/>
      <c r="X136" s="55"/>
      <c r="Y136" s="55"/>
      <c r="Z136" s="55"/>
    </row>
    <row r="137" spans="1:26" ht="18">
      <c r="A137" s="55"/>
      <c r="U137" s="55"/>
      <c r="V137" s="55"/>
      <c r="W137" s="55"/>
      <c r="X137" s="55"/>
      <c r="Y137" s="55"/>
      <c r="Z137" s="55"/>
    </row>
    <row r="138" spans="1:26" ht="18">
      <c r="A138" s="55"/>
      <c r="U138" s="55"/>
      <c r="V138" s="55"/>
      <c r="W138" s="55"/>
      <c r="X138" s="55"/>
      <c r="Y138" s="55"/>
      <c r="Z138" s="55"/>
    </row>
    <row r="139" spans="1:26" ht="18">
      <c r="A139" s="55"/>
      <c r="U139" s="55"/>
      <c r="V139" s="55"/>
      <c r="W139" s="55"/>
      <c r="X139" s="55"/>
      <c r="Y139" s="55"/>
      <c r="Z139" s="55"/>
    </row>
    <row r="140" spans="1:26" ht="18">
      <c r="A140" s="55"/>
      <c r="U140" s="55"/>
      <c r="V140" s="55"/>
      <c r="W140" s="55"/>
      <c r="X140" s="55"/>
      <c r="Y140" s="55"/>
      <c r="Z140" s="55"/>
    </row>
    <row r="141" spans="1:26" ht="18">
      <c r="A141" s="55"/>
      <c r="U141" s="55"/>
      <c r="V141" s="55"/>
      <c r="W141" s="55"/>
      <c r="X141" s="55"/>
      <c r="Y141" s="55"/>
      <c r="Z141" s="55"/>
    </row>
    <row r="142" spans="1:26" ht="18">
      <c r="A142" s="55"/>
      <c r="U142" s="55"/>
      <c r="V142" s="55"/>
      <c r="W142" s="55"/>
      <c r="X142" s="55"/>
      <c r="Y142" s="55"/>
      <c r="Z142" s="55"/>
    </row>
    <row r="143" spans="1:26" ht="18">
      <c r="A143" s="55"/>
      <c r="U143" s="55"/>
      <c r="V143" s="55"/>
      <c r="W143" s="55"/>
      <c r="X143" s="55"/>
      <c r="Y143" s="55"/>
      <c r="Z143" s="55"/>
    </row>
    <row r="144" spans="1:26" ht="18">
      <c r="A144" s="55"/>
      <c r="U144" s="55"/>
      <c r="V144" s="55"/>
      <c r="W144" s="55"/>
      <c r="X144" s="55"/>
      <c r="Y144" s="55"/>
      <c r="Z144" s="55"/>
    </row>
    <row r="145" spans="1:26" ht="18">
      <c r="A145" s="55"/>
      <c r="U145" s="55"/>
      <c r="V145" s="55"/>
      <c r="W145" s="55"/>
      <c r="X145" s="55"/>
      <c r="Y145" s="55"/>
      <c r="Z145" s="55"/>
    </row>
    <row r="146" spans="1:26" ht="18">
      <c r="A146" s="55"/>
      <c r="U146" s="55"/>
      <c r="V146" s="55"/>
      <c r="W146" s="55"/>
      <c r="X146" s="55"/>
      <c r="Y146" s="55"/>
      <c r="Z146" s="55"/>
    </row>
    <row r="147" spans="1:26" ht="18">
      <c r="A147" s="55"/>
      <c r="U147" s="55"/>
      <c r="V147" s="55"/>
      <c r="W147" s="55"/>
      <c r="X147" s="55"/>
      <c r="Y147" s="55"/>
      <c r="Z147" s="55"/>
    </row>
    <row r="148" spans="1:26" ht="18">
      <c r="A148" s="55"/>
      <c r="U148" s="55"/>
      <c r="V148" s="55"/>
      <c r="W148" s="55"/>
      <c r="X148" s="55"/>
      <c r="Y148" s="55"/>
      <c r="Z148" s="55"/>
    </row>
    <row r="149" spans="1:26" ht="18">
      <c r="A149" s="55"/>
      <c r="U149" s="55"/>
      <c r="V149" s="55"/>
      <c r="W149" s="55"/>
      <c r="X149" s="55"/>
      <c r="Y149" s="55"/>
      <c r="Z149" s="55"/>
    </row>
    <row r="150" spans="1:26" ht="18">
      <c r="A150" s="55"/>
      <c r="U150" s="55"/>
      <c r="V150" s="55"/>
      <c r="W150" s="55"/>
      <c r="X150" s="55"/>
      <c r="Y150" s="55"/>
      <c r="Z150" s="55"/>
    </row>
    <row r="151" spans="1:26" ht="18">
      <c r="A151" s="55"/>
      <c r="U151" s="55"/>
      <c r="V151" s="55"/>
      <c r="W151" s="55"/>
      <c r="X151" s="55"/>
      <c r="Y151" s="55"/>
      <c r="Z151" s="55"/>
    </row>
    <row r="152" spans="1:26" ht="18">
      <c r="A152" s="55"/>
      <c r="U152" s="55"/>
      <c r="V152" s="55"/>
      <c r="W152" s="55"/>
      <c r="X152" s="55"/>
      <c r="Y152" s="55"/>
      <c r="Z152" s="55"/>
    </row>
    <row r="153" spans="1:26" ht="18">
      <c r="A153" s="55"/>
      <c r="U153" s="55"/>
      <c r="V153" s="55"/>
      <c r="W153" s="55"/>
      <c r="X153" s="55"/>
      <c r="Y153" s="55"/>
      <c r="Z153" s="55"/>
    </row>
    <row r="154" spans="1:26" ht="18">
      <c r="A154" s="55"/>
      <c r="U154" s="55"/>
      <c r="V154" s="55"/>
      <c r="W154" s="55"/>
      <c r="X154" s="55"/>
      <c r="Y154" s="55"/>
      <c r="Z154" s="55"/>
    </row>
    <row r="155" spans="1:26" ht="18">
      <c r="A155" s="55"/>
      <c r="U155" s="55"/>
      <c r="V155" s="55"/>
      <c r="W155" s="55"/>
      <c r="X155" s="55"/>
      <c r="Y155" s="55"/>
      <c r="Z155" s="55"/>
    </row>
    <row r="156" spans="1:26" ht="18">
      <c r="A156" s="55"/>
      <c r="U156" s="55"/>
      <c r="V156" s="55"/>
      <c r="W156" s="55"/>
      <c r="X156" s="55"/>
      <c r="Y156" s="55"/>
      <c r="Z156" s="55"/>
    </row>
    <row r="157" spans="1:26" ht="18">
      <c r="A157" s="55"/>
      <c r="U157" s="55"/>
      <c r="V157" s="55"/>
      <c r="W157" s="55"/>
      <c r="X157" s="55"/>
      <c r="Y157" s="55"/>
      <c r="Z157" s="55"/>
    </row>
    <row r="158" spans="1:26" ht="18">
      <c r="A158" s="55"/>
      <c r="U158" s="55"/>
      <c r="V158" s="55"/>
      <c r="W158" s="55"/>
      <c r="X158" s="55"/>
      <c r="Y158" s="55"/>
      <c r="Z158" s="55"/>
    </row>
    <row r="159" spans="1:26" ht="18">
      <c r="A159" s="55"/>
      <c r="U159" s="55"/>
      <c r="V159" s="55"/>
      <c r="W159" s="55"/>
      <c r="X159" s="55"/>
      <c r="Y159" s="55"/>
      <c r="Z159" s="55"/>
    </row>
    <row r="160" spans="1:26" ht="18">
      <c r="A160" s="55"/>
      <c r="U160" s="55"/>
      <c r="V160" s="55"/>
      <c r="W160" s="55"/>
      <c r="X160" s="55"/>
      <c r="Y160" s="55"/>
      <c r="Z160" s="55"/>
    </row>
    <row r="161" spans="1:26" ht="18">
      <c r="A161" s="55"/>
      <c r="U161" s="55"/>
      <c r="V161" s="55"/>
      <c r="W161" s="55"/>
      <c r="X161" s="55"/>
      <c r="Y161" s="55"/>
      <c r="Z161" s="55"/>
    </row>
    <row r="162" spans="1:26" ht="18">
      <c r="A162" s="55"/>
      <c r="U162" s="55"/>
      <c r="V162" s="55"/>
      <c r="W162" s="55"/>
      <c r="X162" s="55"/>
      <c r="Y162" s="55"/>
      <c r="Z162" s="55"/>
    </row>
    <row r="163" spans="1:26" ht="18">
      <c r="A163" s="55"/>
      <c r="U163" s="55"/>
      <c r="V163" s="55"/>
      <c r="W163" s="55"/>
      <c r="X163" s="55"/>
      <c r="Y163" s="55"/>
      <c r="Z163" s="55"/>
    </row>
    <row r="164" spans="1:26" ht="18">
      <c r="A164" s="55"/>
      <c r="U164" s="55"/>
      <c r="V164" s="55"/>
      <c r="W164" s="55"/>
      <c r="X164" s="55"/>
      <c r="Y164" s="55"/>
      <c r="Z164" s="55"/>
    </row>
    <row r="165" spans="1:26" ht="18">
      <c r="A165" s="55"/>
      <c r="U165" s="55"/>
      <c r="V165" s="55"/>
      <c r="W165" s="55"/>
      <c r="X165" s="55"/>
      <c r="Y165" s="55"/>
      <c r="Z165" s="55"/>
    </row>
    <row r="166" spans="1:26" ht="18">
      <c r="A166" s="55"/>
      <c r="U166" s="55"/>
      <c r="V166" s="55"/>
      <c r="W166" s="55"/>
      <c r="X166" s="55"/>
      <c r="Y166" s="55"/>
      <c r="Z166" s="55"/>
    </row>
    <row r="167" spans="1:26" ht="18">
      <c r="A167" s="55"/>
      <c r="U167" s="55"/>
      <c r="V167" s="55"/>
      <c r="W167" s="55"/>
      <c r="X167" s="55"/>
      <c r="Y167" s="55"/>
      <c r="Z167" s="55"/>
    </row>
    <row r="168" spans="1:26" ht="18">
      <c r="A168" s="55"/>
      <c r="U168" s="55"/>
      <c r="V168" s="55"/>
      <c r="W168" s="55"/>
      <c r="X168" s="55"/>
      <c r="Y168" s="55"/>
      <c r="Z168" s="55"/>
    </row>
    <row r="169" spans="1:26" ht="18">
      <c r="A169" s="55"/>
      <c r="U169" s="55"/>
      <c r="V169" s="55"/>
      <c r="W169" s="55"/>
      <c r="X169" s="55"/>
      <c r="Y169" s="55"/>
      <c r="Z169" s="55"/>
    </row>
    <row r="170" spans="1:26" ht="18">
      <c r="A170" s="55"/>
      <c r="U170" s="55"/>
      <c r="V170" s="55"/>
      <c r="W170" s="55"/>
      <c r="X170" s="55"/>
      <c r="Y170" s="55"/>
      <c r="Z170" s="55"/>
    </row>
    <row r="171" spans="1:26" ht="18">
      <c r="A171" s="55"/>
      <c r="U171" s="55"/>
      <c r="V171" s="55"/>
      <c r="W171" s="55"/>
      <c r="X171" s="55"/>
      <c r="Y171" s="55"/>
      <c r="Z171" s="55"/>
    </row>
    <row r="172" spans="1:26" ht="18">
      <c r="A172" s="55"/>
      <c r="U172" s="55"/>
      <c r="V172" s="55"/>
      <c r="W172" s="55"/>
      <c r="X172" s="55"/>
      <c r="Y172" s="55"/>
      <c r="Z172" s="55"/>
    </row>
    <row r="173" spans="1:26" ht="18">
      <c r="A173" s="55"/>
      <c r="U173" s="55"/>
      <c r="V173" s="55"/>
      <c r="W173" s="55"/>
      <c r="X173" s="55"/>
      <c r="Y173" s="55"/>
      <c r="Z173" s="55"/>
    </row>
    <row r="174" spans="1:26" ht="18">
      <c r="A174" s="55"/>
      <c r="U174" s="55"/>
      <c r="V174" s="55"/>
      <c r="W174" s="55"/>
      <c r="X174" s="55"/>
      <c r="Y174" s="55"/>
      <c r="Z174" s="55"/>
    </row>
    <row r="175" spans="1:26" ht="18">
      <c r="A175" s="55"/>
      <c r="U175" s="55"/>
      <c r="V175" s="55"/>
      <c r="W175" s="55"/>
      <c r="X175" s="55"/>
      <c r="Y175" s="55"/>
      <c r="Z175" s="55"/>
    </row>
    <row r="176" spans="1:26" ht="18">
      <c r="A176" s="55"/>
      <c r="U176" s="55"/>
      <c r="V176" s="55"/>
      <c r="W176" s="55"/>
      <c r="X176" s="55"/>
      <c r="Y176" s="55"/>
      <c r="Z176" s="55"/>
    </row>
    <row r="177" spans="1:26" ht="18">
      <c r="A177" s="55"/>
      <c r="U177" s="55"/>
      <c r="V177" s="55"/>
      <c r="W177" s="55"/>
      <c r="X177" s="55"/>
      <c r="Y177" s="55"/>
      <c r="Z177" s="55"/>
    </row>
    <row r="178" spans="1:26" ht="18">
      <c r="A178" s="55"/>
      <c r="U178" s="55"/>
      <c r="V178" s="55"/>
      <c r="W178" s="55"/>
      <c r="X178" s="55"/>
      <c r="Y178" s="55"/>
      <c r="Z178" s="55"/>
    </row>
    <row r="179" spans="1:26" ht="18">
      <c r="A179" s="55"/>
      <c r="U179" s="55"/>
      <c r="V179" s="55"/>
      <c r="W179" s="55"/>
      <c r="X179" s="55"/>
      <c r="Y179" s="55"/>
      <c r="Z179" s="55"/>
    </row>
    <row r="180" spans="1:26" ht="18">
      <c r="A180" s="55"/>
      <c r="U180" s="55"/>
      <c r="V180" s="55"/>
      <c r="W180" s="55"/>
      <c r="X180" s="55"/>
      <c r="Y180" s="55"/>
      <c r="Z180" s="55"/>
    </row>
    <row r="181" spans="1:26" ht="18">
      <c r="A181" s="55"/>
      <c r="U181" s="55"/>
      <c r="V181" s="55"/>
      <c r="W181" s="55"/>
      <c r="X181" s="55"/>
      <c r="Y181" s="55"/>
      <c r="Z181" s="55"/>
    </row>
    <row r="182" spans="1:26" ht="18">
      <c r="A182" s="55"/>
      <c r="U182" s="55"/>
      <c r="V182" s="55"/>
      <c r="W182" s="55"/>
      <c r="X182" s="55"/>
      <c r="Y182" s="55"/>
      <c r="Z182" s="55"/>
    </row>
    <row r="183" spans="1:26" ht="18">
      <c r="A183" s="55"/>
      <c r="U183" s="55"/>
      <c r="V183" s="55"/>
      <c r="W183" s="55"/>
      <c r="X183" s="55"/>
      <c r="Y183" s="55"/>
      <c r="Z183" s="55"/>
    </row>
    <row r="184" spans="1:26" ht="18">
      <c r="A184" s="55"/>
      <c r="U184" s="55"/>
      <c r="V184" s="55"/>
      <c r="W184" s="55"/>
      <c r="X184" s="55"/>
      <c r="Y184" s="55"/>
      <c r="Z184" s="55"/>
    </row>
    <row r="185" spans="1:26" ht="18">
      <c r="A185" s="55"/>
      <c r="U185" s="55"/>
      <c r="V185" s="55"/>
      <c r="W185" s="55"/>
      <c r="X185" s="55"/>
      <c r="Y185" s="55"/>
      <c r="Z185" s="55"/>
    </row>
    <row r="186" spans="1:26" ht="18">
      <c r="A186" s="55"/>
      <c r="U186" s="55"/>
      <c r="V186" s="55"/>
      <c r="W186" s="55"/>
      <c r="X186" s="55"/>
      <c r="Y186" s="55"/>
      <c r="Z186" s="55"/>
    </row>
    <row r="187" spans="1:26" ht="18">
      <c r="A187" s="55"/>
      <c r="U187" s="55"/>
      <c r="V187" s="55"/>
      <c r="W187" s="55"/>
      <c r="X187" s="55"/>
      <c r="Y187" s="55"/>
      <c r="Z187" s="55"/>
    </row>
    <row r="188" spans="1:26" ht="18">
      <c r="A188" s="55"/>
      <c r="U188" s="55"/>
      <c r="V188" s="55"/>
      <c r="W188" s="55"/>
      <c r="X188" s="55"/>
      <c r="Y188" s="55"/>
      <c r="Z188" s="55"/>
    </row>
    <row r="189" spans="1:26" ht="18">
      <c r="A189" s="55"/>
      <c r="U189" s="55"/>
      <c r="V189" s="55"/>
      <c r="W189" s="55"/>
      <c r="X189" s="55"/>
      <c r="Y189" s="55"/>
      <c r="Z189" s="55"/>
    </row>
    <row r="190" spans="1:26" ht="18">
      <c r="A190" s="55"/>
      <c r="U190" s="55"/>
      <c r="V190" s="55"/>
      <c r="W190" s="55"/>
      <c r="X190" s="55"/>
      <c r="Y190" s="55"/>
      <c r="Z190" s="55"/>
    </row>
    <row r="191" spans="1:26" ht="18">
      <c r="A191" s="55"/>
      <c r="U191" s="55"/>
      <c r="V191" s="55"/>
      <c r="W191" s="55"/>
      <c r="X191" s="55"/>
      <c r="Y191" s="55"/>
      <c r="Z191" s="55"/>
    </row>
    <row r="192" spans="1:26" ht="18">
      <c r="A192" s="55"/>
      <c r="U192" s="55"/>
      <c r="V192" s="55"/>
      <c r="W192" s="55"/>
      <c r="X192" s="55"/>
      <c r="Y192" s="55"/>
      <c r="Z192" s="55"/>
    </row>
    <row r="193" spans="1:26" ht="18">
      <c r="A193" s="55"/>
      <c r="U193" s="55"/>
      <c r="V193" s="55"/>
      <c r="W193" s="55"/>
      <c r="X193" s="55"/>
      <c r="Y193" s="55"/>
      <c r="Z193" s="55"/>
    </row>
    <row r="194" spans="1:26" ht="18">
      <c r="A194" s="55"/>
      <c r="U194" s="55"/>
      <c r="V194" s="55"/>
      <c r="W194" s="55"/>
      <c r="X194" s="55"/>
      <c r="Y194" s="55"/>
      <c r="Z194" s="55"/>
    </row>
    <row r="195" spans="1:26" ht="18">
      <c r="A195" s="55"/>
      <c r="U195" s="55"/>
      <c r="V195" s="55"/>
      <c r="W195" s="55"/>
      <c r="X195" s="55"/>
      <c r="Y195" s="55"/>
      <c r="Z195" s="55"/>
    </row>
    <row r="196" spans="1:26" ht="18">
      <c r="A196" s="55"/>
      <c r="U196" s="55"/>
      <c r="V196" s="55"/>
      <c r="W196" s="55"/>
      <c r="X196" s="55"/>
      <c r="Y196" s="55"/>
      <c r="Z196" s="55"/>
    </row>
    <row r="197" spans="1:26" ht="18">
      <c r="A197" s="55"/>
      <c r="U197" s="55"/>
      <c r="V197" s="55"/>
      <c r="W197" s="55"/>
      <c r="X197" s="55"/>
      <c r="Y197" s="55"/>
      <c r="Z197" s="55"/>
    </row>
    <row r="198" spans="1:26" ht="18">
      <c r="A198" s="55"/>
      <c r="U198" s="55"/>
      <c r="V198" s="55"/>
      <c r="W198" s="55"/>
      <c r="X198" s="55"/>
      <c r="Y198" s="55"/>
      <c r="Z198" s="55"/>
    </row>
    <row r="199" spans="1:26" ht="18">
      <c r="A199" s="55"/>
      <c r="U199" s="55"/>
      <c r="V199" s="55"/>
      <c r="W199" s="55"/>
      <c r="X199" s="55"/>
      <c r="Y199" s="55"/>
      <c r="Z199" s="55"/>
    </row>
    <row r="200" spans="21:26" ht="18">
      <c r="U200" s="55"/>
      <c r="V200" s="55"/>
      <c r="W200" s="55"/>
      <c r="X200" s="55"/>
      <c r="Y200" s="55"/>
      <c r="Z200" s="55"/>
    </row>
    <row r="201" spans="21:26" ht="18">
      <c r="U201" s="55"/>
      <c r="V201" s="55"/>
      <c r="W201" s="55"/>
      <c r="X201" s="55"/>
      <c r="Y201" s="55"/>
      <c r="Z201" s="55"/>
    </row>
    <row r="202" spans="21:26" ht="18">
      <c r="U202" s="55"/>
      <c r="V202" s="55"/>
      <c r="W202" s="55"/>
      <c r="X202" s="55"/>
      <c r="Y202" s="55"/>
      <c r="Z202" s="55"/>
    </row>
    <row r="203" spans="21:26" ht="18">
      <c r="U203" s="55"/>
      <c r="V203" s="55"/>
      <c r="W203" s="55"/>
      <c r="X203" s="55"/>
      <c r="Y203" s="55"/>
      <c r="Z203" s="55"/>
    </row>
    <row r="204" spans="21:26" ht="18">
      <c r="U204" s="55"/>
      <c r="V204" s="55"/>
      <c r="W204" s="55"/>
      <c r="X204" s="55"/>
      <c r="Y204" s="55"/>
      <c r="Z204" s="55"/>
    </row>
    <row r="205" spans="21:26" ht="18">
      <c r="U205" s="55"/>
      <c r="V205" s="55"/>
      <c r="W205" s="55"/>
      <c r="X205" s="55"/>
      <c r="Y205" s="55"/>
      <c r="Z205" s="55"/>
    </row>
    <row r="206" spans="21:26" ht="18">
      <c r="U206" s="55"/>
      <c r="V206" s="55"/>
      <c r="W206" s="55"/>
      <c r="X206" s="55"/>
      <c r="Y206" s="55"/>
      <c r="Z206" s="55"/>
    </row>
    <row r="207" spans="21:26" ht="18">
      <c r="U207" s="55"/>
      <c r="V207" s="55"/>
      <c r="W207" s="55"/>
      <c r="X207" s="55"/>
      <c r="Y207" s="55"/>
      <c r="Z207" s="55"/>
    </row>
    <row r="208" spans="21:26" ht="18">
      <c r="U208" s="55"/>
      <c r="V208" s="55"/>
      <c r="W208" s="55"/>
      <c r="X208" s="55"/>
      <c r="Y208" s="55"/>
      <c r="Z208" s="55"/>
    </row>
    <row r="209" spans="21:26" ht="18">
      <c r="U209" s="55"/>
      <c r="V209" s="55"/>
      <c r="W209" s="55"/>
      <c r="X209" s="55"/>
      <c r="Y209" s="55"/>
      <c r="Z209" s="55"/>
    </row>
    <row r="210" spans="21:26" ht="18">
      <c r="U210" s="55"/>
      <c r="V210" s="55"/>
      <c r="W210" s="55"/>
      <c r="X210" s="55"/>
      <c r="Y210" s="55"/>
      <c r="Z210" s="55"/>
    </row>
    <row r="211" spans="21:26" ht="18">
      <c r="U211" s="55"/>
      <c r="V211" s="55"/>
      <c r="W211" s="55"/>
      <c r="X211" s="55"/>
      <c r="Y211" s="55"/>
      <c r="Z211" s="55"/>
    </row>
    <row r="212" spans="21:26" ht="18">
      <c r="U212" s="55"/>
      <c r="V212" s="55"/>
      <c r="W212" s="55"/>
      <c r="X212" s="55"/>
      <c r="Y212" s="55"/>
      <c r="Z212" s="55"/>
    </row>
    <row r="213" spans="21:26" ht="18">
      <c r="U213" s="55"/>
      <c r="V213" s="55"/>
      <c r="W213" s="55"/>
      <c r="X213" s="55"/>
      <c r="Y213" s="55"/>
      <c r="Z213" s="55"/>
    </row>
    <row r="214" spans="21:26" ht="18">
      <c r="U214" s="55"/>
      <c r="V214" s="55"/>
      <c r="W214" s="55"/>
      <c r="X214" s="55"/>
      <c r="Y214" s="55"/>
      <c r="Z214" s="55"/>
    </row>
    <row r="215" spans="21:26" ht="18">
      <c r="U215" s="55"/>
      <c r="V215" s="55"/>
      <c r="W215" s="55"/>
      <c r="X215" s="55"/>
      <c r="Y215" s="55"/>
      <c r="Z215" s="55"/>
    </row>
    <row r="216" spans="21:26" ht="18">
      <c r="U216" s="55"/>
      <c r="V216" s="55"/>
      <c r="W216" s="55"/>
      <c r="X216" s="55"/>
      <c r="Y216" s="55"/>
      <c r="Z216" s="55"/>
    </row>
    <row r="217" spans="21:26" ht="18">
      <c r="U217" s="55"/>
      <c r="V217" s="55"/>
      <c r="W217" s="55"/>
      <c r="X217" s="55"/>
      <c r="Y217" s="55"/>
      <c r="Z217" s="55"/>
    </row>
    <row r="218" spans="21:26" ht="18">
      <c r="U218" s="55"/>
      <c r="V218" s="55"/>
      <c r="W218" s="55"/>
      <c r="X218" s="55"/>
      <c r="Y218" s="55"/>
      <c r="Z218" s="55"/>
    </row>
    <row r="219" spans="21:26" ht="18">
      <c r="U219" s="55"/>
      <c r="V219" s="55"/>
      <c r="W219" s="55"/>
      <c r="X219" s="55"/>
      <c r="Y219" s="55"/>
      <c r="Z219" s="55"/>
    </row>
    <row r="220" spans="21:26" ht="18">
      <c r="U220" s="55"/>
      <c r="V220" s="55"/>
      <c r="W220" s="55"/>
      <c r="X220" s="55"/>
      <c r="Y220" s="55"/>
      <c r="Z220" s="55"/>
    </row>
    <row r="221" spans="21:26" ht="18">
      <c r="U221" s="55"/>
      <c r="V221" s="55"/>
      <c r="W221" s="55"/>
      <c r="X221" s="55"/>
      <c r="Y221" s="55"/>
      <c r="Z221" s="55"/>
    </row>
    <row r="222" spans="21:26" ht="18">
      <c r="U222" s="55"/>
      <c r="V222" s="55"/>
      <c r="W222" s="55"/>
      <c r="X222" s="55"/>
      <c r="Y222" s="55"/>
      <c r="Z222" s="55"/>
    </row>
    <row r="223" spans="21:26" ht="18">
      <c r="U223" s="55"/>
      <c r="V223" s="55"/>
      <c r="W223" s="55"/>
      <c r="X223" s="55"/>
      <c r="Y223" s="55"/>
      <c r="Z223" s="55"/>
    </row>
    <row r="224" spans="21:26" ht="18">
      <c r="U224" s="55"/>
      <c r="V224" s="55"/>
      <c r="W224" s="55"/>
      <c r="X224" s="55"/>
      <c r="Y224" s="55"/>
      <c r="Z224" s="55"/>
    </row>
    <row r="225" spans="21:26" ht="18">
      <c r="U225" s="55"/>
      <c r="V225" s="55"/>
      <c r="W225" s="55"/>
      <c r="X225" s="55"/>
      <c r="Y225" s="55"/>
      <c r="Z225" s="55"/>
    </row>
    <row r="226" spans="21:26" ht="18">
      <c r="U226" s="55"/>
      <c r="V226" s="55"/>
      <c r="W226" s="55"/>
      <c r="X226" s="55"/>
      <c r="Y226" s="55"/>
      <c r="Z226" s="55"/>
    </row>
    <row r="227" spans="21:26" ht="18">
      <c r="U227" s="55"/>
      <c r="V227" s="55"/>
      <c r="W227" s="55"/>
      <c r="X227" s="55"/>
      <c r="Y227" s="55"/>
      <c r="Z227" s="55"/>
    </row>
    <row r="228" spans="21:26" ht="18">
      <c r="U228" s="55"/>
      <c r="V228" s="55"/>
      <c r="W228" s="55"/>
      <c r="X228" s="55"/>
      <c r="Y228" s="55"/>
      <c r="Z228" s="55"/>
    </row>
    <row r="229" spans="21:26" ht="18">
      <c r="U229" s="55"/>
      <c r="V229" s="55"/>
      <c r="W229" s="55"/>
      <c r="X229" s="55"/>
      <c r="Y229" s="55"/>
      <c r="Z229" s="55"/>
    </row>
    <row r="230" spans="21:26" ht="18">
      <c r="U230" s="55"/>
      <c r="V230" s="55"/>
      <c r="W230" s="55"/>
      <c r="X230" s="55"/>
      <c r="Y230" s="55"/>
      <c r="Z230" s="55"/>
    </row>
    <row r="231" spans="21:26" ht="18">
      <c r="U231" s="55"/>
      <c r="V231" s="55"/>
      <c r="W231" s="55"/>
      <c r="X231" s="55"/>
      <c r="Y231" s="55"/>
      <c r="Z231" s="55"/>
    </row>
    <row r="232" spans="21:26" ht="18">
      <c r="U232" s="55"/>
      <c r="V232" s="55"/>
      <c r="W232" s="55"/>
      <c r="X232" s="55"/>
      <c r="Y232" s="55"/>
      <c r="Z232" s="55"/>
    </row>
    <row r="233" spans="21:26" ht="18">
      <c r="U233" s="55"/>
      <c r="V233" s="55"/>
      <c r="W233" s="55"/>
      <c r="X233" s="55"/>
      <c r="Y233" s="55"/>
      <c r="Z233" s="55"/>
    </row>
    <row r="234" spans="21:26" ht="18">
      <c r="U234" s="55"/>
      <c r="V234" s="55"/>
      <c r="W234" s="55"/>
      <c r="X234" s="55"/>
      <c r="Y234" s="55"/>
      <c r="Z234" s="55"/>
    </row>
    <row r="235" spans="21:26" ht="18">
      <c r="U235" s="55"/>
      <c r="V235" s="55"/>
      <c r="W235" s="55"/>
      <c r="X235" s="55"/>
      <c r="Y235" s="55"/>
      <c r="Z235" s="55"/>
    </row>
    <row r="236" spans="21:26" ht="18">
      <c r="U236" s="55"/>
      <c r="V236" s="55"/>
      <c r="W236" s="55"/>
      <c r="X236" s="55"/>
      <c r="Y236" s="55"/>
      <c r="Z236" s="55"/>
    </row>
    <row r="237" spans="21:26" ht="18">
      <c r="U237" s="55"/>
      <c r="V237" s="55"/>
      <c r="W237" s="55"/>
      <c r="X237" s="55"/>
      <c r="Y237" s="55"/>
      <c r="Z237" s="55"/>
    </row>
    <row r="238" spans="21:26" ht="18">
      <c r="U238" s="55"/>
      <c r="V238" s="55"/>
      <c r="W238" s="55"/>
      <c r="X238" s="55"/>
      <c r="Y238" s="55"/>
      <c r="Z238" s="55"/>
    </row>
    <row r="239" spans="21:26" ht="18">
      <c r="U239" s="55"/>
      <c r="V239" s="55"/>
      <c r="W239" s="55"/>
      <c r="X239" s="55"/>
      <c r="Y239" s="55"/>
      <c r="Z239" s="55"/>
    </row>
    <row r="240" spans="21:26" ht="18">
      <c r="U240" s="55"/>
      <c r="V240" s="55"/>
      <c r="W240" s="55"/>
      <c r="X240" s="55"/>
      <c r="Y240" s="55"/>
      <c r="Z240" s="55"/>
    </row>
    <row r="241" spans="21:26" ht="18">
      <c r="U241" s="55"/>
      <c r="V241" s="55"/>
      <c r="W241" s="55"/>
      <c r="X241" s="55"/>
      <c r="Y241" s="55"/>
      <c r="Z241" s="55"/>
    </row>
    <row r="242" spans="21:26" ht="18">
      <c r="U242" s="55"/>
      <c r="V242" s="55"/>
      <c r="W242" s="55"/>
      <c r="X242" s="55"/>
      <c r="Y242" s="55"/>
      <c r="Z242" s="55"/>
    </row>
    <row r="243" spans="21:26" ht="18">
      <c r="U243" s="55"/>
      <c r="V243" s="55"/>
      <c r="W243" s="55"/>
      <c r="X243" s="55"/>
      <c r="Y243" s="55"/>
      <c r="Z243" s="55"/>
    </row>
    <row r="244" spans="21:26" ht="18">
      <c r="U244" s="55"/>
      <c r="V244" s="55"/>
      <c r="W244" s="55"/>
      <c r="X244" s="55"/>
      <c r="Y244" s="55"/>
      <c r="Z244" s="55"/>
    </row>
    <row r="245" spans="21:26" ht="18">
      <c r="U245" s="55"/>
      <c r="V245" s="55"/>
      <c r="W245" s="55"/>
      <c r="X245" s="55"/>
      <c r="Y245" s="55"/>
      <c r="Z245" s="55"/>
    </row>
    <row r="246" spans="21:26" ht="18">
      <c r="U246" s="55"/>
      <c r="V246" s="55"/>
      <c r="W246" s="55"/>
      <c r="X246" s="55"/>
      <c r="Y246" s="55"/>
      <c r="Z246" s="55"/>
    </row>
    <row r="247" spans="21:26" ht="18">
      <c r="U247" s="55"/>
      <c r="V247" s="55"/>
      <c r="W247" s="55"/>
      <c r="X247" s="55"/>
      <c r="Y247" s="55"/>
      <c r="Z247" s="55"/>
    </row>
    <row r="248" spans="21:26" ht="18">
      <c r="U248" s="55"/>
      <c r="V248" s="55"/>
      <c r="W248" s="55"/>
      <c r="X248" s="55"/>
      <c r="Y248" s="55"/>
      <c r="Z248" s="55"/>
    </row>
    <row r="249" spans="21:26" ht="18">
      <c r="U249" s="55"/>
      <c r="V249" s="55"/>
      <c r="W249" s="55"/>
      <c r="X249" s="55"/>
      <c r="Y249" s="55"/>
      <c r="Z249" s="55"/>
    </row>
    <row r="250" spans="21:26" ht="18">
      <c r="U250" s="55"/>
      <c r="V250" s="55"/>
      <c r="W250" s="55"/>
      <c r="X250" s="55"/>
      <c r="Y250" s="55"/>
      <c r="Z250" s="55"/>
    </row>
    <row r="251" spans="21:26" ht="18">
      <c r="U251" s="55"/>
      <c r="V251" s="55"/>
      <c r="W251" s="55"/>
      <c r="X251" s="55"/>
      <c r="Y251" s="55"/>
      <c r="Z251" s="55"/>
    </row>
    <row r="252" spans="21:26" ht="18">
      <c r="U252" s="55"/>
      <c r="V252" s="55"/>
      <c r="W252" s="55"/>
      <c r="X252" s="55"/>
      <c r="Y252" s="55"/>
      <c r="Z252" s="55"/>
    </row>
    <row r="253" spans="21:26" ht="18">
      <c r="U253" s="55"/>
      <c r="V253" s="55"/>
      <c r="W253" s="55"/>
      <c r="X253" s="55"/>
      <c r="Y253" s="55"/>
      <c r="Z253" s="55"/>
    </row>
  </sheetData>
  <sheetProtection/>
  <mergeCells count="28">
    <mergeCell ref="A1:A36"/>
    <mergeCell ref="C1:Z1"/>
    <mergeCell ref="E3:E4"/>
    <mergeCell ref="H3:H4"/>
    <mergeCell ref="I3:O3"/>
    <mergeCell ref="P3:R3"/>
    <mergeCell ref="S3:Z3"/>
    <mergeCell ref="D6:F6"/>
    <mergeCell ref="D8:F8"/>
    <mergeCell ref="D14:F14"/>
    <mergeCell ref="D15:F15"/>
    <mergeCell ref="D16:F16"/>
    <mergeCell ref="D17:F17"/>
    <mergeCell ref="D18:F18"/>
    <mergeCell ref="D19:F19"/>
    <mergeCell ref="D20:F20"/>
    <mergeCell ref="D21:F21"/>
    <mergeCell ref="D22:F22"/>
    <mergeCell ref="D23:F23"/>
    <mergeCell ref="D24:F24"/>
    <mergeCell ref="D25:E25"/>
    <mergeCell ref="D26:F26"/>
    <mergeCell ref="D27:F27"/>
    <mergeCell ref="D28:E28"/>
    <mergeCell ref="D29:F29"/>
    <mergeCell ref="D30:F30"/>
    <mergeCell ref="D31:F31"/>
    <mergeCell ref="D32:F32"/>
  </mergeCells>
  <printOptions verticalCentered="1"/>
  <pageMargins left="0.5905511811023623" right="0.5905511811023623" top="0.7480314960629921" bottom="0.5511811023622047" header="0.31496062992125984" footer="0.31496062992125984"/>
  <pageSetup blackAndWhite="1" fitToHeight="1" fitToWidth="1" horizontalDpi="300" verticalDpi="300" orientation="landscape" paperSize="9" scale="91" r:id="rId1"/>
</worksheet>
</file>

<file path=xl/worksheets/sheet3.xml><?xml version="1.0" encoding="utf-8"?>
<worksheet xmlns="http://schemas.openxmlformats.org/spreadsheetml/2006/main" xmlns:r="http://schemas.openxmlformats.org/officeDocument/2006/relationships">
  <dimension ref="A1:AC199"/>
  <sheetViews>
    <sheetView view="pageBreakPreview" zoomScaleSheetLayoutView="100" zoomScalePageLayoutView="0" workbookViewId="0" topLeftCell="A1">
      <selection activeCell="A1" sqref="A1:B33"/>
    </sheetView>
  </sheetViews>
  <sheetFormatPr defaultColWidth="9.140625" defaultRowHeight="15"/>
  <cols>
    <col min="1" max="1" width="1.8515625" style="0" customWidth="1"/>
    <col min="2" max="2" width="1.421875" style="0" customWidth="1"/>
    <col min="3" max="3" width="0.71875" style="0" customWidth="1"/>
    <col min="4" max="4" width="1.1484375" style="0" customWidth="1"/>
    <col min="5" max="5" width="7.8515625" style="0" customWidth="1"/>
    <col min="6" max="6" width="1.1484375" style="0" customWidth="1"/>
    <col min="7" max="7" width="0.71875" style="0" customWidth="1"/>
    <col min="8" max="11" width="5.7109375" style="0" customWidth="1"/>
    <col min="12" max="13" width="5.28125" style="0" customWidth="1"/>
    <col min="14" max="14" width="5.7109375" style="0" customWidth="1"/>
    <col min="15" max="16" width="5.28125" style="0" customWidth="1"/>
    <col min="17" max="17" width="5.7109375" style="0" customWidth="1"/>
    <col min="18" max="19" width="5.28125" style="0" customWidth="1"/>
    <col min="20" max="20" width="5.7109375" style="0" customWidth="1"/>
    <col min="21" max="22" width="5.28125" style="0" customWidth="1"/>
    <col min="23" max="23" width="5.7109375" style="0" customWidth="1"/>
    <col min="24" max="25" width="5.28125" style="0" customWidth="1"/>
    <col min="26" max="26" width="5.7109375" style="0" customWidth="1"/>
    <col min="27" max="28" width="5.28125" style="0" customWidth="1"/>
    <col min="29" max="29" width="9.57421875" style="0" customWidth="1"/>
  </cols>
  <sheetData>
    <row r="1" spans="1:28" s="2" customFormat="1" ht="27" customHeight="1">
      <c r="A1" s="189"/>
      <c r="B1" s="189"/>
      <c r="C1" s="157" t="s">
        <v>101</v>
      </c>
      <c r="D1" s="157"/>
      <c r="E1" s="157"/>
      <c r="F1" s="157"/>
      <c r="G1" s="157"/>
      <c r="H1" s="157"/>
      <c r="I1" s="157"/>
      <c r="J1" s="157"/>
      <c r="K1" s="157"/>
      <c r="L1" s="157"/>
      <c r="M1" s="157"/>
      <c r="N1" s="157"/>
      <c r="O1" s="157"/>
      <c r="P1" s="157"/>
      <c r="Q1" s="157"/>
      <c r="R1" s="157"/>
      <c r="S1" s="157"/>
      <c r="T1" s="157"/>
      <c r="U1" s="157"/>
      <c r="V1" s="157"/>
      <c r="W1" s="157"/>
      <c r="X1" s="157"/>
      <c r="Y1" s="157"/>
      <c r="Z1" s="157"/>
      <c r="AA1" s="157"/>
      <c r="AB1" s="157"/>
    </row>
    <row r="2" spans="1:28" s="2" customFormat="1" ht="20.25" customHeight="1">
      <c r="A2" s="189"/>
      <c r="B2" s="189"/>
      <c r="C2" s="5"/>
      <c r="D2" s="5"/>
      <c r="E2" s="82" t="s">
        <v>61</v>
      </c>
      <c r="F2" s="5"/>
      <c r="G2" s="5"/>
      <c r="AB2" s="83" t="s">
        <v>62</v>
      </c>
    </row>
    <row r="3" spans="1:29" s="12" customFormat="1" ht="18.75" customHeight="1">
      <c r="A3" s="189"/>
      <c r="B3" s="189"/>
      <c r="C3" s="7"/>
      <c r="D3" s="8"/>
      <c r="E3" s="172" t="s">
        <v>36</v>
      </c>
      <c r="F3" s="8"/>
      <c r="G3" s="9"/>
      <c r="H3" s="180" t="s">
        <v>7</v>
      </c>
      <c r="I3" s="190"/>
      <c r="J3" s="190"/>
      <c r="K3" s="168" t="s">
        <v>63</v>
      </c>
      <c r="L3" s="169"/>
      <c r="M3" s="169"/>
      <c r="N3" s="168" t="s">
        <v>64</v>
      </c>
      <c r="O3" s="169"/>
      <c r="P3" s="180"/>
      <c r="Q3" s="168" t="s">
        <v>65</v>
      </c>
      <c r="R3" s="169"/>
      <c r="S3" s="180"/>
      <c r="T3" s="168" t="s">
        <v>66</v>
      </c>
      <c r="U3" s="169"/>
      <c r="V3" s="180"/>
      <c r="W3" s="168" t="s">
        <v>67</v>
      </c>
      <c r="X3" s="169"/>
      <c r="Y3" s="180"/>
      <c r="Z3" s="168" t="s">
        <v>68</v>
      </c>
      <c r="AA3" s="169"/>
      <c r="AB3" s="180"/>
      <c r="AC3" s="185"/>
    </row>
    <row r="4" spans="1:29" s="12" customFormat="1" ht="18.75" customHeight="1">
      <c r="A4" s="189"/>
      <c r="B4" s="189"/>
      <c r="C4" s="20"/>
      <c r="D4" s="21"/>
      <c r="E4" s="173"/>
      <c r="F4" s="21"/>
      <c r="G4" s="23"/>
      <c r="H4" s="26" t="s">
        <v>7</v>
      </c>
      <c r="I4" s="24" t="s">
        <v>69</v>
      </c>
      <c r="J4" s="24" t="s">
        <v>70</v>
      </c>
      <c r="K4" s="26" t="s">
        <v>7</v>
      </c>
      <c r="L4" s="24" t="s">
        <v>69</v>
      </c>
      <c r="M4" s="24" t="s">
        <v>70</v>
      </c>
      <c r="N4" s="26" t="s">
        <v>7</v>
      </c>
      <c r="O4" s="24" t="s">
        <v>69</v>
      </c>
      <c r="P4" s="24" t="s">
        <v>70</v>
      </c>
      <c r="Q4" s="26" t="s">
        <v>7</v>
      </c>
      <c r="R4" s="26" t="s">
        <v>69</v>
      </c>
      <c r="S4" s="24" t="s">
        <v>70</v>
      </c>
      <c r="T4" s="26" t="s">
        <v>7</v>
      </c>
      <c r="U4" s="24" t="s">
        <v>69</v>
      </c>
      <c r="V4" s="24" t="s">
        <v>70</v>
      </c>
      <c r="W4" s="26" t="s">
        <v>7</v>
      </c>
      <c r="X4" s="24" t="s">
        <v>69</v>
      </c>
      <c r="Y4" s="24" t="s">
        <v>70</v>
      </c>
      <c r="Z4" s="26" t="s">
        <v>7</v>
      </c>
      <c r="AA4" s="24" t="s">
        <v>69</v>
      </c>
      <c r="AB4" s="24" t="s">
        <v>70</v>
      </c>
      <c r="AC4" s="186"/>
    </row>
    <row r="5" spans="1:29" s="12" customFormat="1" ht="7.5" customHeight="1">
      <c r="A5" s="189"/>
      <c r="B5" s="189"/>
      <c r="C5" s="13"/>
      <c r="G5" s="15"/>
      <c r="H5" s="27"/>
      <c r="I5" s="27"/>
      <c r="J5" s="27"/>
      <c r="K5" s="27"/>
      <c r="L5" s="27"/>
      <c r="M5" s="27"/>
      <c r="N5" s="27"/>
      <c r="O5" s="27"/>
      <c r="P5" s="27"/>
      <c r="Q5" s="27"/>
      <c r="R5" s="27"/>
      <c r="S5" s="27"/>
      <c r="T5" s="27"/>
      <c r="U5" s="27"/>
      <c r="V5" s="27"/>
      <c r="W5" s="27"/>
      <c r="X5" s="27"/>
      <c r="Y5" s="27"/>
      <c r="Z5" s="27"/>
      <c r="AA5" s="27"/>
      <c r="AB5" s="84"/>
      <c r="AC5" s="85"/>
    </row>
    <row r="6" spans="1:29" s="34" customFormat="1" ht="15" customHeight="1">
      <c r="A6" s="189"/>
      <c r="B6" s="189"/>
      <c r="C6" s="29"/>
      <c r="D6" s="187" t="s">
        <v>12</v>
      </c>
      <c r="E6" s="188"/>
      <c r="F6" s="188"/>
      <c r="G6" s="30"/>
      <c r="H6" s="31">
        <v>56620</v>
      </c>
      <c r="I6" s="31">
        <v>28935</v>
      </c>
      <c r="J6" s="31">
        <v>27685</v>
      </c>
      <c r="K6" s="31">
        <v>9095</v>
      </c>
      <c r="L6" s="31">
        <v>4594</v>
      </c>
      <c r="M6" s="31">
        <v>4501</v>
      </c>
      <c r="N6" s="31">
        <v>9386</v>
      </c>
      <c r="O6" s="31">
        <v>4875</v>
      </c>
      <c r="P6" s="31">
        <v>4511</v>
      </c>
      <c r="Q6" s="31">
        <v>9349</v>
      </c>
      <c r="R6" s="31">
        <v>4719</v>
      </c>
      <c r="S6" s="31">
        <v>4630</v>
      </c>
      <c r="T6" s="31">
        <v>9723</v>
      </c>
      <c r="U6" s="31">
        <v>4985</v>
      </c>
      <c r="V6" s="31">
        <v>4738</v>
      </c>
      <c r="W6" s="31">
        <v>9417</v>
      </c>
      <c r="X6" s="31">
        <v>4863</v>
      </c>
      <c r="Y6" s="31">
        <v>4554</v>
      </c>
      <c r="Z6" s="31">
        <v>9650</v>
      </c>
      <c r="AA6" s="31">
        <v>4899</v>
      </c>
      <c r="AB6" s="33">
        <v>4751</v>
      </c>
      <c r="AC6" s="86"/>
    </row>
    <row r="7" spans="1:29" s="41" customFormat="1" ht="19.5" customHeight="1">
      <c r="A7" s="189"/>
      <c r="B7" s="189"/>
      <c r="C7" s="35"/>
      <c r="D7" s="55"/>
      <c r="E7" s="71"/>
      <c r="F7" s="71"/>
      <c r="G7" s="37"/>
      <c r="H7" s="38"/>
      <c r="I7" s="38"/>
      <c r="J7" s="38"/>
      <c r="K7" s="38"/>
      <c r="L7" s="38"/>
      <c r="M7" s="38"/>
      <c r="N7" s="38"/>
      <c r="O7" s="38"/>
      <c r="P7" s="38"/>
      <c r="Q7" s="38"/>
      <c r="R7" s="38"/>
      <c r="S7" s="38"/>
      <c r="T7" s="38"/>
      <c r="U7" s="38"/>
      <c r="V7" s="38"/>
      <c r="W7" s="38"/>
      <c r="X7" s="38"/>
      <c r="Y7" s="38"/>
      <c r="Z7" s="38"/>
      <c r="AA7" s="38"/>
      <c r="AB7" s="40"/>
      <c r="AC7" s="87"/>
    </row>
    <row r="8" spans="1:29" s="41" customFormat="1" ht="15" customHeight="1">
      <c r="A8" s="189"/>
      <c r="B8" s="189"/>
      <c r="C8" s="35"/>
      <c r="D8" s="183" t="s">
        <v>13</v>
      </c>
      <c r="E8" s="184"/>
      <c r="F8" s="184"/>
      <c r="G8" s="37"/>
      <c r="H8" s="38">
        <f>SUM(H14:H32)</f>
        <v>55923</v>
      </c>
      <c r="I8" s="38">
        <f aca="true" t="shared" si="0" ref="I8:AB8">SUM(I14:I32)</f>
        <v>28634</v>
      </c>
      <c r="J8" s="38">
        <f t="shared" si="0"/>
        <v>27289</v>
      </c>
      <c r="K8" s="38">
        <f t="shared" si="0"/>
        <v>9005</v>
      </c>
      <c r="L8" s="38">
        <f t="shared" si="0"/>
        <v>4620</v>
      </c>
      <c r="M8" s="38">
        <f t="shared" si="0"/>
        <v>4385</v>
      </c>
      <c r="N8" s="38">
        <f t="shared" si="0"/>
        <v>9085</v>
      </c>
      <c r="O8" s="38">
        <f t="shared" si="0"/>
        <v>4593</v>
      </c>
      <c r="P8" s="38">
        <f t="shared" si="0"/>
        <v>4492</v>
      </c>
      <c r="Q8" s="38">
        <f t="shared" si="0"/>
        <v>9364</v>
      </c>
      <c r="R8" s="38">
        <f t="shared" si="0"/>
        <v>4859</v>
      </c>
      <c r="S8" s="38">
        <f t="shared" si="0"/>
        <v>4505</v>
      </c>
      <c r="T8" s="38">
        <f t="shared" si="0"/>
        <v>9343</v>
      </c>
      <c r="U8" s="38">
        <f t="shared" si="0"/>
        <v>4717</v>
      </c>
      <c r="V8" s="38">
        <f t="shared" si="0"/>
        <v>4626</v>
      </c>
      <c r="W8" s="38">
        <f t="shared" si="0"/>
        <v>9727</v>
      </c>
      <c r="X8" s="38">
        <f t="shared" si="0"/>
        <v>4991</v>
      </c>
      <c r="Y8" s="38">
        <f t="shared" si="0"/>
        <v>4736</v>
      </c>
      <c r="Z8" s="38">
        <f t="shared" si="0"/>
        <v>9399</v>
      </c>
      <c r="AA8" s="38">
        <f t="shared" si="0"/>
        <v>4854</v>
      </c>
      <c r="AB8" s="40">
        <f t="shared" si="0"/>
        <v>4545</v>
      </c>
      <c r="AC8" s="88"/>
    </row>
    <row r="9" spans="1:29" s="34" customFormat="1" ht="19.5" customHeight="1">
      <c r="A9" s="189"/>
      <c r="B9" s="189"/>
      <c r="C9" s="29"/>
      <c r="D9" s="55"/>
      <c r="E9" s="71"/>
      <c r="F9" s="55"/>
      <c r="G9" s="30"/>
      <c r="H9" s="31"/>
      <c r="I9" s="31"/>
      <c r="J9" s="31"/>
      <c r="K9" s="31"/>
      <c r="L9" s="31"/>
      <c r="M9" s="31"/>
      <c r="N9" s="31"/>
      <c r="O9" s="31"/>
      <c r="P9" s="31"/>
      <c r="Q9" s="31"/>
      <c r="R9" s="31"/>
      <c r="S9" s="31"/>
      <c r="T9" s="31"/>
      <c r="U9" s="31"/>
      <c r="V9" s="31"/>
      <c r="W9" s="31"/>
      <c r="X9" s="31"/>
      <c r="Y9" s="31"/>
      <c r="Z9" s="31"/>
      <c r="AA9" s="31"/>
      <c r="AB9" s="33"/>
      <c r="AC9" s="89"/>
    </row>
    <row r="10" spans="1:29" s="34" customFormat="1" ht="15" customHeight="1">
      <c r="A10" s="189"/>
      <c r="B10" s="189"/>
      <c r="C10" s="29"/>
      <c r="E10" s="36" t="s">
        <v>55</v>
      </c>
      <c r="G10" s="30"/>
      <c r="H10" s="31">
        <f>I10+J10</f>
        <v>635</v>
      </c>
      <c r="I10" s="31">
        <f aca="true" t="shared" si="1" ref="I10:J12">L10+O10+R10+U10+X10+AA10</f>
        <v>315</v>
      </c>
      <c r="J10" s="31">
        <f t="shared" si="1"/>
        <v>320</v>
      </c>
      <c r="K10" s="31">
        <f>L10+M10</f>
        <v>90</v>
      </c>
      <c r="L10" s="74">
        <v>45</v>
      </c>
      <c r="M10" s="74">
        <v>45</v>
      </c>
      <c r="N10" s="31">
        <f>O10+P10</f>
        <v>103</v>
      </c>
      <c r="O10" s="74">
        <v>51</v>
      </c>
      <c r="P10" s="74">
        <v>52</v>
      </c>
      <c r="Q10" s="31">
        <f>R10+S10</f>
        <v>114</v>
      </c>
      <c r="R10" s="74">
        <v>57</v>
      </c>
      <c r="S10" s="74">
        <v>57</v>
      </c>
      <c r="T10" s="31">
        <f>U10+V10</f>
        <v>114</v>
      </c>
      <c r="U10" s="74">
        <v>57</v>
      </c>
      <c r="V10" s="74">
        <v>57</v>
      </c>
      <c r="W10" s="31">
        <f>X10+Y10</f>
        <v>107</v>
      </c>
      <c r="X10" s="74">
        <v>50</v>
      </c>
      <c r="Y10" s="74">
        <v>57</v>
      </c>
      <c r="Z10" s="31">
        <f>AA10+AB10</f>
        <v>107</v>
      </c>
      <c r="AA10" s="74">
        <v>55</v>
      </c>
      <c r="AB10" s="75">
        <v>52</v>
      </c>
      <c r="AC10" s="89"/>
    </row>
    <row r="11" spans="1:29" s="34" customFormat="1" ht="15" customHeight="1">
      <c r="A11" s="189"/>
      <c r="B11" s="189"/>
      <c r="C11" s="29"/>
      <c r="E11" s="36" t="s">
        <v>56</v>
      </c>
      <c r="G11" s="30"/>
      <c r="H11" s="31">
        <f>I11+J11</f>
        <v>55172</v>
      </c>
      <c r="I11" s="31">
        <f t="shared" si="1"/>
        <v>28267</v>
      </c>
      <c r="J11" s="31">
        <f t="shared" si="1"/>
        <v>26905</v>
      </c>
      <c r="K11" s="31">
        <f>L11+M11</f>
        <v>8894</v>
      </c>
      <c r="L11" s="74">
        <v>4562</v>
      </c>
      <c r="M11" s="74">
        <v>4332</v>
      </c>
      <c r="N11" s="31">
        <f>O11+P11</f>
        <v>8964</v>
      </c>
      <c r="O11" s="74">
        <v>4534</v>
      </c>
      <c r="P11" s="74">
        <v>4430</v>
      </c>
      <c r="Q11" s="31">
        <f>R11+S11</f>
        <v>9231</v>
      </c>
      <c r="R11" s="74">
        <v>4793</v>
      </c>
      <c r="S11" s="74">
        <v>4438</v>
      </c>
      <c r="T11" s="31">
        <f>U11+V11</f>
        <v>9208</v>
      </c>
      <c r="U11" s="74">
        <v>4656</v>
      </c>
      <c r="V11" s="74">
        <v>4552</v>
      </c>
      <c r="W11" s="31">
        <f>X11+Y11</f>
        <v>9601</v>
      </c>
      <c r="X11" s="74">
        <v>4933</v>
      </c>
      <c r="Y11" s="74">
        <v>4668</v>
      </c>
      <c r="Z11" s="31">
        <f>AA11+AB11</f>
        <v>9274</v>
      </c>
      <c r="AA11" s="74">
        <v>4789</v>
      </c>
      <c r="AB11" s="75">
        <v>4485</v>
      </c>
      <c r="AC11" s="89"/>
    </row>
    <row r="12" spans="1:29" s="34" customFormat="1" ht="15" customHeight="1">
      <c r="A12" s="189"/>
      <c r="B12" s="189"/>
      <c r="C12" s="29"/>
      <c r="E12" s="36" t="s">
        <v>57</v>
      </c>
      <c r="G12" s="30"/>
      <c r="H12" s="31">
        <f>I12+J12</f>
        <v>116</v>
      </c>
      <c r="I12" s="31">
        <f t="shared" si="1"/>
        <v>52</v>
      </c>
      <c r="J12" s="31">
        <f t="shared" si="1"/>
        <v>64</v>
      </c>
      <c r="K12" s="31">
        <f>L12+M12</f>
        <v>21</v>
      </c>
      <c r="L12" s="74">
        <v>13</v>
      </c>
      <c r="M12" s="74">
        <v>8</v>
      </c>
      <c r="N12" s="31">
        <f>O12+P12</f>
        <v>18</v>
      </c>
      <c r="O12" s="74">
        <v>8</v>
      </c>
      <c r="P12" s="74">
        <v>10</v>
      </c>
      <c r="Q12" s="31">
        <f>R12+S12</f>
        <v>19</v>
      </c>
      <c r="R12" s="74">
        <v>9</v>
      </c>
      <c r="S12" s="74">
        <v>10</v>
      </c>
      <c r="T12" s="31">
        <f>U12+V12</f>
        <v>21</v>
      </c>
      <c r="U12" s="74">
        <v>4</v>
      </c>
      <c r="V12" s="74">
        <v>17</v>
      </c>
      <c r="W12" s="31">
        <f>X12+Y12</f>
        <v>19</v>
      </c>
      <c r="X12" s="74">
        <v>8</v>
      </c>
      <c r="Y12" s="74">
        <v>11</v>
      </c>
      <c r="Z12" s="31">
        <f>AA12+AB12</f>
        <v>18</v>
      </c>
      <c r="AA12" s="74">
        <v>10</v>
      </c>
      <c r="AB12" s="75">
        <v>8</v>
      </c>
      <c r="AC12" s="89"/>
    </row>
    <row r="13" spans="1:29" s="34" customFormat="1" ht="18">
      <c r="A13" s="189"/>
      <c r="B13" s="189"/>
      <c r="C13" s="29"/>
      <c r="D13"/>
      <c r="E13" s="76"/>
      <c r="F13" s="76"/>
      <c r="G13" s="30"/>
      <c r="H13" s="31"/>
      <c r="I13" s="31"/>
      <c r="J13" s="31"/>
      <c r="K13" s="31"/>
      <c r="L13" s="31"/>
      <c r="M13" s="31"/>
      <c r="N13" s="31"/>
      <c r="O13" s="31"/>
      <c r="P13" s="31"/>
      <c r="Q13" s="31"/>
      <c r="R13" s="31"/>
      <c r="S13" s="31"/>
      <c r="T13" s="31"/>
      <c r="U13" s="31"/>
      <c r="V13" s="31"/>
      <c r="W13" s="31"/>
      <c r="X13" s="31"/>
      <c r="Y13" s="31"/>
      <c r="Z13" s="31"/>
      <c r="AA13" s="31"/>
      <c r="AB13" s="33"/>
      <c r="AC13" s="89"/>
    </row>
    <row r="14" spans="1:29" s="34" customFormat="1" ht="15" customHeight="1">
      <c r="A14" s="189"/>
      <c r="B14" s="189"/>
      <c r="C14" s="29"/>
      <c r="D14" s="154" t="s">
        <v>14</v>
      </c>
      <c r="E14" s="154"/>
      <c r="F14" s="154"/>
      <c r="G14" s="30"/>
      <c r="H14" s="31">
        <f aca="true" t="shared" si="2" ref="H14:H32">I14+J14</f>
        <v>23147</v>
      </c>
      <c r="I14" s="31">
        <f aca="true" t="shared" si="3" ref="I14:J32">L14+O14+R14+U14+X14+AA14</f>
        <v>11849</v>
      </c>
      <c r="J14" s="31">
        <f t="shared" si="3"/>
        <v>11298</v>
      </c>
      <c r="K14" s="31">
        <f aca="true" t="shared" si="4" ref="K14:K32">L14+M14</f>
        <v>3765</v>
      </c>
      <c r="L14" s="74">
        <v>1929</v>
      </c>
      <c r="M14" s="74">
        <v>1836</v>
      </c>
      <c r="N14" s="31">
        <f aca="true" t="shared" si="5" ref="N14:N32">O14+P14</f>
        <v>3741</v>
      </c>
      <c r="O14" s="74">
        <v>1884</v>
      </c>
      <c r="P14" s="74">
        <v>1857</v>
      </c>
      <c r="Q14" s="31">
        <f aca="true" t="shared" si="6" ref="Q14:Q32">R14+S14</f>
        <v>3895</v>
      </c>
      <c r="R14" s="74">
        <v>2043</v>
      </c>
      <c r="S14" s="74">
        <v>1852</v>
      </c>
      <c r="T14" s="31">
        <f aca="true" t="shared" si="7" ref="T14:T32">U14+V14</f>
        <v>3860</v>
      </c>
      <c r="U14" s="74">
        <v>1922</v>
      </c>
      <c r="V14" s="74">
        <v>1938</v>
      </c>
      <c r="W14" s="31">
        <f aca="true" t="shared" si="8" ref="W14:W32">X14+Y14</f>
        <v>4053</v>
      </c>
      <c r="X14" s="74">
        <v>2078</v>
      </c>
      <c r="Y14" s="74">
        <v>1975</v>
      </c>
      <c r="Z14" s="31">
        <f aca="true" t="shared" si="9" ref="Z14:Z32">AA14+AB14</f>
        <v>3833</v>
      </c>
      <c r="AA14" s="74">
        <v>1993</v>
      </c>
      <c r="AB14" s="75">
        <v>1840</v>
      </c>
      <c r="AC14" s="90" t="s">
        <v>14</v>
      </c>
    </row>
    <row r="15" spans="1:29" s="34" customFormat="1" ht="15" customHeight="1">
      <c r="A15" s="189"/>
      <c r="B15" s="189"/>
      <c r="C15" s="29"/>
      <c r="D15" s="154" t="s">
        <v>15</v>
      </c>
      <c r="E15" s="154"/>
      <c r="F15" s="154"/>
      <c r="G15" s="30"/>
      <c r="H15" s="31">
        <f t="shared" si="2"/>
        <v>2046</v>
      </c>
      <c r="I15" s="31">
        <f t="shared" si="3"/>
        <v>1061</v>
      </c>
      <c r="J15" s="31">
        <f t="shared" si="3"/>
        <v>985</v>
      </c>
      <c r="K15" s="31">
        <f t="shared" si="4"/>
        <v>327</v>
      </c>
      <c r="L15" s="74">
        <v>172</v>
      </c>
      <c r="M15" s="74">
        <v>155</v>
      </c>
      <c r="N15" s="31">
        <f t="shared" si="5"/>
        <v>305</v>
      </c>
      <c r="O15" s="74">
        <v>152</v>
      </c>
      <c r="P15" s="74">
        <v>153</v>
      </c>
      <c r="Q15" s="31">
        <f t="shared" si="6"/>
        <v>358</v>
      </c>
      <c r="R15" s="74">
        <v>188</v>
      </c>
      <c r="S15" s="74">
        <v>170</v>
      </c>
      <c r="T15" s="31">
        <f t="shared" si="7"/>
        <v>337</v>
      </c>
      <c r="U15" s="74">
        <v>179</v>
      </c>
      <c r="V15" s="74">
        <v>158</v>
      </c>
      <c r="W15" s="31">
        <f t="shared" si="8"/>
        <v>345</v>
      </c>
      <c r="X15" s="74">
        <v>180</v>
      </c>
      <c r="Y15" s="74">
        <v>165</v>
      </c>
      <c r="Z15" s="31">
        <f t="shared" si="9"/>
        <v>374</v>
      </c>
      <c r="AA15" s="74">
        <v>190</v>
      </c>
      <c r="AB15" s="75">
        <v>184</v>
      </c>
      <c r="AC15" s="90" t="s">
        <v>15</v>
      </c>
    </row>
    <row r="16" spans="1:29" s="34" customFormat="1" ht="15" customHeight="1">
      <c r="A16" s="189"/>
      <c r="B16" s="189"/>
      <c r="C16" s="29"/>
      <c r="D16" s="154" t="s">
        <v>16</v>
      </c>
      <c r="E16" s="154"/>
      <c r="F16" s="154"/>
      <c r="G16" s="30"/>
      <c r="H16" s="31">
        <f t="shared" si="2"/>
        <v>5532</v>
      </c>
      <c r="I16" s="31">
        <f t="shared" si="3"/>
        <v>2857</v>
      </c>
      <c r="J16" s="31">
        <f t="shared" si="3"/>
        <v>2675</v>
      </c>
      <c r="K16" s="31">
        <f t="shared" si="4"/>
        <v>930</v>
      </c>
      <c r="L16" s="74">
        <v>496</v>
      </c>
      <c r="M16" s="74">
        <v>434</v>
      </c>
      <c r="N16" s="31">
        <f t="shared" si="5"/>
        <v>925</v>
      </c>
      <c r="O16" s="74">
        <v>482</v>
      </c>
      <c r="P16" s="74">
        <v>443</v>
      </c>
      <c r="Q16" s="31">
        <f t="shared" si="6"/>
        <v>859</v>
      </c>
      <c r="R16" s="74">
        <v>446</v>
      </c>
      <c r="S16" s="74">
        <v>413</v>
      </c>
      <c r="T16" s="31">
        <f t="shared" si="7"/>
        <v>929</v>
      </c>
      <c r="U16" s="74">
        <v>482</v>
      </c>
      <c r="V16" s="74">
        <v>447</v>
      </c>
      <c r="W16" s="31">
        <f t="shared" si="8"/>
        <v>943</v>
      </c>
      <c r="X16" s="74">
        <v>466</v>
      </c>
      <c r="Y16" s="74">
        <v>477</v>
      </c>
      <c r="Z16" s="31">
        <f t="shared" si="9"/>
        <v>946</v>
      </c>
      <c r="AA16" s="74">
        <v>485</v>
      </c>
      <c r="AB16" s="75">
        <v>461</v>
      </c>
      <c r="AC16" s="90" t="s">
        <v>16</v>
      </c>
    </row>
    <row r="17" spans="1:29" s="34" customFormat="1" ht="15" customHeight="1">
      <c r="A17" s="189"/>
      <c r="B17" s="189"/>
      <c r="C17" s="29"/>
      <c r="D17" s="154" t="s">
        <v>17</v>
      </c>
      <c r="E17" s="154"/>
      <c r="F17" s="154"/>
      <c r="G17" s="30"/>
      <c r="H17" s="31">
        <f t="shared" si="2"/>
        <v>717</v>
      </c>
      <c r="I17" s="31">
        <f t="shared" si="3"/>
        <v>366</v>
      </c>
      <c r="J17" s="31">
        <f t="shared" si="3"/>
        <v>351</v>
      </c>
      <c r="K17" s="31">
        <f t="shared" si="4"/>
        <v>109</v>
      </c>
      <c r="L17" s="74">
        <v>56</v>
      </c>
      <c r="M17" s="74">
        <v>53</v>
      </c>
      <c r="N17" s="31">
        <f t="shared" si="5"/>
        <v>112</v>
      </c>
      <c r="O17" s="74">
        <v>51</v>
      </c>
      <c r="P17" s="74">
        <v>61</v>
      </c>
      <c r="Q17" s="31">
        <f t="shared" si="6"/>
        <v>122</v>
      </c>
      <c r="R17" s="74">
        <v>59</v>
      </c>
      <c r="S17" s="74">
        <v>63</v>
      </c>
      <c r="T17" s="31">
        <f t="shared" si="7"/>
        <v>124</v>
      </c>
      <c r="U17" s="74">
        <v>65</v>
      </c>
      <c r="V17" s="74">
        <v>59</v>
      </c>
      <c r="W17" s="31">
        <f t="shared" si="8"/>
        <v>129</v>
      </c>
      <c r="X17" s="74">
        <v>67</v>
      </c>
      <c r="Y17" s="74">
        <v>62</v>
      </c>
      <c r="Z17" s="31">
        <f t="shared" si="9"/>
        <v>121</v>
      </c>
      <c r="AA17" s="74">
        <v>68</v>
      </c>
      <c r="AB17" s="75">
        <v>53</v>
      </c>
      <c r="AC17" s="90" t="s">
        <v>17</v>
      </c>
    </row>
    <row r="18" spans="1:29" s="34" customFormat="1" ht="15" customHeight="1">
      <c r="A18" s="189"/>
      <c r="B18" s="189"/>
      <c r="C18" s="29"/>
      <c r="D18" s="154" t="s">
        <v>18</v>
      </c>
      <c r="E18" s="154"/>
      <c r="F18" s="154"/>
      <c r="G18" s="30"/>
      <c r="H18" s="31">
        <f t="shared" si="2"/>
        <v>310</v>
      </c>
      <c r="I18" s="31">
        <f t="shared" si="3"/>
        <v>151</v>
      </c>
      <c r="J18" s="31">
        <f t="shared" si="3"/>
        <v>159</v>
      </c>
      <c r="K18" s="31">
        <f t="shared" si="4"/>
        <v>58</v>
      </c>
      <c r="L18" s="74">
        <v>30</v>
      </c>
      <c r="M18" s="74">
        <v>28</v>
      </c>
      <c r="N18" s="31">
        <f t="shared" si="5"/>
        <v>52</v>
      </c>
      <c r="O18" s="74">
        <v>23</v>
      </c>
      <c r="P18" s="74">
        <v>29</v>
      </c>
      <c r="Q18" s="31">
        <f t="shared" si="6"/>
        <v>49</v>
      </c>
      <c r="R18" s="74">
        <v>22</v>
      </c>
      <c r="S18" s="74">
        <v>27</v>
      </c>
      <c r="T18" s="31">
        <f t="shared" si="7"/>
        <v>51</v>
      </c>
      <c r="U18" s="74">
        <v>31</v>
      </c>
      <c r="V18" s="74">
        <v>20</v>
      </c>
      <c r="W18" s="31">
        <f t="shared" si="8"/>
        <v>48</v>
      </c>
      <c r="X18" s="74">
        <v>24</v>
      </c>
      <c r="Y18" s="74">
        <v>24</v>
      </c>
      <c r="Z18" s="31">
        <f t="shared" si="9"/>
        <v>52</v>
      </c>
      <c r="AA18" s="74">
        <v>21</v>
      </c>
      <c r="AB18" s="75">
        <v>31</v>
      </c>
      <c r="AC18" s="90" t="s">
        <v>18</v>
      </c>
    </row>
    <row r="19" spans="1:29" s="34" customFormat="1" ht="15" customHeight="1">
      <c r="A19" s="189"/>
      <c r="B19" s="189"/>
      <c r="C19" s="29"/>
      <c r="D19" s="154" t="s">
        <v>19</v>
      </c>
      <c r="E19" s="154"/>
      <c r="F19" s="154"/>
      <c r="G19" s="30"/>
      <c r="H19" s="31">
        <f t="shared" si="2"/>
        <v>2761</v>
      </c>
      <c r="I19" s="31">
        <f t="shared" si="3"/>
        <v>1429</v>
      </c>
      <c r="J19" s="31">
        <f t="shared" si="3"/>
        <v>1332</v>
      </c>
      <c r="K19" s="31">
        <f t="shared" si="4"/>
        <v>412</v>
      </c>
      <c r="L19" s="74">
        <v>209</v>
      </c>
      <c r="M19" s="74">
        <v>203</v>
      </c>
      <c r="N19" s="31">
        <f t="shared" si="5"/>
        <v>446</v>
      </c>
      <c r="O19" s="74">
        <v>226</v>
      </c>
      <c r="P19" s="74">
        <v>220</v>
      </c>
      <c r="Q19" s="31">
        <f t="shared" si="6"/>
        <v>469</v>
      </c>
      <c r="R19" s="74">
        <v>249</v>
      </c>
      <c r="S19" s="74">
        <v>220</v>
      </c>
      <c r="T19" s="31">
        <f t="shared" si="7"/>
        <v>476</v>
      </c>
      <c r="U19" s="74">
        <v>240</v>
      </c>
      <c r="V19" s="74">
        <v>236</v>
      </c>
      <c r="W19" s="31">
        <f t="shared" si="8"/>
        <v>478</v>
      </c>
      <c r="X19" s="74">
        <v>255</v>
      </c>
      <c r="Y19" s="74">
        <v>223</v>
      </c>
      <c r="Z19" s="31">
        <f t="shared" si="9"/>
        <v>480</v>
      </c>
      <c r="AA19" s="74">
        <v>250</v>
      </c>
      <c r="AB19" s="75">
        <v>230</v>
      </c>
      <c r="AC19" s="90" t="s">
        <v>19</v>
      </c>
    </row>
    <row r="20" spans="1:29" s="34" customFormat="1" ht="15" customHeight="1">
      <c r="A20" s="189"/>
      <c r="B20" s="189"/>
      <c r="C20" s="29"/>
      <c r="D20" s="154" t="s">
        <v>20</v>
      </c>
      <c r="E20" s="154"/>
      <c r="F20" s="154"/>
      <c r="G20" s="30"/>
      <c r="H20" s="31">
        <f t="shared" si="2"/>
        <v>790</v>
      </c>
      <c r="I20" s="31">
        <f t="shared" si="3"/>
        <v>411</v>
      </c>
      <c r="J20" s="31">
        <f t="shared" si="3"/>
        <v>379</v>
      </c>
      <c r="K20" s="31">
        <f t="shared" si="4"/>
        <v>112</v>
      </c>
      <c r="L20" s="74">
        <v>51</v>
      </c>
      <c r="M20" s="74">
        <v>61</v>
      </c>
      <c r="N20" s="31">
        <f t="shared" si="5"/>
        <v>130</v>
      </c>
      <c r="O20" s="74">
        <v>72</v>
      </c>
      <c r="P20" s="74">
        <v>58</v>
      </c>
      <c r="Q20" s="31">
        <f t="shared" si="6"/>
        <v>158</v>
      </c>
      <c r="R20" s="74">
        <v>86</v>
      </c>
      <c r="S20" s="74">
        <v>72</v>
      </c>
      <c r="T20" s="31">
        <f t="shared" si="7"/>
        <v>132</v>
      </c>
      <c r="U20" s="74">
        <v>70</v>
      </c>
      <c r="V20" s="74">
        <v>62</v>
      </c>
      <c r="W20" s="31">
        <f t="shared" si="8"/>
        <v>128</v>
      </c>
      <c r="X20" s="74">
        <v>63</v>
      </c>
      <c r="Y20" s="74">
        <v>65</v>
      </c>
      <c r="Z20" s="31">
        <f t="shared" si="9"/>
        <v>130</v>
      </c>
      <c r="AA20" s="74">
        <v>69</v>
      </c>
      <c r="AB20" s="75">
        <v>61</v>
      </c>
      <c r="AC20" s="90" t="s">
        <v>20</v>
      </c>
    </row>
    <row r="21" spans="1:29" s="34" customFormat="1" ht="15" customHeight="1">
      <c r="A21" s="189"/>
      <c r="B21" s="189"/>
      <c r="C21" s="29"/>
      <c r="D21" s="154" t="s">
        <v>21</v>
      </c>
      <c r="E21" s="154"/>
      <c r="F21" s="154"/>
      <c r="G21" s="30"/>
      <c r="H21" s="31">
        <f t="shared" si="2"/>
        <v>1928</v>
      </c>
      <c r="I21" s="31">
        <f t="shared" si="3"/>
        <v>994</v>
      </c>
      <c r="J21" s="31">
        <f t="shared" si="3"/>
        <v>934</v>
      </c>
      <c r="K21" s="31">
        <f t="shared" si="4"/>
        <v>328</v>
      </c>
      <c r="L21" s="74">
        <v>167</v>
      </c>
      <c r="M21" s="74">
        <v>161</v>
      </c>
      <c r="N21" s="31">
        <f t="shared" si="5"/>
        <v>328</v>
      </c>
      <c r="O21" s="74">
        <v>179</v>
      </c>
      <c r="P21" s="74">
        <v>149</v>
      </c>
      <c r="Q21" s="31">
        <f t="shared" si="6"/>
        <v>310</v>
      </c>
      <c r="R21" s="74">
        <v>157</v>
      </c>
      <c r="S21" s="74">
        <v>153</v>
      </c>
      <c r="T21" s="31">
        <f t="shared" si="7"/>
        <v>343</v>
      </c>
      <c r="U21" s="74">
        <v>170</v>
      </c>
      <c r="V21" s="74">
        <v>173</v>
      </c>
      <c r="W21" s="31">
        <f t="shared" si="8"/>
        <v>332</v>
      </c>
      <c r="X21" s="74">
        <v>173</v>
      </c>
      <c r="Y21" s="74">
        <v>159</v>
      </c>
      <c r="Z21" s="31">
        <f t="shared" si="9"/>
        <v>287</v>
      </c>
      <c r="AA21" s="74">
        <v>148</v>
      </c>
      <c r="AB21" s="75">
        <v>139</v>
      </c>
      <c r="AC21" s="90" t="s">
        <v>21</v>
      </c>
    </row>
    <row r="22" spans="1:29" s="34" customFormat="1" ht="15" customHeight="1">
      <c r="A22" s="189"/>
      <c r="B22" s="189"/>
      <c r="C22" s="29"/>
      <c r="D22" s="154" t="s">
        <v>22</v>
      </c>
      <c r="E22" s="154"/>
      <c r="F22" s="154"/>
      <c r="G22" s="30"/>
      <c r="H22" s="31">
        <f t="shared" si="2"/>
        <v>6134</v>
      </c>
      <c r="I22" s="31">
        <f t="shared" si="3"/>
        <v>3080</v>
      </c>
      <c r="J22" s="31">
        <f t="shared" si="3"/>
        <v>3054</v>
      </c>
      <c r="K22" s="31">
        <f t="shared" si="4"/>
        <v>995</v>
      </c>
      <c r="L22" s="74">
        <v>509</v>
      </c>
      <c r="M22" s="74">
        <v>486</v>
      </c>
      <c r="N22" s="31">
        <f t="shared" si="5"/>
        <v>1035</v>
      </c>
      <c r="O22" s="74">
        <v>534</v>
      </c>
      <c r="P22" s="74">
        <v>501</v>
      </c>
      <c r="Q22" s="31">
        <f t="shared" si="6"/>
        <v>981</v>
      </c>
      <c r="R22" s="74">
        <v>469</v>
      </c>
      <c r="S22" s="74">
        <v>512</v>
      </c>
      <c r="T22" s="31">
        <f t="shared" si="7"/>
        <v>1015</v>
      </c>
      <c r="U22" s="74">
        <v>483</v>
      </c>
      <c r="V22" s="74">
        <v>532</v>
      </c>
      <c r="W22" s="31">
        <f t="shared" si="8"/>
        <v>1054</v>
      </c>
      <c r="X22" s="74">
        <v>540</v>
      </c>
      <c r="Y22" s="74">
        <v>514</v>
      </c>
      <c r="Z22" s="31">
        <f t="shared" si="9"/>
        <v>1054</v>
      </c>
      <c r="AA22" s="74">
        <v>545</v>
      </c>
      <c r="AB22" s="75">
        <v>509</v>
      </c>
      <c r="AC22" s="90" t="s">
        <v>22</v>
      </c>
    </row>
    <row r="23" spans="1:29" s="34" customFormat="1" ht="15" customHeight="1">
      <c r="A23" s="189"/>
      <c r="B23" s="189"/>
      <c r="C23" s="29"/>
      <c r="D23" s="154" t="s">
        <v>23</v>
      </c>
      <c r="E23" s="154"/>
      <c r="F23" s="154"/>
      <c r="G23" s="30"/>
      <c r="H23" s="31">
        <f t="shared" si="2"/>
        <v>2776</v>
      </c>
      <c r="I23" s="31">
        <f t="shared" si="3"/>
        <v>1414</v>
      </c>
      <c r="J23" s="31">
        <f t="shared" si="3"/>
        <v>1362</v>
      </c>
      <c r="K23" s="31">
        <f t="shared" si="4"/>
        <v>443</v>
      </c>
      <c r="L23" s="74">
        <v>222</v>
      </c>
      <c r="M23" s="74">
        <v>221</v>
      </c>
      <c r="N23" s="31">
        <f t="shared" si="5"/>
        <v>427</v>
      </c>
      <c r="O23" s="74">
        <v>210</v>
      </c>
      <c r="P23" s="74">
        <v>217</v>
      </c>
      <c r="Q23" s="31">
        <f t="shared" si="6"/>
        <v>489</v>
      </c>
      <c r="R23" s="74">
        <v>248</v>
      </c>
      <c r="S23" s="74">
        <v>241</v>
      </c>
      <c r="T23" s="31">
        <f t="shared" si="7"/>
        <v>466</v>
      </c>
      <c r="U23" s="74">
        <v>237</v>
      </c>
      <c r="V23" s="74">
        <v>229</v>
      </c>
      <c r="W23" s="31">
        <f t="shared" si="8"/>
        <v>464</v>
      </c>
      <c r="X23" s="74">
        <v>254</v>
      </c>
      <c r="Y23" s="74">
        <v>210</v>
      </c>
      <c r="Z23" s="31">
        <f t="shared" si="9"/>
        <v>487</v>
      </c>
      <c r="AA23" s="74">
        <v>243</v>
      </c>
      <c r="AB23" s="75">
        <v>244</v>
      </c>
      <c r="AC23" s="90" t="s">
        <v>23</v>
      </c>
    </row>
    <row r="24" spans="1:29" s="34" customFormat="1" ht="15" customHeight="1">
      <c r="A24" s="189"/>
      <c r="B24" s="189"/>
      <c r="C24" s="29"/>
      <c r="D24" s="155" t="s">
        <v>24</v>
      </c>
      <c r="E24" s="155"/>
      <c r="F24" s="155"/>
      <c r="G24" s="30"/>
      <c r="H24" s="31">
        <f t="shared" si="2"/>
        <v>3321</v>
      </c>
      <c r="I24" s="31">
        <f t="shared" si="3"/>
        <v>1682</v>
      </c>
      <c r="J24" s="31">
        <f t="shared" si="3"/>
        <v>1639</v>
      </c>
      <c r="K24" s="31">
        <f t="shared" si="4"/>
        <v>566</v>
      </c>
      <c r="L24" s="74">
        <v>273</v>
      </c>
      <c r="M24" s="74">
        <v>293</v>
      </c>
      <c r="N24" s="31">
        <f t="shared" si="5"/>
        <v>522</v>
      </c>
      <c r="O24" s="74">
        <v>255</v>
      </c>
      <c r="P24" s="74">
        <v>267</v>
      </c>
      <c r="Q24" s="31">
        <f t="shared" si="6"/>
        <v>557</v>
      </c>
      <c r="R24" s="74">
        <v>296</v>
      </c>
      <c r="S24" s="74">
        <v>261</v>
      </c>
      <c r="T24" s="31">
        <f t="shared" si="7"/>
        <v>567</v>
      </c>
      <c r="U24" s="74">
        <v>293</v>
      </c>
      <c r="V24" s="74">
        <v>274</v>
      </c>
      <c r="W24" s="31">
        <f t="shared" si="8"/>
        <v>578</v>
      </c>
      <c r="X24" s="74">
        <v>292</v>
      </c>
      <c r="Y24" s="74">
        <v>286</v>
      </c>
      <c r="Z24" s="31">
        <f t="shared" si="9"/>
        <v>531</v>
      </c>
      <c r="AA24" s="74">
        <v>273</v>
      </c>
      <c r="AB24" s="75">
        <v>258</v>
      </c>
      <c r="AC24" s="90" t="s">
        <v>24</v>
      </c>
    </row>
    <row r="25" spans="1:29" s="34" customFormat="1" ht="15" customHeight="1">
      <c r="A25" s="189"/>
      <c r="B25" s="189"/>
      <c r="C25" s="29"/>
      <c r="D25" s="154" t="s">
        <v>25</v>
      </c>
      <c r="E25" s="154"/>
      <c r="F25" s="47"/>
      <c r="G25" s="30"/>
      <c r="H25" s="31">
        <f t="shared" si="2"/>
        <v>423</v>
      </c>
      <c r="I25" s="31">
        <f t="shared" si="3"/>
        <v>220</v>
      </c>
      <c r="J25" s="31">
        <f t="shared" si="3"/>
        <v>203</v>
      </c>
      <c r="K25" s="31">
        <f t="shared" si="4"/>
        <v>58</v>
      </c>
      <c r="L25" s="74">
        <v>23</v>
      </c>
      <c r="M25" s="74">
        <v>35</v>
      </c>
      <c r="N25" s="31">
        <f t="shared" si="5"/>
        <v>80</v>
      </c>
      <c r="O25" s="74">
        <v>42</v>
      </c>
      <c r="P25" s="74">
        <v>38</v>
      </c>
      <c r="Q25" s="31">
        <f t="shared" si="6"/>
        <v>68</v>
      </c>
      <c r="R25" s="74">
        <v>36</v>
      </c>
      <c r="S25" s="74">
        <v>32</v>
      </c>
      <c r="T25" s="31">
        <f t="shared" si="7"/>
        <v>72</v>
      </c>
      <c r="U25" s="74">
        <v>41</v>
      </c>
      <c r="V25" s="74">
        <v>31</v>
      </c>
      <c r="W25" s="31">
        <f t="shared" si="8"/>
        <v>66</v>
      </c>
      <c r="X25" s="74">
        <v>37</v>
      </c>
      <c r="Y25" s="74">
        <v>29</v>
      </c>
      <c r="Z25" s="31">
        <f t="shared" si="9"/>
        <v>79</v>
      </c>
      <c r="AA25" s="74">
        <v>41</v>
      </c>
      <c r="AB25" s="75">
        <v>38</v>
      </c>
      <c r="AC25" s="90" t="s">
        <v>25</v>
      </c>
    </row>
    <row r="26" spans="1:29" s="34" customFormat="1" ht="15" customHeight="1">
      <c r="A26" s="189"/>
      <c r="B26" s="189"/>
      <c r="C26" s="29"/>
      <c r="D26" s="154" t="s">
        <v>26</v>
      </c>
      <c r="E26" s="154"/>
      <c r="F26" s="154"/>
      <c r="G26" s="30"/>
      <c r="H26" s="31">
        <f t="shared" si="2"/>
        <v>2065</v>
      </c>
      <c r="I26" s="31">
        <f t="shared" si="3"/>
        <v>1062</v>
      </c>
      <c r="J26" s="31">
        <f t="shared" si="3"/>
        <v>1003</v>
      </c>
      <c r="K26" s="31">
        <f t="shared" si="4"/>
        <v>329</v>
      </c>
      <c r="L26" s="74">
        <v>171</v>
      </c>
      <c r="M26" s="74">
        <v>158</v>
      </c>
      <c r="N26" s="31">
        <f t="shared" si="5"/>
        <v>323</v>
      </c>
      <c r="O26" s="74">
        <v>160</v>
      </c>
      <c r="P26" s="74">
        <v>163</v>
      </c>
      <c r="Q26" s="31">
        <f t="shared" si="6"/>
        <v>356</v>
      </c>
      <c r="R26" s="74">
        <v>179</v>
      </c>
      <c r="S26" s="74">
        <v>177</v>
      </c>
      <c r="T26" s="31">
        <f t="shared" si="7"/>
        <v>326</v>
      </c>
      <c r="U26" s="74">
        <v>179</v>
      </c>
      <c r="V26" s="74">
        <v>147</v>
      </c>
      <c r="W26" s="31">
        <f t="shared" si="8"/>
        <v>379</v>
      </c>
      <c r="X26" s="74">
        <v>190</v>
      </c>
      <c r="Y26" s="74">
        <v>189</v>
      </c>
      <c r="Z26" s="31">
        <f t="shared" si="9"/>
        <v>352</v>
      </c>
      <c r="AA26" s="74">
        <v>183</v>
      </c>
      <c r="AB26" s="75">
        <v>169</v>
      </c>
      <c r="AC26" s="90" t="s">
        <v>26</v>
      </c>
    </row>
    <row r="27" spans="1:29" s="34" customFormat="1" ht="15" customHeight="1">
      <c r="A27" s="189"/>
      <c r="B27" s="189"/>
      <c r="C27" s="29"/>
      <c r="D27" s="154" t="s">
        <v>27</v>
      </c>
      <c r="E27" s="154"/>
      <c r="F27" s="154"/>
      <c r="G27" s="30"/>
      <c r="H27" s="31">
        <f t="shared" si="2"/>
        <v>1412</v>
      </c>
      <c r="I27" s="31">
        <f t="shared" si="3"/>
        <v>746</v>
      </c>
      <c r="J27" s="31">
        <f t="shared" si="3"/>
        <v>666</v>
      </c>
      <c r="K27" s="31">
        <f t="shared" si="4"/>
        <v>210</v>
      </c>
      <c r="L27" s="74">
        <v>112</v>
      </c>
      <c r="M27" s="74">
        <v>98</v>
      </c>
      <c r="N27" s="31">
        <f t="shared" si="5"/>
        <v>238</v>
      </c>
      <c r="O27" s="74">
        <v>109</v>
      </c>
      <c r="P27" s="74">
        <v>129</v>
      </c>
      <c r="Q27" s="31">
        <f t="shared" si="6"/>
        <v>258</v>
      </c>
      <c r="R27" s="74">
        <v>155</v>
      </c>
      <c r="S27" s="74">
        <v>103</v>
      </c>
      <c r="T27" s="31">
        <f t="shared" si="7"/>
        <v>227</v>
      </c>
      <c r="U27" s="74">
        <v>108</v>
      </c>
      <c r="V27" s="74">
        <v>119</v>
      </c>
      <c r="W27" s="31">
        <f t="shared" si="8"/>
        <v>242</v>
      </c>
      <c r="X27" s="74">
        <v>124</v>
      </c>
      <c r="Y27" s="74">
        <v>118</v>
      </c>
      <c r="Z27" s="31">
        <f t="shared" si="9"/>
        <v>237</v>
      </c>
      <c r="AA27" s="74">
        <v>138</v>
      </c>
      <c r="AB27" s="75">
        <v>99</v>
      </c>
      <c r="AC27" s="90" t="s">
        <v>27</v>
      </c>
    </row>
    <row r="28" spans="1:29" s="34" customFormat="1" ht="15" customHeight="1">
      <c r="A28" s="189"/>
      <c r="B28" s="189"/>
      <c r="C28" s="29"/>
      <c r="D28" s="154" t="s">
        <v>28</v>
      </c>
      <c r="E28" s="154"/>
      <c r="F28" s="47"/>
      <c r="G28" s="30"/>
      <c r="H28" s="31">
        <f t="shared" si="2"/>
        <v>672</v>
      </c>
      <c r="I28" s="31">
        <f t="shared" si="3"/>
        <v>338</v>
      </c>
      <c r="J28" s="31">
        <f t="shared" si="3"/>
        <v>334</v>
      </c>
      <c r="K28" s="31">
        <f t="shared" si="4"/>
        <v>84</v>
      </c>
      <c r="L28" s="74">
        <v>47</v>
      </c>
      <c r="M28" s="74">
        <v>37</v>
      </c>
      <c r="N28" s="31">
        <f t="shared" si="5"/>
        <v>124</v>
      </c>
      <c r="O28" s="74">
        <v>63</v>
      </c>
      <c r="P28" s="74">
        <v>61</v>
      </c>
      <c r="Q28" s="31">
        <f t="shared" si="6"/>
        <v>118</v>
      </c>
      <c r="R28" s="74">
        <v>60</v>
      </c>
      <c r="S28" s="74">
        <v>58</v>
      </c>
      <c r="T28" s="31">
        <f t="shared" si="7"/>
        <v>101</v>
      </c>
      <c r="U28" s="74">
        <v>57</v>
      </c>
      <c r="V28" s="74">
        <v>44</v>
      </c>
      <c r="W28" s="31">
        <f t="shared" si="8"/>
        <v>140</v>
      </c>
      <c r="X28" s="74">
        <v>61</v>
      </c>
      <c r="Y28" s="74">
        <v>79</v>
      </c>
      <c r="Z28" s="31">
        <f t="shared" si="9"/>
        <v>105</v>
      </c>
      <c r="AA28" s="74">
        <v>50</v>
      </c>
      <c r="AB28" s="75">
        <v>55</v>
      </c>
      <c r="AC28" s="90" t="s">
        <v>28</v>
      </c>
    </row>
    <row r="29" spans="1:29" s="34" customFormat="1" ht="15" customHeight="1">
      <c r="A29" s="189"/>
      <c r="B29" s="189"/>
      <c r="C29" s="29"/>
      <c r="D29" s="155" t="s">
        <v>29</v>
      </c>
      <c r="E29" s="155"/>
      <c r="F29" s="155"/>
      <c r="G29" s="30"/>
      <c r="H29" s="31">
        <f t="shared" si="2"/>
        <v>432</v>
      </c>
      <c r="I29" s="31">
        <f t="shared" si="3"/>
        <v>220</v>
      </c>
      <c r="J29" s="31">
        <f t="shared" si="3"/>
        <v>212</v>
      </c>
      <c r="K29" s="31">
        <f t="shared" si="4"/>
        <v>57</v>
      </c>
      <c r="L29" s="74">
        <v>32</v>
      </c>
      <c r="M29" s="74">
        <v>25</v>
      </c>
      <c r="N29" s="31">
        <f t="shared" si="5"/>
        <v>77</v>
      </c>
      <c r="O29" s="74">
        <v>44</v>
      </c>
      <c r="P29" s="74">
        <v>33</v>
      </c>
      <c r="Q29" s="31">
        <f t="shared" si="6"/>
        <v>72</v>
      </c>
      <c r="R29" s="74">
        <v>30</v>
      </c>
      <c r="S29" s="74">
        <v>42</v>
      </c>
      <c r="T29" s="31">
        <f t="shared" si="7"/>
        <v>65</v>
      </c>
      <c r="U29" s="74">
        <v>32</v>
      </c>
      <c r="V29" s="74">
        <v>33</v>
      </c>
      <c r="W29" s="31">
        <f t="shared" si="8"/>
        <v>87</v>
      </c>
      <c r="X29" s="74">
        <v>45</v>
      </c>
      <c r="Y29" s="74">
        <v>42</v>
      </c>
      <c r="Z29" s="31">
        <f t="shared" si="9"/>
        <v>74</v>
      </c>
      <c r="AA29" s="74">
        <v>37</v>
      </c>
      <c r="AB29" s="75">
        <v>37</v>
      </c>
      <c r="AC29" s="90" t="s">
        <v>29</v>
      </c>
    </row>
    <row r="30" spans="1:29" s="34" customFormat="1" ht="15" customHeight="1">
      <c r="A30" s="189"/>
      <c r="B30" s="189"/>
      <c r="C30" s="29"/>
      <c r="D30" s="155" t="s">
        <v>30</v>
      </c>
      <c r="E30" s="155"/>
      <c r="F30" s="155"/>
      <c r="G30" s="30"/>
      <c r="H30" s="31">
        <f t="shared" si="2"/>
        <v>795</v>
      </c>
      <c r="I30" s="31">
        <f t="shared" si="3"/>
        <v>424</v>
      </c>
      <c r="J30" s="31">
        <f t="shared" si="3"/>
        <v>371</v>
      </c>
      <c r="K30" s="31">
        <f t="shared" si="4"/>
        <v>117</v>
      </c>
      <c r="L30" s="74">
        <v>60</v>
      </c>
      <c r="M30" s="74">
        <v>57</v>
      </c>
      <c r="N30" s="31">
        <f t="shared" si="5"/>
        <v>127</v>
      </c>
      <c r="O30" s="74">
        <v>62</v>
      </c>
      <c r="P30" s="74">
        <v>65</v>
      </c>
      <c r="Q30" s="31">
        <f t="shared" si="6"/>
        <v>142</v>
      </c>
      <c r="R30" s="74">
        <v>84</v>
      </c>
      <c r="S30" s="74">
        <v>58</v>
      </c>
      <c r="T30" s="31">
        <f t="shared" si="7"/>
        <v>129</v>
      </c>
      <c r="U30" s="74">
        <v>66</v>
      </c>
      <c r="V30" s="74">
        <v>63</v>
      </c>
      <c r="W30" s="31">
        <f t="shared" si="8"/>
        <v>138</v>
      </c>
      <c r="X30" s="74">
        <v>85</v>
      </c>
      <c r="Y30" s="74">
        <v>53</v>
      </c>
      <c r="Z30" s="31">
        <f t="shared" si="9"/>
        <v>142</v>
      </c>
      <c r="AA30" s="74">
        <v>67</v>
      </c>
      <c r="AB30" s="75">
        <v>75</v>
      </c>
      <c r="AC30" s="90" t="s">
        <v>30</v>
      </c>
    </row>
    <row r="31" spans="1:29" s="34" customFormat="1" ht="15" customHeight="1">
      <c r="A31" s="189"/>
      <c r="B31" s="189"/>
      <c r="C31" s="29"/>
      <c r="D31" s="154" t="s">
        <v>31</v>
      </c>
      <c r="E31" s="154"/>
      <c r="F31" s="154"/>
      <c r="G31" s="30"/>
      <c r="H31" s="31">
        <f t="shared" si="2"/>
        <v>204</v>
      </c>
      <c r="I31" s="31">
        <f t="shared" si="3"/>
        <v>114</v>
      </c>
      <c r="J31" s="31">
        <f t="shared" si="3"/>
        <v>90</v>
      </c>
      <c r="K31" s="31">
        <f t="shared" si="4"/>
        <v>34</v>
      </c>
      <c r="L31" s="74">
        <v>18</v>
      </c>
      <c r="M31" s="74">
        <v>16</v>
      </c>
      <c r="N31" s="31">
        <f t="shared" si="5"/>
        <v>31</v>
      </c>
      <c r="O31" s="74">
        <v>22</v>
      </c>
      <c r="P31" s="74">
        <v>9</v>
      </c>
      <c r="Q31" s="31">
        <f t="shared" si="6"/>
        <v>24</v>
      </c>
      <c r="R31" s="74">
        <v>15</v>
      </c>
      <c r="S31" s="74">
        <v>9</v>
      </c>
      <c r="T31" s="31">
        <f t="shared" si="7"/>
        <v>43</v>
      </c>
      <c r="U31" s="74">
        <v>21</v>
      </c>
      <c r="V31" s="74">
        <v>22</v>
      </c>
      <c r="W31" s="31">
        <f t="shared" si="8"/>
        <v>41</v>
      </c>
      <c r="X31" s="74">
        <v>23</v>
      </c>
      <c r="Y31" s="74">
        <v>18</v>
      </c>
      <c r="Z31" s="31">
        <f t="shared" si="9"/>
        <v>31</v>
      </c>
      <c r="AA31" s="74">
        <v>15</v>
      </c>
      <c r="AB31" s="75">
        <v>16</v>
      </c>
      <c r="AC31" s="90" t="s">
        <v>31</v>
      </c>
    </row>
    <row r="32" spans="1:29" s="34" customFormat="1" ht="15" customHeight="1">
      <c r="A32" s="189"/>
      <c r="B32" s="189"/>
      <c r="C32" s="29"/>
      <c r="D32" s="154" t="s">
        <v>32</v>
      </c>
      <c r="E32" s="154"/>
      <c r="F32" s="154"/>
      <c r="G32" s="30"/>
      <c r="H32" s="31">
        <f t="shared" si="2"/>
        <v>458</v>
      </c>
      <c r="I32" s="31">
        <f t="shared" si="3"/>
        <v>216</v>
      </c>
      <c r="J32" s="31">
        <f t="shared" si="3"/>
        <v>242</v>
      </c>
      <c r="K32" s="31">
        <f t="shared" si="4"/>
        <v>71</v>
      </c>
      <c r="L32" s="74">
        <v>43</v>
      </c>
      <c r="M32" s="74">
        <v>28</v>
      </c>
      <c r="N32" s="31">
        <f t="shared" si="5"/>
        <v>62</v>
      </c>
      <c r="O32" s="74">
        <v>23</v>
      </c>
      <c r="P32" s="74">
        <v>39</v>
      </c>
      <c r="Q32" s="31">
        <f t="shared" si="6"/>
        <v>79</v>
      </c>
      <c r="R32" s="74">
        <v>37</v>
      </c>
      <c r="S32" s="74">
        <v>42</v>
      </c>
      <c r="T32" s="31">
        <f t="shared" si="7"/>
        <v>80</v>
      </c>
      <c r="U32" s="74">
        <v>41</v>
      </c>
      <c r="V32" s="74">
        <v>39</v>
      </c>
      <c r="W32" s="31">
        <f t="shared" si="8"/>
        <v>82</v>
      </c>
      <c r="X32" s="74">
        <v>34</v>
      </c>
      <c r="Y32" s="74">
        <v>48</v>
      </c>
      <c r="Z32" s="31">
        <f t="shared" si="9"/>
        <v>84</v>
      </c>
      <c r="AA32" s="74">
        <v>38</v>
      </c>
      <c r="AB32" s="75">
        <v>46</v>
      </c>
      <c r="AC32" s="90" t="s">
        <v>32</v>
      </c>
    </row>
    <row r="33" spans="1:29" s="34" customFormat="1" ht="7.5" customHeight="1">
      <c r="A33" s="189"/>
      <c r="B33" s="189"/>
      <c r="C33" s="48"/>
      <c r="D33" s="49"/>
      <c r="E33" s="49"/>
      <c r="F33" s="49"/>
      <c r="G33" s="50"/>
      <c r="H33" s="91"/>
      <c r="I33" s="91"/>
      <c r="J33" s="91"/>
      <c r="K33" s="91"/>
      <c r="L33" s="91"/>
      <c r="M33" s="91"/>
      <c r="N33" s="91"/>
      <c r="O33" s="91"/>
      <c r="P33" s="91"/>
      <c r="Q33" s="91"/>
      <c r="R33" s="91"/>
      <c r="S33" s="91"/>
      <c r="T33" s="91"/>
      <c r="U33" s="91"/>
      <c r="V33" s="91"/>
      <c r="W33" s="91"/>
      <c r="X33" s="91"/>
      <c r="Y33" s="91"/>
      <c r="Z33" s="91"/>
      <c r="AA33" s="91"/>
      <c r="AB33" s="92"/>
      <c r="AC33" s="93"/>
    </row>
    <row r="34" spans="1:29" ht="18">
      <c r="A34" s="56"/>
      <c r="B34" s="80"/>
      <c r="R34" s="34"/>
      <c r="S34" s="34"/>
      <c r="T34" s="34"/>
      <c r="U34" s="34"/>
      <c r="V34" s="34"/>
      <c r="W34" s="34"/>
      <c r="X34" s="34"/>
      <c r="Y34" s="34"/>
      <c r="Z34" s="34"/>
      <c r="AA34" s="34"/>
      <c r="AB34" s="34"/>
      <c r="AC34" s="34"/>
    </row>
    <row r="35" spans="1:2" ht="18">
      <c r="A35" s="56"/>
      <c r="B35" s="81"/>
    </row>
    <row r="36" spans="1:2" ht="18">
      <c r="A36" s="56"/>
      <c r="B36" s="81"/>
    </row>
    <row r="37" ht="18">
      <c r="A37" s="55"/>
    </row>
    <row r="38" ht="18">
      <c r="A38" s="55"/>
    </row>
    <row r="39" ht="18">
      <c r="A39" s="55"/>
    </row>
    <row r="40" ht="18">
      <c r="A40" s="55"/>
    </row>
    <row r="41" ht="18">
      <c r="A41" s="55"/>
    </row>
    <row r="42" ht="18">
      <c r="A42" s="55"/>
    </row>
    <row r="43" ht="18">
      <c r="A43" s="55"/>
    </row>
    <row r="44" ht="18">
      <c r="A44" s="55"/>
    </row>
    <row r="45" ht="18">
      <c r="A45" s="55"/>
    </row>
    <row r="46" ht="18">
      <c r="A46" s="55"/>
    </row>
    <row r="47" ht="18">
      <c r="A47" s="55"/>
    </row>
    <row r="48" ht="18">
      <c r="A48" s="55"/>
    </row>
    <row r="49" ht="18">
      <c r="A49" s="55"/>
    </row>
    <row r="50" ht="18">
      <c r="A50" s="55"/>
    </row>
    <row r="51" ht="18">
      <c r="A51" s="55"/>
    </row>
    <row r="52" ht="18">
      <c r="A52" s="55"/>
    </row>
    <row r="53" ht="18">
      <c r="A53" s="55"/>
    </row>
    <row r="54" ht="18">
      <c r="A54" s="55"/>
    </row>
    <row r="55" ht="18">
      <c r="A55" s="55"/>
    </row>
    <row r="56" ht="18">
      <c r="A56" s="55"/>
    </row>
    <row r="57" ht="18">
      <c r="A57" s="55"/>
    </row>
    <row r="58" ht="18">
      <c r="A58" s="55"/>
    </row>
    <row r="59" ht="18">
      <c r="A59" s="55"/>
    </row>
    <row r="60" ht="18">
      <c r="A60" s="55"/>
    </row>
    <row r="61" ht="18">
      <c r="A61" s="55"/>
    </row>
    <row r="62" ht="18">
      <c r="A62" s="55"/>
    </row>
    <row r="63" ht="18">
      <c r="A63" s="55"/>
    </row>
    <row r="64" ht="18">
      <c r="A64" s="55"/>
    </row>
    <row r="65" ht="18">
      <c r="A65" s="55"/>
    </row>
    <row r="66" ht="18">
      <c r="A66" s="55"/>
    </row>
    <row r="67" ht="18">
      <c r="A67" s="55"/>
    </row>
    <row r="68" ht="18">
      <c r="A68" s="55"/>
    </row>
    <row r="69" ht="18">
      <c r="A69" s="55"/>
    </row>
    <row r="70" ht="18">
      <c r="A70" s="55"/>
    </row>
    <row r="71" ht="18">
      <c r="A71" s="55"/>
    </row>
    <row r="72" ht="18">
      <c r="A72" s="55"/>
    </row>
    <row r="73" ht="18">
      <c r="A73" s="55"/>
    </row>
    <row r="74" ht="18">
      <c r="A74" s="55"/>
    </row>
    <row r="75" ht="18">
      <c r="A75" s="55"/>
    </row>
    <row r="76" ht="18">
      <c r="A76" s="55"/>
    </row>
    <row r="77" ht="18">
      <c r="A77" s="55"/>
    </row>
    <row r="78" ht="18">
      <c r="A78" s="55"/>
    </row>
    <row r="79" ht="18">
      <c r="A79" s="55"/>
    </row>
    <row r="80" ht="18">
      <c r="A80" s="55"/>
    </row>
    <row r="81" ht="18">
      <c r="A81" s="55"/>
    </row>
    <row r="82" ht="18">
      <c r="A82" s="55"/>
    </row>
    <row r="83" ht="18">
      <c r="A83" s="55"/>
    </row>
    <row r="84" ht="18">
      <c r="A84" s="55"/>
    </row>
    <row r="85" ht="18">
      <c r="A85" s="55"/>
    </row>
    <row r="86" ht="18">
      <c r="A86" s="55"/>
    </row>
    <row r="87" ht="18">
      <c r="A87" s="55"/>
    </row>
    <row r="88" ht="18">
      <c r="A88" s="55"/>
    </row>
    <row r="89" ht="18">
      <c r="A89" s="55"/>
    </row>
    <row r="90" ht="18">
      <c r="A90" s="55"/>
    </row>
    <row r="91" ht="18">
      <c r="A91" s="55"/>
    </row>
    <row r="92" ht="18">
      <c r="A92" s="55"/>
    </row>
    <row r="93" ht="18">
      <c r="A93" s="55"/>
    </row>
    <row r="94" ht="18">
      <c r="A94" s="55"/>
    </row>
    <row r="95" ht="18">
      <c r="A95" s="55"/>
    </row>
    <row r="96" ht="18">
      <c r="A96" s="55"/>
    </row>
    <row r="97" ht="18">
      <c r="A97" s="55"/>
    </row>
    <row r="98" ht="18">
      <c r="A98" s="55"/>
    </row>
    <row r="99" ht="18">
      <c r="A99" s="55"/>
    </row>
    <row r="100" ht="18">
      <c r="A100" s="55"/>
    </row>
    <row r="101" ht="18">
      <c r="A101" s="55"/>
    </row>
    <row r="102" ht="18">
      <c r="A102" s="55"/>
    </row>
    <row r="103" ht="18">
      <c r="A103" s="55"/>
    </row>
    <row r="104" ht="18">
      <c r="A104" s="55"/>
    </row>
    <row r="105" ht="18">
      <c r="A105" s="55"/>
    </row>
    <row r="106" ht="18">
      <c r="A106" s="55"/>
    </row>
    <row r="107" ht="18">
      <c r="A107" s="55"/>
    </row>
    <row r="108" ht="18">
      <c r="A108" s="55"/>
    </row>
    <row r="109" ht="18">
      <c r="A109" s="55"/>
    </row>
    <row r="110" ht="18">
      <c r="A110" s="55"/>
    </row>
    <row r="111" ht="18">
      <c r="A111" s="55"/>
    </row>
    <row r="112" ht="18">
      <c r="A112" s="55"/>
    </row>
    <row r="113" ht="18">
      <c r="A113" s="55"/>
    </row>
    <row r="114" ht="18">
      <c r="A114" s="55"/>
    </row>
    <row r="115" ht="18">
      <c r="A115" s="55"/>
    </row>
    <row r="116" ht="18">
      <c r="A116" s="55"/>
    </row>
    <row r="117" ht="18">
      <c r="A117" s="55"/>
    </row>
    <row r="118" ht="18">
      <c r="A118" s="55"/>
    </row>
    <row r="119" ht="18">
      <c r="A119" s="55"/>
    </row>
    <row r="120" ht="18">
      <c r="A120" s="55"/>
    </row>
    <row r="121" ht="18">
      <c r="A121" s="55"/>
    </row>
    <row r="122" ht="18">
      <c r="A122" s="55"/>
    </row>
    <row r="123" ht="18">
      <c r="A123" s="55"/>
    </row>
    <row r="124" ht="18">
      <c r="A124" s="55"/>
    </row>
    <row r="125" ht="18">
      <c r="A125" s="55"/>
    </row>
    <row r="126" ht="18">
      <c r="A126" s="55"/>
    </row>
    <row r="127" ht="18">
      <c r="A127" s="55"/>
    </row>
    <row r="128" ht="18">
      <c r="A128" s="55"/>
    </row>
    <row r="129" ht="18">
      <c r="A129" s="55"/>
    </row>
    <row r="130" ht="18">
      <c r="A130" s="55"/>
    </row>
    <row r="131" ht="18">
      <c r="A131" s="55"/>
    </row>
    <row r="132" ht="18">
      <c r="A132" s="55"/>
    </row>
    <row r="133" ht="18">
      <c r="A133" s="55"/>
    </row>
    <row r="134" ht="18">
      <c r="A134" s="55"/>
    </row>
    <row r="135" ht="18">
      <c r="A135" s="55"/>
    </row>
    <row r="136" ht="18">
      <c r="A136" s="55"/>
    </row>
    <row r="137" ht="18">
      <c r="A137" s="55"/>
    </row>
    <row r="138" ht="18">
      <c r="A138" s="55"/>
    </row>
    <row r="139" ht="18">
      <c r="A139" s="55"/>
    </row>
    <row r="140" ht="18">
      <c r="A140" s="55"/>
    </row>
    <row r="141" ht="18">
      <c r="A141" s="55"/>
    </row>
    <row r="142" ht="18">
      <c r="A142" s="55"/>
    </row>
    <row r="143" ht="18">
      <c r="A143" s="55"/>
    </row>
    <row r="144" ht="18">
      <c r="A144" s="55"/>
    </row>
    <row r="145" ht="18">
      <c r="A145" s="55"/>
    </row>
    <row r="146" ht="18">
      <c r="A146" s="55"/>
    </row>
    <row r="147" ht="18">
      <c r="A147" s="55"/>
    </row>
    <row r="148" ht="18">
      <c r="A148" s="55"/>
    </row>
    <row r="149" ht="18">
      <c r="A149" s="55"/>
    </row>
    <row r="150" ht="18">
      <c r="A150" s="55"/>
    </row>
    <row r="151" ht="18">
      <c r="A151" s="55"/>
    </row>
    <row r="152" ht="18">
      <c r="A152" s="55"/>
    </row>
    <row r="153" ht="18">
      <c r="A153" s="55"/>
    </row>
    <row r="154" ht="18">
      <c r="A154" s="55"/>
    </row>
    <row r="155" ht="18">
      <c r="A155" s="55"/>
    </row>
    <row r="156" ht="18">
      <c r="A156" s="55"/>
    </row>
    <row r="157" ht="18">
      <c r="A157" s="55"/>
    </row>
    <row r="158" ht="18">
      <c r="A158" s="55"/>
    </row>
    <row r="159" ht="18">
      <c r="A159" s="55"/>
    </row>
    <row r="160" ht="18">
      <c r="A160" s="55"/>
    </row>
    <row r="161" ht="18">
      <c r="A161" s="55"/>
    </row>
    <row r="162" ht="18">
      <c r="A162" s="55"/>
    </row>
    <row r="163" ht="18">
      <c r="A163" s="55"/>
    </row>
    <row r="164" ht="18">
      <c r="A164" s="55"/>
    </row>
    <row r="165" ht="18">
      <c r="A165" s="55"/>
    </row>
    <row r="166" ht="18">
      <c r="A166" s="55"/>
    </row>
    <row r="167" ht="18">
      <c r="A167" s="55"/>
    </row>
    <row r="168" ht="18">
      <c r="A168" s="55"/>
    </row>
    <row r="169" ht="18">
      <c r="A169" s="55"/>
    </row>
    <row r="170" ht="18">
      <c r="A170" s="55"/>
    </row>
    <row r="171" ht="18">
      <c r="A171" s="55"/>
    </row>
    <row r="172" ht="18">
      <c r="A172" s="55"/>
    </row>
    <row r="173" ht="18">
      <c r="A173" s="55"/>
    </row>
    <row r="174" ht="18">
      <c r="A174" s="55"/>
    </row>
    <row r="175" ht="18">
      <c r="A175" s="55"/>
    </row>
    <row r="176" ht="18">
      <c r="A176" s="55"/>
    </row>
    <row r="177" ht="18">
      <c r="A177" s="55"/>
    </row>
    <row r="178" ht="18">
      <c r="A178" s="55"/>
    </row>
    <row r="179" ht="18">
      <c r="A179" s="55"/>
    </row>
    <row r="180" ht="18">
      <c r="A180" s="55"/>
    </row>
    <row r="181" ht="18">
      <c r="A181" s="55"/>
    </row>
    <row r="182" ht="18">
      <c r="A182" s="55"/>
    </row>
    <row r="183" ht="18">
      <c r="A183" s="55"/>
    </row>
    <row r="184" ht="18">
      <c r="A184" s="55"/>
    </row>
    <row r="185" ht="18">
      <c r="A185" s="55"/>
    </row>
    <row r="186" ht="18">
      <c r="A186" s="55"/>
    </row>
    <row r="187" ht="18">
      <c r="A187" s="55"/>
    </row>
    <row r="188" ht="18">
      <c r="A188" s="55"/>
    </row>
    <row r="189" ht="18">
      <c r="A189" s="55"/>
    </row>
    <row r="190" ht="18">
      <c r="A190" s="55"/>
    </row>
    <row r="191" ht="18">
      <c r="A191" s="55"/>
    </row>
    <row r="192" ht="18">
      <c r="A192" s="55"/>
    </row>
    <row r="193" ht="18">
      <c r="A193" s="55"/>
    </row>
    <row r="194" ht="18">
      <c r="A194" s="55"/>
    </row>
    <row r="195" ht="18">
      <c r="A195" s="55"/>
    </row>
    <row r="196" ht="18">
      <c r="A196" s="55"/>
    </row>
    <row r="197" ht="18">
      <c r="A197" s="55"/>
    </row>
    <row r="198" ht="18">
      <c r="A198" s="55"/>
    </row>
    <row r="199" ht="18">
      <c r="A199" s="55"/>
    </row>
  </sheetData>
  <sheetProtection/>
  <mergeCells count="32">
    <mergeCell ref="A1:B33"/>
    <mergeCell ref="C1:AB1"/>
    <mergeCell ref="E3:E4"/>
    <mergeCell ref="H3:J3"/>
    <mergeCell ref="K3:M3"/>
    <mergeCell ref="N3:P3"/>
    <mergeCell ref="Q3:S3"/>
    <mergeCell ref="T3:V3"/>
    <mergeCell ref="W3:Y3"/>
    <mergeCell ref="Z3:AB3"/>
    <mergeCell ref="AC3:AC4"/>
    <mergeCell ref="D6:F6"/>
    <mergeCell ref="D8:F8"/>
    <mergeCell ref="D14:F14"/>
    <mergeCell ref="D15:F15"/>
    <mergeCell ref="D16:F16"/>
    <mergeCell ref="D17:F17"/>
    <mergeCell ref="D18:F18"/>
    <mergeCell ref="D19:F19"/>
    <mergeCell ref="D20:F20"/>
    <mergeCell ref="D21:F21"/>
    <mergeCell ref="D22:F22"/>
    <mergeCell ref="D29:F29"/>
    <mergeCell ref="D30:F30"/>
    <mergeCell ref="D31:F31"/>
    <mergeCell ref="D32:F32"/>
    <mergeCell ref="D23:F23"/>
    <mergeCell ref="D24:F24"/>
    <mergeCell ref="D25:E25"/>
    <mergeCell ref="D26:F26"/>
    <mergeCell ref="D27:F27"/>
    <mergeCell ref="D28:E28"/>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AI199"/>
  <sheetViews>
    <sheetView view="pageBreakPreview" zoomScaleSheetLayoutView="100" zoomScalePageLayoutView="0" workbookViewId="0" topLeftCell="A1">
      <selection activeCell="A1" sqref="A1:B33"/>
    </sheetView>
  </sheetViews>
  <sheetFormatPr defaultColWidth="9.140625" defaultRowHeight="15"/>
  <cols>
    <col min="1" max="1" width="1.8515625" style="0" customWidth="1"/>
    <col min="2" max="2" width="1.421875" style="0" customWidth="1"/>
    <col min="3" max="3" width="0.71875" style="0" customWidth="1"/>
    <col min="4" max="4" width="1.1484375" style="0" customWidth="1"/>
    <col min="5" max="5" width="7.8515625" style="0" customWidth="1"/>
    <col min="6" max="6" width="1.1484375" style="0" customWidth="1"/>
    <col min="7" max="7" width="0.71875" style="0" customWidth="1"/>
    <col min="8" max="10" width="5.421875" style="0" customWidth="1"/>
    <col min="11" max="12" width="4.140625" style="0" customWidth="1"/>
    <col min="13" max="14" width="3.28125" style="0" customWidth="1"/>
    <col min="15" max="18" width="4.140625" style="0" customWidth="1"/>
    <col min="19" max="19" width="3.421875" style="0" customWidth="1"/>
    <col min="20" max="20" width="4.140625" style="0" customWidth="1"/>
    <col min="21" max="22" width="5.421875" style="0" customWidth="1"/>
    <col min="23" max="24" width="3.28125" style="0" customWidth="1"/>
    <col min="25" max="25" width="3.421875" style="0" customWidth="1"/>
    <col min="26" max="26" width="4.140625" style="0" customWidth="1"/>
    <col min="27" max="28" width="4.00390625" style="0" customWidth="1"/>
    <col min="29" max="29" width="3.421875" style="0" customWidth="1"/>
    <col min="30" max="35" width="4.140625" style="0" customWidth="1"/>
  </cols>
  <sheetData>
    <row r="1" spans="1:35" s="2" customFormat="1" ht="27" customHeight="1">
      <c r="A1" s="189"/>
      <c r="B1" s="189"/>
      <c r="C1" s="157" t="s">
        <v>102</v>
      </c>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row>
    <row r="2" spans="1:35" s="2" customFormat="1" ht="20.25" customHeight="1">
      <c r="A2" s="189"/>
      <c r="B2" s="189"/>
      <c r="C2" s="5"/>
      <c r="D2" s="5"/>
      <c r="E2" s="94" t="s">
        <v>61</v>
      </c>
      <c r="F2" s="5"/>
      <c r="G2" s="5"/>
      <c r="AI2" s="83" t="s">
        <v>62</v>
      </c>
    </row>
    <row r="3" spans="1:35" s="12" customFormat="1" ht="18.75" customHeight="1">
      <c r="A3" s="189"/>
      <c r="B3" s="189"/>
      <c r="C3" s="7"/>
      <c r="D3" s="8"/>
      <c r="E3" s="172" t="s">
        <v>36</v>
      </c>
      <c r="F3" s="8"/>
      <c r="G3" s="9"/>
      <c r="H3" s="192" t="s">
        <v>7</v>
      </c>
      <c r="I3" s="198"/>
      <c r="J3" s="198"/>
      <c r="K3" s="195" t="s">
        <v>71</v>
      </c>
      <c r="L3" s="199"/>
      <c r="M3" s="191" t="s">
        <v>72</v>
      </c>
      <c r="N3" s="192"/>
      <c r="O3" s="195" t="s">
        <v>73</v>
      </c>
      <c r="P3" s="199"/>
      <c r="Q3" s="191" t="s">
        <v>74</v>
      </c>
      <c r="R3" s="192"/>
      <c r="S3" s="191" t="s">
        <v>75</v>
      </c>
      <c r="T3" s="192"/>
      <c r="U3" s="195" t="s">
        <v>76</v>
      </c>
      <c r="V3" s="199"/>
      <c r="W3" s="191" t="s">
        <v>77</v>
      </c>
      <c r="X3" s="192"/>
      <c r="Y3" s="191" t="s">
        <v>78</v>
      </c>
      <c r="Z3" s="192"/>
      <c r="AA3" s="193" t="s">
        <v>79</v>
      </c>
      <c r="AB3" s="194"/>
      <c r="AC3" s="191" t="s">
        <v>80</v>
      </c>
      <c r="AD3" s="192"/>
      <c r="AE3" s="195" t="s">
        <v>81</v>
      </c>
      <c r="AF3" s="196"/>
      <c r="AG3" s="193" t="s">
        <v>82</v>
      </c>
      <c r="AH3" s="197"/>
      <c r="AI3" s="194"/>
    </row>
    <row r="4" spans="1:35" s="12" customFormat="1" ht="18.75" customHeight="1">
      <c r="A4" s="189"/>
      <c r="B4" s="189"/>
      <c r="C4" s="20"/>
      <c r="D4" s="21"/>
      <c r="E4" s="173"/>
      <c r="F4" s="21"/>
      <c r="G4" s="23"/>
      <c r="H4" s="95" t="s">
        <v>7</v>
      </c>
      <c r="I4" s="96" t="s">
        <v>69</v>
      </c>
      <c r="J4" s="96" t="s">
        <v>70</v>
      </c>
      <c r="K4" s="96" t="s">
        <v>69</v>
      </c>
      <c r="L4" s="96" t="s">
        <v>70</v>
      </c>
      <c r="M4" s="96" t="s">
        <v>69</v>
      </c>
      <c r="N4" s="96" t="s">
        <v>70</v>
      </c>
      <c r="O4" s="96" t="s">
        <v>69</v>
      </c>
      <c r="P4" s="96" t="s">
        <v>70</v>
      </c>
      <c r="Q4" s="96" t="s">
        <v>69</v>
      </c>
      <c r="R4" s="96" t="s">
        <v>70</v>
      </c>
      <c r="S4" s="96" t="s">
        <v>69</v>
      </c>
      <c r="T4" s="96" t="s">
        <v>70</v>
      </c>
      <c r="U4" s="96" t="s">
        <v>69</v>
      </c>
      <c r="V4" s="96" t="s">
        <v>70</v>
      </c>
      <c r="W4" s="95" t="s">
        <v>69</v>
      </c>
      <c r="X4" s="96" t="s">
        <v>70</v>
      </c>
      <c r="Y4" s="96" t="s">
        <v>69</v>
      </c>
      <c r="Z4" s="96" t="s">
        <v>70</v>
      </c>
      <c r="AA4" s="96" t="s">
        <v>69</v>
      </c>
      <c r="AB4" s="96" t="s">
        <v>70</v>
      </c>
      <c r="AC4" s="96" t="s">
        <v>69</v>
      </c>
      <c r="AD4" s="96" t="s">
        <v>70</v>
      </c>
      <c r="AE4" s="96" t="s">
        <v>69</v>
      </c>
      <c r="AF4" s="97" t="s">
        <v>70</v>
      </c>
      <c r="AG4" s="96" t="s">
        <v>7</v>
      </c>
      <c r="AH4" s="96" t="s">
        <v>69</v>
      </c>
      <c r="AI4" s="96" t="s">
        <v>70</v>
      </c>
    </row>
    <row r="5" spans="1:35" s="12" customFormat="1" ht="7.5" customHeight="1">
      <c r="A5" s="189"/>
      <c r="B5" s="189"/>
      <c r="C5" s="13"/>
      <c r="G5" s="15"/>
      <c r="H5" s="98"/>
      <c r="I5" s="98"/>
      <c r="J5" s="98"/>
      <c r="K5" s="98"/>
      <c r="L5" s="98"/>
      <c r="M5" s="98"/>
      <c r="N5" s="98"/>
      <c r="O5" s="98"/>
      <c r="P5" s="98"/>
      <c r="Q5" s="98"/>
      <c r="R5" s="98"/>
      <c r="S5" s="98"/>
      <c r="T5" s="98"/>
      <c r="U5" s="98"/>
      <c r="V5" s="98"/>
      <c r="W5" s="98"/>
      <c r="X5" s="98"/>
      <c r="Y5" s="98"/>
      <c r="Z5" s="98"/>
      <c r="AA5" s="98"/>
      <c r="AB5" s="99"/>
      <c r="AC5" s="98"/>
      <c r="AD5" s="98"/>
      <c r="AE5" s="98"/>
      <c r="AF5" s="99"/>
      <c r="AG5" s="100"/>
      <c r="AH5" s="98"/>
      <c r="AI5" s="101"/>
    </row>
    <row r="6" spans="1:35" s="34" customFormat="1" ht="15" customHeight="1">
      <c r="A6" s="189"/>
      <c r="B6" s="189"/>
      <c r="C6" s="102"/>
      <c r="D6" s="170" t="s">
        <v>12</v>
      </c>
      <c r="E6" s="170"/>
      <c r="F6" s="170"/>
      <c r="G6" s="30"/>
      <c r="H6" s="31">
        <v>4032</v>
      </c>
      <c r="I6" s="31">
        <v>1373</v>
      </c>
      <c r="J6" s="31">
        <v>2659</v>
      </c>
      <c r="K6" s="31">
        <v>108</v>
      </c>
      <c r="L6" s="31">
        <v>86</v>
      </c>
      <c r="M6" s="31">
        <v>0</v>
      </c>
      <c r="N6" s="31">
        <v>0</v>
      </c>
      <c r="O6" s="31">
        <v>98</v>
      </c>
      <c r="P6" s="31">
        <v>100</v>
      </c>
      <c r="Q6" s="31">
        <v>24</v>
      </c>
      <c r="R6" s="31">
        <v>14</v>
      </c>
      <c r="S6" s="31">
        <v>0</v>
      </c>
      <c r="T6" s="31">
        <v>4</v>
      </c>
      <c r="U6" s="31">
        <v>990</v>
      </c>
      <c r="V6" s="31">
        <v>1882</v>
      </c>
      <c r="W6" s="31">
        <v>0</v>
      </c>
      <c r="X6" s="31">
        <v>0</v>
      </c>
      <c r="Y6" s="31">
        <v>0</v>
      </c>
      <c r="Z6" s="31">
        <v>195</v>
      </c>
      <c r="AA6" s="31">
        <v>0</v>
      </c>
      <c r="AB6" s="31">
        <v>25</v>
      </c>
      <c r="AC6" s="31">
        <v>0</v>
      </c>
      <c r="AD6" s="31">
        <v>50</v>
      </c>
      <c r="AE6" s="31">
        <v>153</v>
      </c>
      <c r="AF6" s="31">
        <v>303</v>
      </c>
      <c r="AG6" s="69">
        <v>400</v>
      </c>
      <c r="AH6" s="31">
        <v>162</v>
      </c>
      <c r="AI6" s="33">
        <v>238</v>
      </c>
    </row>
    <row r="7" spans="1:35" s="41" customFormat="1" ht="26.25" customHeight="1">
      <c r="A7" s="189"/>
      <c r="B7" s="189"/>
      <c r="C7" s="103"/>
      <c r="E7" s="104"/>
      <c r="G7" s="37"/>
      <c r="H7" s="38"/>
      <c r="I7" s="38"/>
      <c r="J7" s="38"/>
      <c r="K7" s="38"/>
      <c r="L7" s="38"/>
      <c r="M7" s="38"/>
      <c r="N7" s="38"/>
      <c r="O7" s="38"/>
      <c r="P7" s="38"/>
      <c r="Q7" s="38"/>
      <c r="R7" s="38"/>
      <c r="S7" s="38"/>
      <c r="T7" s="38"/>
      <c r="U7" s="38"/>
      <c r="V7" s="38"/>
      <c r="W7" s="38"/>
      <c r="X7" s="38"/>
      <c r="Y7" s="38"/>
      <c r="Z7" s="38"/>
      <c r="AA7" s="38"/>
      <c r="AB7" s="38"/>
      <c r="AC7" s="38"/>
      <c r="AD7" s="38"/>
      <c r="AE7" s="38"/>
      <c r="AF7" s="38"/>
      <c r="AG7" s="72"/>
      <c r="AH7" s="38"/>
      <c r="AI7" s="40"/>
    </row>
    <row r="8" spans="1:35" s="41" customFormat="1" ht="15" customHeight="1">
      <c r="A8" s="189"/>
      <c r="B8" s="189"/>
      <c r="C8" s="35"/>
      <c r="D8" s="183" t="s">
        <v>13</v>
      </c>
      <c r="E8" s="184"/>
      <c r="F8" s="184"/>
      <c r="G8" s="37"/>
      <c r="H8" s="38">
        <f>SUM(H14:H32)</f>
        <v>3999</v>
      </c>
      <c r="I8" s="38">
        <f aca="true" t="shared" si="0" ref="I8:AI8">SUM(I14:I32)</f>
        <v>1342</v>
      </c>
      <c r="J8" s="38">
        <f t="shared" si="0"/>
        <v>2657</v>
      </c>
      <c r="K8" s="38">
        <f t="shared" si="0"/>
        <v>94</v>
      </c>
      <c r="L8" s="38">
        <f t="shared" si="0"/>
        <v>99</v>
      </c>
      <c r="M8" s="38">
        <f t="shared" si="0"/>
        <v>0</v>
      </c>
      <c r="N8" s="38">
        <f t="shared" si="0"/>
        <v>0</v>
      </c>
      <c r="O8" s="38">
        <f t="shared" si="0"/>
        <v>96</v>
      </c>
      <c r="P8" s="38">
        <f t="shared" si="0"/>
        <v>100</v>
      </c>
      <c r="Q8" s="38">
        <f t="shared" si="0"/>
        <v>22</v>
      </c>
      <c r="R8" s="38">
        <f t="shared" si="0"/>
        <v>17</v>
      </c>
      <c r="S8" s="38">
        <f t="shared" si="0"/>
        <v>0</v>
      </c>
      <c r="T8" s="38">
        <f t="shared" si="0"/>
        <v>2</v>
      </c>
      <c r="U8" s="38">
        <f t="shared" si="0"/>
        <v>997</v>
      </c>
      <c r="V8" s="38">
        <f t="shared" si="0"/>
        <v>1880</v>
      </c>
      <c r="W8" s="38">
        <f t="shared" si="0"/>
        <v>0</v>
      </c>
      <c r="X8" s="38">
        <f t="shared" si="0"/>
        <v>0</v>
      </c>
      <c r="Y8" s="38">
        <f t="shared" si="0"/>
        <v>0</v>
      </c>
      <c r="Z8" s="38">
        <f t="shared" si="0"/>
        <v>191</v>
      </c>
      <c r="AA8" s="38">
        <f t="shared" si="0"/>
        <v>0</v>
      </c>
      <c r="AB8" s="38">
        <f t="shared" si="0"/>
        <v>24</v>
      </c>
      <c r="AC8" s="38">
        <f t="shared" si="0"/>
        <v>0</v>
      </c>
      <c r="AD8" s="38">
        <f t="shared" si="0"/>
        <v>50</v>
      </c>
      <c r="AE8" s="38">
        <f t="shared" si="0"/>
        <v>133</v>
      </c>
      <c r="AF8" s="38">
        <f t="shared" si="0"/>
        <v>294</v>
      </c>
      <c r="AG8" s="72">
        <f t="shared" si="0"/>
        <v>444</v>
      </c>
      <c r="AH8" s="38">
        <f t="shared" si="0"/>
        <v>178</v>
      </c>
      <c r="AI8" s="40">
        <f t="shared" si="0"/>
        <v>266</v>
      </c>
    </row>
    <row r="9" spans="1:35" s="41" customFormat="1" ht="26.25" customHeight="1">
      <c r="A9" s="189"/>
      <c r="B9" s="189"/>
      <c r="C9" s="29"/>
      <c r="D9" s="55"/>
      <c r="E9" s="71"/>
      <c r="F9" s="55"/>
      <c r="G9" s="30"/>
      <c r="H9" s="38"/>
      <c r="I9" s="38"/>
      <c r="J9" s="38"/>
      <c r="K9" s="38"/>
      <c r="L9" s="38"/>
      <c r="M9" s="38"/>
      <c r="N9" s="38"/>
      <c r="O9" s="38"/>
      <c r="P9" s="38"/>
      <c r="Q9" s="38"/>
      <c r="R9" s="38"/>
      <c r="S9" s="38"/>
      <c r="T9" s="38"/>
      <c r="U9" s="38"/>
      <c r="V9" s="38"/>
      <c r="W9" s="38"/>
      <c r="X9" s="38"/>
      <c r="Y9" s="38"/>
      <c r="Z9" s="38"/>
      <c r="AA9" s="38"/>
      <c r="AB9" s="38"/>
      <c r="AC9" s="38"/>
      <c r="AD9" s="38"/>
      <c r="AE9" s="38"/>
      <c r="AF9" s="38"/>
      <c r="AG9" s="72"/>
      <c r="AH9" s="38"/>
      <c r="AI9" s="40"/>
    </row>
    <row r="10" spans="1:35" s="34" customFormat="1" ht="15" customHeight="1">
      <c r="A10" s="189"/>
      <c r="B10" s="189"/>
      <c r="C10" s="29"/>
      <c r="E10" s="36" t="s">
        <v>55</v>
      </c>
      <c r="G10" s="30"/>
      <c r="H10" s="31">
        <f>SUM(I10:J10)</f>
        <v>28</v>
      </c>
      <c r="I10" s="31">
        <f aca="true" t="shared" si="1" ref="I10:J12">K10+M10+O10+Q10+S10+U10+W10+Y10+AA10+AC10+AE10</f>
        <v>13</v>
      </c>
      <c r="J10" s="31">
        <f t="shared" si="1"/>
        <v>15</v>
      </c>
      <c r="K10" s="74">
        <v>1</v>
      </c>
      <c r="L10" s="74">
        <v>0</v>
      </c>
      <c r="M10" s="74">
        <v>0</v>
      </c>
      <c r="N10" s="74">
        <v>0</v>
      </c>
      <c r="O10" s="74">
        <v>0</v>
      </c>
      <c r="P10" s="74">
        <v>1</v>
      </c>
      <c r="Q10" s="74">
        <v>1</v>
      </c>
      <c r="R10" s="74">
        <v>0</v>
      </c>
      <c r="S10" s="74">
        <v>0</v>
      </c>
      <c r="T10" s="74">
        <v>0</v>
      </c>
      <c r="U10" s="74">
        <v>11</v>
      </c>
      <c r="V10" s="74">
        <v>13</v>
      </c>
      <c r="W10" s="74">
        <v>0</v>
      </c>
      <c r="X10" s="74">
        <v>0</v>
      </c>
      <c r="Y10" s="74">
        <v>0</v>
      </c>
      <c r="Z10" s="74">
        <v>1</v>
      </c>
      <c r="AA10" s="74">
        <v>0</v>
      </c>
      <c r="AB10" s="74">
        <v>0</v>
      </c>
      <c r="AC10" s="74">
        <v>0</v>
      </c>
      <c r="AD10" s="74">
        <v>0</v>
      </c>
      <c r="AE10" s="74">
        <v>0</v>
      </c>
      <c r="AF10" s="74">
        <v>0</v>
      </c>
      <c r="AG10" s="69">
        <f>SUM(AH10:AI10)</f>
        <v>8</v>
      </c>
      <c r="AH10" s="74">
        <v>2</v>
      </c>
      <c r="AI10" s="75">
        <v>6</v>
      </c>
    </row>
    <row r="11" spans="1:35" s="34" customFormat="1" ht="15" customHeight="1">
      <c r="A11" s="189"/>
      <c r="B11" s="189"/>
      <c r="C11" s="29"/>
      <c r="E11" s="36" t="s">
        <v>56</v>
      </c>
      <c r="G11" s="30"/>
      <c r="H11" s="31">
        <f>SUM(I11:J11)</f>
        <v>3962</v>
      </c>
      <c r="I11" s="31">
        <f t="shared" si="1"/>
        <v>1326</v>
      </c>
      <c r="J11" s="31">
        <f t="shared" si="1"/>
        <v>2636</v>
      </c>
      <c r="K11" s="74">
        <v>93</v>
      </c>
      <c r="L11" s="74">
        <v>99</v>
      </c>
      <c r="M11" s="74">
        <v>0</v>
      </c>
      <c r="N11" s="74">
        <v>0</v>
      </c>
      <c r="O11" s="74">
        <v>95</v>
      </c>
      <c r="P11" s="74">
        <v>99</v>
      </c>
      <c r="Q11" s="74">
        <v>21</v>
      </c>
      <c r="R11" s="74">
        <v>17</v>
      </c>
      <c r="S11" s="74">
        <v>0</v>
      </c>
      <c r="T11" s="74">
        <v>2</v>
      </c>
      <c r="U11" s="74">
        <v>984</v>
      </c>
      <c r="V11" s="74">
        <v>1862</v>
      </c>
      <c r="W11" s="74">
        <v>0</v>
      </c>
      <c r="X11" s="74">
        <v>0</v>
      </c>
      <c r="Y11" s="74">
        <v>0</v>
      </c>
      <c r="Z11" s="74">
        <v>189</v>
      </c>
      <c r="AA11" s="74">
        <v>0</v>
      </c>
      <c r="AB11" s="74">
        <v>24</v>
      </c>
      <c r="AC11" s="74">
        <v>0</v>
      </c>
      <c r="AD11" s="74">
        <v>50</v>
      </c>
      <c r="AE11" s="74">
        <v>133</v>
      </c>
      <c r="AF11" s="74">
        <v>294</v>
      </c>
      <c r="AG11" s="69">
        <f>SUM(AH11:AI11)</f>
        <v>428</v>
      </c>
      <c r="AH11" s="74">
        <v>174</v>
      </c>
      <c r="AI11" s="75">
        <v>254</v>
      </c>
    </row>
    <row r="12" spans="1:35" s="34" customFormat="1" ht="15" customHeight="1">
      <c r="A12" s="189"/>
      <c r="B12" s="189"/>
      <c r="C12" s="29"/>
      <c r="E12" s="36" t="s">
        <v>57</v>
      </c>
      <c r="G12" s="30"/>
      <c r="H12" s="31">
        <f>SUM(I12:J12)</f>
        <v>9</v>
      </c>
      <c r="I12" s="31">
        <f t="shared" si="1"/>
        <v>3</v>
      </c>
      <c r="J12" s="31">
        <f t="shared" si="1"/>
        <v>6</v>
      </c>
      <c r="K12" s="74">
        <v>0</v>
      </c>
      <c r="L12" s="74">
        <v>0</v>
      </c>
      <c r="M12" s="74">
        <v>0</v>
      </c>
      <c r="N12" s="74">
        <v>0</v>
      </c>
      <c r="O12" s="74">
        <v>1</v>
      </c>
      <c r="P12" s="74">
        <v>0</v>
      </c>
      <c r="Q12" s="74">
        <v>0</v>
      </c>
      <c r="R12" s="74">
        <v>0</v>
      </c>
      <c r="S12" s="74">
        <v>0</v>
      </c>
      <c r="T12" s="74">
        <v>0</v>
      </c>
      <c r="U12" s="74">
        <v>2</v>
      </c>
      <c r="V12" s="74">
        <v>5</v>
      </c>
      <c r="W12" s="74">
        <v>0</v>
      </c>
      <c r="X12" s="74">
        <v>0</v>
      </c>
      <c r="Y12" s="74">
        <v>0</v>
      </c>
      <c r="Z12" s="74">
        <v>1</v>
      </c>
      <c r="AA12" s="74">
        <v>0</v>
      </c>
      <c r="AB12" s="74">
        <v>0</v>
      </c>
      <c r="AC12" s="74">
        <v>0</v>
      </c>
      <c r="AD12" s="74">
        <v>0</v>
      </c>
      <c r="AE12" s="74">
        <v>0</v>
      </c>
      <c r="AF12" s="74">
        <v>0</v>
      </c>
      <c r="AG12" s="69">
        <f>SUM(AH12:AI12)</f>
        <v>8</v>
      </c>
      <c r="AH12" s="74">
        <v>2</v>
      </c>
      <c r="AI12" s="75">
        <v>6</v>
      </c>
    </row>
    <row r="13" spans="1:35" s="34" customFormat="1" ht="18">
      <c r="A13" s="189"/>
      <c r="B13" s="189"/>
      <c r="C13" s="29"/>
      <c r="D13"/>
      <c r="E13" s="76"/>
      <c r="F13" s="76"/>
      <c r="G13" s="30"/>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69"/>
      <c r="AH13" s="31"/>
      <c r="AI13" s="33"/>
    </row>
    <row r="14" spans="1:35" s="34" customFormat="1" ht="15" customHeight="1">
      <c r="A14" s="189"/>
      <c r="B14" s="189"/>
      <c r="C14" s="29"/>
      <c r="D14" s="154" t="s">
        <v>14</v>
      </c>
      <c r="E14" s="154"/>
      <c r="F14" s="154"/>
      <c r="G14" s="30"/>
      <c r="H14" s="31">
        <f aca="true" t="shared" si="2" ref="H14:H32">SUM(I14:J14)</f>
        <v>1413</v>
      </c>
      <c r="I14" s="31">
        <f aca="true" t="shared" si="3" ref="I14:J32">K14+M14+O14+Q14+S14+U14+W14+Y14+AA14+AC14+AE14</f>
        <v>483</v>
      </c>
      <c r="J14" s="31">
        <f t="shared" si="3"/>
        <v>930</v>
      </c>
      <c r="K14" s="74">
        <v>30</v>
      </c>
      <c r="L14" s="74">
        <v>21</v>
      </c>
      <c r="M14" s="74">
        <v>0</v>
      </c>
      <c r="N14" s="74">
        <v>0</v>
      </c>
      <c r="O14" s="74">
        <v>33</v>
      </c>
      <c r="P14" s="74">
        <v>22</v>
      </c>
      <c r="Q14" s="74">
        <v>13</v>
      </c>
      <c r="R14" s="74">
        <v>6</v>
      </c>
      <c r="S14" s="74">
        <v>0</v>
      </c>
      <c r="T14" s="74">
        <v>0</v>
      </c>
      <c r="U14" s="74">
        <v>358</v>
      </c>
      <c r="V14" s="74">
        <v>705</v>
      </c>
      <c r="W14" s="74">
        <v>0</v>
      </c>
      <c r="X14" s="74">
        <v>0</v>
      </c>
      <c r="Y14" s="74">
        <v>0</v>
      </c>
      <c r="Z14" s="74">
        <v>53</v>
      </c>
      <c r="AA14" s="74">
        <v>0</v>
      </c>
      <c r="AB14" s="74">
        <v>5</v>
      </c>
      <c r="AC14" s="74">
        <v>0</v>
      </c>
      <c r="AD14" s="74">
        <v>17</v>
      </c>
      <c r="AE14" s="74">
        <v>49</v>
      </c>
      <c r="AF14" s="74">
        <v>101</v>
      </c>
      <c r="AG14" s="69">
        <f aca="true" t="shared" si="4" ref="AG14:AG32">SUM(AH14:AI14)</f>
        <v>128</v>
      </c>
      <c r="AH14" s="74">
        <v>49</v>
      </c>
      <c r="AI14" s="75">
        <v>79</v>
      </c>
    </row>
    <row r="15" spans="1:35" s="34" customFormat="1" ht="15" customHeight="1">
      <c r="A15" s="189"/>
      <c r="B15" s="189"/>
      <c r="C15" s="29"/>
      <c r="D15" s="154" t="s">
        <v>15</v>
      </c>
      <c r="E15" s="154"/>
      <c r="F15" s="154"/>
      <c r="G15" s="30"/>
      <c r="H15" s="31">
        <f t="shared" si="2"/>
        <v>171</v>
      </c>
      <c r="I15" s="31">
        <f t="shared" si="3"/>
        <v>57</v>
      </c>
      <c r="J15" s="31">
        <f t="shared" si="3"/>
        <v>114</v>
      </c>
      <c r="K15" s="74">
        <v>4</v>
      </c>
      <c r="L15" s="74">
        <v>6</v>
      </c>
      <c r="M15" s="74">
        <v>0</v>
      </c>
      <c r="N15" s="74">
        <v>0</v>
      </c>
      <c r="O15" s="74">
        <v>6</v>
      </c>
      <c r="P15" s="74">
        <v>4</v>
      </c>
      <c r="Q15" s="74">
        <v>0</v>
      </c>
      <c r="R15" s="74">
        <v>0</v>
      </c>
      <c r="S15" s="74">
        <v>0</v>
      </c>
      <c r="T15" s="74">
        <v>0</v>
      </c>
      <c r="U15" s="74">
        <v>39</v>
      </c>
      <c r="V15" s="74">
        <v>79</v>
      </c>
      <c r="W15" s="74">
        <v>0</v>
      </c>
      <c r="X15" s="74">
        <v>0</v>
      </c>
      <c r="Y15" s="74">
        <v>0</v>
      </c>
      <c r="Z15" s="74">
        <v>9</v>
      </c>
      <c r="AA15" s="74">
        <v>0</v>
      </c>
      <c r="AB15" s="74">
        <v>1</v>
      </c>
      <c r="AC15" s="74">
        <v>0</v>
      </c>
      <c r="AD15" s="74">
        <v>3</v>
      </c>
      <c r="AE15" s="74">
        <v>8</v>
      </c>
      <c r="AF15" s="74">
        <v>12</v>
      </c>
      <c r="AG15" s="69">
        <f t="shared" si="4"/>
        <v>22</v>
      </c>
      <c r="AH15" s="74">
        <v>6</v>
      </c>
      <c r="AI15" s="75">
        <v>16</v>
      </c>
    </row>
    <row r="16" spans="1:35" s="34" customFormat="1" ht="15" customHeight="1">
      <c r="A16" s="189"/>
      <c r="B16" s="189"/>
      <c r="C16" s="29"/>
      <c r="D16" s="154" t="s">
        <v>16</v>
      </c>
      <c r="E16" s="154"/>
      <c r="F16" s="154"/>
      <c r="G16" s="30"/>
      <c r="H16" s="31">
        <f t="shared" si="2"/>
        <v>422</v>
      </c>
      <c r="I16" s="31">
        <f t="shared" si="3"/>
        <v>128</v>
      </c>
      <c r="J16" s="31">
        <f t="shared" si="3"/>
        <v>294</v>
      </c>
      <c r="K16" s="74">
        <v>5</v>
      </c>
      <c r="L16" s="74">
        <v>17</v>
      </c>
      <c r="M16" s="74">
        <v>0</v>
      </c>
      <c r="N16" s="74">
        <v>0</v>
      </c>
      <c r="O16" s="74">
        <v>12</v>
      </c>
      <c r="P16" s="74">
        <v>10</v>
      </c>
      <c r="Q16" s="74">
        <v>1</v>
      </c>
      <c r="R16" s="74">
        <v>2</v>
      </c>
      <c r="S16" s="74">
        <v>0</v>
      </c>
      <c r="T16" s="74">
        <v>1</v>
      </c>
      <c r="U16" s="74">
        <v>94</v>
      </c>
      <c r="V16" s="74">
        <v>198</v>
      </c>
      <c r="W16" s="74">
        <v>0</v>
      </c>
      <c r="X16" s="74">
        <v>0</v>
      </c>
      <c r="Y16" s="74">
        <v>0</v>
      </c>
      <c r="Z16" s="74">
        <v>21</v>
      </c>
      <c r="AA16" s="74">
        <v>0</v>
      </c>
      <c r="AB16" s="74">
        <v>4</v>
      </c>
      <c r="AC16" s="74">
        <v>0</v>
      </c>
      <c r="AD16" s="74">
        <v>5</v>
      </c>
      <c r="AE16" s="74">
        <v>16</v>
      </c>
      <c r="AF16" s="74">
        <v>36</v>
      </c>
      <c r="AG16" s="69">
        <f t="shared" si="4"/>
        <v>41</v>
      </c>
      <c r="AH16" s="74">
        <v>17</v>
      </c>
      <c r="AI16" s="75">
        <v>24</v>
      </c>
    </row>
    <row r="17" spans="1:35" s="34" customFormat="1" ht="15" customHeight="1">
      <c r="A17" s="189"/>
      <c r="B17" s="189"/>
      <c r="C17" s="29"/>
      <c r="D17" s="154" t="s">
        <v>17</v>
      </c>
      <c r="E17" s="154"/>
      <c r="F17" s="154"/>
      <c r="G17" s="30"/>
      <c r="H17" s="31">
        <f t="shared" si="2"/>
        <v>94</v>
      </c>
      <c r="I17" s="31">
        <f t="shared" si="3"/>
        <v>33</v>
      </c>
      <c r="J17" s="31">
        <f t="shared" si="3"/>
        <v>61</v>
      </c>
      <c r="K17" s="74">
        <v>5</v>
      </c>
      <c r="L17" s="74">
        <v>4</v>
      </c>
      <c r="M17" s="74">
        <v>0</v>
      </c>
      <c r="N17" s="74">
        <v>0</v>
      </c>
      <c r="O17" s="74">
        <v>3</v>
      </c>
      <c r="P17" s="74">
        <v>4</v>
      </c>
      <c r="Q17" s="74">
        <v>0</v>
      </c>
      <c r="R17" s="74">
        <v>1</v>
      </c>
      <c r="S17" s="74">
        <v>0</v>
      </c>
      <c r="T17" s="74">
        <v>0</v>
      </c>
      <c r="U17" s="74">
        <v>19</v>
      </c>
      <c r="V17" s="74">
        <v>34</v>
      </c>
      <c r="W17" s="74">
        <v>0</v>
      </c>
      <c r="X17" s="74">
        <v>0</v>
      </c>
      <c r="Y17" s="74">
        <v>0</v>
      </c>
      <c r="Z17" s="74">
        <v>9</v>
      </c>
      <c r="AA17" s="74">
        <v>0</v>
      </c>
      <c r="AB17" s="74">
        <v>1</v>
      </c>
      <c r="AC17" s="74">
        <v>0</v>
      </c>
      <c r="AD17" s="74">
        <v>2</v>
      </c>
      <c r="AE17" s="74">
        <v>6</v>
      </c>
      <c r="AF17" s="74">
        <v>6</v>
      </c>
      <c r="AG17" s="69">
        <f t="shared" si="4"/>
        <v>19</v>
      </c>
      <c r="AH17" s="74">
        <v>4</v>
      </c>
      <c r="AI17" s="75">
        <v>15</v>
      </c>
    </row>
    <row r="18" spans="1:35" s="34" customFormat="1" ht="15" customHeight="1">
      <c r="A18" s="189"/>
      <c r="B18" s="189"/>
      <c r="C18" s="29"/>
      <c r="D18" s="154" t="s">
        <v>18</v>
      </c>
      <c r="E18" s="154"/>
      <c r="F18" s="154"/>
      <c r="G18" s="30"/>
      <c r="H18" s="31">
        <f t="shared" si="2"/>
        <v>61</v>
      </c>
      <c r="I18" s="31">
        <f t="shared" si="3"/>
        <v>22</v>
      </c>
      <c r="J18" s="31">
        <f t="shared" si="3"/>
        <v>39</v>
      </c>
      <c r="K18" s="74">
        <v>5</v>
      </c>
      <c r="L18" s="74">
        <v>2</v>
      </c>
      <c r="M18" s="74">
        <v>0</v>
      </c>
      <c r="N18" s="74">
        <v>0</v>
      </c>
      <c r="O18" s="74">
        <v>1</v>
      </c>
      <c r="P18" s="74">
        <v>6</v>
      </c>
      <c r="Q18" s="74">
        <v>0</v>
      </c>
      <c r="R18" s="74">
        <v>0</v>
      </c>
      <c r="S18" s="74">
        <v>0</v>
      </c>
      <c r="T18" s="74">
        <v>0</v>
      </c>
      <c r="U18" s="74">
        <v>13</v>
      </c>
      <c r="V18" s="74">
        <v>20</v>
      </c>
      <c r="W18" s="74">
        <v>0</v>
      </c>
      <c r="X18" s="74">
        <v>0</v>
      </c>
      <c r="Y18" s="74">
        <v>0</v>
      </c>
      <c r="Z18" s="74">
        <v>7</v>
      </c>
      <c r="AA18" s="74">
        <v>0</v>
      </c>
      <c r="AB18" s="74">
        <v>1</v>
      </c>
      <c r="AC18" s="74">
        <v>0</v>
      </c>
      <c r="AD18" s="74">
        <v>0</v>
      </c>
      <c r="AE18" s="74">
        <v>3</v>
      </c>
      <c r="AF18" s="74">
        <v>3</v>
      </c>
      <c r="AG18" s="69">
        <f t="shared" si="4"/>
        <v>16</v>
      </c>
      <c r="AH18" s="74">
        <v>8</v>
      </c>
      <c r="AI18" s="75">
        <v>8</v>
      </c>
    </row>
    <row r="19" spans="1:35" s="34" customFormat="1" ht="15" customHeight="1">
      <c r="A19" s="189"/>
      <c r="B19" s="189"/>
      <c r="C19" s="29"/>
      <c r="D19" s="154" t="s">
        <v>19</v>
      </c>
      <c r="E19" s="154"/>
      <c r="F19" s="154"/>
      <c r="G19" s="30"/>
      <c r="H19" s="31">
        <f t="shared" si="2"/>
        <v>257</v>
      </c>
      <c r="I19" s="31">
        <f t="shared" si="3"/>
        <v>75</v>
      </c>
      <c r="J19" s="31">
        <f t="shared" si="3"/>
        <v>182</v>
      </c>
      <c r="K19" s="74">
        <v>6</v>
      </c>
      <c r="L19" s="74">
        <v>10</v>
      </c>
      <c r="M19" s="74">
        <v>0</v>
      </c>
      <c r="N19" s="74">
        <v>0</v>
      </c>
      <c r="O19" s="74">
        <v>5</v>
      </c>
      <c r="P19" s="74">
        <v>12</v>
      </c>
      <c r="Q19" s="74">
        <v>1</v>
      </c>
      <c r="R19" s="74">
        <v>0</v>
      </c>
      <c r="S19" s="74">
        <v>0</v>
      </c>
      <c r="T19" s="74">
        <v>0</v>
      </c>
      <c r="U19" s="74">
        <v>58</v>
      </c>
      <c r="V19" s="74">
        <v>117</v>
      </c>
      <c r="W19" s="74">
        <v>0</v>
      </c>
      <c r="X19" s="74">
        <v>0</v>
      </c>
      <c r="Y19" s="74">
        <v>0</v>
      </c>
      <c r="Z19" s="74">
        <v>14</v>
      </c>
      <c r="AA19" s="74">
        <v>0</v>
      </c>
      <c r="AB19" s="74">
        <v>3</v>
      </c>
      <c r="AC19" s="74">
        <v>0</v>
      </c>
      <c r="AD19" s="74">
        <v>4</v>
      </c>
      <c r="AE19" s="74">
        <v>5</v>
      </c>
      <c r="AF19" s="74">
        <v>22</v>
      </c>
      <c r="AG19" s="69">
        <f t="shared" si="4"/>
        <v>34</v>
      </c>
      <c r="AH19" s="74">
        <v>14</v>
      </c>
      <c r="AI19" s="75">
        <v>20</v>
      </c>
    </row>
    <row r="20" spans="1:35" s="34" customFormat="1" ht="15" customHeight="1">
      <c r="A20" s="189"/>
      <c r="B20" s="189"/>
      <c r="C20" s="29"/>
      <c r="D20" s="154" t="s">
        <v>20</v>
      </c>
      <c r="E20" s="154"/>
      <c r="F20" s="154"/>
      <c r="G20" s="30"/>
      <c r="H20" s="31">
        <f t="shared" si="2"/>
        <v>83</v>
      </c>
      <c r="I20" s="31">
        <f t="shared" si="3"/>
        <v>27</v>
      </c>
      <c r="J20" s="31">
        <f t="shared" si="3"/>
        <v>56</v>
      </c>
      <c r="K20" s="74">
        <v>4</v>
      </c>
      <c r="L20" s="74">
        <v>2</v>
      </c>
      <c r="M20" s="74">
        <v>0</v>
      </c>
      <c r="N20" s="74">
        <v>0</v>
      </c>
      <c r="O20" s="74">
        <v>4</v>
      </c>
      <c r="P20" s="74">
        <v>2</v>
      </c>
      <c r="Q20" s="74">
        <v>0</v>
      </c>
      <c r="R20" s="74">
        <v>1</v>
      </c>
      <c r="S20" s="74">
        <v>0</v>
      </c>
      <c r="T20" s="74">
        <v>0</v>
      </c>
      <c r="U20" s="74">
        <v>19</v>
      </c>
      <c r="V20" s="74">
        <v>39</v>
      </c>
      <c r="W20" s="74">
        <v>0</v>
      </c>
      <c r="X20" s="74">
        <v>0</v>
      </c>
      <c r="Y20" s="74">
        <v>0</v>
      </c>
      <c r="Z20" s="74">
        <v>6</v>
      </c>
      <c r="AA20" s="74">
        <v>0</v>
      </c>
      <c r="AB20" s="74">
        <v>0</v>
      </c>
      <c r="AC20" s="74">
        <v>0</v>
      </c>
      <c r="AD20" s="74">
        <v>1</v>
      </c>
      <c r="AE20" s="74">
        <v>0</v>
      </c>
      <c r="AF20" s="74">
        <v>5</v>
      </c>
      <c r="AG20" s="69">
        <f t="shared" si="4"/>
        <v>13</v>
      </c>
      <c r="AH20" s="74">
        <v>6</v>
      </c>
      <c r="AI20" s="75">
        <v>7</v>
      </c>
    </row>
    <row r="21" spans="1:35" s="34" customFormat="1" ht="15" customHeight="1">
      <c r="A21" s="189"/>
      <c r="B21" s="189"/>
      <c r="C21" s="29"/>
      <c r="D21" s="154" t="s">
        <v>21</v>
      </c>
      <c r="E21" s="154"/>
      <c r="F21" s="154"/>
      <c r="G21" s="30"/>
      <c r="H21" s="31">
        <f t="shared" si="2"/>
        <v>131</v>
      </c>
      <c r="I21" s="31">
        <f t="shared" si="3"/>
        <v>41</v>
      </c>
      <c r="J21" s="31">
        <f t="shared" si="3"/>
        <v>90</v>
      </c>
      <c r="K21" s="74">
        <v>5</v>
      </c>
      <c r="L21" s="74">
        <v>1</v>
      </c>
      <c r="M21" s="74">
        <v>0</v>
      </c>
      <c r="N21" s="74">
        <v>0</v>
      </c>
      <c r="O21" s="74">
        <v>2</v>
      </c>
      <c r="P21" s="74">
        <v>4</v>
      </c>
      <c r="Q21" s="74">
        <v>1</v>
      </c>
      <c r="R21" s="74">
        <v>0</v>
      </c>
      <c r="S21" s="74">
        <v>0</v>
      </c>
      <c r="T21" s="74">
        <v>0</v>
      </c>
      <c r="U21" s="74">
        <v>28</v>
      </c>
      <c r="V21" s="74">
        <v>70</v>
      </c>
      <c r="W21" s="74">
        <v>0</v>
      </c>
      <c r="X21" s="74">
        <v>0</v>
      </c>
      <c r="Y21" s="74">
        <v>0</v>
      </c>
      <c r="Z21" s="74">
        <v>6</v>
      </c>
      <c r="AA21" s="74">
        <v>0</v>
      </c>
      <c r="AB21" s="74">
        <v>0</v>
      </c>
      <c r="AC21" s="74">
        <v>0</v>
      </c>
      <c r="AD21" s="74">
        <v>2</v>
      </c>
      <c r="AE21" s="74">
        <v>5</v>
      </c>
      <c r="AF21" s="74">
        <v>7</v>
      </c>
      <c r="AG21" s="69">
        <f t="shared" si="4"/>
        <v>12</v>
      </c>
      <c r="AH21" s="74">
        <v>0</v>
      </c>
      <c r="AI21" s="75">
        <v>12</v>
      </c>
    </row>
    <row r="22" spans="1:35" s="34" customFormat="1" ht="15" customHeight="1">
      <c r="A22" s="189"/>
      <c r="B22" s="189"/>
      <c r="C22" s="29"/>
      <c r="D22" s="154" t="s">
        <v>22</v>
      </c>
      <c r="E22" s="154"/>
      <c r="F22" s="154"/>
      <c r="G22" s="30"/>
      <c r="H22" s="31">
        <f t="shared" si="2"/>
        <v>404</v>
      </c>
      <c r="I22" s="31">
        <f t="shared" si="3"/>
        <v>142</v>
      </c>
      <c r="J22" s="31">
        <f t="shared" si="3"/>
        <v>262</v>
      </c>
      <c r="K22" s="74">
        <v>9</v>
      </c>
      <c r="L22" s="74">
        <v>9</v>
      </c>
      <c r="M22" s="74">
        <v>0</v>
      </c>
      <c r="N22" s="74">
        <v>0</v>
      </c>
      <c r="O22" s="74">
        <v>7</v>
      </c>
      <c r="P22" s="74">
        <v>12</v>
      </c>
      <c r="Q22" s="74">
        <v>2</v>
      </c>
      <c r="R22" s="74">
        <v>3</v>
      </c>
      <c r="S22" s="74">
        <v>0</v>
      </c>
      <c r="T22" s="74">
        <v>0</v>
      </c>
      <c r="U22" s="74">
        <v>111</v>
      </c>
      <c r="V22" s="74">
        <v>186</v>
      </c>
      <c r="W22" s="74">
        <v>0</v>
      </c>
      <c r="X22" s="74">
        <v>0</v>
      </c>
      <c r="Y22" s="74">
        <v>0</v>
      </c>
      <c r="Z22" s="74">
        <v>17</v>
      </c>
      <c r="AA22" s="74">
        <v>0</v>
      </c>
      <c r="AB22" s="74">
        <v>2</v>
      </c>
      <c r="AC22" s="74">
        <v>0</v>
      </c>
      <c r="AD22" s="74">
        <v>7</v>
      </c>
      <c r="AE22" s="74">
        <v>13</v>
      </c>
      <c r="AF22" s="74">
        <v>26</v>
      </c>
      <c r="AG22" s="69">
        <f t="shared" si="4"/>
        <v>50</v>
      </c>
      <c r="AH22" s="74">
        <v>26</v>
      </c>
      <c r="AI22" s="75">
        <v>24</v>
      </c>
    </row>
    <row r="23" spans="1:35" s="34" customFormat="1" ht="15" customHeight="1">
      <c r="A23" s="189"/>
      <c r="B23" s="189"/>
      <c r="C23" s="29"/>
      <c r="D23" s="154" t="s">
        <v>23</v>
      </c>
      <c r="E23" s="154"/>
      <c r="F23" s="154"/>
      <c r="G23" s="30"/>
      <c r="H23" s="31">
        <f t="shared" si="2"/>
        <v>188</v>
      </c>
      <c r="I23" s="31">
        <f t="shared" si="3"/>
        <v>64</v>
      </c>
      <c r="J23" s="31">
        <f t="shared" si="3"/>
        <v>124</v>
      </c>
      <c r="K23" s="74">
        <v>2</v>
      </c>
      <c r="L23" s="74">
        <v>6</v>
      </c>
      <c r="M23" s="74">
        <v>0</v>
      </c>
      <c r="N23" s="74">
        <v>0</v>
      </c>
      <c r="O23" s="74">
        <v>6</v>
      </c>
      <c r="P23" s="74">
        <v>2</v>
      </c>
      <c r="Q23" s="74">
        <v>1</v>
      </c>
      <c r="R23" s="74">
        <v>2</v>
      </c>
      <c r="S23" s="74">
        <v>0</v>
      </c>
      <c r="T23" s="74">
        <v>0</v>
      </c>
      <c r="U23" s="74">
        <v>48</v>
      </c>
      <c r="V23" s="74">
        <v>88</v>
      </c>
      <c r="W23" s="74">
        <v>0</v>
      </c>
      <c r="X23" s="74">
        <v>0</v>
      </c>
      <c r="Y23" s="74">
        <v>0</v>
      </c>
      <c r="Z23" s="74">
        <v>8</v>
      </c>
      <c r="AA23" s="74">
        <v>0</v>
      </c>
      <c r="AB23" s="74">
        <v>0</v>
      </c>
      <c r="AC23" s="74">
        <v>0</v>
      </c>
      <c r="AD23" s="74">
        <v>2</v>
      </c>
      <c r="AE23" s="74">
        <v>7</v>
      </c>
      <c r="AF23" s="74">
        <v>16</v>
      </c>
      <c r="AG23" s="69">
        <f t="shared" si="4"/>
        <v>17</v>
      </c>
      <c r="AH23" s="74">
        <v>9</v>
      </c>
      <c r="AI23" s="75">
        <v>8</v>
      </c>
    </row>
    <row r="24" spans="1:35" s="34" customFormat="1" ht="15" customHeight="1">
      <c r="A24" s="189"/>
      <c r="B24" s="189"/>
      <c r="C24" s="29"/>
      <c r="D24" s="155" t="s">
        <v>24</v>
      </c>
      <c r="E24" s="155"/>
      <c r="F24" s="155"/>
      <c r="G24" s="30"/>
      <c r="H24" s="31">
        <f t="shared" si="2"/>
        <v>187</v>
      </c>
      <c r="I24" s="31">
        <f t="shared" si="3"/>
        <v>66</v>
      </c>
      <c r="J24" s="31">
        <f t="shared" si="3"/>
        <v>121</v>
      </c>
      <c r="K24" s="74">
        <v>3</v>
      </c>
      <c r="L24" s="74">
        <v>2</v>
      </c>
      <c r="M24" s="74">
        <v>0</v>
      </c>
      <c r="N24" s="74">
        <v>0</v>
      </c>
      <c r="O24" s="74">
        <v>0</v>
      </c>
      <c r="P24" s="74">
        <v>5</v>
      </c>
      <c r="Q24" s="74">
        <v>2</v>
      </c>
      <c r="R24" s="74">
        <v>1</v>
      </c>
      <c r="S24" s="74">
        <v>0</v>
      </c>
      <c r="T24" s="74">
        <v>1</v>
      </c>
      <c r="U24" s="74">
        <v>55</v>
      </c>
      <c r="V24" s="74">
        <v>89</v>
      </c>
      <c r="W24" s="74">
        <v>0</v>
      </c>
      <c r="X24" s="74">
        <v>0</v>
      </c>
      <c r="Y24" s="74">
        <v>0</v>
      </c>
      <c r="Z24" s="74">
        <v>7</v>
      </c>
      <c r="AA24" s="74">
        <v>0</v>
      </c>
      <c r="AB24" s="74">
        <v>2</v>
      </c>
      <c r="AC24" s="74">
        <v>0</v>
      </c>
      <c r="AD24" s="74">
        <v>1</v>
      </c>
      <c r="AE24" s="74">
        <v>6</v>
      </c>
      <c r="AF24" s="74">
        <v>13</v>
      </c>
      <c r="AG24" s="69">
        <f t="shared" si="4"/>
        <v>15</v>
      </c>
      <c r="AH24" s="74">
        <v>7</v>
      </c>
      <c r="AI24" s="75">
        <v>8</v>
      </c>
    </row>
    <row r="25" spans="1:35" s="34" customFormat="1" ht="15" customHeight="1">
      <c r="A25" s="189"/>
      <c r="B25" s="189"/>
      <c r="C25" s="29"/>
      <c r="D25" s="154" t="s">
        <v>25</v>
      </c>
      <c r="E25" s="154"/>
      <c r="F25" s="47"/>
      <c r="G25" s="30"/>
      <c r="H25" s="31">
        <f t="shared" si="2"/>
        <v>44</v>
      </c>
      <c r="I25" s="31">
        <f t="shared" si="3"/>
        <v>14</v>
      </c>
      <c r="J25" s="31">
        <f t="shared" si="3"/>
        <v>30</v>
      </c>
      <c r="K25" s="74">
        <v>2</v>
      </c>
      <c r="L25" s="74">
        <v>1</v>
      </c>
      <c r="M25" s="74">
        <v>0</v>
      </c>
      <c r="N25" s="74">
        <v>0</v>
      </c>
      <c r="O25" s="74">
        <v>1</v>
      </c>
      <c r="P25" s="74">
        <v>2</v>
      </c>
      <c r="Q25" s="74">
        <v>0</v>
      </c>
      <c r="R25" s="74">
        <v>0</v>
      </c>
      <c r="S25" s="74">
        <v>0</v>
      </c>
      <c r="T25" s="74">
        <v>0</v>
      </c>
      <c r="U25" s="74">
        <v>11</v>
      </c>
      <c r="V25" s="74">
        <v>22</v>
      </c>
      <c r="W25" s="74">
        <v>0</v>
      </c>
      <c r="X25" s="74">
        <v>0</v>
      </c>
      <c r="Y25" s="74">
        <v>0</v>
      </c>
      <c r="Z25" s="74">
        <v>3</v>
      </c>
      <c r="AA25" s="74">
        <v>0</v>
      </c>
      <c r="AB25" s="74">
        <v>1</v>
      </c>
      <c r="AC25" s="74">
        <v>0</v>
      </c>
      <c r="AD25" s="74">
        <v>0</v>
      </c>
      <c r="AE25" s="74">
        <v>0</v>
      </c>
      <c r="AF25" s="74">
        <v>1</v>
      </c>
      <c r="AG25" s="69">
        <f t="shared" si="4"/>
        <v>9</v>
      </c>
      <c r="AH25" s="74">
        <v>4</v>
      </c>
      <c r="AI25" s="75">
        <v>5</v>
      </c>
    </row>
    <row r="26" spans="1:35" s="34" customFormat="1" ht="15" customHeight="1">
      <c r="A26" s="189"/>
      <c r="B26" s="189"/>
      <c r="C26" s="29"/>
      <c r="D26" s="154" t="s">
        <v>26</v>
      </c>
      <c r="E26" s="154"/>
      <c r="F26" s="154"/>
      <c r="G26" s="30"/>
      <c r="H26" s="31">
        <f t="shared" si="2"/>
        <v>164</v>
      </c>
      <c r="I26" s="31">
        <f t="shared" si="3"/>
        <v>51</v>
      </c>
      <c r="J26" s="31">
        <f t="shared" si="3"/>
        <v>113</v>
      </c>
      <c r="K26" s="74">
        <v>3</v>
      </c>
      <c r="L26" s="74">
        <v>6</v>
      </c>
      <c r="M26" s="74">
        <v>0</v>
      </c>
      <c r="N26" s="74">
        <v>0</v>
      </c>
      <c r="O26" s="74">
        <v>6</v>
      </c>
      <c r="P26" s="74">
        <v>2</v>
      </c>
      <c r="Q26" s="74">
        <v>0</v>
      </c>
      <c r="R26" s="74">
        <v>0</v>
      </c>
      <c r="S26" s="74">
        <v>0</v>
      </c>
      <c r="T26" s="74">
        <v>0</v>
      </c>
      <c r="U26" s="74">
        <v>38</v>
      </c>
      <c r="V26" s="74">
        <v>75</v>
      </c>
      <c r="W26" s="74">
        <v>0</v>
      </c>
      <c r="X26" s="74">
        <v>0</v>
      </c>
      <c r="Y26" s="74">
        <v>0</v>
      </c>
      <c r="Z26" s="74">
        <v>8</v>
      </c>
      <c r="AA26" s="74">
        <v>0</v>
      </c>
      <c r="AB26" s="74">
        <v>3</v>
      </c>
      <c r="AC26" s="74">
        <v>0</v>
      </c>
      <c r="AD26" s="74">
        <v>2</v>
      </c>
      <c r="AE26" s="74">
        <v>4</v>
      </c>
      <c r="AF26" s="74">
        <v>17</v>
      </c>
      <c r="AG26" s="69">
        <f t="shared" si="4"/>
        <v>12</v>
      </c>
      <c r="AH26" s="74">
        <v>2</v>
      </c>
      <c r="AI26" s="75">
        <v>10</v>
      </c>
    </row>
    <row r="27" spans="1:35" s="34" customFormat="1" ht="15" customHeight="1">
      <c r="A27" s="189"/>
      <c r="B27" s="189"/>
      <c r="C27" s="29"/>
      <c r="D27" s="154" t="s">
        <v>27</v>
      </c>
      <c r="E27" s="154"/>
      <c r="F27" s="154"/>
      <c r="G27" s="30"/>
      <c r="H27" s="31">
        <f t="shared" si="2"/>
        <v>114</v>
      </c>
      <c r="I27" s="31">
        <f t="shared" si="3"/>
        <v>41</v>
      </c>
      <c r="J27" s="31">
        <f t="shared" si="3"/>
        <v>73</v>
      </c>
      <c r="K27" s="74">
        <v>3</v>
      </c>
      <c r="L27" s="74">
        <v>3</v>
      </c>
      <c r="M27" s="74">
        <v>0</v>
      </c>
      <c r="N27" s="74">
        <v>0</v>
      </c>
      <c r="O27" s="74">
        <v>3</v>
      </c>
      <c r="P27" s="74">
        <v>3</v>
      </c>
      <c r="Q27" s="74">
        <v>0</v>
      </c>
      <c r="R27" s="74">
        <v>0</v>
      </c>
      <c r="S27" s="74">
        <v>0</v>
      </c>
      <c r="T27" s="74">
        <v>0</v>
      </c>
      <c r="U27" s="74">
        <v>31</v>
      </c>
      <c r="V27" s="74">
        <v>52</v>
      </c>
      <c r="W27" s="74">
        <v>0</v>
      </c>
      <c r="X27" s="74">
        <v>0</v>
      </c>
      <c r="Y27" s="74">
        <v>0</v>
      </c>
      <c r="Z27" s="74">
        <v>6</v>
      </c>
      <c r="AA27" s="74">
        <v>0</v>
      </c>
      <c r="AB27" s="74">
        <v>0</v>
      </c>
      <c r="AC27" s="74">
        <v>0</v>
      </c>
      <c r="AD27" s="74">
        <v>0</v>
      </c>
      <c r="AE27" s="74">
        <v>4</v>
      </c>
      <c r="AF27" s="74">
        <v>9</v>
      </c>
      <c r="AG27" s="69">
        <f t="shared" si="4"/>
        <v>17</v>
      </c>
      <c r="AH27" s="74">
        <v>6</v>
      </c>
      <c r="AI27" s="75">
        <v>11</v>
      </c>
    </row>
    <row r="28" spans="1:35" s="34" customFormat="1" ht="15" customHeight="1">
      <c r="A28" s="189"/>
      <c r="B28" s="189"/>
      <c r="C28" s="29"/>
      <c r="D28" s="154" t="s">
        <v>28</v>
      </c>
      <c r="E28" s="154"/>
      <c r="F28" s="47"/>
      <c r="G28" s="30"/>
      <c r="H28" s="31">
        <f t="shared" si="2"/>
        <v>48</v>
      </c>
      <c r="I28" s="31">
        <f t="shared" si="3"/>
        <v>24</v>
      </c>
      <c r="J28" s="31">
        <f t="shared" si="3"/>
        <v>24</v>
      </c>
      <c r="K28" s="74">
        <v>2</v>
      </c>
      <c r="L28" s="74">
        <v>0</v>
      </c>
      <c r="M28" s="74">
        <v>0</v>
      </c>
      <c r="N28" s="74">
        <v>0</v>
      </c>
      <c r="O28" s="74">
        <v>2</v>
      </c>
      <c r="P28" s="74">
        <v>0</v>
      </c>
      <c r="Q28" s="74">
        <v>1</v>
      </c>
      <c r="R28" s="74">
        <v>0</v>
      </c>
      <c r="S28" s="74">
        <v>0</v>
      </c>
      <c r="T28" s="74">
        <v>0</v>
      </c>
      <c r="U28" s="74">
        <v>19</v>
      </c>
      <c r="V28" s="74">
        <v>18</v>
      </c>
      <c r="W28" s="74">
        <v>0</v>
      </c>
      <c r="X28" s="74">
        <v>0</v>
      </c>
      <c r="Y28" s="74">
        <v>0</v>
      </c>
      <c r="Z28" s="74">
        <v>2</v>
      </c>
      <c r="AA28" s="74">
        <v>0</v>
      </c>
      <c r="AB28" s="74">
        <v>0</v>
      </c>
      <c r="AC28" s="74">
        <v>0</v>
      </c>
      <c r="AD28" s="74">
        <v>0</v>
      </c>
      <c r="AE28" s="74">
        <v>0</v>
      </c>
      <c r="AF28" s="74">
        <v>4</v>
      </c>
      <c r="AG28" s="69">
        <f t="shared" si="4"/>
        <v>4</v>
      </c>
      <c r="AH28" s="74">
        <v>1</v>
      </c>
      <c r="AI28" s="75">
        <v>3</v>
      </c>
    </row>
    <row r="29" spans="1:35" s="34" customFormat="1" ht="15" customHeight="1">
      <c r="A29" s="189"/>
      <c r="B29" s="189"/>
      <c r="C29" s="29"/>
      <c r="D29" s="155" t="s">
        <v>29</v>
      </c>
      <c r="E29" s="155"/>
      <c r="F29" s="155"/>
      <c r="G29" s="30"/>
      <c r="H29" s="31">
        <f t="shared" si="2"/>
        <v>65</v>
      </c>
      <c r="I29" s="31">
        <f t="shared" si="3"/>
        <v>20</v>
      </c>
      <c r="J29" s="31">
        <f t="shared" si="3"/>
        <v>45</v>
      </c>
      <c r="K29" s="74">
        <v>2</v>
      </c>
      <c r="L29" s="74">
        <v>3</v>
      </c>
      <c r="M29" s="74">
        <v>0</v>
      </c>
      <c r="N29" s="74">
        <v>0</v>
      </c>
      <c r="O29" s="74">
        <v>3</v>
      </c>
      <c r="P29" s="74">
        <v>2</v>
      </c>
      <c r="Q29" s="74">
        <v>0</v>
      </c>
      <c r="R29" s="74">
        <v>0</v>
      </c>
      <c r="S29" s="74">
        <v>0</v>
      </c>
      <c r="T29" s="74">
        <v>0</v>
      </c>
      <c r="U29" s="74">
        <v>13</v>
      </c>
      <c r="V29" s="74">
        <v>29</v>
      </c>
      <c r="W29" s="74">
        <v>0</v>
      </c>
      <c r="X29" s="74">
        <v>0</v>
      </c>
      <c r="Y29" s="74">
        <v>0</v>
      </c>
      <c r="Z29" s="74">
        <v>5</v>
      </c>
      <c r="AA29" s="74">
        <v>0</v>
      </c>
      <c r="AB29" s="74">
        <v>1</v>
      </c>
      <c r="AC29" s="74">
        <v>0</v>
      </c>
      <c r="AD29" s="74">
        <v>1</v>
      </c>
      <c r="AE29" s="74">
        <v>2</v>
      </c>
      <c r="AF29" s="74">
        <v>4</v>
      </c>
      <c r="AG29" s="69">
        <f t="shared" si="4"/>
        <v>6</v>
      </c>
      <c r="AH29" s="74">
        <v>4</v>
      </c>
      <c r="AI29" s="75">
        <v>2</v>
      </c>
    </row>
    <row r="30" spans="1:35" s="34" customFormat="1" ht="15" customHeight="1">
      <c r="A30" s="189"/>
      <c r="B30" s="189"/>
      <c r="C30" s="29"/>
      <c r="D30" s="155" t="s">
        <v>30</v>
      </c>
      <c r="E30" s="155"/>
      <c r="F30" s="155"/>
      <c r="G30" s="30"/>
      <c r="H30" s="31">
        <f t="shared" si="2"/>
        <v>65</v>
      </c>
      <c r="I30" s="31">
        <f t="shared" si="3"/>
        <v>23</v>
      </c>
      <c r="J30" s="31">
        <f t="shared" si="3"/>
        <v>42</v>
      </c>
      <c r="K30" s="74">
        <v>1</v>
      </c>
      <c r="L30" s="74">
        <v>2</v>
      </c>
      <c r="M30" s="74">
        <v>0</v>
      </c>
      <c r="N30" s="74">
        <v>0</v>
      </c>
      <c r="O30" s="74">
        <v>0</v>
      </c>
      <c r="P30" s="74">
        <v>3</v>
      </c>
      <c r="Q30" s="74">
        <v>0</v>
      </c>
      <c r="R30" s="74">
        <v>0</v>
      </c>
      <c r="S30" s="74">
        <v>0</v>
      </c>
      <c r="T30" s="74">
        <v>0</v>
      </c>
      <c r="U30" s="74">
        <v>21</v>
      </c>
      <c r="V30" s="74">
        <v>28</v>
      </c>
      <c r="W30" s="74">
        <v>0</v>
      </c>
      <c r="X30" s="74">
        <v>0</v>
      </c>
      <c r="Y30" s="74">
        <v>0</v>
      </c>
      <c r="Z30" s="74">
        <v>3</v>
      </c>
      <c r="AA30" s="74">
        <v>0</v>
      </c>
      <c r="AB30" s="74">
        <v>0</v>
      </c>
      <c r="AC30" s="74">
        <v>0</v>
      </c>
      <c r="AD30" s="74">
        <v>0</v>
      </c>
      <c r="AE30" s="74">
        <v>1</v>
      </c>
      <c r="AF30" s="74">
        <v>6</v>
      </c>
      <c r="AG30" s="69">
        <f t="shared" si="4"/>
        <v>8</v>
      </c>
      <c r="AH30" s="74">
        <v>4</v>
      </c>
      <c r="AI30" s="75">
        <v>4</v>
      </c>
    </row>
    <row r="31" spans="1:35" s="34" customFormat="1" ht="15" customHeight="1">
      <c r="A31" s="189"/>
      <c r="B31" s="189"/>
      <c r="C31" s="29"/>
      <c r="D31" s="154" t="s">
        <v>31</v>
      </c>
      <c r="E31" s="154"/>
      <c r="F31" s="154"/>
      <c r="G31" s="30"/>
      <c r="H31" s="31">
        <f t="shared" si="2"/>
        <v>24</v>
      </c>
      <c r="I31" s="31">
        <f t="shared" si="3"/>
        <v>4</v>
      </c>
      <c r="J31" s="31">
        <f t="shared" si="3"/>
        <v>20</v>
      </c>
      <c r="K31" s="74">
        <v>0</v>
      </c>
      <c r="L31" s="74">
        <v>2</v>
      </c>
      <c r="M31" s="74">
        <v>0</v>
      </c>
      <c r="N31" s="74">
        <v>0</v>
      </c>
      <c r="O31" s="74">
        <v>0</v>
      </c>
      <c r="P31" s="74">
        <v>2</v>
      </c>
      <c r="Q31" s="74">
        <v>0</v>
      </c>
      <c r="R31" s="74">
        <v>1</v>
      </c>
      <c r="S31" s="74">
        <v>0</v>
      </c>
      <c r="T31" s="74">
        <v>0</v>
      </c>
      <c r="U31" s="74">
        <v>4</v>
      </c>
      <c r="V31" s="74">
        <v>10</v>
      </c>
      <c r="W31" s="74">
        <v>0</v>
      </c>
      <c r="X31" s="74">
        <v>0</v>
      </c>
      <c r="Y31" s="74">
        <v>0</v>
      </c>
      <c r="Z31" s="74">
        <v>2</v>
      </c>
      <c r="AA31" s="74">
        <v>0</v>
      </c>
      <c r="AB31" s="74">
        <v>0</v>
      </c>
      <c r="AC31" s="74">
        <v>0</v>
      </c>
      <c r="AD31" s="74">
        <v>1</v>
      </c>
      <c r="AE31" s="74">
        <v>0</v>
      </c>
      <c r="AF31" s="74">
        <v>2</v>
      </c>
      <c r="AG31" s="69">
        <f t="shared" si="4"/>
        <v>5</v>
      </c>
      <c r="AH31" s="74">
        <v>2</v>
      </c>
      <c r="AI31" s="75">
        <v>3</v>
      </c>
    </row>
    <row r="32" spans="1:35" s="34" customFormat="1" ht="15" customHeight="1">
      <c r="A32" s="189"/>
      <c r="B32" s="189"/>
      <c r="C32" s="29"/>
      <c r="D32" s="154" t="s">
        <v>32</v>
      </c>
      <c r="E32" s="154"/>
      <c r="F32" s="154"/>
      <c r="G32" s="30"/>
      <c r="H32" s="31">
        <f t="shared" si="2"/>
        <v>64</v>
      </c>
      <c r="I32" s="31">
        <f t="shared" si="3"/>
        <v>27</v>
      </c>
      <c r="J32" s="31">
        <f t="shared" si="3"/>
        <v>37</v>
      </c>
      <c r="K32" s="74">
        <v>3</v>
      </c>
      <c r="L32" s="74">
        <v>2</v>
      </c>
      <c r="M32" s="74">
        <v>0</v>
      </c>
      <c r="N32" s="74">
        <v>0</v>
      </c>
      <c r="O32" s="74">
        <v>2</v>
      </c>
      <c r="P32" s="74">
        <v>3</v>
      </c>
      <c r="Q32" s="74">
        <v>0</v>
      </c>
      <c r="R32" s="74">
        <v>0</v>
      </c>
      <c r="S32" s="74">
        <v>0</v>
      </c>
      <c r="T32" s="74">
        <v>0</v>
      </c>
      <c r="U32" s="74">
        <v>18</v>
      </c>
      <c r="V32" s="74">
        <v>21</v>
      </c>
      <c r="W32" s="74">
        <v>0</v>
      </c>
      <c r="X32" s="74">
        <v>0</v>
      </c>
      <c r="Y32" s="74">
        <v>0</v>
      </c>
      <c r="Z32" s="74">
        <v>5</v>
      </c>
      <c r="AA32" s="74">
        <v>0</v>
      </c>
      <c r="AB32" s="74">
        <v>0</v>
      </c>
      <c r="AC32" s="74">
        <v>0</v>
      </c>
      <c r="AD32" s="74">
        <v>2</v>
      </c>
      <c r="AE32" s="74">
        <v>4</v>
      </c>
      <c r="AF32" s="74">
        <v>4</v>
      </c>
      <c r="AG32" s="69">
        <f t="shared" si="4"/>
        <v>16</v>
      </c>
      <c r="AH32" s="74">
        <v>9</v>
      </c>
      <c r="AI32" s="75">
        <v>7</v>
      </c>
    </row>
    <row r="33" spans="1:35" s="34" customFormat="1" ht="7.5" customHeight="1">
      <c r="A33" s="189"/>
      <c r="B33" s="189"/>
      <c r="C33" s="48"/>
      <c r="D33" s="49"/>
      <c r="E33" s="49"/>
      <c r="F33" s="49"/>
      <c r="G33" s="50"/>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6"/>
      <c r="AH33" s="105"/>
      <c r="AI33" s="107"/>
    </row>
    <row r="34" spans="1:35" ht="18">
      <c r="A34" s="56"/>
      <c r="B34" s="80"/>
      <c r="W34" s="81"/>
      <c r="X34" s="81"/>
      <c r="Y34" s="81"/>
      <c r="Z34" s="81"/>
      <c r="AA34" s="81"/>
      <c r="AB34" s="81"/>
      <c r="AC34" s="81"/>
      <c r="AD34" s="81"/>
      <c r="AE34" s="81">
        <v>0</v>
      </c>
      <c r="AF34" s="81"/>
      <c r="AG34" s="81"/>
      <c r="AH34" s="81"/>
      <c r="AI34" s="81"/>
    </row>
    <row r="35" spans="1:31" ht="18">
      <c r="A35" s="56"/>
      <c r="B35" s="81"/>
      <c r="AE35" s="31">
        <v>2</v>
      </c>
    </row>
    <row r="36" spans="1:31" ht="18">
      <c r="A36" s="56"/>
      <c r="B36" s="81"/>
      <c r="AE36" s="31">
        <v>1</v>
      </c>
    </row>
    <row r="37" ht="18">
      <c r="A37" s="55"/>
    </row>
    <row r="38" ht="18">
      <c r="A38" s="55"/>
    </row>
    <row r="39" ht="18">
      <c r="A39" s="55"/>
    </row>
    <row r="40" ht="18">
      <c r="A40" s="55"/>
    </row>
    <row r="41" ht="18">
      <c r="A41" s="55"/>
    </row>
    <row r="42" ht="18">
      <c r="A42" s="55"/>
    </row>
    <row r="43" ht="18">
      <c r="A43" s="55"/>
    </row>
    <row r="44" ht="18">
      <c r="A44" s="55"/>
    </row>
    <row r="45" ht="18">
      <c r="A45" s="55"/>
    </row>
    <row r="46" ht="18">
      <c r="A46" s="55"/>
    </row>
    <row r="47" ht="18">
      <c r="A47" s="55"/>
    </row>
    <row r="48" ht="18">
      <c r="A48" s="55"/>
    </row>
    <row r="49" ht="18">
      <c r="A49" s="55"/>
    </row>
    <row r="50" ht="18">
      <c r="A50" s="55"/>
    </row>
    <row r="51" ht="18">
      <c r="A51" s="55"/>
    </row>
    <row r="52" ht="18">
      <c r="A52" s="55"/>
    </row>
    <row r="53" ht="18">
      <c r="A53" s="55"/>
    </row>
    <row r="54" ht="18">
      <c r="A54" s="55"/>
    </row>
    <row r="55" ht="18">
      <c r="A55" s="55"/>
    </row>
    <row r="56" ht="18">
      <c r="A56" s="55"/>
    </row>
    <row r="57" ht="18">
      <c r="A57" s="55"/>
    </row>
    <row r="58" ht="18">
      <c r="A58" s="55"/>
    </row>
    <row r="59" ht="18">
      <c r="A59" s="55"/>
    </row>
    <row r="60" ht="18">
      <c r="A60" s="55"/>
    </row>
    <row r="61" ht="18">
      <c r="A61" s="55"/>
    </row>
    <row r="62" ht="18">
      <c r="A62" s="55"/>
    </row>
    <row r="63" ht="18">
      <c r="A63" s="55"/>
    </row>
    <row r="64" ht="18">
      <c r="A64" s="55"/>
    </row>
    <row r="65" ht="18">
      <c r="A65" s="55"/>
    </row>
    <row r="66" ht="18">
      <c r="A66" s="55"/>
    </row>
    <row r="67" ht="18">
      <c r="A67" s="55"/>
    </row>
    <row r="68" ht="18">
      <c r="A68" s="55"/>
    </row>
    <row r="69" ht="18">
      <c r="A69" s="55"/>
    </row>
    <row r="70" ht="18">
      <c r="A70" s="55"/>
    </row>
    <row r="71" ht="18">
      <c r="A71" s="55"/>
    </row>
    <row r="72" ht="18">
      <c r="A72" s="55"/>
    </row>
    <row r="73" ht="18">
      <c r="A73" s="55"/>
    </row>
    <row r="74" ht="18">
      <c r="A74" s="55"/>
    </row>
    <row r="75" ht="18">
      <c r="A75" s="55"/>
    </row>
    <row r="76" ht="18">
      <c r="A76" s="55"/>
    </row>
    <row r="77" ht="18">
      <c r="A77" s="55"/>
    </row>
    <row r="78" ht="18">
      <c r="A78" s="55"/>
    </row>
    <row r="79" ht="18">
      <c r="A79" s="55"/>
    </row>
    <row r="80" ht="18">
      <c r="A80" s="55"/>
    </row>
    <row r="81" ht="18">
      <c r="A81" s="55"/>
    </row>
    <row r="82" ht="18">
      <c r="A82" s="55"/>
    </row>
    <row r="83" ht="18">
      <c r="A83" s="55"/>
    </row>
    <row r="84" ht="18">
      <c r="A84" s="55"/>
    </row>
    <row r="85" ht="18">
      <c r="A85" s="55"/>
    </row>
    <row r="86" ht="18">
      <c r="A86" s="55"/>
    </row>
    <row r="87" ht="18">
      <c r="A87" s="55"/>
    </row>
    <row r="88" ht="18">
      <c r="A88" s="55"/>
    </row>
    <row r="89" ht="18">
      <c r="A89" s="55"/>
    </row>
    <row r="90" ht="18">
      <c r="A90" s="55"/>
    </row>
    <row r="91" ht="18">
      <c r="A91" s="55"/>
    </row>
    <row r="92" ht="18">
      <c r="A92" s="55"/>
    </row>
    <row r="93" ht="18">
      <c r="A93" s="55"/>
    </row>
    <row r="94" ht="18">
      <c r="A94" s="55"/>
    </row>
    <row r="95" ht="18">
      <c r="A95" s="55"/>
    </row>
    <row r="96" ht="18">
      <c r="A96" s="55"/>
    </row>
    <row r="97" ht="18">
      <c r="A97" s="55"/>
    </row>
    <row r="98" ht="18">
      <c r="A98" s="55"/>
    </row>
    <row r="99" ht="18">
      <c r="A99" s="55"/>
    </row>
    <row r="100" ht="18">
      <c r="A100" s="55"/>
    </row>
    <row r="101" ht="18">
      <c r="A101" s="55"/>
    </row>
    <row r="102" ht="18">
      <c r="A102" s="55"/>
    </row>
    <row r="103" ht="18">
      <c r="A103" s="55"/>
    </row>
    <row r="104" ht="18">
      <c r="A104" s="55"/>
    </row>
    <row r="105" ht="18">
      <c r="A105" s="55"/>
    </row>
    <row r="106" ht="18">
      <c r="A106" s="55"/>
    </row>
    <row r="107" ht="18">
      <c r="A107" s="55"/>
    </row>
    <row r="108" ht="18">
      <c r="A108" s="55"/>
    </row>
    <row r="109" ht="18">
      <c r="A109" s="55"/>
    </row>
    <row r="110" ht="18">
      <c r="A110" s="55"/>
    </row>
    <row r="111" ht="18">
      <c r="A111" s="55"/>
    </row>
    <row r="112" ht="18">
      <c r="A112" s="55"/>
    </row>
    <row r="113" ht="18">
      <c r="A113" s="55"/>
    </row>
    <row r="114" ht="18">
      <c r="A114" s="55"/>
    </row>
    <row r="115" ht="18">
      <c r="A115" s="55"/>
    </row>
    <row r="116" ht="18">
      <c r="A116" s="55"/>
    </row>
    <row r="117" ht="18">
      <c r="A117" s="55"/>
    </row>
    <row r="118" ht="18">
      <c r="A118" s="55"/>
    </row>
    <row r="119" ht="18">
      <c r="A119" s="55"/>
    </row>
    <row r="120" ht="18">
      <c r="A120" s="55"/>
    </row>
    <row r="121" ht="18">
      <c r="A121" s="55"/>
    </row>
    <row r="122" ht="18">
      <c r="A122" s="55"/>
    </row>
    <row r="123" ht="18">
      <c r="A123" s="55"/>
    </row>
    <row r="124" ht="18">
      <c r="A124" s="55"/>
    </row>
    <row r="125" ht="18">
      <c r="A125" s="55"/>
    </row>
    <row r="126" ht="18">
      <c r="A126" s="55"/>
    </row>
    <row r="127" ht="18">
      <c r="A127" s="55"/>
    </row>
    <row r="128" ht="18">
      <c r="A128" s="55"/>
    </row>
    <row r="129" ht="18">
      <c r="A129" s="55"/>
    </row>
    <row r="130" ht="18">
      <c r="A130" s="55"/>
    </row>
    <row r="131" ht="18">
      <c r="A131" s="55"/>
    </row>
    <row r="132" ht="18">
      <c r="A132" s="55"/>
    </row>
    <row r="133" ht="18">
      <c r="A133" s="55"/>
    </row>
    <row r="134" ht="18">
      <c r="A134" s="55"/>
    </row>
    <row r="135" ht="18">
      <c r="A135" s="55"/>
    </row>
    <row r="136" ht="18">
      <c r="A136" s="55"/>
    </row>
    <row r="137" ht="18">
      <c r="A137" s="55"/>
    </row>
    <row r="138" ht="18">
      <c r="A138" s="55"/>
    </row>
    <row r="139" ht="18">
      <c r="A139" s="55"/>
    </row>
    <row r="140" ht="18">
      <c r="A140" s="55"/>
    </row>
    <row r="141" ht="18">
      <c r="A141" s="55"/>
    </row>
    <row r="142" ht="18">
      <c r="A142" s="55"/>
    </row>
    <row r="143" ht="18">
      <c r="A143" s="55"/>
    </row>
    <row r="144" ht="18">
      <c r="A144" s="55"/>
    </row>
    <row r="145" ht="18">
      <c r="A145" s="55"/>
    </row>
    <row r="146" ht="18">
      <c r="A146" s="55"/>
    </row>
    <row r="147" ht="18">
      <c r="A147" s="55"/>
    </row>
    <row r="148" ht="18">
      <c r="A148" s="55"/>
    </row>
    <row r="149" ht="18">
      <c r="A149" s="55"/>
    </row>
    <row r="150" ht="18">
      <c r="A150" s="55"/>
    </row>
    <row r="151" ht="18">
      <c r="A151" s="55"/>
    </row>
    <row r="152" ht="18">
      <c r="A152" s="55"/>
    </row>
    <row r="153" ht="18">
      <c r="A153" s="55"/>
    </row>
    <row r="154" ht="18">
      <c r="A154" s="55"/>
    </row>
    <row r="155" ht="18">
      <c r="A155" s="55"/>
    </row>
    <row r="156" ht="18">
      <c r="A156" s="55"/>
    </row>
    <row r="157" ht="18">
      <c r="A157" s="55"/>
    </row>
    <row r="158" ht="18">
      <c r="A158" s="55"/>
    </row>
    <row r="159" ht="18">
      <c r="A159" s="55"/>
    </row>
    <row r="160" ht="18">
      <c r="A160" s="55"/>
    </row>
    <row r="161" ht="18">
      <c r="A161" s="55"/>
    </row>
    <row r="162" ht="18">
      <c r="A162" s="55"/>
    </row>
    <row r="163" ht="18">
      <c r="A163" s="55"/>
    </row>
    <row r="164" ht="18">
      <c r="A164" s="55"/>
    </row>
    <row r="165" ht="18">
      <c r="A165" s="55"/>
    </row>
    <row r="166" ht="18">
      <c r="A166" s="55"/>
    </row>
    <row r="167" ht="18">
      <c r="A167" s="55"/>
    </row>
    <row r="168" ht="18">
      <c r="A168" s="55"/>
    </row>
    <row r="169" ht="18">
      <c r="A169" s="55"/>
    </row>
    <row r="170" ht="18">
      <c r="A170" s="55"/>
    </row>
    <row r="171" ht="18">
      <c r="A171" s="55"/>
    </row>
    <row r="172" ht="18">
      <c r="A172" s="55"/>
    </row>
    <row r="173" ht="18">
      <c r="A173" s="55"/>
    </row>
    <row r="174" ht="18">
      <c r="A174" s="55"/>
    </row>
    <row r="175" ht="18">
      <c r="A175" s="55"/>
    </row>
    <row r="176" ht="18">
      <c r="A176" s="55"/>
    </row>
    <row r="177" ht="18">
      <c r="A177" s="55"/>
    </row>
    <row r="178" ht="18">
      <c r="A178" s="55"/>
    </row>
    <row r="179" ht="18">
      <c r="A179" s="55"/>
    </row>
    <row r="180" ht="18">
      <c r="A180" s="55"/>
    </row>
    <row r="181" ht="18">
      <c r="A181" s="55"/>
    </row>
    <row r="182" ht="18">
      <c r="A182" s="55"/>
    </row>
    <row r="183" ht="18">
      <c r="A183" s="55"/>
    </row>
    <row r="184" ht="18">
      <c r="A184" s="55"/>
    </row>
    <row r="185" ht="18">
      <c r="A185" s="55"/>
    </row>
    <row r="186" ht="18">
      <c r="A186" s="55"/>
    </row>
    <row r="187" ht="18">
      <c r="A187" s="55"/>
    </row>
    <row r="188" ht="18">
      <c r="A188" s="55"/>
    </row>
    <row r="189" ht="18">
      <c r="A189" s="55"/>
    </row>
    <row r="190" ht="18">
      <c r="A190" s="55"/>
    </row>
    <row r="191" ht="18">
      <c r="A191" s="55"/>
    </row>
    <row r="192" ht="18">
      <c r="A192" s="55"/>
    </row>
    <row r="193" ht="18">
      <c r="A193" s="55"/>
    </row>
    <row r="194" ht="18">
      <c r="A194" s="55"/>
    </row>
    <row r="195" ht="18">
      <c r="A195" s="55"/>
    </row>
    <row r="196" ht="18">
      <c r="A196" s="55"/>
    </row>
    <row r="197" ht="18">
      <c r="A197" s="55"/>
    </row>
    <row r="198" ht="18">
      <c r="A198" s="55"/>
    </row>
    <row r="199" ht="18">
      <c r="A199" s="55"/>
    </row>
  </sheetData>
  <sheetProtection/>
  <mergeCells count="37">
    <mergeCell ref="A1:B33"/>
    <mergeCell ref="C1:AI1"/>
    <mergeCell ref="E3:E4"/>
    <mergeCell ref="H3:J3"/>
    <mergeCell ref="K3:L3"/>
    <mergeCell ref="M3:N3"/>
    <mergeCell ref="O3:P3"/>
    <mergeCell ref="Q3:R3"/>
    <mergeCell ref="S3:T3"/>
    <mergeCell ref="U3:V3"/>
    <mergeCell ref="W3:X3"/>
    <mergeCell ref="Y3:Z3"/>
    <mergeCell ref="AA3:AB3"/>
    <mergeCell ref="AC3:AD3"/>
    <mergeCell ref="AE3:AF3"/>
    <mergeCell ref="AG3:AI3"/>
    <mergeCell ref="D6:F6"/>
    <mergeCell ref="D8:F8"/>
    <mergeCell ref="D14:F14"/>
    <mergeCell ref="D15:F15"/>
    <mergeCell ref="D16:F16"/>
    <mergeCell ref="D17:F17"/>
    <mergeCell ref="D18:F18"/>
    <mergeCell ref="D19:F19"/>
    <mergeCell ref="D20:F20"/>
    <mergeCell ref="D21:F21"/>
    <mergeCell ref="D22:F22"/>
    <mergeCell ref="D23:F23"/>
    <mergeCell ref="D30:F30"/>
    <mergeCell ref="D31:F31"/>
    <mergeCell ref="D32:F32"/>
    <mergeCell ref="D24:F24"/>
    <mergeCell ref="D25:E25"/>
    <mergeCell ref="D26:F26"/>
    <mergeCell ref="D27:F27"/>
    <mergeCell ref="D28:E28"/>
    <mergeCell ref="D29:F29"/>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92" r:id="rId1"/>
</worksheet>
</file>

<file path=xl/worksheets/sheet5.xml><?xml version="1.0" encoding="utf-8"?>
<worksheet xmlns="http://schemas.openxmlformats.org/spreadsheetml/2006/main" xmlns:r="http://schemas.openxmlformats.org/officeDocument/2006/relationships">
  <dimension ref="A1:BI216"/>
  <sheetViews>
    <sheetView view="pageBreakPreview" zoomScaleSheetLayoutView="100" zoomScalePageLayoutView="0" workbookViewId="0" topLeftCell="A1">
      <pane xSplit="7" ySplit="7" topLeftCell="H8" activePane="bottomRight" state="frozen"/>
      <selection pane="topLeft" activeCell="N11" sqref="N11:N29"/>
      <selection pane="topRight" activeCell="N11" sqref="N11:N29"/>
      <selection pane="bottomLeft" activeCell="N11" sqref="N11:N29"/>
      <selection pane="bottomRight" activeCell="A1" sqref="A1:B40"/>
    </sheetView>
  </sheetViews>
  <sheetFormatPr defaultColWidth="9.140625" defaultRowHeight="15"/>
  <cols>
    <col min="1" max="1" width="1.8515625" style="0" customWidth="1"/>
    <col min="2" max="2" width="1.421875" style="0" customWidth="1"/>
    <col min="3" max="3" width="0.71875" style="0" customWidth="1"/>
    <col min="4" max="4" width="1.1484375" style="0" customWidth="1"/>
    <col min="5" max="5" width="7.8515625" style="0" customWidth="1"/>
    <col min="6" max="6" width="1.1484375" style="0" customWidth="1"/>
    <col min="7" max="7" width="0.71875" style="0" customWidth="1"/>
    <col min="8" max="13" width="4.140625" style="0" customWidth="1"/>
    <col min="14" max="14" width="4.140625" style="153" customWidth="1"/>
    <col min="15" max="15" width="3.28125" style="153" customWidth="1"/>
    <col min="16" max="16" width="4.140625" style="153" customWidth="1"/>
    <col min="17" max="19" width="4.57421875" style="0" customWidth="1"/>
    <col min="20" max="20" width="4.140625" style="0" customWidth="1"/>
    <col min="21" max="21" width="3.28125" style="0" customWidth="1"/>
    <col min="22" max="23" width="4.140625" style="0" customWidth="1"/>
    <col min="24" max="24" width="3.28125" style="0" customWidth="1"/>
    <col min="25" max="25" width="4.140625" style="0" customWidth="1"/>
    <col min="26" max="31" width="3.28125" style="0" customWidth="1"/>
    <col min="32" max="32" width="4.140625" style="0" customWidth="1"/>
    <col min="33" max="33" width="3.28125" style="0" customWidth="1"/>
    <col min="34" max="38" width="4.140625" style="0" customWidth="1"/>
    <col min="39" max="39" width="3.28125" style="0" customWidth="1"/>
    <col min="40" max="42" width="4.140625" style="0" customWidth="1"/>
  </cols>
  <sheetData>
    <row r="1" spans="1:61" s="2" customFormat="1" ht="27" customHeight="1">
      <c r="A1" s="217"/>
      <c r="B1" s="217"/>
      <c r="C1" s="157" t="s">
        <v>103</v>
      </c>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57"/>
      <c r="AR1" s="57"/>
      <c r="AS1" s="57"/>
      <c r="AT1" s="57"/>
      <c r="AU1" s="57"/>
      <c r="AV1" s="57"/>
      <c r="AW1" s="57"/>
      <c r="AX1" s="57"/>
      <c r="AY1" s="57"/>
      <c r="AZ1" s="57"/>
      <c r="BA1" s="57"/>
      <c r="BB1" s="57"/>
      <c r="BC1" s="57"/>
      <c r="BD1" s="57"/>
      <c r="BE1" s="57"/>
      <c r="BF1" s="57"/>
      <c r="BG1" s="57"/>
      <c r="BH1" s="57"/>
      <c r="BI1" s="57"/>
    </row>
    <row r="2" spans="1:42" s="2" customFormat="1" ht="20.25" customHeight="1">
      <c r="A2" s="217"/>
      <c r="B2" s="217"/>
      <c r="C2" s="5"/>
      <c r="D2" s="5"/>
      <c r="E2" s="58"/>
      <c r="F2" s="5"/>
      <c r="G2" s="5"/>
      <c r="K2" s="108"/>
      <c r="L2" s="108"/>
      <c r="M2" s="108"/>
      <c r="N2" s="108"/>
      <c r="O2" s="108"/>
      <c r="P2" s="108"/>
      <c r="S2" s="83" t="s">
        <v>61</v>
      </c>
      <c r="AP2" s="83" t="s">
        <v>62</v>
      </c>
    </row>
    <row r="3" spans="1:42" s="12" customFormat="1" ht="18" customHeight="1">
      <c r="A3" s="217"/>
      <c r="B3" s="217"/>
      <c r="C3" s="7"/>
      <c r="D3" s="8"/>
      <c r="E3" s="172" t="s">
        <v>83</v>
      </c>
      <c r="F3" s="8"/>
      <c r="G3" s="9"/>
      <c r="H3" s="209" t="s">
        <v>7</v>
      </c>
      <c r="I3" s="210"/>
      <c r="J3" s="211"/>
      <c r="K3" s="221" t="s">
        <v>84</v>
      </c>
      <c r="L3" s="222"/>
      <c r="M3" s="222"/>
      <c r="N3" s="222"/>
      <c r="O3" s="222"/>
      <c r="P3" s="223"/>
      <c r="Q3" s="221" t="s">
        <v>85</v>
      </c>
      <c r="R3" s="222"/>
      <c r="S3" s="222"/>
      <c r="T3" s="222"/>
      <c r="U3" s="222"/>
      <c r="V3" s="222"/>
      <c r="W3" s="222"/>
      <c r="X3" s="222"/>
      <c r="Y3" s="222"/>
      <c r="Z3" s="222"/>
      <c r="AA3" s="222"/>
      <c r="AB3" s="222"/>
      <c r="AC3" s="222"/>
      <c r="AD3" s="222"/>
      <c r="AE3" s="222"/>
      <c r="AF3" s="222"/>
      <c r="AG3" s="222"/>
      <c r="AH3" s="222"/>
      <c r="AI3" s="222"/>
      <c r="AJ3" s="222"/>
      <c r="AK3" s="222"/>
      <c r="AL3" s="222"/>
      <c r="AM3" s="222"/>
      <c r="AN3" s="224"/>
      <c r="AO3" s="225" t="s">
        <v>86</v>
      </c>
      <c r="AP3" s="226"/>
    </row>
    <row r="4" spans="1:42" s="12" customFormat="1" ht="21" customHeight="1">
      <c r="A4" s="217"/>
      <c r="B4" s="217"/>
      <c r="C4" s="13"/>
      <c r="E4" s="218"/>
      <c r="G4" s="15"/>
      <c r="H4" s="219"/>
      <c r="I4" s="220"/>
      <c r="J4" s="220"/>
      <c r="K4" s="209" t="s">
        <v>87</v>
      </c>
      <c r="L4" s="227"/>
      <c r="M4" s="227"/>
      <c r="N4" s="209" t="s">
        <v>88</v>
      </c>
      <c r="O4" s="227"/>
      <c r="P4" s="230"/>
      <c r="Q4" s="201" t="s">
        <v>89</v>
      </c>
      <c r="R4" s="201"/>
      <c r="S4" s="215"/>
      <c r="T4" s="209" t="s">
        <v>90</v>
      </c>
      <c r="U4" s="210"/>
      <c r="V4" s="211"/>
      <c r="W4" s="200" t="s">
        <v>91</v>
      </c>
      <c r="X4" s="210"/>
      <c r="Y4" s="211"/>
      <c r="Z4" s="200" t="s">
        <v>92</v>
      </c>
      <c r="AA4" s="201"/>
      <c r="AB4" s="215"/>
      <c r="AC4" s="209" t="s">
        <v>93</v>
      </c>
      <c r="AD4" s="210"/>
      <c r="AE4" s="211"/>
      <c r="AF4" s="200" t="s">
        <v>94</v>
      </c>
      <c r="AG4" s="201"/>
      <c r="AH4" s="215"/>
      <c r="AI4" s="209" t="s">
        <v>95</v>
      </c>
      <c r="AJ4" s="210"/>
      <c r="AK4" s="211"/>
      <c r="AL4" s="200" t="s">
        <v>96</v>
      </c>
      <c r="AM4" s="201"/>
      <c r="AN4" s="202"/>
      <c r="AO4" s="225"/>
      <c r="AP4" s="226"/>
    </row>
    <row r="5" spans="1:42" s="12" customFormat="1" ht="21" customHeight="1">
      <c r="A5" s="217"/>
      <c r="B5" s="217"/>
      <c r="C5" s="13"/>
      <c r="E5" s="218"/>
      <c r="G5" s="15"/>
      <c r="H5" s="212"/>
      <c r="I5" s="213"/>
      <c r="J5" s="214"/>
      <c r="K5" s="228"/>
      <c r="L5" s="229"/>
      <c r="M5" s="229"/>
      <c r="N5" s="228"/>
      <c r="O5" s="229"/>
      <c r="P5" s="231"/>
      <c r="Q5" s="204"/>
      <c r="R5" s="204"/>
      <c r="S5" s="216"/>
      <c r="T5" s="212"/>
      <c r="U5" s="213"/>
      <c r="V5" s="214"/>
      <c r="W5" s="212"/>
      <c r="X5" s="213"/>
      <c r="Y5" s="214"/>
      <c r="Z5" s="203"/>
      <c r="AA5" s="204"/>
      <c r="AB5" s="216"/>
      <c r="AC5" s="212"/>
      <c r="AD5" s="213"/>
      <c r="AE5" s="214"/>
      <c r="AF5" s="203"/>
      <c r="AG5" s="204"/>
      <c r="AH5" s="216"/>
      <c r="AI5" s="212"/>
      <c r="AJ5" s="213"/>
      <c r="AK5" s="214"/>
      <c r="AL5" s="203"/>
      <c r="AM5" s="204"/>
      <c r="AN5" s="205"/>
      <c r="AO5" s="225"/>
      <c r="AP5" s="226"/>
    </row>
    <row r="6" spans="1:42" s="12" customFormat="1" ht="18" customHeight="1">
      <c r="A6" s="217"/>
      <c r="B6" s="217"/>
      <c r="C6" s="20"/>
      <c r="D6" s="21"/>
      <c r="E6" s="173"/>
      <c r="F6" s="21"/>
      <c r="G6" s="23"/>
      <c r="H6" s="26" t="s">
        <v>7</v>
      </c>
      <c r="I6" s="24" t="s">
        <v>69</v>
      </c>
      <c r="J6" s="24" t="s">
        <v>70</v>
      </c>
      <c r="K6" s="109" t="s">
        <v>7</v>
      </c>
      <c r="L6" s="109" t="s">
        <v>69</v>
      </c>
      <c r="M6" s="109" t="s">
        <v>70</v>
      </c>
      <c r="N6" s="109" t="s">
        <v>7</v>
      </c>
      <c r="O6" s="109" t="s">
        <v>69</v>
      </c>
      <c r="P6" s="109" t="s">
        <v>70</v>
      </c>
      <c r="Q6" s="109" t="s">
        <v>7</v>
      </c>
      <c r="R6" s="109" t="s">
        <v>69</v>
      </c>
      <c r="S6" s="109" t="s">
        <v>70</v>
      </c>
      <c r="T6" s="24" t="s">
        <v>7</v>
      </c>
      <c r="U6" s="24" t="s">
        <v>69</v>
      </c>
      <c r="V6" s="16" t="s">
        <v>70</v>
      </c>
      <c r="W6" s="24" t="s">
        <v>7</v>
      </c>
      <c r="X6" s="24" t="s">
        <v>69</v>
      </c>
      <c r="Y6" s="16" t="s">
        <v>70</v>
      </c>
      <c r="Z6" s="24" t="s">
        <v>7</v>
      </c>
      <c r="AA6" s="24" t="s">
        <v>69</v>
      </c>
      <c r="AB6" s="24" t="s">
        <v>70</v>
      </c>
      <c r="AC6" s="26" t="s">
        <v>7</v>
      </c>
      <c r="AD6" s="24" t="s">
        <v>69</v>
      </c>
      <c r="AE6" s="16" t="s">
        <v>70</v>
      </c>
      <c r="AF6" s="24" t="s">
        <v>7</v>
      </c>
      <c r="AG6" s="24" t="s">
        <v>69</v>
      </c>
      <c r="AH6" s="16" t="s">
        <v>70</v>
      </c>
      <c r="AI6" s="24" t="s">
        <v>7</v>
      </c>
      <c r="AJ6" s="24" t="s">
        <v>69</v>
      </c>
      <c r="AK6" s="24" t="s">
        <v>70</v>
      </c>
      <c r="AL6" s="26" t="s">
        <v>7</v>
      </c>
      <c r="AM6" s="24" t="s">
        <v>69</v>
      </c>
      <c r="AN6" s="16" t="s">
        <v>70</v>
      </c>
      <c r="AO6" s="110" t="s">
        <v>69</v>
      </c>
      <c r="AP6" s="24" t="s">
        <v>70</v>
      </c>
    </row>
    <row r="7" spans="1:42" s="12" customFormat="1" ht="7.5" customHeight="1">
      <c r="A7" s="217"/>
      <c r="B7" s="217"/>
      <c r="C7" s="13"/>
      <c r="G7" s="15"/>
      <c r="H7" s="111"/>
      <c r="I7" s="112"/>
      <c r="J7" s="112"/>
      <c r="K7" s="113"/>
      <c r="L7" s="113"/>
      <c r="M7" s="113"/>
      <c r="N7" s="113"/>
      <c r="O7" s="113"/>
      <c r="P7" s="113"/>
      <c r="Q7" s="8"/>
      <c r="R7" s="8"/>
      <c r="S7" s="8"/>
      <c r="T7" s="8"/>
      <c r="AP7" s="15"/>
    </row>
    <row r="8" spans="1:43" s="120" customFormat="1" ht="15" customHeight="1">
      <c r="A8" s="217"/>
      <c r="B8" s="217"/>
      <c r="C8" s="114"/>
      <c r="D8" s="170" t="s">
        <v>12</v>
      </c>
      <c r="E8" s="206"/>
      <c r="F8" s="206"/>
      <c r="G8" s="115"/>
      <c r="H8" s="116">
        <v>913</v>
      </c>
      <c r="I8" s="32">
        <v>121</v>
      </c>
      <c r="J8" s="32">
        <v>792</v>
      </c>
      <c r="K8" s="117">
        <v>210</v>
      </c>
      <c r="L8" s="117">
        <v>24</v>
      </c>
      <c r="M8" s="117">
        <v>186</v>
      </c>
      <c r="N8" s="117">
        <v>15</v>
      </c>
      <c r="O8" s="118">
        <v>0</v>
      </c>
      <c r="P8" s="117">
        <v>15</v>
      </c>
      <c r="Q8" s="118">
        <v>19</v>
      </c>
      <c r="R8" s="118">
        <v>5</v>
      </c>
      <c r="S8" s="118">
        <v>14</v>
      </c>
      <c r="T8" s="118">
        <v>8</v>
      </c>
      <c r="U8" s="118">
        <v>2</v>
      </c>
      <c r="V8" s="118">
        <v>6</v>
      </c>
      <c r="W8" s="118">
        <v>103</v>
      </c>
      <c r="X8" s="118">
        <v>0</v>
      </c>
      <c r="Y8" s="118">
        <v>103</v>
      </c>
      <c r="Z8" s="118">
        <v>0</v>
      </c>
      <c r="AA8" s="118">
        <v>0</v>
      </c>
      <c r="AB8" s="118">
        <v>0</v>
      </c>
      <c r="AC8" s="118">
        <v>3</v>
      </c>
      <c r="AD8" s="118">
        <v>0</v>
      </c>
      <c r="AE8" s="118">
        <v>3</v>
      </c>
      <c r="AF8" s="118">
        <v>186</v>
      </c>
      <c r="AG8" s="118">
        <v>0</v>
      </c>
      <c r="AH8" s="118">
        <v>186</v>
      </c>
      <c r="AI8" s="118">
        <v>143</v>
      </c>
      <c r="AJ8" s="118">
        <v>75</v>
      </c>
      <c r="AK8" s="118">
        <v>68</v>
      </c>
      <c r="AL8" s="118">
        <v>226</v>
      </c>
      <c r="AM8" s="118">
        <v>15</v>
      </c>
      <c r="AN8" s="118">
        <v>211</v>
      </c>
      <c r="AO8" s="118">
        <v>0</v>
      </c>
      <c r="AP8" s="119">
        <v>0</v>
      </c>
      <c r="AQ8" s="120" t="s">
        <v>97</v>
      </c>
    </row>
    <row r="9" spans="1:42" s="120" customFormat="1" ht="12.75">
      <c r="A9" s="217"/>
      <c r="B9" s="217"/>
      <c r="C9" s="121"/>
      <c r="D9" s="41"/>
      <c r="E9" s="104"/>
      <c r="F9" s="41"/>
      <c r="G9" s="122"/>
      <c r="H9" s="123"/>
      <c r="I9" s="39"/>
      <c r="J9" s="39"/>
      <c r="K9" s="117"/>
      <c r="L9" s="117"/>
      <c r="M9" s="117"/>
      <c r="N9" s="117"/>
      <c r="O9" s="117"/>
      <c r="P9" s="117"/>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row>
    <row r="10" spans="1:42" s="133" customFormat="1" ht="15" customHeight="1">
      <c r="A10" s="217"/>
      <c r="B10" s="217"/>
      <c r="C10" s="126"/>
      <c r="D10" s="207" t="s">
        <v>13</v>
      </c>
      <c r="E10" s="208"/>
      <c r="F10" s="208"/>
      <c r="G10" s="127"/>
      <c r="H10" s="128">
        <f>SUM(H16:H34)</f>
        <v>929</v>
      </c>
      <c r="I10" s="129">
        <f aca="true" t="shared" si="0" ref="I10:AP10">SUM(I16:I34)</f>
        <v>118</v>
      </c>
      <c r="J10" s="129">
        <f t="shared" si="0"/>
        <v>811</v>
      </c>
      <c r="K10" s="130">
        <f t="shared" si="0"/>
        <v>210</v>
      </c>
      <c r="L10" s="130">
        <f t="shared" si="0"/>
        <v>24</v>
      </c>
      <c r="M10" s="130">
        <f t="shared" si="0"/>
        <v>186</v>
      </c>
      <c r="N10" s="130">
        <f t="shared" si="0"/>
        <v>13</v>
      </c>
      <c r="O10" s="118">
        <f t="shared" si="0"/>
        <v>0</v>
      </c>
      <c r="P10" s="130">
        <f t="shared" si="0"/>
        <v>13</v>
      </c>
      <c r="Q10" s="131">
        <f t="shared" si="0"/>
        <v>13</v>
      </c>
      <c r="R10" s="131">
        <f t="shared" si="0"/>
        <v>2</v>
      </c>
      <c r="S10" s="131">
        <f t="shared" si="0"/>
        <v>11</v>
      </c>
      <c r="T10" s="131">
        <f t="shared" si="0"/>
        <v>8</v>
      </c>
      <c r="U10" s="131">
        <f t="shared" si="0"/>
        <v>2</v>
      </c>
      <c r="V10" s="131">
        <f t="shared" si="0"/>
        <v>6</v>
      </c>
      <c r="W10" s="131">
        <f t="shared" si="0"/>
        <v>101</v>
      </c>
      <c r="X10" s="131">
        <f t="shared" si="0"/>
        <v>1</v>
      </c>
      <c r="Y10" s="131">
        <f t="shared" si="0"/>
        <v>100</v>
      </c>
      <c r="Z10" s="131">
        <f t="shared" si="0"/>
        <v>5</v>
      </c>
      <c r="AA10" s="131">
        <f t="shared" si="0"/>
        <v>0</v>
      </c>
      <c r="AB10" s="131">
        <f t="shared" si="0"/>
        <v>5</v>
      </c>
      <c r="AC10" s="131">
        <f t="shared" si="0"/>
        <v>3</v>
      </c>
      <c r="AD10" s="131">
        <f t="shared" si="0"/>
        <v>0</v>
      </c>
      <c r="AE10" s="131">
        <f t="shared" si="0"/>
        <v>3</v>
      </c>
      <c r="AF10" s="131">
        <f t="shared" si="0"/>
        <v>187</v>
      </c>
      <c r="AG10" s="131">
        <f t="shared" si="0"/>
        <v>0</v>
      </c>
      <c r="AH10" s="131">
        <f t="shared" si="0"/>
        <v>187</v>
      </c>
      <c r="AI10" s="131">
        <f t="shared" si="0"/>
        <v>144</v>
      </c>
      <c r="AJ10" s="131">
        <f t="shared" si="0"/>
        <v>76</v>
      </c>
      <c r="AK10" s="131">
        <f t="shared" si="0"/>
        <v>68</v>
      </c>
      <c r="AL10" s="131">
        <f t="shared" si="0"/>
        <v>245</v>
      </c>
      <c r="AM10" s="131">
        <f t="shared" si="0"/>
        <v>13</v>
      </c>
      <c r="AN10" s="131">
        <f t="shared" si="0"/>
        <v>232</v>
      </c>
      <c r="AO10" s="131">
        <f t="shared" si="0"/>
        <v>0</v>
      </c>
      <c r="AP10" s="132">
        <f t="shared" si="0"/>
        <v>0</v>
      </c>
    </row>
    <row r="11" spans="1:42" s="120" customFormat="1" ht="12.75">
      <c r="A11" s="217"/>
      <c r="B11" s="217"/>
      <c r="C11" s="121"/>
      <c r="E11" s="134"/>
      <c r="G11" s="122"/>
      <c r="H11" s="123"/>
      <c r="I11" s="39"/>
      <c r="J11" s="39"/>
      <c r="K11" s="117"/>
      <c r="L11" s="117"/>
      <c r="M11" s="117"/>
      <c r="N11" s="117"/>
      <c r="O11" s="117"/>
      <c r="P11" s="117"/>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5"/>
    </row>
    <row r="12" spans="1:42" s="135" customFormat="1" ht="15" customHeight="1">
      <c r="A12" s="217"/>
      <c r="B12" s="217"/>
      <c r="C12" s="114"/>
      <c r="E12" s="136" t="s">
        <v>55</v>
      </c>
      <c r="G12" s="115"/>
      <c r="H12" s="116">
        <f>SUM(I12:J12)</f>
        <v>2</v>
      </c>
      <c r="I12" s="118">
        <f aca="true" t="shared" si="1" ref="I12:J14">L12+O12+R12+U12+X12+AA12+AD12+AG12+AJ12+AM12</f>
        <v>0</v>
      </c>
      <c r="J12" s="32">
        <f t="shared" si="1"/>
        <v>2</v>
      </c>
      <c r="K12" s="118">
        <f>SUM(L12:M12)</f>
        <v>0</v>
      </c>
      <c r="L12" s="137">
        <v>0</v>
      </c>
      <c r="M12" s="137">
        <v>0</v>
      </c>
      <c r="N12" s="118">
        <f>SUM(O12:P12)</f>
        <v>0</v>
      </c>
      <c r="O12" s="137">
        <v>0</v>
      </c>
      <c r="P12" s="137">
        <v>0</v>
      </c>
      <c r="Q12" s="118">
        <f>SUM(R12:S12)</f>
        <v>0</v>
      </c>
      <c r="R12" s="137">
        <v>0</v>
      </c>
      <c r="S12" s="137">
        <v>0</v>
      </c>
      <c r="T12" s="138">
        <f>SUM(U12:V12)</f>
        <v>1</v>
      </c>
      <c r="U12" s="137">
        <v>0</v>
      </c>
      <c r="V12" s="139">
        <v>1</v>
      </c>
      <c r="W12" s="118">
        <f>SUM(X12:Y12)</f>
        <v>0</v>
      </c>
      <c r="X12" s="137">
        <v>0</v>
      </c>
      <c r="Y12" s="137">
        <v>0</v>
      </c>
      <c r="Z12" s="118">
        <f>SUM(AA12:AB12)</f>
        <v>0</v>
      </c>
      <c r="AA12" s="137">
        <v>0</v>
      </c>
      <c r="AB12" s="137">
        <v>0</v>
      </c>
      <c r="AC12" s="118">
        <f>SUM(AD12:AE12)</f>
        <v>0</v>
      </c>
      <c r="AD12" s="137">
        <v>0</v>
      </c>
      <c r="AE12" s="137">
        <v>0</v>
      </c>
      <c r="AF12" s="118">
        <f>SUM(AG12:AH12)</f>
        <v>0</v>
      </c>
      <c r="AG12" s="137">
        <v>0</v>
      </c>
      <c r="AH12" s="137">
        <v>0</v>
      </c>
      <c r="AI12" s="118">
        <f>SUM(AJ12:AK12)</f>
        <v>0</v>
      </c>
      <c r="AJ12" s="137">
        <v>0</v>
      </c>
      <c r="AK12" s="137">
        <v>0</v>
      </c>
      <c r="AL12" s="118">
        <f>SUM(AM12:AN12)</f>
        <v>1</v>
      </c>
      <c r="AM12" s="137">
        <v>0</v>
      </c>
      <c r="AN12" s="137">
        <v>1</v>
      </c>
      <c r="AO12" s="137">
        <v>0</v>
      </c>
      <c r="AP12" s="140">
        <v>0</v>
      </c>
    </row>
    <row r="13" spans="1:42" s="135" customFormat="1" ht="15" customHeight="1">
      <c r="A13" s="217"/>
      <c r="B13" s="217"/>
      <c r="C13" s="114"/>
      <c r="E13" s="136" t="s">
        <v>56</v>
      </c>
      <c r="G13" s="115"/>
      <c r="H13" s="116">
        <f>SUM(I13:J13)</f>
        <v>926</v>
      </c>
      <c r="I13" s="118">
        <f t="shared" si="1"/>
        <v>118</v>
      </c>
      <c r="J13" s="32">
        <f t="shared" si="1"/>
        <v>808</v>
      </c>
      <c r="K13" s="118">
        <f>SUM(L13:M13)</f>
        <v>210</v>
      </c>
      <c r="L13" s="137">
        <v>24</v>
      </c>
      <c r="M13" s="137">
        <v>186</v>
      </c>
      <c r="N13" s="118">
        <f>SUM(O13:P13)</f>
        <v>13</v>
      </c>
      <c r="O13" s="137">
        <v>0</v>
      </c>
      <c r="P13" s="137">
        <v>13</v>
      </c>
      <c r="Q13" s="118">
        <f>SUM(R13:S13)</f>
        <v>13</v>
      </c>
      <c r="R13" s="137">
        <v>2</v>
      </c>
      <c r="S13" s="137">
        <v>11</v>
      </c>
      <c r="T13" s="118">
        <f>SUM(U13:V13)</f>
        <v>6</v>
      </c>
      <c r="U13" s="137">
        <v>2</v>
      </c>
      <c r="V13" s="137">
        <v>4</v>
      </c>
      <c r="W13" s="118">
        <f>SUM(X13:Y13)</f>
        <v>101</v>
      </c>
      <c r="X13" s="137">
        <v>1</v>
      </c>
      <c r="Y13" s="137">
        <v>100</v>
      </c>
      <c r="Z13" s="118">
        <f>SUM(AA13:AB13)</f>
        <v>5</v>
      </c>
      <c r="AA13" s="137">
        <v>0</v>
      </c>
      <c r="AB13" s="137">
        <v>5</v>
      </c>
      <c r="AC13" s="118">
        <f>SUM(AD13:AE13)</f>
        <v>3</v>
      </c>
      <c r="AD13" s="137">
        <v>0</v>
      </c>
      <c r="AE13" s="137">
        <v>3</v>
      </c>
      <c r="AF13" s="118">
        <f>SUM(AG13:AH13)</f>
        <v>187</v>
      </c>
      <c r="AG13" s="137">
        <v>0</v>
      </c>
      <c r="AH13" s="137">
        <v>187</v>
      </c>
      <c r="AI13" s="118">
        <f>SUM(AJ13:AK13)</f>
        <v>144</v>
      </c>
      <c r="AJ13" s="137">
        <v>76</v>
      </c>
      <c r="AK13" s="137">
        <v>68</v>
      </c>
      <c r="AL13" s="118">
        <f>SUM(AM13:AN13)</f>
        <v>244</v>
      </c>
      <c r="AM13" s="137">
        <v>13</v>
      </c>
      <c r="AN13" s="137">
        <v>231</v>
      </c>
      <c r="AO13" s="137">
        <v>0</v>
      </c>
      <c r="AP13" s="140">
        <v>0</v>
      </c>
    </row>
    <row r="14" spans="1:42" s="135" customFormat="1" ht="15" customHeight="1">
      <c r="A14" s="217"/>
      <c r="B14" s="217"/>
      <c r="C14" s="114"/>
      <c r="E14" s="136" t="s">
        <v>57</v>
      </c>
      <c r="G14" s="115"/>
      <c r="H14" s="116">
        <f>SUM(I14:J14)</f>
        <v>1</v>
      </c>
      <c r="I14" s="118">
        <f t="shared" si="1"/>
        <v>0</v>
      </c>
      <c r="J14" s="32">
        <f t="shared" si="1"/>
        <v>1</v>
      </c>
      <c r="K14" s="118">
        <f>SUM(L14:M14)</f>
        <v>0</v>
      </c>
      <c r="L14" s="137">
        <v>0</v>
      </c>
      <c r="M14" s="137">
        <v>0</v>
      </c>
      <c r="N14" s="118">
        <f>SUM(O14:P14)</f>
        <v>0</v>
      </c>
      <c r="O14" s="137">
        <v>0</v>
      </c>
      <c r="P14" s="137">
        <v>0</v>
      </c>
      <c r="Q14" s="118">
        <f>SUM(R14:S14)</f>
        <v>0</v>
      </c>
      <c r="R14" s="137">
        <v>0</v>
      </c>
      <c r="S14" s="137">
        <v>0</v>
      </c>
      <c r="T14" s="138">
        <f>SUM(U14:V14)</f>
        <v>1</v>
      </c>
      <c r="U14" s="137">
        <v>0</v>
      </c>
      <c r="V14" s="139">
        <v>1</v>
      </c>
      <c r="W14" s="118">
        <f>SUM(X14:Y14)</f>
        <v>0</v>
      </c>
      <c r="X14" s="137">
        <v>0</v>
      </c>
      <c r="Y14" s="137">
        <v>0</v>
      </c>
      <c r="Z14" s="118">
        <f>SUM(AA14:AB14)</f>
        <v>0</v>
      </c>
      <c r="AA14" s="137">
        <v>0</v>
      </c>
      <c r="AB14" s="137">
        <v>0</v>
      </c>
      <c r="AC14" s="118">
        <f>SUM(AD14:AE14)</f>
        <v>0</v>
      </c>
      <c r="AD14" s="137">
        <v>0</v>
      </c>
      <c r="AE14" s="137">
        <v>0</v>
      </c>
      <c r="AF14" s="118">
        <f>SUM(AG14:AH14)</f>
        <v>0</v>
      </c>
      <c r="AG14" s="137">
        <v>0</v>
      </c>
      <c r="AH14" s="137">
        <v>0</v>
      </c>
      <c r="AI14" s="118">
        <f>SUM(AJ14:AK14)</f>
        <v>0</v>
      </c>
      <c r="AJ14" s="137">
        <v>0</v>
      </c>
      <c r="AK14" s="137">
        <v>0</v>
      </c>
      <c r="AL14" s="118">
        <f>SUM(AM14:AN14)</f>
        <v>0</v>
      </c>
      <c r="AM14" s="137">
        <v>0</v>
      </c>
      <c r="AN14" s="137">
        <v>0</v>
      </c>
      <c r="AO14" s="137">
        <v>0</v>
      </c>
      <c r="AP14" s="140">
        <v>0</v>
      </c>
    </row>
    <row r="15" spans="1:42" s="120" customFormat="1" ht="12.75">
      <c r="A15" s="217"/>
      <c r="B15" s="217"/>
      <c r="C15" s="121"/>
      <c r="E15" s="134"/>
      <c r="G15" s="122"/>
      <c r="H15" s="72"/>
      <c r="I15" s="38"/>
      <c r="J15" s="38"/>
      <c r="K15" s="141"/>
      <c r="L15" s="141"/>
      <c r="M15" s="141"/>
      <c r="N15" s="141"/>
      <c r="O15" s="141"/>
      <c r="P15" s="141"/>
      <c r="Q15" s="124"/>
      <c r="R15" s="124"/>
      <c r="S15" s="124"/>
      <c r="T15" s="118"/>
      <c r="U15" s="124"/>
      <c r="V15" s="124"/>
      <c r="W15" s="118"/>
      <c r="X15" s="124"/>
      <c r="Y15" s="124"/>
      <c r="Z15" s="118"/>
      <c r="AA15" s="124"/>
      <c r="AB15" s="124"/>
      <c r="AC15" s="124"/>
      <c r="AD15" s="124"/>
      <c r="AE15" s="124"/>
      <c r="AF15" s="124"/>
      <c r="AG15" s="124"/>
      <c r="AH15" s="124"/>
      <c r="AI15" s="124"/>
      <c r="AJ15" s="124"/>
      <c r="AK15" s="124"/>
      <c r="AL15" s="124"/>
      <c r="AM15" s="124"/>
      <c r="AN15" s="124"/>
      <c r="AO15" s="124"/>
      <c r="AP15" s="125"/>
    </row>
    <row r="16" spans="1:42" s="135" customFormat="1" ht="15" customHeight="1">
      <c r="A16" s="217"/>
      <c r="B16" s="217"/>
      <c r="C16" s="114"/>
      <c r="D16" s="154" t="s">
        <v>14</v>
      </c>
      <c r="E16" s="154"/>
      <c r="F16" s="154"/>
      <c r="G16" s="115"/>
      <c r="H16" s="116">
        <f aca="true" t="shared" si="2" ref="H16:H34">SUM(I16:J16)</f>
        <v>122</v>
      </c>
      <c r="I16" s="118">
        <f aca="true" t="shared" si="3" ref="I16:J34">L16+O16+R16+U16+X16+AA16+AD16+AG16+AJ16+AM16</f>
        <v>32</v>
      </c>
      <c r="J16" s="32">
        <f t="shared" si="3"/>
        <v>90</v>
      </c>
      <c r="K16" s="117">
        <f aca="true" t="shared" si="4" ref="K16:K34">SUM(L16:M16)</f>
        <v>58</v>
      </c>
      <c r="L16" s="137">
        <v>2</v>
      </c>
      <c r="M16" s="137">
        <v>56</v>
      </c>
      <c r="N16" s="118">
        <f aca="true" t="shared" si="5" ref="N16:N34">SUM(O16:P16)</f>
        <v>6</v>
      </c>
      <c r="O16" s="137">
        <v>0</v>
      </c>
      <c r="P16" s="137">
        <v>6</v>
      </c>
      <c r="Q16" s="118">
        <f aca="true" t="shared" si="6" ref="Q16:Q34">SUM(R16:S16)</f>
        <v>0</v>
      </c>
      <c r="R16" s="137">
        <v>0</v>
      </c>
      <c r="S16" s="137">
        <v>0</v>
      </c>
      <c r="T16" s="118">
        <f aca="true" t="shared" si="7" ref="T16:T34">SUM(U16:V16)</f>
        <v>2</v>
      </c>
      <c r="U16" s="137">
        <v>0</v>
      </c>
      <c r="V16" s="137">
        <v>2</v>
      </c>
      <c r="W16" s="118">
        <f aca="true" t="shared" si="8" ref="W16:W34">SUM(X16:Y16)</f>
        <v>0</v>
      </c>
      <c r="X16" s="137">
        <v>0</v>
      </c>
      <c r="Y16" s="137">
        <v>0</v>
      </c>
      <c r="Z16" s="118">
        <f aca="true" t="shared" si="9" ref="Z16:Z34">SUM(AA16:AB16)</f>
        <v>0</v>
      </c>
      <c r="AA16" s="137">
        <v>0</v>
      </c>
      <c r="AB16" s="137">
        <v>0</v>
      </c>
      <c r="AC16" s="118">
        <f aca="true" t="shared" si="10" ref="AC16:AC34">SUM(AD16:AE16)</f>
        <v>0</v>
      </c>
      <c r="AD16" s="137">
        <v>0</v>
      </c>
      <c r="AE16" s="137">
        <v>0</v>
      </c>
      <c r="AF16" s="118">
        <f aca="true" t="shared" si="11" ref="AF16:AF34">SUM(AG16:AH16)</f>
        <v>12</v>
      </c>
      <c r="AG16" s="137">
        <v>0</v>
      </c>
      <c r="AH16" s="137">
        <v>12</v>
      </c>
      <c r="AI16" s="118">
        <f aca="true" t="shared" si="12" ref="AI16:AI34">SUM(AJ16:AK16)</f>
        <v>43</v>
      </c>
      <c r="AJ16" s="137">
        <v>30</v>
      </c>
      <c r="AK16" s="137">
        <v>13</v>
      </c>
      <c r="AL16" s="118">
        <f aca="true" t="shared" si="13" ref="AL16:AL34">SUM(AM16:AN16)</f>
        <v>1</v>
      </c>
      <c r="AM16" s="137">
        <v>0</v>
      </c>
      <c r="AN16" s="137">
        <v>1</v>
      </c>
      <c r="AO16" s="137">
        <v>0</v>
      </c>
      <c r="AP16" s="140">
        <v>0</v>
      </c>
    </row>
    <row r="17" spans="1:42" s="135" customFormat="1" ht="15" customHeight="1">
      <c r="A17" s="217"/>
      <c r="B17" s="217"/>
      <c r="C17" s="114"/>
      <c r="D17" s="154" t="s">
        <v>15</v>
      </c>
      <c r="E17" s="154"/>
      <c r="F17" s="154"/>
      <c r="G17" s="115"/>
      <c r="H17" s="116">
        <f t="shared" si="2"/>
        <v>58</v>
      </c>
      <c r="I17" s="118">
        <f t="shared" si="3"/>
        <v>5</v>
      </c>
      <c r="J17" s="32">
        <f t="shared" si="3"/>
        <v>53</v>
      </c>
      <c r="K17" s="117">
        <f t="shared" si="4"/>
        <v>10</v>
      </c>
      <c r="L17" s="137">
        <v>1</v>
      </c>
      <c r="M17" s="137">
        <v>9</v>
      </c>
      <c r="N17" s="118">
        <f t="shared" si="5"/>
        <v>1</v>
      </c>
      <c r="O17" s="137">
        <v>0</v>
      </c>
      <c r="P17" s="137">
        <v>1</v>
      </c>
      <c r="Q17" s="118">
        <f t="shared" si="6"/>
        <v>0</v>
      </c>
      <c r="R17" s="137">
        <v>0</v>
      </c>
      <c r="S17" s="137">
        <v>0</v>
      </c>
      <c r="T17" s="118">
        <f t="shared" si="7"/>
        <v>0</v>
      </c>
      <c r="U17" s="137">
        <v>0</v>
      </c>
      <c r="V17" s="137">
        <v>0</v>
      </c>
      <c r="W17" s="118">
        <f t="shared" si="8"/>
        <v>9</v>
      </c>
      <c r="X17" s="137">
        <v>0</v>
      </c>
      <c r="Y17" s="137">
        <v>9</v>
      </c>
      <c r="Z17" s="118">
        <f t="shared" si="9"/>
        <v>0</v>
      </c>
      <c r="AA17" s="137">
        <v>0</v>
      </c>
      <c r="AB17" s="137">
        <v>0</v>
      </c>
      <c r="AC17" s="118">
        <f t="shared" si="10"/>
        <v>0</v>
      </c>
      <c r="AD17" s="137">
        <v>0</v>
      </c>
      <c r="AE17" s="137">
        <v>0</v>
      </c>
      <c r="AF17" s="118">
        <f t="shared" si="11"/>
        <v>4</v>
      </c>
      <c r="AG17" s="137">
        <v>0</v>
      </c>
      <c r="AH17" s="137">
        <v>4</v>
      </c>
      <c r="AI17" s="118">
        <f t="shared" si="12"/>
        <v>10</v>
      </c>
      <c r="AJ17" s="137">
        <v>3</v>
      </c>
      <c r="AK17" s="137">
        <v>7</v>
      </c>
      <c r="AL17" s="118">
        <f t="shared" si="13"/>
        <v>24</v>
      </c>
      <c r="AM17" s="137">
        <v>1</v>
      </c>
      <c r="AN17" s="137">
        <v>23</v>
      </c>
      <c r="AO17" s="137">
        <v>0</v>
      </c>
      <c r="AP17" s="140">
        <v>0</v>
      </c>
    </row>
    <row r="18" spans="1:42" s="135" customFormat="1" ht="15" customHeight="1">
      <c r="A18" s="217"/>
      <c r="B18" s="217"/>
      <c r="C18" s="114"/>
      <c r="D18" s="154" t="s">
        <v>16</v>
      </c>
      <c r="E18" s="154"/>
      <c r="F18" s="154"/>
      <c r="G18" s="115"/>
      <c r="H18" s="116">
        <f t="shared" si="2"/>
        <v>82</v>
      </c>
      <c r="I18" s="118">
        <f t="shared" si="3"/>
        <v>7</v>
      </c>
      <c r="J18" s="32">
        <f t="shared" si="3"/>
        <v>75</v>
      </c>
      <c r="K18" s="117">
        <f t="shared" si="4"/>
        <v>23</v>
      </c>
      <c r="L18" s="137">
        <v>4</v>
      </c>
      <c r="M18" s="137">
        <v>19</v>
      </c>
      <c r="N18" s="118">
        <f t="shared" si="5"/>
        <v>1</v>
      </c>
      <c r="O18" s="137">
        <v>0</v>
      </c>
      <c r="P18" s="137">
        <v>1</v>
      </c>
      <c r="Q18" s="118">
        <f t="shared" si="6"/>
        <v>4</v>
      </c>
      <c r="R18" s="137">
        <v>1</v>
      </c>
      <c r="S18" s="137">
        <v>3</v>
      </c>
      <c r="T18" s="118">
        <f t="shared" si="7"/>
        <v>0</v>
      </c>
      <c r="U18" s="137">
        <v>0</v>
      </c>
      <c r="V18" s="137">
        <v>0</v>
      </c>
      <c r="W18" s="118">
        <f t="shared" si="8"/>
        <v>22</v>
      </c>
      <c r="X18" s="137">
        <v>0</v>
      </c>
      <c r="Y18" s="137">
        <v>22</v>
      </c>
      <c r="Z18" s="118">
        <f t="shared" si="9"/>
        <v>4</v>
      </c>
      <c r="AA18" s="137">
        <v>0</v>
      </c>
      <c r="AB18" s="137">
        <v>4</v>
      </c>
      <c r="AC18" s="118">
        <f t="shared" si="10"/>
        <v>0</v>
      </c>
      <c r="AD18" s="137">
        <v>0</v>
      </c>
      <c r="AE18" s="137">
        <v>0</v>
      </c>
      <c r="AF18" s="118">
        <f t="shared" si="11"/>
        <v>5</v>
      </c>
      <c r="AG18" s="137">
        <v>0</v>
      </c>
      <c r="AH18" s="137">
        <v>5</v>
      </c>
      <c r="AI18" s="118">
        <f t="shared" si="12"/>
        <v>4</v>
      </c>
      <c r="AJ18" s="137">
        <v>0</v>
      </c>
      <c r="AK18" s="137">
        <v>4</v>
      </c>
      <c r="AL18" s="118">
        <f t="shared" si="13"/>
        <v>19</v>
      </c>
      <c r="AM18" s="137">
        <v>2</v>
      </c>
      <c r="AN18" s="137">
        <v>17</v>
      </c>
      <c r="AO18" s="137">
        <v>0</v>
      </c>
      <c r="AP18" s="140">
        <v>0</v>
      </c>
    </row>
    <row r="19" spans="1:42" s="135" customFormat="1" ht="15" customHeight="1">
      <c r="A19" s="217"/>
      <c r="B19" s="217"/>
      <c r="C19" s="114"/>
      <c r="D19" s="154" t="s">
        <v>17</v>
      </c>
      <c r="E19" s="154"/>
      <c r="F19" s="154"/>
      <c r="G19" s="115"/>
      <c r="H19" s="116">
        <f t="shared" si="2"/>
        <v>24</v>
      </c>
      <c r="I19" s="118">
        <f t="shared" si="3"/>
        <v>6</v>
      </c>
      <c r="J19" s="32">
        <f t="shared" si="3"/>
        <v>18</v>
      </c>
      <c r="K19" s="117">
        <f t="shared" si="4"/>
        <v>9</v>
      </c>
      <c r="L19" s="137">
        <v>2</v>
      </c>
      <c r="M19" s="137">
        <v>7</v>
      </c>
      <c r="N19" s="118">
        <f t="shared" si="5"/>
        <v>1</v>
      </c>
      <c r="O19" s="137">
        <v>0</v>
      </c>
      <c r="P19" s="137">
        <v>1</v>
      </c>
      <c r="Q19" s="118">
        <f t="shared" si="6"/>
        <v>0</v>
      </c>
      <c r="R19" s="137">
        <v>0</v>
      </c>
      <c r="S19" s="137">
        <v>0</v>
      </c>
      <c r="T19" s="118">
        <f t="shared" si="7"/>
        <v>0</v>
      </c>
      <c r="U19" s="137">
        <v>0</v>
      </c>
      <c r="V19" s="137">
        <v>0</v>
      </c>
      <c r="W19" s="118">
        <f t="shared" si="8"/>
        <v>5</v>
      </c>
      <c r="X19" s="137">
        <v>0</v>
      </c>
      <c r="Y19" s="137">
        <v>5</v>
      </c>
      <c r="Z19" s="118">
        <f t="shared" si="9"/>
        <v>0</v>
      </c>
      <c r="AA19" s="137">
        <v>0</v>
      </c>
      <c r="AB19" s="137">
        <v>0</v>
      </c>
      <c r="AC19" s="118">
        <f t="shared" si="10"/>
        <v>0</v>
      </c>
      <c r="AD19" s="137">
        <v>0</v>
      </c>
      <c r="AE19" s="137">
        <v>0</v>
      </c>
      <c r="AF19" s="118">
        <f t="shared" si="11"/>
        <v>0</v>
      </c>
      <c r="AG19" s="137">
        <v>0</v>
      </c>
      <c r="AH19" s="137">
        <v>0</v>
      </c>
      <c r="AI19" s="118">
        <f t="shared" si="12"/>
        <v>8</v>
      </c>
      <c r="AJ19" s="137">
        <v>4</v>
      </c>
      <c r="AK19" s="137">
        <v>4</v>
      </c>
      <c r="AL19" s="118">
        <f t="shared" si="13"/>
        <v>1</v>
      </c>
      <c r="AM19" s="137">
        <v>0</v>
      </c>
      <c r="AN19" s="137">
        <v>1</v>
      </c>
      <c r="AO19" s="137">
        <v>0</v>
      </c>
      <c r="AP19" s="140">
        <v>0</v>
      </c>
    </row>
    <row r="20" spans="1:42" s="135" customFormat="1" ht="15" customHeight="1">
      <c r="A20" s="217"/>
      <c r="B20" s="217"/>
      <c r="C20" s="114"/>
      <c r="D20" s="154" t="s">
        <v>18</v>
      </c>
      <c r="E20" s="154"/>
      <c r="F20" s="154"/>
      <c r="G20" s="115"/>
      <c r="H20" s="116">
        <f t="shared" si="2"/>
        <v>22</v>
      </c>
      <c r="I20" s="118">
        <f t="shared" si="3"/>
        <v>9</v>
      </c>
      <c r="J20" s="32">
        <f t="shared" si="3"/>
        <v>13</v>
      </c>
      <c r="K20" s="117">
        <f t="shared" si="4"/>
        <v>7</v>
      </c>
      <c r="L20" s="137">
        <v>2</v>
      </c>
      <c r="M20" s="137">
        <v>5</v>
      </c>
      <c r="N20" s="118">
        <f t="shared" si="5"/>
        <v>1</v>
      </c>
      <c r="O20" s="137">
        <v>0</v>
      </c>
      <c r="P20" s="137">
        <v>1</v>
      </c>
      <c r="Q20" s="118">
        <f t="shared" si="6"/>
        <v>0</v>
      </c>
      <c r="R20" s="137">
        <v>0</v>
      </c>
      <c r="S20" s="137">
        <v>0</v>
      </c>
      <c r="T20" s="118">
        <f t="shared" si="7"/>
        <v>0</v>
      </c>
      <c r="U20" s="137">
        <v>0</v>
      </c>
      <c r="V20" s="137">
        <v>0</v>
      </c>
      <c r="W20" s="118">
        <f t="shared" si="8"/>
        <v>0</v>
      </c>
      <c r="X20" s="137">
        <v>0</v>
      </c>
      <c r="Y20" s="137">
        <v>0</v>
      </c>
      <c r="Z20" s="118">
        <f t="shared" si="9"/>
        <v>0</v>
      </c>
      <c r="AA20" s="137">
        <v>0</v>
      </c>
      <c r="AB20" s="137">
        <v>0</v>
      </c>
      <c r="AC20" s="118">
        <f t="shared" si="10"/>
        <v>0</v>
      </c>
      <c r="AD20" s="137">
        <v>0</v>
      </c>
      <c r="AE20" s="137">
        <v>0</v>
      </c>
      <c r="AF20" s="118">
        <f t="shared" si="11"/>
        <v>4</v>
      </c>
      <c r="AG20" s="137">
        <v>0</v>
      </c>
      <c r="AH20" s="137">
        <v>4</v>
      </c>
      <c r="AI20" s="118">
        <f t="shared" si="12"/>
        <v>7</v>
      </c>
      <c r="AJ20" s="137">
        <v>7</v>
      </c>
      <c r="AK20" s="137">
        <v>0</v>
      </c>
      <c r="AL20" s="118">
        <f t="shared" si="13"/>
        <v>3</v>
      </c>
      <c r="AM20" s="137">
        <v>0</v>
      </c>
      <c r="AN20" s="137">
        <v>3</v>
      </c>
      <c r="AO20" s="137">
        <v>0</v>
      </c>
      <c r="AP20" s="140">
        <v>0</v>
      </c>
    </row>
    <row r="21" spans="1:42" s="135" customFormat="1" ht="15" customHeight="1">
      <c r="A21" s="217"/>
      <c r="B21" s="217"/>
      <c r="C21" s="114"/>
      <c r="D21" s="154" t="s">
        <v>19</v>
      </c>
      <c r="E21" s="154"/>
      <c r="F21" s="154"/>
      <c r="G21" s="115"/>
      <c r="H21" s="116">
        <f t="shared" si="2"/>
        <v>45</v>
      </c>
      <c r="I21" s="118">
        <f t="shared" si="3"/>
        <v>5</v>
      </c>
      <c r="J21" s="32">
        <f t="shared" si="3"/>
        <v>40</v>
      </c>
      <c r="K21" s="117">
        <f t="shared" si="4"/>
        <v>16</v>
      </c>
      <c r="L21" s="137">
        <v>3</v>
      </c>
      <c r="M21" s="137">
        <v>13</v>
      </c>
      <c r="N21" s="118">
        <f t="shared" si="5"/>
        <v>1</v>
      </c>
      <c r="O21" s="137">
        <v>0</v>
      </c>
      <c r="P21" s="137">
        <v>1</v>
      </c>
      <c r="Q21" s="118">
        <f t="shared" si="6"/>
        <v>3</v>
      </c>
      <c r="R21" s="137">
        <v>0</v>
      </c>
      <c r="S21" s="137">
        <v>3</v>
      </c>
      <c r="T21" s="118">
        <f t="shared" si="7"/>
        <v>0</v>
      </c>
      <c r="U21" s="137">
        <v>0</v>
      </c>
      <c r="V21" s="137">
        <v>0</v>
      </c>
      <c r="W21" s="118">
        <f t="shared" si="8"/>
        <v>12</v>
      </c>
      <c r="X21" s="137">
        <v>1</v>
      </c>
      <c r="Y21" s="137">
        <v>11</v>
      </c>
      <c r="Z21" s="118">
        <f t="shared" si="9"/>
        <v>1</v>
      </c>
      <c r="AA21" s="137">
        <v>0</v>
      </c>
      <c r="AB21" s="137">
        <v>1</v>
      </c>
      <c r="AC21" s="118">
        <f t="shared" si="10"/>
        <v>0</v>
      </c>
      <c r="AD21" s="137">
        <v>0</v>
      </c>
      <c r="AE21" s="137">
        <v>0</v>
      </c>
      <c r="AF21" s="118">
        <f t="shared" si="11"/>
        <v>8</v>
      </c>
      <c r="AG21" s="137">
        <v>0</v>
      </c>
      <c r="AH21" s="137">
        <v>8</v>
      </c>
      <c r="AI21" s="118">
        <f t="shared" si="12"/>
        <v>1</v>
      </c>
      <c r="AJ21" s="137">
        <v>0</v>
      </c>
      <c r="AK21" s="137">
        <v>1</v>
      </c>
      <c r="AL21" s="118">
        <f t="shared" si="13"/>
        <v>3</v>
      </c>
      <c r="AM21" s="137">
        <v>1</v>
      </c>
      <c r="AN21" s="137">
        <v>2</v>
      </c>
      <c r="AO21" s="137">
        <v>0</v>
      </c>
      <c r="AP21" s="140">
        <v>0</v>
      </c>
    </row>
    <row r="22" spans="1:42" s="135" customFormat="1" ht="15" customHeight="1">
      <c r="A22" s="217"/>
      <c r="B22" s="217"/>
      <c r="C22" s="114"/>
      <c r="D22" s="154" t="s">
        <v>20</v>
      </c>
      <c r="E22" s="154"/>
      <c r="F22" s="154"/>
      <c r="G22" s="115"/>
      <c r="H22" s="116">
        <f t="shared" si="2"/>
        <v>44</v>
      </c>
      <c r="I22" s="118">
        <f t="shared" si="3"/>
        <v>5</v>
      </c>
      <c r="J22" s="32">
        <f t="shared" si="3"/>
        <v>39</v>
      </c>
      <c r="K22" s="117">
        <f t="shared" si="4"/>
        <v>6</v>
      </c>
      <c r="L22" s="137">
        <v>0</v>
      </c>
      <c r="M22" s="137">
        <v>6</v>
      </c>
      <c r="N22" s="118">
        <f t="shared" si="5"/>
        <v>0</v>
      </c>
      <c r="O22" s="137">
        <v>0</v>
      </c>
      <c r="P22" s="137">
        <v>0</v>
      </c>
      <c r="Q22" s="118">
        <f t="shared" si="6"/>
        <v>0</v>
      </c>
      <c r="R22" s="137">
        <v>0</v>
      </c>
      <c r="S22" s="137">
        <v>0</v>
      </c>
      <c r="T22" s="118">
        <f t="shared" si="7"/>
        <v>0</v>
      </c>
      <c r="U22" s="137">
        <v>0</v>
      </c>
      <c r="V22" s="137">
        <v>0</v>
      </c>
      <c r="W22" s="118">
        <f t="shared" si="8"/>
        <v>6</v>
      </c>
      <c r="X22" s="137">
        <v>0</v>
      </c>
      <c r="Y22" s="137">
        <v>6</v>
      </c>
      <c r="Z22" s="118">
        <f t="shared" si="9"/>
        <v>0</v>
      </c>
      <c r="AA22" s="137">
        <v>0</v>
      </c>
      <c r="AB22" s="137">
        <v>0</v>
      </c>
      <c r="AC22" s="118">
        <f t="shared" si="10"/>
        <v>0</v>
      </c>
      <c r="AD22" s="137">
        <v>0</v>
      </c>
      <c r="AE22" s="137">
        <v>0</v>
      </c>
      <c r="AF22" s="118">
        <f t="shared" si="11"/>
        <v>0</v>
      </c>
      <c r="AG22" s="137">
        <v>0</v>
      </c>
      <c r="AH22" s="137">
        <v>0</v>
      </c>
      <c r="AI22" s="118">
        <f t="shared" si="12"/>
        <v>6</v>
      </c>
      <c r="AJ22" s="137">
        <v>3</v>
      </c>
      <c r="AK22" s="137">
        <v>3</v>
      </c>
      <c r="AL22" s="118">
        <f t="shared" si="13"/>
        <v>26</v>
      </c>
      <c r="AM22" s="137">
        <v>2</v>
      </c>
      <c r="AN22" s="137">
        <v>24</v>
      </c>
      <c r="AO22" s="137">
        <v>0</v>
      </c>
      <c r="AP22" s="140">
        <v>0</v>
      </c>
    </row>
    <row r="23" spans="1:42" s="135" customFormat="1" ht="15" customHeight="1">
      <c r="A23" s="217"/>
      <c r="B23" s="217"/>
      <c r="C23" s="114"/>
      <c r="D23" s="154" t="s">
        <v>21</v>
      </c>
      <c r="E23" s="154"/>
      <c r="F23" s="154"/>
      <c r="G23" s="115"/>
      <c r="H23" s="116">
        <f t="shared" si="2"/>
        <v>49</v>
      </c>
      <c r="I23" s="118">
        <f t="shared" si="3"/>
        <v>3</v>
      </c>
      <c r="J23" s="32">
        <f t="shared" si="3"/>
        <v>46</v>
      </c>
      <c r="K23" s="117">
        <f t="shared" si="4"/>
        <v>7</v>
      </c>
      <c r="L23" s="137">
        <v>1</v>
      </c>
      <c r="M23" s="137">
        <v>6</v>
      </c>
      <c r="N23" s="118">
        <f t="shared" si="5"/>
        <v>0</v>
      </c>
      <c r="O23" s="137">
        <v>0</v>
      </c>
      <c r="P23" s="137">
        <v>0</v>
      </c>
      <c r="Q23" s="118">
        <f t="shared" si="6"/>
        <v>0</v>
      </c>
      <c r="R23" s="137">
        <v>0</v>
      </c>
      <c r="S23" s="137">
        <v>0</v>
      </c>
      <c r="T23" s="118">
        <f t="shared" si="7"/>
        <v>0</v>
      </c>
      <c r="U23" s="137">
        <v>0</v>
      </c>
      <c r="V23" s="137">
        <v>0</v>
      </c>
      <c r="W23" s="118">
        <f t="shared" si="8"/>
        <v>6</v>
      </c>
      <c r="X23" s="137">
        <v>0</v>
      </c>
      <c r="Y23" s="137">
        <v>6</v>
      </c>
      <c r="Z23" s="118">
        <f t="shared" si="9"/>
        <v>0</v>
      </c>
      <c r="AA23" s="137">
        <v>0</v>
      </c>
      <c r="AB23" s="137">
        <v>0</v>
      </c>
      <c r="AC23" s="118">
        <f t="shared" si="10"/>
        <v>0</v>
      </c>
      <c r="AD23" s="137">
        <v>0</v>
      </c>
      <c r="AE23" s="137">
        <v>0</v>
      </c>
      <c r="AF23" s="118">
        <f t="shared" si="11"/>
        <v>0</v>
      </c>
      <c r="AG23" s="137">
        <v>0</v>
      </c>
      <c r="AH23" s="137">
        <v>0</v>
      </c>
      <c r="AI23" s="118">
        <f t="shared" si="12"/>
        <v>6</v>
      </c>
      <c r="AJ23" s="137">
        <v>2</v>
      </c>
      <c r="AK23" s="137">
        <v>4</v>
      </c>
      <c r="AL23" s="118">
        <f t="shared" si="13"/>
        <v>30</v>
      </c>
      <c r="AM23" s="137">
        <v>0</v>
      </c>
      <c r="AN23" s="137">
        <v>30</v>
      </c>
      <c r="AO23" s="137">
        <v>0</v>
      </c>
      <c r="AP23" s="140">
        <v>0</v>
      </c>
    </row>
    <row r="24" spans="1:42" s="135" customFormat="1" ht="15" customHeight="1">
      <c r="A24" s="217"/>
      <c r="B24" s="217"/>
      <c r="C24" s="114"/>
      <c r="D24" s="154" t="s">
        <v>22</v>
      </c>
      <c r="E24" s="154"/>
      <c r="F24" s="154"/>
      <c r="G24" s="115"/>
      <c r="H24" s="116">
        <f t="shared" si="2"/>
        <v>190</v>
      </c>
      <c r="I24" s="118">
        <f t="shared" si="3"/>
        <v>12</v>
      </c>
      <c r="J24" s="32">
        <f t="shared" si="3"/>
        <v>178</v>
      </c>
      <c r="K24" s="117">
        <f t="shared" si="4"/>
        <v>19</v>
      </c>
      <c r="L24" s="137">
        <v>3</v>
      </c>
      <c r="M24" s="137">
        <v>16</v>
      </c>
      <c r="N24" s="118">
        <f t="shared" si="5"/>
        <v>0</v>
      </c>
      <c r="O24" s="137">
        <v>0</v>
      </c>
      <c r="P24" s="137">
        <v>0</v>
      </c>
      <c r="Q24" s="118">
        <f t="shared" si="6"/>
        <v>2</v>
      </c>
      <c r="R24" s="137">
        <v>0</v>
      </c>
      <c r="S24" s="137">
        <v>2</v>
      </c>
      <c r="T24" s="118">
        <f t="shared" si="7"/>
        <v>5</v>
      </c>
      <c r="U24" s="137">
        <v>2</v>
      </c>
      <c r="V24" s="137">
        <v>3</v>
      </c>
      <c r="W24" s="118">
        <f t="shared" si="8"/>
        <v>20</v>
      </c>
      <c r="X24" s="137">
        <v>0</v>
      </c>
      <c r="Y24" s="137">
        <v>20</v>
      </c>
      <c r="Z24" s="118">
        <f t="shared" si="9"/>
        <v>0</v>
      </c>
      <c r="AA24" s="137">
        <v>0</v>
      </c>
      <c r="AB24" s="137">
        <v>0</v>
      </c>
      <c r="AC24" s="118">
        <f t="shared" si="10"/>
        <v>2</v>
      </c>
      <c r="AD24" s="137">
        <v>0</v>
      </c>
      <c r="AE24" s="137">
        <v>2</v>
      </c>
      <c r="AF24" s="118">
        <f t="shared" si="11"/>
        <v>76</v>
      </c>
      <c r="AG24" s="137">
        <v>0</v>
      </c>
      <c r="AH24" s="137">
        <v>76</v>
      </c>
      <c r="AI24" s="118">
        <f t="shared" si="12"/>
        <v>7</v>
      </c>
      <c r="AJ24" s="137">
        <v>4</v>
      </c>
      <c r="AK24" s="137">
        <v>3</v>
      </c>
      <c r="AL24" s="118">
        <f t="shared" si="13"/>
        <v>59</v>
      </c>
      <c r="AM24" s="137">
        <v>3</v>
      </c>
      <c r="AN24" s="137">
        <v>56</v>
      </c>
      <c r="AO24" s="137">
        <v>0</v>
      </c>
      <c r="AP24" s="140">
        <v>0</v>
      </c>
    </row>
    <row r="25" spans="1:42" s="135" customFormat="1" ht="15" customHeight="1">
      <c r="A25" s="217"/>
      <c r="B25" s="217"/>
      <c r="C25" s="114"/>
      <c r="D25" s="154" t="s">
        <v>23</v>
      </c>
      <c r="E25" s="154"/>
      <c r="F25" s="154"/>
      <c r="G25" s="115"/>
      <c r="H25" s="116">
        <f t="shared" si="2"/>
        <v>62</v>
      </c>
      <c r="I25" s="118">
        <f t="shared" si="3"/>
        <v>5</v>
      </c>
      <c r="J25" s="32">
        <f t="shared" si="3"/>
        <v>57</v>
      </c>
      <c r="K25" s="117">
        <f t="shared" si="4"/>
        <v>8</v>
      </c>
      <c r="L25" s="137">
        <v>1</v>
      </c>
      <c r="M25" s="137">
        <v>7</v>
      </c>
      <c r="N25" s="118">
        <f t="shared" si="5"/>
        <v>0</v>
      </c>
      <c r="O25" s="137">
        <v>0</v>
      </c>
      <c r="P25" s="137">
        <v>0</v>
      </c>
      <c r="Q25" s="118">
        <f t="shared" si="6"/>
        <v>0</v>
      </c>
      <c r="R25" s="137">
        <v>0</v>
      </c>
      <c r="S25" s="137">
        <v>0</v>
      </c>
      <c r="T25" s="118">
        <f t="shared" si="7"/>
        <v>1</v>
      </c>
      <c r="U25" s="137">
        <v>0</v>
      </c>
      <c r="V25" s="137">
        <v>1</v>
      </c>
      <c r="W25" s="118">
        <f t="shared" si="8"/>
        <v>8</v>
      </c>
      <c r="X25" s="137">
        <v>0</v>
      </c>
      <c r="Y25" s="137">
        <v>8</v>
      </c>
      <c r="Z25" s="118">
        <f t="shared" si="9"/>
        <v>0</v>
      </c>
      <c r="AA25" s="137">
        <v>0</v>
      </c>
      <c r="AB25" s="137">
        <v>0</v>
      </c>
      <c r="AC25" s="118">
        <f t="shared" si="10"/>
        <v>1</v>
      </c>
      <c r="AD25" s="137">
        <v>0</v>
      </c>
      <c r="AE25" s="137">
        <v>1</v>
      </c>
      <c r="AF25" s="118">
        <f t="shared" si="11"/>
        <v>21</v>
      </c>
      <c r="AG25" s="137">
        <v>0</v>
      </c>
      <c r="AH25" s="137">
        <v>21</v>
      </c>
      <c r="AI25" s="118">
        <f t="shared" si="12"/>
        <v>10</v>
      </c>
      <c r="AJ25" s="137">
        <v>3</v>
      </c>
      <c r="AK25" s="137">
        <v>7</v>
      </c>
      <c r="AL25" s="118">
        <f t="shared" si="13"/>
        <v>13</v>
      </c>
      <c r="AM25" s="137">
        <v>1</v>
      </c>
      <c r="AN25" s="137">
        <v>12</v>
      </c>
      <c r="AO25" s="137">
        <v>0</v>
      </c>
      <c r="AP25" s="140">
        <v>0</v>
      </c>
    </row>
    <row r="26" spans="1:42" s="135" customFormat="1" ht="15" customHeight="1">
      <c r="A26" s="217"/>
      <c r="B26" s="217"/>
      <c r="C26" s="114"/>
      <c r="D26" s="155" t="s">
        <v>24</v>
      </c>
      <c r="E26" s="155"/>
      <c r="F26" s="155"/>
      <c r="G26" s="115"/>
      <c r="H26" s="116">
        <f t="shared" si="2"/>
        <v>25</v>
      </c>
      <c r="I26" s="118">
        <f t="shared" si="3"/>
        <v>1</v>
      </c>
      <c r="J26" s="32">
        <f t="shared" si="3"/>
        <v>24</v>
      </c>
      <c r="K26" s="117">
        <f t="shared" si="4"/>
        <v>9</v>
      </c>
      <c r="L26" s="137">
        <v>0</v>
      </c>
      <c r="M26" s="137">
        <v>9</v>
      </c>
      <c r="N26" s="118">
        <f t="shared" si="5"/>
        <v>1</v>
      </c>
      <c r="O26" s="137">
        <v>0</v>
      </c>
      <c r="P26" s="137">
        <v>1</v>
      </c>
      <c r="Q26" s="118">
        <f t="shared" si="6"/>
        <v>0</v>
      </c>
      <c r="R26" s="137">
        <v>0</v>
      </c>
      <c r="S26" s="137">
        <v>0</v>
      </c>
      <c r="T26" s="118">
        <f t="shared" si="7"/>
        <v>0</v>
      </c>
      <c r="U26" s="137">
        <v>0</v>
      </c>
      <c r="V26" s="137">
        <v>0</v>
      </c>
      <c r="W26" s="118">
        <f t="shared" si="8"/>
        <v>5</v>
      </c>
      <c r="X26" s="137">
        <v>0</v>
      </c>
      <c r="Y26" s="137">
        <v>5</v>
      </c>
      <c r="Z26" s="118">
        <f t="shared" si="9"/>
        <v>0</v>
      </c>
      <c r="AA26" s="137">
        <v>0</v>
      </c>
      <c r="AB26" s="137">
        <v>0</v>
      </c>
      <c r="AC26" s="118">
        <f t="shared" si="10"/>
        <v>0</v>
      </c>
      <c r="AD26" s="137">
        <v>0</v>
      </c>
      <c r="AE26" s="137">
        <v>0</v>
      </c>
      <c r="AF26" s="118">
        <f t="shared" si="11"/>
        <v>0</v>
      </c>
      <c r="AG26" s="137">
        <v>0</v>
      </c>
      <c r="AH26" s="137">
        <v>0</v>
      </c>
      <c r="AI26" s="118">
        <f t="shared" si="12"/>
        <v>5</v>
      </c>
      <c r="AJ26" s="137">
        <v>0</v>
      </c>
      <c r="AK26" s="137">
        <v>5</v>
      </c>
      <c r="AL26" s="118">
        <f t="shared" si="13"/>
        <v>5</v>
      </c>
      <c r="AM26" s="137">
        <v>1</v>
      </c>
      <c r="AN26" s="137">
        <v>4</v>
      </c>
      <c r="AO26" s="137">
        <v>0</v>
      </c>
      <c r="AP26" s="140">
        <v>0</v>
      </c>
    </row>
    <row r="27" spans="1:42" s="135" customFormat="1" ht="12.75">
      <c r="A27" s="217"/>
      <c r="B27" s="217"/>
      <c r="C27" s="114"/>
      <c r="D27" s="154" t="s">
        <v>25</v>
      </c>
      <c r="E27" s="154"/>
      <c r="F27" s="47"/>
      <c r="G27" s="115"/>
      <c r="H27" s="116">
        <f t="shared" si="2"/>
        <v>24</v>
      </c>
      <c r="I27" s="118">
        <f t="shared" si="3"/>
        <v>0</v>
      </c>
      <c r="J27" s="32">
        <f t="shared" si="3"/>
        <v>24</v>
      </c>
      <c r="K27" s="117">
        <f t="shared" si="4"/>
        <v>3</v>
      </c>
      <c r="L27" s="137">
        <v>0</v>
      </c>
      <c r="M27" s="137">
        <v>3</v>
      </c>
      <c r="N27" s="118">
        <f t="shared" si="5"/>
        <v>0</v>
      </c>
      <c r="O27" s="137">
        <v>0</v>
      </c>
      <c r="P27" s="137">
        <v>0</v>
      </c>
      <c r="Q27" s="118">
        <f t="shared" si="6"/>
        <v>0</v>
      </c>
      <c r="R27" s="137">
        <v>0</v>
      </c>
      <c r="S27" s="137">
        <v>0</v>
      </c>
      <c r="T27" s="118">
        <f t="shared" si="7"/>
        <v>0</v>
      </c>
      <c r="U27" s="137">
        <v>0</v>
      </c>
      <c r="V27" s="137">
        <v>0</v>
      </c>
      <c r="W27" s="118">
        <f t="shared" si="8"/>
        <v>1</v>
      </c>
      <c r="X27" s="137">
        <v>0</v>
      </c>
      <c r="Y27" s="137">
        <v>1</v>
      </c>
      <c r="Z27" s="118">
        <f t="shared" si="9"/>
        <v>0</v>
      </c>
      <c r="AA27" s="137">
        <v>0</v>
      </c>
      <c r="AB27" s="137">
        <v>0</v>
      </c>
      <c r="AC27" s="118">
        <f t="shared" si="10"/>
        <v>0</v>
      </c>
      <c r="AD27" s="137">
        <v>0</v>
      </c>
      <c r="AE27" s="137">
        <v>0</v>
      </c>
      <c r="AF27" s="118">
        <f t="shared" si="11"/>
        <v>9</v>
      </c>
      <c r="AG27" s="137">
        <v>0</v>
      </c>
      <c r="AH27" s="137">
        <v>9</v>
      </c>
      <c r="AI27" s="118">
        <f t="shared" si="12"/>
        <v>3</v>
      </c>
      <c r="AJ27" s="137">
        <v>0</v>
      </c>
      <c r="AK27" s="137">
        <v>3</v>
      </c>
      <c r="AL27" s="118">
        <f t="shared" si="13"/>
        <v>8</v>
      </c>
      <c r="AM27" s="137">
        <v>0</v>
      </c>
      <c r="AN27" s="137">
        <v>8</v>
      </c>
      <c r="AO27" s="137">
        <v>0</v>
      </c>
      <c r="AP27" s="140">
        <v>0</v>
      </c>
    </row>
    <row r="28" spans="1:42" s="135" customFormat="1" ht="15" customHeight="1">
      <c r="A28" s="217"/>
      <c r="B28" s="217"/>
      <c r="C28" s="114"/>
      <c r="D28" s="154" t="s">
        <v>26</v>
      </c>
      <c r="E28" s="154"/>
      <c r="F28" s="154"/>
      <c r="G28" s="115"/>
      <c r="H28" s="116">
        <f t="shared" si="2"/>
        <v>76</v>
      </c>
      <c r="I28" s="118">
        <f t="shared" si="3"/>
        <v>10</v>
      </c>
      <c r="J28" s="32">
        <f t="shared" si="3"/>
        <v>66</v>
      </c>
      <c r="K28" s="117">
        <f t="shared" si="4"/>
        <v>10</v>
      </c>
      <c r="L28" s="137">
        <v>1</v>
      </c>
      <c r="M28" s="137">
        <v>9</v>
      </c>
      <c r="N28" s="118">
        <f t="shared" si="5"/>
        <v>0</v>
      </c>
      <c r="O28" s="137">
        <v>0</v>
      </c>
      <c r="P28" s="137">
        <v>0</v>
      </c>
      <c r="Q28" s="118">
        <f t="shared" si="6"/>
        <v>1</v>
      </c>
      <c r="R28" s="137">
        <v>0</v>
      </c>
      <c r="S28" s="137">
        <v>1</v>
      </c>
      <c r="T28" s="118">
        <f t="shared" si="7"/>
        <v>0</v>
      </c>
      <c r="U28" s="137">
        <v>0</v>
      </c>
      <c r="V28" s="137">
        <v>0</v>
      </c>
      <c r="W28" s="118">
        <f t="shared" si="8"/>
        <v>5</v>
      </c>
      <c r="X28" s="137">
        <v>0</v>
      </c>
      <c r="Y28" s="137">
        <v>5</v>
      </c>
      <c r="Z28" s="118">
        <f t="shared" si="9"/>
        <v>0</v>
      </c>
      <c r="AA28" s="137">
        <v>0</v>
      </c>
      <c r="AB28" s="137">
        <v>0</v>
      </c>
      <c r="AC28" s="118">
        <f t="shared" si="10"/>
        <v>0</v>
      </c>
      <c r="AD28" s="137">
        <v>0</v>
      </c>
      <c r="AE28" s="137">
        <v>0</v>
      </c>
      <c r="AF28" s="118">
        <f t="shared" si="11"/>
        <v>32</v>
      </c>
      <c r="AG28" s="137">
        <v>0</v>
      </c>
      <c r="AH28" s="137">
        <v>32</v>
      </c>
      <c r="AI28" s="118">
        <f t="shared" si="12"/>
        <v>12</v>
      </c>
      <c r="AJ28" s="137">
        <v>9</v>
      </c>
      <c r="AK28" s="137">
        <v>3</v>
      </c>
      <c r="AL28" s="118">
        <f t="shared" si="13"/>
        <v>16</v>
      </c>
      <c r="AM28" s="137">
        <v>0</v>
      </c>
      <c r="AN28" s="137">
        <v>16</v>
      </c>
      <c r="AO28" s="137">
        <v>0</v>
      </c>
      <c r="AP28" s="140">
        <v>0</v>
      </c>
    </row>
    <row r="29" spans="1:42" s="135" customFormat="1" ht="15" customHeight="1">
      <c r="A29" s="217"/>
      <c r="B29" s="217"/>
      <c r="C29" s="114"/>
      <c r="D29" s="154" t="s">
        <v>27</v>
      </c>
      <c r="E29" s="154"/>
      <c r="F29" s="154"/>
      <c r="G29" s="115"/>
      <c r="H29" s="116">
        <f t="shared" si="2"/>
        <v>11</v>
      </c>
      <c r="I29" s="118">
        <f t="shared" si="3"/>
        <v>2</v>
      </c>
      <c r="J29" s="32">
        <f t="shared" si="3"/>
        <v>9</v>
      </c>
      <c r="K29" s="117">
        <f t="shared" si="4"/>
        <v>7</v>
      </c>
      <c r="L29" s="137">
        <v>0</v>
      </c>
      <c r="M29" s="137">
        <v>7</v>
      </c>
      <c r="N29" s="118">
        <f t="shared" si="5"/>
        <v>0</v>
      </c>
      <c r="O29" s="137">
        <v>0</v>
      </c>
      <c r="P29" s="137">
        <v>0</v>
      </c>
      <c r="Q29" s="118">
        <f t="shared" si="6"/>
        <v>0</v>
      </c>
      <c r="R29" s="137">
        <v>0</v>
      </c>
      <c r="S29" s="137">
        <v>0</v>
      </c>
      <c r="T29" s="118">
        <f t="shared" si="7"/>
        <v>0</v>
      </c>
      <c r="U29" s="137">
        <v>0</v>
      </c>
      <c r="V29" s="137">
        <v>0</v>
      </c>
      <c r="W29" s="118">
        <f t="shared" si="8"/>
        <v>0</v>
      </c>
      <c r="X29" s="137">
        <v>0</v>
      </c>
      <c r="Y29" s="137">
        <v>0</v>
      </c>
      <c r="Z29" s="118">
        <f t="shared" si="9"/>
        <v>0</v>
      </c>
      <c r="AA29" s="137">
        <v>0</v>
      </c>
      <c r="AB29" s="137">
        <v>0</v>
      </c>
      <c r="AC29" s="118">
        <f t="shared" si="10"/>
        <v>0</v>
      </c>
      <c r="AD29" s="137">
        <v>0</v>
      </c>
      <c r="AE29" s="137">
        <v>0</v>
      </c>
      <c r="AF29" s="118">
        <f t="shared" si="11"/>
        <v>0</v>
      </c>
      <c r="AG29" s="137">
        <v>0</v>
      </c>
      <c r="AH29" s="137">
        <v>0</v>
      </c>
      <c r="AI29" s="118">
        <f t="shared" si="12"/>
        <v>4</v>
      </c>
      <c r="AJ29" s="137">
        <v>2</v>
      </c>
      <c r="AK29" s="137">
        <v>2</v>
      </c>
      <c r="AL29" s="118">
        <f t="shared" si="13"/>
        <v>0</v>
      </c>
      <c r="AM29" s="137">
        <v>0</v>
      </c>
      <c r="AN29" s="137">
        <v>0</v>
      </c>
      <c r="AO29" s="137">
        <v>0</v>
      </c>
      <c r="AP29" s="140">
        <v>0</v>
      </c>
    </row>
    <row r="30" spans="1:42" s="135" customFormat="1" ht="15" customHeight="1">
      <c r="A30" s="217"/>
      <c r="B30" s="217"/>
      <c r="C30" s="114"/>
      <c r="D30" s="154" t="s">
        <v>28</v>
      </c>
      <c r="E30" s="154"/>
      <c r="F30" s="47"/>
      <c r="G30" s="115"/>
      <c r="H30" s="116">
        <f t="shared" si="2"/>
        <v>27</v>
      </c>
      <c r="I30" s="118">
        <f t="shared" si="3"/>
        <v>5</v>
      </c>
      <c r="J30" s="32">
        <f t="shared" si="3"/>
        <v>22</v>
      </c>
      <c r="K30" s="117">
        <f t="shared" si="4"/>
        <v>2</v>
      </c>
      <c r="L30" s="137">
        <v>1</v>
      </c>
      <c r="M30" s="137">
        <v>1</v>
      </c>
      <c r="N30" s="118">
        <f t="shared" si="5"/>
        <v>0</v>
      </c>
      <c r="O30" s="137">
        <v>0</v>
      </c>
      <c r="P30" s="137">
        <v>0</v>
      </c>
      <c r="Q30" s="118">
        <f t="shared" si="6"/>
        <v>3</v>
      </c>
      <c r="R30" s="137">
        <v>1</v>
      </c>
      <c r="S30" s="137">
        <v>2</v>
      </c>
      <c r="T30" s="118">
        <f t="shared" si="7"/>
        <v>0</v>
      </c>
      <c r="U30" s="137">
        <v>0</v>
      </c>
      <c r="V30" s="137">
        <v>0</v>
      </c>
      <c r="W30" s="118">
        <f t="shared" si="8"/>
        <v>2</v>
      </c>
      <c r="X30" s="137">
        <v>0</v>
      </c>
      <c r="Y30" s="137">
        <v>2</v>
      </c>
      <c r="Z30" s="118">
        <f t="shared" si="9"/>
        <v>0</v>
      </c>
      <c r="AA30" s="137">
        <v>0</v>
      </c>
      <c r="AB30" s="137">
        <v>0</v>
      </c>
      <c r="AC30" s="118">
        <f t="shared" si="10"/>
        <v>0</v>
      </c>
      <c r="AD30" s="137">
        <v>0</v>
      </c>
      <c r="AE30" s="137">
        <v>0</v>
      </c>
      <c r="AF30" s="118">
        <f t="shared" si="11"/>
        <v>0</v>
      </c>
      <c r="AG30" s="137">
        <v>0</v>
      </c>
      <c r="AH30" s="137">
        <v>0</v>
      </c>
      <c r="AI30" s="118">
        <f t="shared" si="12"/>
        <v>4</v>
      </c>
      <c r="AJ30" s="137">
        <v>1</v>
      </c>
      <c r="AK30" s="137">
        <v>3</v>
      </c>
      <c r="AL30" s="118">
        <f t="shared" si="13"/>
        <v>16</v>
      </c>
      <c r="AM30" s="137">
        <v>2</v>
      </c>
      <c r="AN30" s="137">
        <v>14</v>
      </c>
      <c r="AO30" s="137">
        <v>0</v>
      </c>
      <c r="AP30" s="140">
        <v>0</v>
      </c>
    </row>
    <row r="31" spans="1:42" s="135" customFormat="1" ht="15" customHeight="1">
      <c r="A31" s="217"/>
      <c r="B31" s="217"/>
      <c r="C31" s="114"/>
      <c r="D31" s="155" t="s">
        <v>29</v>
      </c>
      <c r="E31" s="155"/>
      <c r="F31" s="155"/>
      <c r="G31" s="115"/>
      <c r="H31" s="116">
        <f t="shared" si="2"/>
        <v>23</v>
      </c>
      <c r="I31" s="118">
        <f t="shared" si="3"/>
        <v>3</v>
      </c>
      <c r="J31" s="32">
        <f t="shared" si="3"/>
        <v>20</v>
      </c>
      <c r="K31" s="117">
        <f t="shared" si="4"/>
        <v>6</v>
      </c>
      <c r="L31" s="137">
        <v>2</v>
      </c>
      <c r="M31" s="137">
        <v>4</v>
      </c>
      <c r="N31" s="118">
        <f t="shared" si="5"/>
        <v>0</v>
      </c>
      <c r="O31" s="137">
        <v>0</v>
      </c>
      <c r="P31" s="137">
        <v>0</v>
      </c>
      <c r="Q31" s="118">
        <f t="shared" si="6"/>
        <v>0</v>
      </c>
      <c r="R31" s="137">
        <v>0</v>
      </c>
      <c r="S31" s="137">
        <v>0</v>
      </c>
      <c r="T31" s="118">
        <f t="shared" si="7"/>
        <v>0</v>
      </c>
      <c r="U31" s="137">
        <v>0</v>
      </c>
      <c r="V31" s="137">
        <v>0</v>
      </c>
      <c r="W31" s="118">
        <f t="shared" si="8"/>
        <v>0</v>
      </c>
      <c r="X31" s="137">
        <v>0</v>
      </c>
      <c r="Y31" s="137">
        <v>0</v>
      </c>
      <c r="Z31" s="118">
        <f t="shared" si="9"/>
        <v>0</v>
      </c>
      <c r="AA31" s="137">
        <v>0</v>
      </c>
      <c r="AB31" s="137">
        <v>0</v>
      </c>
      <c r="AC31" s="118">
        <f t="shared" si="10"/>
        <v>0</v>
      </c>
      <c r="AD31" s="137">
        <v>0</v>
      </c>
      <c r="AE31" s="137">
        <v>0</v>
      </c>
      <c r="AF31" s="118">
        <f t="shared" si="11"/>
        <v>0</v>
      </c>
      <c r="AG31" s="137">
        <v>0</v>
      </c>
      <c r="AH31" s="137">
        <v>0</v>
      </c>
      <c r="AI31" s="118">
        <f t="shared" si="12"/>
        <v>5</v>
      </c>
      <c r="AJ31" s="137">
        <v>1</v>
      </c>
      <c r="AK31" s="137">
        <v>4</v>
      </c>
      <c r="AL31" s="118">
        <f t="shared" si="13"/>
        <v>12</v>
      </c>
      <c r="AM31" s="137">
        <v>0</v>
      </c>
      <c r="AN31" s="137">
        <v>12</v>
      </c>
      <c r="AO31" s="137">
        <v>0</v>
      </c>
      <c r="AP31" s="140">
        <v>0</v>
      </c>
    </row>
    <row r="32" spans="1:42" s="135" customFormat="1" ht="15" customHeight="1">
      <c r="A32" s="217"/>
      <c r="B32" s="217"/>
      <c r="C32" s="114"/>
      <c r="D32" s="155" t="s">
        <v>30</v>
      </c>
      <c r="E32" s="155"/>
      <c r="F32" s="155"/>
      <c r="G32" s="115"/>
      <c r="H32" s="116">
        <f t="shared" si="2"/>
        <v>6</v>
      </c>
      <c r="I32" s="118">
        <f t="shared" si="3"/>
        <v>0</v>
      </c>
      <c r="J32" s="32">
        <f t="shared" si="3"/>
        <v>6</v>
      </c>
      <c r="K32" s="117">
        <f t="shared" si="4"/>
        <v>3</v>
      </c>
      <c r="L32" s="137">
        <v>0</v>
      </c>
      <c r="M32" s="137">
        <v>3</v>
      </c>
      <c r="N32" s="118">
        <f t="shared" si="5"/>
        <v>0</v>
      </c>
      <c r="O32" s="137">
        <v>0</v>
      </c>
      <c r="P32" s="137">
        <v>0</v>
      </c>
      <c r="Q32" s="118">
        <f t="shared" si="6"/>
        <v>0</v>
      </c>
      <c r="R32" s="137">
        <v>0</v>
      </c>
      <c r="S32" s="137">
        <v>0</v>
      </c>
      <c r="T32" s="118">
        <f t="shared" si="7"/>
        <v>0</v>
      </c>
      <c r="U32" s="137">
        <v>0</v>
      </c>
      <c r="V32" s="137">
        <v>0</v>
      </c>
      <c r="W32" s="118">
        <f t="shared" si="8"/>
        <v>0</v>
      </c>
      <c r="X32" s="137">
        <v>0</v>
      </c>
      <c r="Y32" s="137">
        <v>0</v>
      </c>
      <c r="Z32" s="118">
        <f t="shared" si="9"/>
        <v>0</v>
      </c>
      <c r="AA32" s="137">
        <v>0</v>
      </c>
      <c r="AB32" s="137">
        <v>0</v>
      </c>
      <c r="AC32" s="118">
        <f t="shared" si="10"/>
        <v>0</v>
      </c>
      <c r="AD32" s="137">
        <v>0</v>
      </c>
      <c r="AE32" s="137">
        <v>0</v>
      </c>
      <c r="AF32" s="118">
        <f t="shared" si="11"/>
        <v>0</v>
      </c>
      <c r="AG32" s="137">
        <v>0</v>
      </c>
      <c r="AH32" s="137">
        <v>0</v>
      </c>
      <c r="AI32" s="118">
        <f t="shared" si="12"/>
        <v>0</v>
      </c>
      <c r="AJ32" s="137">
        <v>0</v>
      </c>
      <c r="AK32" s="137">
        <v>0</v>
      </c>
      <c r="AL32" s="118">
        <f t="shared" si="13"/>
        <v>3</v>
      </c>
      <c r="AM32" s="137">
        <v>0</v>
      </c>
      <c r="AN32" s="137">
        <v>3</v>
      </c>
      <c r="AO32" s="137">
        <v>0</v>
      </c>
      <c r="AP32" s="140">
        <v>0</v>
      </c>
    </row>
    <row r="33" spans="1:42" s="135" customFormat="1" ht="15" customHeight="1">
      <c r="A33" s="217"/>
      <c r="B33" s="217"/>
      <c r="C33" s="114"/>
      <c r="D33" s="154" t="s">
        <v>31</v>
      </c>
      <c r="E33" s="154"/>
      <c r="F33" s="154"/>
      <c r="G33" s="115"/>
      <c r="H33" s="116">
        <f t="shared" si="2"/>
        <v>6</v>
      </c>
      <c r="I33" s="118">
        <f t="shared" si="3"/>
        <v>1</v>
      </c>
      <c r="J33" s="32">
        <f t="shared" si="3"/>
        <v>5</v>
      </c>
      <c r="K33" s="117">
        <f t="shared" si="4"/>
        <v>2</v>
      </c>
      <c r="L33" s="137">
        <v>0</v>
      </c>
      <c r="M33" s="137">
        <v>2</v>
      </c>
      <c r="N33" s="118">
        <f t="shared" si="5"/>
        <v>0</v>
      </c>
      <c r="O33" s="137">
        <v>0</v>
      </c>
      <c r="P33" s="137">
        <v>0</v>
      </c>
      <c r="Q33" s="118">
        <f t="shared" si="6"/>
        <v>0</v>
      </c>
      <c r="R33" s="137">
        <v>0</v>
      </c>
      <c r="S33" s="137">
        <v>0</v>
      </c>
      <c r="T33" s="118">
        <f t="shared" si="7"/>
        <v>0</v>
      </c>
      <c r="U33" s="137">
        <v>0</v>
      </c>
      <c r="V33" s="137">
        <v>0</v>
      </c>
      <c r="W33" s="118">
        <f t="shared" si="8"/>
        <v>0</v>
      </c>
      <c r="X33" s="137">
        <v>0</v>
      </c>
      <c r="Y33" s="137">
        <v>0</v>
      </c>
      <c r="Z33" s="118">
        <f t="shared" si="9"/>
        <v>0</v>
      </c>
      <c r="AA33" s="137">
        <v>0</v>
      </c>
      <c r="AB33" s="137">
        <v>0</v>
      </c>
      <c r="AC33" s="118">
        <f t="shared" si="10"/>
        <v>0</v>
      </c>
      <c r="AD33" s="137">
        <v>0</v>
      </c>
      <c r="AE33" s="137">
        <v>0</v>
      </c>
      <c r="AF33" s="118">
        <f t="shared" si="11"/>
        <v>0</v>
      </c>
      <c r="AG33" s="137">
        <v>0</v>
      </c>
      <c r="AH33" s="137">
        <v>0</v>
      </c>
      <c r="AI33" s="118">
        <f t="shared" si="12"/>
        <v>3</v>
      </c>
      <c r="AJ33" s="137">
        <v>1</v>
      </c>
      <c r="AK33" s="137">
        <v>2</v>
      </c>
      <c r="AL33" s="118">
        <f t="shared" si="13"/>
        <v>1</v>
      </c>
      <c r="AM33" s="137">
        <v>0</v>
      </c>
      <c r="AN33" s="137">
        <v>1</v>
      </c>
      <c r="AO33" s="137">
        <v>0</v>
      </c>
      <c r="AP33" s="140">
        <v>0</v>
      </c>
    </row>
    <row r="34" spans="1:42" s="135" customFormat="1" ht="15" customHeight="1">
      <c r="A34" s="217"/>
      <c r="B34" s="217"/>
      <c r="C34" s="114"/>
      <c r="D34" s="154" t="s">
        <v>32</v>
      </c>
      <c r="E34" s="154"/>
      <c r="F34" s="154"/>
      <c r="G34" s="115"/>
      <c r="H34" s="116">
        <f t="shared" si="2"/>
        <v>33</v>
      </c>
      <c r="I34" s="118">
        <f t="shared" si="3"/>
        <v>7</v>
      </c>
      <c r="J34" s="32">
        <f t="shared" si="3"/>
        <v>26</v>
      </c>
      <c r="K34" s="117">
        <f t="shared" si="4"/>
        <v>5</v>
      </c>
      <c r="L34" s="137">
        <v>1</v>
      </c>
      <c r="M34" s="137">
        <v>4</v>
      </c>
      <c r="N34" s="118">
        <f t="shared" si="5"/>
        <v>1</v>
      </c>
      <c r="O34" s="137">
        <v>0</v>
      </c>
      <c r="P34" s="137">
        <v>1</v>
      </c>
      <c r="Q34" s="118">
        <f t="shared" si="6"/>
        <v>0</v>
      </c>
      <c r="R34" s="137">
        <v>0</v>
      </c>
      <c r="S34" s="137">
        <v>0</v>
      </c>
      <c r="T34" s="118">
        <f t="shared" si="7"/>
        <v>0</v>
      </c>
      <c r="U34" s="137">
        <v>0</v>
      </c>
      <c r="V34" s="137">
        <v>0</v>
      </c>
      <c r="W34" s="118">
        <f t="shared" si="8"/>
        <v>0</v>
      </c>
      <c r="X34" s="137">
        <v>0</v>
      </c>
      <c r="Y34" s="137">
        <v>0</v>
      </c>
      <c r="Z34" s="118">
        <f t="shared" si="9"/>
        <v>0</v>
      </c>
      <c r="AA34" s="137">
        <v>0</v>
      </c>
      <c r="AB34" s="137">
        <v>0</v>
      </c>
      <c r="AC34" s="118">
        <f t="shared" si="10"/>
        <v>0</v>
      </c>
      <c r="AD34" s="137">
        <v>0</v>
      </c>
      <c r="AE34" s="137">
        <v>0</v>
      </c>
      <c r="AF34" s="118">
        <f t="shared" si="11"/>
        <v>16</v>
      </c>
      <c r="AG34" s="137">
        <v>0</v>
      </c>
      <c r="AH34" s="137">
        <v>16</v>
      </c>
      <c r="AI34" s="118">
        <f t="shared" si="12"/>
        <v>6</v>
      </c>
      <c r="AJ34" s="137">
        <v>6</v>
      </c>
      <c r="AK34" s="137">
        <v>0</v>
      </c>
      <c r="AL34" s="118">
        <f t="shared" si="13"/>
        <v>5</v>
      </c>
      <c r="AM34" s="137">
        <v>0</v>
      </c>
      <c r="AN34" s="137">
        <v>5</v>
      </c>
      <c r="AO34" s="137">
        <v>0</v>
      </c>
      <c r="AP34" s="140">
        <v>0</v>
      </c>
    </row>
    <row r="35" spans="1:42" s="34" customFormat="1" ht="6.75" customHeight="1">
      <c r="A35" s="217"/>
      <c r="B35" s="217"/>
      <c r="C35" s="48"/>
      <c r="D35" s="49"/>
      <c r="E35" s="49"/>
      <c r="F35" s="49"/>
      <c r="G35" s="50"/>
      <c r="H35" s="48"/>
      <c r="I35" s="49"/>
      <c r="J35" s="49"/>
      <c r="K35" s="142"/>
      <c r="L35" s="142"/>
      <c r="M35" s="142"/>
      <c r="N35" s="143"/>
      <c r="O35" s="143"/>
      <c r="P35" s="143"/>
      <c r="Q35" s="144"/>
      <c r="R35" s="144"/>
      <c r="S35" s="144"/>
      <c r="T35" s="145"/>
      <c r="U35" s="146"/>
      <c r="V35" s="146"/>
      <c r="W35" s="146"/>
      <c r="X35" s="146"/>
      <c r="Y35" s="146"/>
      <c r="Z35" s="146"/>
      <c r="AA35" s="146"/>
      <c r="AB35" s="146"/>
      <c r="AC35" s="146"/>
      <c r="AD35" s="146"/>
      <c r="AE35" s="146"/>
      <c r="AF35" s="146"/>
      <c r="AG35" s="146"/>
      <c r="AH35" s="146"/>
      <c r="AI35" s="146"/>
      <c r="AJ35" s="146"/>
      <c r="AK35" s="146"/>
      <c r="AL35" s="146"/>
      <c r="AM35" s="146"/>
      <c r="AN35" s="146"/>
      <c r="AO35" s="146"/>
      <c r="AP35" s="147"/>
    </row>
    <row r="36" spans="1:42" s="80" customFormat="1" ht="16.5" customHeight="1">
      <c r="A36" s="217"/>
      <c r="B36" s="217"/>
      <c r="E36" s="80" t="s">
        <v>98</v>
      </c>
      <c r="H36" s="148"/>
      <c r="K36" s="149"/>
      <c r="L36" s="149"/>
      <c r="M36" s="149"/>
      <c r="N36" s="150"/>
      <c r="O36" s="150"/>
      <c r="P36" s="150"/>
      <c r="Q36" s="81"/>
      <c r="R36" s="81"/>
      <c r="S36" s="8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row>
    <row r="37" spans="1:42" s="80" customFormat="1" ht="12.75" customHeight="1">
      <c r="A37" s="217"/>
      <c r="B37" s="217"/>
      <c r="E37" s="80" t="s">
        <v>99</v>
      </c>
      <c r="H37" s="148"/>
      <c r="K37" s="149"/>
      <c r="L37" s="149"/>
      <c r="M37" s="149"/>
      <c r="N37" s="149"/>
      <c r="O37" s="150"/>
      <c r="P37" s="150"/>
      <c r="Q37" s="81"/>
      <c r="R37" s="81"/>
      <c r="S37" s="81"/>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row>
    <row r="38" spans="1:42" s="80" customFormat="1" ht="12.75" customHeight="1">
      <c r="A38" s="217"/>
      <c r="B38" s="217"/>
      <c r="K38" s="149"/>
      <c r="L38" s="149"/>
      <c r="M38" s="149"/>
      <c r="N38" s="150"/>
      <c r="O38" s="150"/>
      <c r="P38" s="150"/>
      <c r="Q38" s="81"/>
      <c r="R38" s="81"/>
      <c r="S38" s="81"/>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row>
    <row r="39" spans="1:37" ht="18">
      <c r="A39" s="217"/>
      <c r="B39" s="217"/>
      <c r="N39" s="152"/>
      <c r="O39" s="152"/>
      <c r="P39" s="152"/>
      <c r="Q39" s="55"/>
      <c r="R39" s="55"/>
      <c r="S39" s="55"/>
      <c r="AC39" s="81"/>
      <c r="AD39" s="81"/>
      <c r="AE39" s="81"/>
      <c r="AF39" s="81"/>
      <c r="AG39" s="81"/>
      <c r="AH39" s="81"/>
      <c r="AI39" s="81"/>
      <c r="AJ39" s="81"/>
      <c r="AK39" s="81"/>
    </row>
    <row r="40" spans="1:37" ht="18">
      <c r="A40" s="217"/>
      <c r="B40" s="217"/>
      <c r="N40" s="152"/>
      <c r="O40" s="152"/>
      <c r="P40" s="152"/>
      <c r="Q40" s="55"/>
      <c r="R40" s="55"/>
      <c r="S40" s="55"/>
      <c r="AC40" s="81"/>
      <c r="AD40" s="81"/>
      <c r="AE40" s="81"/>
      <c r="AF40" s="81"/>
      <c r="AG40" s="81"/>
      <c r="AH40" s="81"/>
      <c r="AI40" s="81"/>
      <c r="AJ40" s="81"/>
      <c r="AK40" s="81"/>
    </row>
    <row r="41" spans="1:37" ht="18">
      <c r="A41" s="55"/>
      <c r="N41" s="152"/>
      <c r="O41" s="152"/>
      <c r="P41" s="152"/>
      <c r="Q41" s="55"/>
      <c r="R41" s="55"/>
      <c r="S41" s="55"/>
      <c r="AC41" s="81"/>
      <c r="AD41" s="81"/>
      <c r="AE41" s="81"/>
      <c r="AF41" s="81"/>
      <c r="AG41" s="81"/>
      <c r="AH41" s="81"/>
      <c r="AI41" s="81"/>
      <c r="AJ41" s="81"/>
      <c r="AK41" s="81"/>
    </row>
    <row r="42" spans="1:37" ht="18">
      <c r="A42" s="55"/>
      <c r="N42" s="152"/>
      <c r="O42" s="152"/>
      <c r="P42" s="152"/>
      <c r="Q42" s="55"/>
      <c r="R42" s="55"/>
      <c r="S42" s="55"/>
      <c r="AC42" s="55"/>
      <c r="AD42" s="55"/>
      <c r="AE42" s="55"/>
      <c r="AF42" s="55"/>
      <c r="AG42" s="55"/>
      <c r="AH42" s="55"/>
      <c r="AI42" s="55"/>
      <c r="AJ42" s="55"/>
      <c r="AK42" s="55"/>
    </row>
    <row r="43" spans="1:19" ht="18">
      <c r="A43" s="55"/>
      <c r="N43" s="152"/>
      <c r="O43" s="152"/>
      <c r="P43" s="152"/>
      <c r="Q43" s="55"/>
      <c r="R43" s="55"/>
      <c r="S43" s="55"/>
    </row>
    <row r="44" spans="1:19" ht="18">
      <c r="A44" s="55"/>
      <c r="N44" s="152"/>
      <c r="O44" s="152"/>
      <c r="P44" s="152"/>
      <c r="Q44" s="55"/>
      <c r="R44" s="55"/>
      <c r="S44" s="55"/>
    </row>
    <row r="45" spans="1:19" ht="18">
      <c r="A45" s="55"/>
      <c r="N45" s="152"/>
      <c r="O45" s="152"/>
      <c r="P45" s="152"/>
      <c r="Q45" s="55"/>
      <c r="R45" s="55"/>
      <c r="S45" s="55"/>
    </row>
    <row r="46" spans="1:19" ht="18">
      <c r="A46" s="55"/>
      <c r="N46" s="152"/>
      <c r="O46" s="152"/>
      <c r="P46" s="152"/>
      <c r="Q46" s="55"/>
      <c r="R46" s="55"/>
      <c r="S46" s="55"/>
    </row>
    <row r="47" spans="1:19" ht="18">
      <c r="A47" s="55"/>
      <c r="N47" s="152"/>
      <c r="O47" s="152"/>
      <c r="P47" s="152"/>
      <c r="Q47" s="55"/>
      <c r="R47" s="55"/>
      <c r="S47" s="55"/>
    </row>
    <row r="48" spans="1:19" ht="18">
      <c r="A48" s="55"/>
      <c r="N48" s="152"/>
      <c r="O48" s="152"/>
      <c r="P48" s="152"/>
      <c r="Q48" s="55"/>
      <c r="R48" s="55"/>
      <c r="S48" s="55"/>
    </row>
    <row r="49" spans="1:19" ht="18">
      <c r="A49" s="55"/>
      <c r="N49" s="152"/>
      <c r="O49" s="152"/>
      <c r="P49" s="152"/>
      <c r="Q49" s="55"/>
      <c r="R49" s="55"/>
      <c r="S49" s="55"/>
    </row>
    <row r="50" spans="1:19" ht="18">
      <c r="A50" s="55"/>
      <c r="N50" s="152"/>
      <c r="O50" s="152"/>
      <c r="P50" s="152"/>
      <c r="Q50" s="55"/>
      <c r="R50" s="55"/>
      <c r="S50" s="55"/>
    </row>
    <row r="51" spans="1:19" ht="18">
      <c r="A51" s="55"/>
      <c r="N51" s="152"/>
      <c r="O51" s="152"/>
      <c r="P51" s="152"/>
      <c r="Q51" s="55"/>
      <c r="R51" s="55"/>
      <c r="S51" s="55"/>
    </row>
    <row r="52" spans="1:19" ht="18">
      <c r="A52" s="55"/>
      <c r="N52" s="152"/>
      <c r="O52" s="152"/>
      <c r="P52" s="152"/>
      <c r="Q52" s="55"/>
      <c r="R52" s="55"/>
      <c r="S52" s="55"/>
    </row>
    <row r="53" spans="1:19" ht="18">
      <c r="A53" s="55"/>
      <c r="N53" s="152"/>
      <c r="O53" s="152"/>
      <c r="P53" s="152"/>
      <c r="Q53" s="55"/>
      <c r="R53" s="55"/>
      <c r="S53" s="55"/>
    </row>
    <row r="54" spans="1:19" ht="18">
      <c r="A54" s="55"/>
      <c r="N54" s="152"/>
      <c r="O54" s="152"/>
      <c r="P54" s="152"/>
      <c r="Q54" s="55"/>
      <c r="R54" s="55"/>
      <c r="S54" s="55"/>
    </row>
    <row r="55" spans="1:19" ht="18">
      <c r="A55" s="55"/>
      <c r="N55" s="152"/>
      <c r="O55" s="152"/>
      <c r="P55" s="152"/>
      <c r="Q55" s="55"/>
      <c r="R55" s="55"/>
      <c r="S55" s="55"/>
    </row>
    <row r="56" spans="1:19" ht="18">
      <c r="A56" s="55"/>
      <c r="N56" s="152"/>
      <c r="O56" s="152"/>
      <c r="P56" s="152"/>
      <c r="Q56" s="55"/>
      <c r="R56" s="55"/>
      <c r="S56" s="55"/>
    </row>
    <row r="57" spans="1:19" ht="18">
      <c r="A57" s="55"/>
      <c r="N57" s="152"/>
      <c r="O57" s="152"/>
      <c r="P57" s="152"/>
      <c r="Q57" s="55"/>
      <c r="R57" s="55"/>
      <c r="S57" s="55"/>
    </row>
    <row r="58" spans="1:19" ht="18">
      <c r="A58" s="55"/>
      <c r="N58" s="152"/>
      <c r="O58" s="152"/>
      <c r="P58" s="152"/>
      <c r="Q58" s="55"/>
      <c r="R58" s="55"/>
      <c r="S58" s="55"/>
    </row>
    <row r="59" spans="1:19" ht="18">
      <c r="A59" s="55"/>
      <c r="N59" s="152"/>
      <c r="O59" s="152"/>
      <c r="P59" s="152"/>
      <c r="Q59" s="55"/>
      <c r="R59" s="55"/>
      <c r="S59" s="55"/>
    </row>
    <row r="60" spans="1:19" ht="18">
      <c r="A60" s="55"/>
      <c r="N60" s="152"/>
      <c r="O60" s="152"/>
      <c r="P60" s="152"/>
      <c r="Q60" s="55"/>
      <c r="R60" s="55"/>
      <c r="S60" s="55"/>
    </row>
    <row r="61" spans="1:19" ht="18">
      <c r="A61" s="55"/>
      <c r="N61" s="152"/>
      <c r="O61" s="152"/>
      <c r="P61" s="152"/>
      <c r="Q61" s="55"/>
      <c r="R61" s="55"/>
      <c r="S61" s="55"/>
    </row>
    <row r="62" spans="1:19" ht="18">
      <c r="A62" s="55"/>
      <c r="N62" s="152"/>
      <c r="O62" s="152"/>
      <c r="P62" s="152"/>
      <c r="Q62" s="55"/>
      <c r="R62" s="55"/>
      <c r="S62" s="55"/>
    </row>
    <row r="63" spans="1:19" ht="18">
      <c r="A63" s="55"/>
      <c r="N63" s="152"/>
      <c r="O63" s="152"/>
      <c r="P63" s="152"/>
      <c r="Q63" s="55"/>
      <c r="R63" s="55"/>
      <c r="S63" s="55"/>
    </row>
    <row r="64" spans="1:19" ht="18">
      <c r="A64" s="55"/>
      <c r="N64" s="152"/>
      <c r="O64" s="152"/>
      <c r="P64" s="152"/>
      <c r="Q64" s="55"/>
      <c r="R64" s="55"/>
      <c r="S64" s="55"/>
    </row>
    <row r="65" spans="1:19" ht="18">
      <c r="A65" s="55"/>
      <c r="N65" s="152"/>
      <c r="O65" s="152"/>
      <c r="P65" s="152"/>
      <c r="Q65" s="55"/>
      <c r="R65" s="55"/>
      <c r="S65" s="55"/>
    </row>
    <row r="66" spans="1:19" ht="18">
      <c r="A66" s="55"/>
      <c r="N66" s="152"/>
      <c r="O66" s="152"/>
      <c r="P66" s="152"/>
      <c r="Q66" s="55"/>
      <c r="R66" s="55"/>
      <c r="S66" s="55"/>
    </row>
    <row r="67" spans="1:19" ht="18">
      <c r="A67" s="55"/>
      <c r="N67" s="152"/>
      <c r="O67" s="152"/>
      <c r="P67" s="152"/>
      <c r="Q67" s="55"/>
      <c r="R67" s="55"/>
      <c r="S67" s="55"/>
    </row>
    <row r="68" spans="1:19" ht="18">
      <c r="A68" s="55"/>
      <c r="N68" s="152"/>
      <c r="O68" s="152"/>
      <c r="P68" s="152"/>
      <c r="Q68" s="55"/>
      <c r="R68" s="55"/>
      <c r="S68" s="55"/>
    </row>
    <row r="69" spans="1:19" ht="18">
      <c r="A69" s="55"/>
      <c r="N69" s="152"/>
      <c r="O69" s="152"/>
      <c r="P69" s="152"/>
      <c r="Q69" s="55"/>
      <c r="R69" s="55"/>
      <c r="S69" s="55"/>
    </row>
    <row r="70" spans="1:19" ht="18">
      <c r="A70" s="55"/>
      <c r="N70" s="152"/>
      <c r="O70" s="152"/>
      <c r="P70" s="152"/>
      <c r="Q70" s="55"/>
      <c r="R70" s="55"/>
      <c r="S70" s="55"/>
    </row>
    <row r="71" spans="1:19" ht="18">
      <c r="A71" s="55"/>
      <c r="N71" s="152"/>
      <c r="O71" s="152"/>
      <c r="P71" s="152"/>
      <c r="Q71" s="55"/>
      <c r="R71" s="55"/>
      <c r="S71" s="55"/>
    </row>
    <row r="72" spans="1:19" ht="18">
      <c r="A72" s="55"/>
      <c r="N72" s="152"/>
      <c r="O72" s="152"/>
      <c r="P72" s="152"/>
      <c r="Q72" s="55"/>
      <c r="R72" s="55"/>
      <c r="S72" s="55"/>
    </row>
    <row r="73" spans="1:19" ht="18">
      <c r="A73" s="55"/>
      <c r="N73" s="152"/>
      <c r="O73" s="152"/>
      <c r="P73" s="152"/>
      <c r="Q73" s="55"/>
      <c r="R73" s="55"/>
      <c r="S73" s="55"/>
    </row>
    <row r="74" spans="1:19" ht="18">
      <c r="A74" s="55"/>
      <c r="N74" s="152"/>
      <c r="O74" s="152"/>
      <c r="P74" s="152"/>
      <c r="Q74" s="55"/>
      <c r="R74" s="55"/>
      <c r="S74" s="55"/>
    </row>
    <row r="75" spans="1:19" ht="18">
      <c r="A75" s="55"/>
      <c r="N75" s="152"/>
      <c r="O75" s="152"/>
      <c r="P75" s="152"/>
      <c r="Q75" s="55"/>
      <c r="R75" s="55"/>
      <c r="S75" s="55"/>
    </row>
    <row r="76" spans="1:19" ht="18">
      <c r="A76" s="55"/>
      <c r="N76" s="152"/>
      <c r="O76" s="152"/>
      <c r="P76" s="152"/>
      <c r="Q76" s="55"/>
      <c r="R76" s="55"/>
      <c r="S76" s="55"/>
    </row>
    <row r="77" spans="1:19" ht="18">
      <c r="A77" s="55"/>
      <c r="N77" s="152"/>
      <c r="O77" s="152"/>
      <c r="P77" s="152"/>
      <c r="Q77" s="55"/>
      <c r="R77" s="55"/>
      <c r="S77" s="55"/>
    </row>
    <row r="78" spans="1:19" ht="18">
      <c r="A78" s="55"/>
      <c r="N78" s="152"/>
      <c r="O78" s="152"/>
      <c r="P78" s="152"/>
      <c r="Q78" s="55"/>
      <c r="R78" s="55"/>
      <c r="S78" s="55"/>
    </row>
    <row r="79" spans="1:19" ht="18">
      <c r="A79" s="55"/>
      <c r="N79" s="152"/>
      <c r="O79" s="152"/>
      <c r="P79" s="152"/>
      <c r="Q79" s="55"/>
      <c r="R79" s="55"/>
      <c r="S79" s="55"/>
    </row>
    <row r="80" spans="1:19" ht="18">
      <c r="A80" s="55"/>
      <c r="N80" s="152"/>
      <c r="O80" s="152"/>
      <c r="P80" s="152"/>
      <c r="Q80" s="55"/>
      <c r="R80" s="55"/>
      <c r="S80" s="55"/>
    </row>
    <row r="81" spans="1:19" ht="18">
      <c r="A81" s="55"/>
      <c r="N81" s="152"/>
      <c r="O81" s="152"/>
      <c r="P81" s="152"/>
      <c r="Q81" s="55"/>
      <c r="R81" s="55"/>
      <c r="S81" s="55"/>
    </row>
    <row r="82" spans="1:19" ht="18">
      <c r="A82" s="55"/>
      <c r="N82" s="152"/>
      <c r="O82" s="152"/>
      <c r="P82" s="152"/>
      <c r="Q82" s="55"/>
      <c r="R82" s="55"/>
      <c r="S82" s="55"/>
    </row>
    <row r="83" spans="1:19" ht="18">
      <c r="A83" s="55"/>
      <c r="N83" s="152"/>
      <c r="O83" s="152"/>
      <c r="P83" s="152"/>
      <c r="Q83" s="55"/>
      <c r="R83" s="55"/>
      <c r="S83" s="55"/>
    </row>
    <row r="84" spans="1:19" ht="18">
      <c r="A84" s="55"/>
      <c r="N84" s="152"/>
      <c r="O84" s="152"/>
      <c r="P84" s="152"/>
      <c r="Q84" s="55"/>
      <c r="R84" s="55"/>
      <c r="S84" s="55"/>
    </row>
    <row r="85" spans="1:19" ht="18">
      <c r="A85" s="55"/>
      <c r="N85" s="152"/>
      <c r="O85" s="152"/>
      <c r="P85" s="152"/>
      <c r="Q85" s="55"/>
      <c r="R85" s="55"/>
      <c r="S85" s="55"/>
    </row>
    <row r="86" spans="1:19" ht="18">
      <c r="A86" s="55"/>
      <c r="N86" s="152"/>
      <c r="O86" s="152"/>
      <c r="P86" s="152"/>
      <c r="Q86" s="55"/>
      <c r="R86" s="55"/>
      <c r="S86" s="55"/>
    </row>
    <row r="87" spans="1:19" ht="18">
      <c r="A87" s="55"/>
      <c r="N87" s="152"/>
      <c r="O87" s="152"/>
      <c r="P87" s="152"/>
      <c r="Q87" s="55"/>
      <c r="R87" s="55"/>
      <c r="S87" s="55"/>
    </row>
    <row r="88" spans="1:19" ht="18">
      <c r="A88" s="55"/>
      <c r="N88" s="152"/>
      <c r="O88" s="152"/>
      <c r="P88" s="152"/>
      <c r="Q88" s="55"/>
      <c r="R88" s="55"/>
      <c r="S88" s="55"/>
    </row>
    <row r="89" spans="1:19" ht="18">
      <c r="A89" s="55"/>
      <c r="N89" s="152"/>
      <c r="O89" s="152"/>
      <c r="P89" s="152"/>
      <c r="Q89" s="55"/>
      <c r="R89" s="55"/>
      <c r="S89" s="55"/>
    </row>
    <row r="90" spans="1:19" ht="18">
      <c r="A90" s="55"/>
      <c r="N90" s="152"/>
      <c r="O90" s="152"/>
      <c r="P90" s="152"/>
      <c r="Q90" s="55"/>
      <c r="R90" s="55"/>
      <c r="S90" s="55"/>
    </row>
    <row r="91" spans="1:19" ht="18">
      <c r="A91" s="55"/>
      <c r="N91" s="152"/>
      <c r="O91" s="152"/>
      <c r="P91" s="152"/>
      <c r="Q91" s="55"/>
      <c r="R91" s="55"/>
      <c r="S91" s="55"/>
    </row>
    <row r="92" spans="1:19" ht="18">
      <c r="A92" s="55"/>
      <c r="N92" s="152"/>
      <c r="O92" s="152"/>
      <c r="P92" s="152"/>
      <c r="Q92" s="55"/>
      <c r="R92" s="55"/>
      <c r="S92" s="55"/>
    </row>
    <row r="93" spans="1:19" ht="18">
      <c r="A93" s="55"/>
      <c r="N93" s="152"/>
      <c r="O93" s="152"/>
      <c r="P93" s="152"/>
      <c r="Q93" s="55"/>
      <c r="R93" s="55"/>
      <c r="S93" s="55"/>
    </row>
    <row r="94" spans="1:19" ht="18">
      <c r="A94" s="55"/>
      <c r="N94" s="152"/>
      <c r="O94" s="152"/>
      <c r="P94" s="152"/>
      <c r="Q94" s="55"/>
      <c r="R94" s="55"/>
      <c r="S94" s="55"/>
    </row>
    <row r="95" spans="1:19" ht="18">
      <c r="A95" s="55"/>
      <c r="N95" s="152"/>
      <c r="O95" s="152"/>
      <c r="P95" s="152"/>
      <c r="Q95" s="55"/>
      <c r="R95" s="55"/>
      <c r="S95" s="55"/>
    </row>
    <row r="96" spans="1:19" ht="18">
      <c r="A96" s="55"/>
      <c r="N96" s="152"/>
      <c r="O96" s="152"/>
      <c r="P96" s="152"/>
      <c r="Q96" s="55"/>
      <c r="R96" s="55"/>
      <c r="S96" s="55"/>
    </row>
    <row r="97" spans="1:19" ht="18">
      <c r="A97" s="55"/>
      <c r="N97" s="152"/>
      <c r="O97" s="152"/>
      <c r="P97" s="152"/>
      <c r="Q97" s="55"/>
      <c r="R97" s="55"/>
      <c r="S97" s="55"/>
    </row>
    <row r="98" spans="1:19" ht="18">
      <c r="A98" s="55"/>
      <c r="N98" s="152"/>
      <c r="O98" s="152"/>
      <c r="P98" s="152"/>
      <c r="Q98" s="55"/>
      <c r="R98" s="55"/>
      <c r="S98" s="55"/>
    </row>
    <row r="99" spans="1:19" ht="18">
      <c r="A99" s="55"/>
      <c r="N99" s="152"/>
      <c r="O99" s="152"/>
      <c r="P99" s="152"/>
      <c r="Q99" s="55"/>
      <c r="R99" s="55"/>
      <c r="S99" s="55"/>
    </row>
    <row r="100" spans="1:19" ht="18">
      <c r="A100" s="55"/>
      <c r="N100" s="152"/>
      <c r="O100" s="152"/>
      <c r="P100" s="152"/>
      <c r="Q100" s="55"/>
      <c r="R100" s="55"/>
      <c r="S100" s="55"/>
    </row>
    <row r="101" spans="1:19" ht="18">
      <c r="A101" s="55"/>
      <c r="N101" s="152"/>
      <c r="O101" s="152"/>
      <c r="P101" s="152"/>
      <c r="Q101" s="55"/>
      <c r="R101" s="55"/>
      <c r="S101" s="55"/>
    </row>
    <row r="102" spans="1:19" ht="18">
      <c r="A102" s="55"/>
      <c r="N102" s="152"/>
      <c r="O102" s="152"/>
      <c r="P102" s="152"/>
      <c r="Q102" s="55"/>
      <c r="R102" s="55"/>
      <c r="S102" s="55"/>
    </row>
    <row r="103" spans="1:19" ht="18">
      <c r="A103" s="55"/>
      <c r="N103" s="152"/>
      <c r="O103" s="152"/>
      <c r="P103" s="152"/>
      <c r="Q103" s="55"/>
      <c r="R103" s="55"/>
      <c r="S103" s="55"/>
    </row>
    <row r="104" spans="1:19" ht="18">
      <c r="A104" s="55"/>
      <c r="N104" s="152"/>
      <c r="O104" s="152"/>
      <c r="P104" s="152"/>
      <c r="Q104" s="55"/>
      <c r="R104" s="55"/>
      <c r="S104" s="55"/>
    </row>
    <row r="105" spans="1:19" ht="18">
      <c r="A105" s="55"/>
      <c r="N105" s="152"/>
      <c r="O105" s="152"/>
      <c r="P105" s="152"/>
      <c r="Q105" s="55"/>
      <c r="R105" s="55"/>
      <c r="S105" s="55"/>
    </row>
    <row r="106" spans="1:19" ht="18">
      <c r="A106" s="55"/>
      <c r="N106" s="152"/>
      <c r="O106" s="152"/>
      <c r="P106" s="152"/>
      <c r="Q106" s="55"/>
      <c r="R106" s="55"/>
      <c r="S106" s="55"/>
    </row>
    <row r="107" spans="1:19" ht="18">
      <c r="A107" s="55"/>
      <c r="N107" s="152"/>
      <c r="O107" s="152"/>
      <c r="P107" s="152"/>
      <c r="Q107" s="55"/>
      <c r="R107" s="55"/>
      <c r="S107" s="55"/>
    </row>
    <row r="108" spans="1:19" ht="18">
      <c r="A108" s="55"/>
      <c r="N108" s="152"/>
      <c r="O108" s="152"/>
      <c r="P108" s="152"/>
      <c r="Q108" s="55"/>
      <c r="R108" s="55"/>
      <c r="S108" s="55"/>
    </row>
    <row r="109" spans="1:19" ht="18">
      <c r="A109" s="55"/>
      <c r="N109" s="152"/>
      <c r="O109" s="152"/>
      <c r="P109" s="152"/>
      <c r="Q109" s="55"/>
      <c r="R109" s="55"/>
      <c r="S109" s="55"/>
    </row>
    <row r="110" spans="1:19" ht="18">
      <c r="A110" s="55"/>
      <c r="N110" s="152"/>
      <c r="O110" s="152"/>
      <c r="P110" s="152"/>
      <c r="Q110" s="55"/>
      <c r="R110" s="55"/>
      <c r="S110" s="55"/>
    </row>
    <row r="111" spans="1:19" ht="18">
      <c r="A111" s="55"/>
      <c r="N111" s="152"/>
      <c r="O111" s="152"/>
      <c r="P111" s="152"/>
      <c r="Q111" s="55"/>
      <c r="R111" s="55"/>
      <c r="S111" s="55"/>
    </row>
    <row r="112" spans="1:19" ht="18">
      <c r="A112" s="55"/>
      <c r="N112" s="152"/>
      <c r="O112" s="152"/>
      <c r="P112" s="152"/>
      <c r="Q112" s="55"/>
      <c r="R112" s="55"/>
      <c r="S112" s="55"/>
    </row>
    <row r="113" spans="1:19" ht="18">
      <c r="A113" s="55"/>
      <c r="N113" s="152"/>
      <c r="O113" s="152"/>
      <c r="P113" s="152"/>
      <c r="Q113" s="55"/>
      <c r="R113" s="55"/>
      <c r="S113" s="55"/>
    </row>
    <row r="114" spans="1:19" ht="18">
      <c r="A114" s="55"/>
      <c r="N114" s="152"/>
      <c r="O114" s="152"/>
      <c r="P114" s="152"/>
      <c r="Q114" s="55"/>
      <c r="R114" s="55"/>
      <c r="S114" s="55"/>
    </row>
    <row r="115" spans="1:19" ht="18">
      <c r="A115" s="55"/>
      <c r="N115" s="152"/>
      <c r="O115" s="152"/>
      <c r="P115" s="152"/>
      <c r="Q115" s="55"/>
      <c r="R115" s="55"/>
      <c r="S115" s="55"/>
    </row>
    <row r="116" spans="1:19" ht="18">
      <c r="A116" s="55"/>
      <c r="N116" s="152"/>
      <c r="O116" s="152"/>
      <c r="P116" s="152"/>
      <c r="Q116" s="55"/>
      <c r="R116" s="55"/>
      <c r="S116" s="55"/>
    </row>
    <row r="117" spans="1:19" ht="18">
      <c r="A117" s="55"/>
      <c r="N117" s="152"/>
      <c r="O117" s="152"/>
      <c r="P117" s="152"/>
      <c r="Q117" s="55"/>
      <c r="R117" s="55"/>
      <c r="S117" s="55"/>
    </row>
    <row r="118" spans="1:19" ht="18">
      <c r="A118" s="55"/>
      <c r="N118" s="152"/>
      <c r="O118" s="152"/>
      <c r="P118" s="152"/>
      <c r="Q118" s="55"/>
      <c r="R118" s="55"/>
      <c r="S118" s="55"/>
    </row>
    <row r="119" spans="1:19" ht="18">
      <c r="A119" s="55"/>
      <c r="N119" s="152"/>
      <c r="O119" s="152"/>
      <c r="P119" s="152"/>
      <c r="Q119" s="55"/>
      <c r="R119" s="55"/>
      <c r="S119" s="55"/>
    </row>
    <row r="120" spans="1:19" ht="18">
      <c r="A120" s="55"/>
      <c r="N120" s="152"/>
      <c r="O120" s="152"/>
      <c r="P120" s="152"/>
      <c r="Q120" s="55"/>
      <c r="R120" s="55"/>
      <c r="S120" s="55"/>
    </row>
    <row r="121" spans="1:19" ht="18">
      <c r="A121" s="55"/>
      <c r="N121" s="152"/>
      <c r="O121" s="152"/>
      <c r="P121" s="152"/>
      <c r="Q121" s="55"/>
      <c r="R121" s="55"/>
      <c r="S121" s="55"/>
    </row>
    <row r="122" spans="1:19" ht="18">
      <c r="A122" s="55"/>
      <c r="N122" s="152"/>
      <c r="O122" s="152"/>
      <c r="P122" s="152"/>
      <c r="Q122" s="55"/>
      <c r="R122" s="55"/>
      <c r="S122" s="55"/>
    </row>
    <row r="123" spans="1:19" ht="18">
      <c r="A123" s="55"/>
      <c r="N123" s="152"/>
      <c r="O123" s="152"/>
      <c r="P123" s="152"/>
      <c r="Q123" s="55"/>
      <c r="R123" s="55"/>
      <c r="S123" s="55"/>
    </row>
    <row r="124" spans="1:19" ht="18">
      <c r="A124" s="55"/>
      <c r="N124" s="152"/>
      <c r="O124" s="152"/>
      <c r="P124" s="152"/>
      <c r="Q124" s="55"/>
      <c r="R124" s="55"/>
      <c r="S124" s="55"/>
    </row>
    <row r="125" spans="1:19" ht="18">
      <c r="A125" s="55"/>
      <c r="N125" s="152"/>
      <c r="O125" s="152"/>
      <c r="P125" s="152"/>
      <c r="Q125" s="55"/>
      <c r="R125" s="55"/>
      <c r="S125" s="55"/>
    </row>
    <row r="126" spans="1:19" ht="18">
      <c r="A126" s="55"/>
      <c r="N126" s="152"/>
      <c r="O126" s="152"/>
      <c r="P126" s="152"/>
      <c r="Q126" s="55"/>
      <c r="R126" s="55"/>
      <c r="S126" s="55"/>
    </row>
    <row r="127" spans="1:19" ht="18">
      <c r="A127" s="55"/>
      <c r="N127" s="152"/>
      <c r="O127" s="152"/>
      <c r="P127" s="152"/>
      <c r="Q127" s="55"/>
      <c r="R127" s="55"/>
      <c r="S127" s="55"/>
    </row>
    <row r="128" spans="1:19" ht="18">
      <c r="A128" s="55"/>
      <c r="N128" s="152"/>
      <c r="O128" s="152"/>
      <c r="P128" s="152"/>
      <c r="Q128" s="55"/>
      <c r="R128" s="55"/>
      <c r="S128" s="55"/>
    </row>
    <row r="129" spans="1:19" ht="18">
      <c r="A129" s="55"/>
      <c r="N129" s="152"/>
      <c r="O129" s="152"/>
      <c r="P129" s="152"/>
      <c r="Q129" s="55"/>
      <c r="R129" s="55"/>
      <c r="S129" s="55"/>
    </row>
    <row r="130" spans="1:19" ht="18">
      <c r="A130" s="55"/>
      <c r="N130" s="152"/>
      <c r="O130" s="152"/>
      <c r="P130" s="152"/>
      <c r="Q130" s="55"/>
      <c r="R130" s="55"/>
      <c r="S130" s="55"/>
    </row>
    <row r="131" spans="1:19" ht="18">
      <c r="A131" s="55"/>
      <c r="N131" s="152"/>
      <c r="O131" s="152"/>
      <c r="P131" s="152"/>
      <c r="Q131" s="55"/>
      <c r="R131" s="55"/>
      <c r="S131" s="55"/>
    </row>
    <row r="132" spans="1:19" ht="18">
      <c r="A132" s="55"/>
      <c r="N132" s="152"/>
      <c r="O132" s="152"/>
      <c r="P132" s="152"/>
      <c r="Q132" s="55"/>
      <c r="R132" s="55"/>
      <c r="S132" s="55"/>
    </row>
    <row r="133" spans="1:19" ht="18">
      <c r="A133" s="55"/>
      <c r="N133" s="152"/>
      <c r="O133" s="152"/>
      <c r="P133" s="152"/>
      <c r="Q133" s="55"/>
      <c r="R133" s="55"/>
      <c r="S133" s="55"/>
    </row>
    <row r="134" spans="1:19" ht="18">
      <c r="A134" s="55"/>
      <c r="N134" s="152"/>
      <c r="O134" s="152"/>
      <c r="P134" s="152"/>
      <c r="Q134" s="55"/>
      <c r="R134" s="55"/>
      <c r="S134" s="55"/>
    </row>
    <row r="135" spans="1:19" ht="18">
      <c r="A135" s="55"/>
      <c r="N135" s="152"/>
      <c r="O135" s="152"/>
      <c r="P135" s="152"/>
      <c r="Q135" s="55"/>
      <c r="R135" s="55"/>
      <c r="S135" s="55"/>
    </row>
    <row r="136" spans="1:19" ht="18">
      <c r="A136" s="55"/>
      <c r="N136" s="152"/>
      <c r="O136" s="152"/>
      <c r="P136" s="152"/>
      <c r="Q136" s="55"/>
      <c r="R136" s="55"/>
      <c r="S136" s="55"/>
    </row>
    <row r="137" spans="1:19" ht="18">
      <c r="A137" s="55"/>
      <c r="N137" s="152"/>
      <c r="O137" s="152"/>
      <c r="P137" s="152"/>
      <c r="Q137" s="55"/>
      <c r="R137" s="55"/>
      <c r="S137" s="55"/>
    </row>
    <row r="138" spans="1:19" ht="18">
      <c r="A138" s="55"/>
      <c r="N138" s="152"/>
      <c r="O138" s="152"/>
      <c r="P138" s="152"/>
      <c r="Q138" s="55"/>
      <c r="R138" s="55"/>
      <c r="S138" s="55"/>
    </row>
    <row r="139" spans="1:19" ht="18">
      <c r="A139" s="55"/>
      <c r="N139" s="152"/>
      <c r="O139" s="152"/>
      <c r="P139" s="152"/>
      <c r="Q139" s="55"/>
      <c r="R139" s="55"/>
      <c r="S139" s="55"/>
    </row>
    <row r="140" spans="1:19" ht="18">
      <c r="A140" s="55"/>
      <c r="N140" s="152"/>
      <c r="O140" s="152"/>
      <c r="P140" s="152"/>
      <c r="Q140" s="55"/>
      <c r="R140" s="55"/>
      <c r="S140" s="55"/>
    </row>
    <row r="141" spans="1:19" ht="18">
      <c r="A141" s="55"/>
      <c r="N141" s="152"/>
      <c r="O141" s="152"/>
      <c r="P141" s="152"/>
      <c r="Q141" s="55"/>
      <c r="R141" s="55"/>
      <c r="S141" s="55"/>
    </row>
    <row r="142" spans="1:19" ht="18">
      <c r="A142" s="55"/>
      <c r="N142" s="152"/>
      <c r="O142" s="152"/>
      <c r="P142" s="152"/>
      <c r="Q142" s="55"/>
      <c r="R142" s="55"/>
      <c r="S142" s="55"/>
    </row>
    <row r="143" spans="1:19" ht="18">
      <c r="A143" s="55"/>
      <c r="N143" s="152"/>
      <c r="O143" s="152"/>
      <c r="P143" s="152"/>
      <c r="Q143" s="55"/>
      <c r="R143" s="55"/>
      <c r="S143" s="55"/>
    </row>
    <row r="144" spans="1:19" ht="18">
      <c r="A144" s="55"/>
      <c r="N144" s="152"/>
      <c r="O144" s="152"/>
      <c r="P144" s="152"/>
      <c r="Q144" s="55"/>
      <c r="R144" s="55"/>
      <c r="S144" s="55"/>
    </row>
    <row r="145" spans="1:19" ht="18">
      <c r="A145" s="55"/>
      <c r="N145" s="152"/>
      <c r="O145" s="152"/>
      <c r="P145" s="152"/>
      <c r="Q145" s="55"/>
      <c r="R145" s="55"/>
      <c r="S145" s="55"/>
    </row>
    <row r="146" spans="1:19" ht="18">
      <c r="A146" s="55"/>
      <c r="N146" s="152"/>
      <c r="O146" s="152"/>
      <c r="P146" s="152"/>
      <c r="Q146" s="55"/>
      <c r="R146" s="55"/>
      <c r="S146" s="55"/>
    </row>
    <row r="147" spans="1:19" ht="18">
      <c r="A147" s="55"/>
      <c r="N147" s="152"/>
      <c r="O147" s="152"/>
      <c r="P147" s="152"/>
      <c r="Q147" s="55"/>
      <c r="R147" s="55"/>
      <c r="S147" s="55"/>
    </row>
    <row r="148" spans="1:19" ht="18">
      <c r="A148" s="55"/>
      <c r="N148" s="152"/>
      <c r="O148" s="152"/>
      <c r="P148" s="152"/>
      <c r="Q148" s="55"/>
      <c r="R148" s="55"/>
      <c r="S148" s="55"/>
    </row>
    <row r="149" spans="1:19" ht="18">
      <c r="A149" s="55"/>
      <c r="N149" s="152"/>
      <c r="O149" s="152"/>
      <c r="P149" s="152"/>
      <c r="Q149" s="55"/>
      <c r="R149" s="55"/>
      <c r="S149" s="55"/>
    </row>
    <row r="150" spans="1:19" ht="18">
      <c r="A150" s="55"/>
      <c r="N150" s="152"/>
      <c r="O150" s="152"/>
      <c r="P150" s="152"/>
      <c r="Q150" s="55"/>
      <c r="R150" s="55"/>
      <c r="S150" s="55"/>
    </row>
    <row r="151" spans="1:19" ht="18">
      <c r="A151" s="55"/>
      <c r="N151" s="152"/>
      <c r="O151" s="152"/>
      <c r="P151" s="152"/>
      <c r="Q151" s="55"/>
      <c r="R151" s="55"/>
      <c r="S151" s="55"/>
    </row>
    <row r="152" spans="1:19" ht="18">
      <c r="A152" s="55"/>
      <c r="N152" s="152"/>
      <c r="O152" s="152"/>
      <c r="P152" s="152"/>
      <c r="Q152" s="55"/>
      <c r="R152" s="55"/>
      <c r="S152" s="55"/>
    </row>
    <row r="153" spans="1:19" ht="18">
      <c r="A153" s="55"/>
      <c r="N153" s="152"/>
      <c r="O153" s="152"/>
      <c r="P153" s="152"/>
      <c r="Q153" s="55"/>
      <c r="R153" s="55"/>
      <c r="S153" s="55"/>
    </row>
    <row r="154" spans="1:19" ht="18">
      <c r="A154" s="55"/>
      <c r="N154" s="152"/>
      <c r="O154" s="152"/>
      <c r="P154" s="152"/>
      <c r="Q154" s="55"/>
      <c r="R154" s="55"/>
      <c r="S154" s="55"/>
    </row>
    <row r="155" spans="1:19" ht="18">
      <c r="A155" s="55"/>
      <c r="N155" s="152"/>
      <c r="O155" s="152"/>
      <c r="P155" s="152"/>
      <c r="Q155" s="55"/>
      <c r="R155" s="55"/>
      <c r="S155" s="55"/>
    </row>
    <row r="156" spans="1:19" ht="18">
      <c r="A156" s="55"/>
      <c r="N156" s="152"/>
      <c r="O156" s="152"/>
      <c r="P156" s="152"/>
      <c r="Q156" s="55"/>
      <c r="R156" s="55"/>
      <c r="S156" s="55"/>
    </row>
    <row r="157" spans="1:19" ht="18">
      <c r="A157" s="55"/>
      <c r="N157" s="152"/>
      <c r="O157" s="152"/>
      <c r="P157" s="152"/>
      <c r="Q157" s="55"/>
      <c r="R157" s="55"/>
      <c r="S157" s="55"/>
    </row>
    <row r="158" spans="1:19" ht="18">
      <c r="A158" s="55"/>
      <c r="N158" s="152"/>
      <c r="O158" s="152"/>
      <c r="P158" s="152"/>
      <c r="Q158" s="55"/>
      <c r="R158" s="55"/>
      <c r="S158" s="55"/>
    </row>
    <row r="159" spans="1:19" ht="18">
      <c r="A159" s="55"/>
      <c r="N159" s="152"/>
      <c r="O159" s="152"/>
      <c r="P159" s="152"/>
      <c r="Q159" s="55"/>
      <c r="R159" s="55"/>
      <c r="S159" s="55"/>
    </row>
    <row r="160" spans="1:19" ht="18">
      <c r="A160" s="55"/>
      <c r="N160" s="152"/>
      <c r="O160" s="152"/>
      <c r="P160" s="152"/>
      <c r="Q160" s="55"/>
      <c r="R160" s="55"/>
      <c r="S160" s="55"/>
    </row>
    <row r="161" spans="1:19" ht="18">
      <c r="A161" s="55"/>
      <c r="N161" s="152"/>
      <c r="O161" s="152"/>
      <c r="P161" s="152"/>
      <c r="Q161" s="55"/>
      <c r="R161" s="55"/>
      <c r="S161" s="55"/>
    </row>
    <row r="162" spans="1:19" ht="18">
      <c r="A162" s="55"/>
      <c r="N162" s="152"/>
      <c r="O162" s="152"/>
      <c r="P162" s="152"/>
      <c r="Q162" s="55"/>
      <c r="R162" s="55"/>
      <c r="S162" s="55"/>
    </row>
    <row r="163" spans="1:19" ht="18">
      <c r="A163" s="55"/>
      <c r="N163" s="152"/>
      <c r="O163" s="152"/>
      <c r="P163" s="152"/>
      <c r="Q163" s="55"/>
      <c r="R163" s="55"/>
      <c r="S163" s="55"/>
    </row>
    <row r="164" spans="1:19" ht="18">
      <c r="A164" s="55"/>
      <c r="N164" s="152"/>
      <c r="O164" s="152"/>
      <c r="P164" s="152"/>
      <c r="Q164" s="55"/>
      <c r="R164" s="55"/>
      <c r="S164" s="55"/>
    </row>
    <row r="165" spans="1:19" ht="18">
      <c r="A165" s="55"/>
      <c r="N165" s="152"/>
      <c r="O165" s="152"/>
      <c r="P165" s="152"/>
      <c r="Q165" s="55"/>
      <c r="R165" s="55"/>
      <c r="S165" s="55"/>
    </row>
    <row r="166" spans="1:19" ht="18">
      <c r="A166" s="55"/>
      <c r="N166" s="152"/>
      <c r="O166" s="152"/>
      <c r="P166" s="152"/>
      <c r="Q166" s="55"/>
      <c r="R166" s="55"/>
      <c r="S166" s="55"/>
    </row>
    <row r="167" spans="1:19" ht="18">
      <c r="A167" s="55"/>
      <c r="N167" s="152"/>
      <c r="O167" s="152"/>
      <c r="P167" s="152"/>
      <c r="Q167" s="55"/>
      <c r="R167" s="55"/>
      <c r="S167" s="55"/>
    </row>
    <row r="168" spans="1:19" ht="18">
      <c r="A168" s="55"/>
      <c r="N168" s="152"/>
      <c r="O168" s="152"/>
      <c r="P168" s="152"/>
      <c r="Q168" s="55"/>
      <c r="R168" s="55"/>
      <c r="S168" s="55"/>
    </row>
    <row r="169" spans="1:19" ht="18">
      <c r="A169" s="55"/>
      <c r="N169" s="152"/>
      <c r="O169" s="152"/>
      <c r="P169" s="152"/>
      <c r="Q169" s="55"/>
      <c r="R169" s="55"/>
      <c r="S169" s="55"/>
    </row>
    <row r="170" spans="1:19" ht="18">
      <c r="A170" s="55"/>
      <c r="N170" s="152"/>
      <c r="O170" s="152"/>
      <c r="P170" s="152"/>
      <c r="Q170" s="55"/>
      <c r="R170" s="55"/>
      <c r="S170" s="55"/>
    </row>
    <row r="171" spans="1:19" ht="18">
      <c r="A171" s="55"/>
      <c r="N171" s="152"/>
      <c r="O171" s="152"/>
      <c r="P171" s="152"/>
      <c r="Q171" s="55"/>
      <c r="R171" s="55"/>
      <c r="S171" s="55"/>
    </row>
    <row r="172" spans="1:19" ht="18">
      <c r="A172" s="55"/>
      <c r="N172" s="152"/>
      <c r="O172" s="152"/>
      <c r="P172" s="152"/>
      <c r="Q172" s="55"/>
      <c r="R172" s="55"/>
      <c r="S172" s="55"/>
    </row>
    <row r="173" spans="1:19" ht="18">
      <c r="A173" s="55"/>
      <c r="N173" s="152"/>
      <c r="O173" s="152"/>
      <c r="P173" s="152"/>
      <c r="Q173" s="55"/>
      <c r="R173" s="55"/>
      <c r="S173" s="55"/>
    </row>
    <row r="174" spans="1:19" ht="18">
      <c r="A174" s="55"/>
      <c r="N174" s="152"/>
      <c r="O174" s="152"/>
      <c r="P174" s="152"/>
      <c r="Q174" s="55"/>
      <c r="R174" s="55"/>
      <c r="S174" s="55"/>
    </row>
    <row r="175" spans="1:19" ht="18">
      <c r="A175" s="55"/>
      <c r="N175" s="152"/>
      <c r="O175" s="152"/>
      <c r="P175" s="152"/>
      <c r="Q175" s="55"/>
      <c r="R175" s="55"/>
      <c r="S175" s="55"/>
    </row>
    <row r="176" spans="1:19" ht="18">
      <c r="A176" s="55"/>
      <c r="N176" s="152"/>
      <c r="O176" s="152"/>
      <c r="P176" s="152"/>
      <c r="Q176" s="55"/>
      <c r="R176" s="55"/>
      <c r="S176" s="55"/>
    </row>
    <row r="177" spans="1:19" ht="18">
      <c r="A177" s="55"/>
      <c r="N177" s="152"/>
      <c r="O177" s="152"/>
      <c r="P177" s="152"/>
      <c r="Q177" s="55"/>
      <c r="R177" s="55"/>
      <c r="S177" s="55"/>
    </row>
    <row r="178" spans="1:19" ht="18">
      <c r="A178" s="55"/>
      <c r="N178" s="152"/>
      <c r="O178" s="152"/>
      <c r="P178" s="152"/>
      <c r="Q178" s="55"/>
      <c r="R178" s="55"/>
      <c r="S178" s="55"/>
    </row>
    <row r="179" spans="1:19" ht="18">
      <c r="A179" s="55"/>
      <c r="N179" s="152"/>
      <c r="O179" s="152"/>
      <c r="P179" s="152"/>
      <c r="Q179" s="55"/>
      <c r="R179" s="55"/>
      <c r="S179" s="55"/>
    </row>
    <row r="180" spans="1:19" ht="18">
      <c r="A180" s="55"/>
      <c r="N180" s="152"/>
      <c r="O180" s="152"/>
      <c r="P180" s="152"/>
      <c r="Q180" s="55"/>
      <c r="R180" s="55"/>
      <c r="S180" s="55"/>
    </row>
    <row r="181" spans="1:19" ht="18">
      <c r="A181" s="55"/>
      <c r="N181" s="152"/>
      <c r="O181" s="152"/>
      <c r="P181" s="152"/>
      <c r="Q181" s="55"/>
      <c r="R181" s="55"/>
      <c r="S181" s="55"/>
    </row>
    <row r="182" spans="1:19" ht="18">
      <c r="A182" s="55"/>
      <c r="N182" s="152"/>
      <c r="O182" s="152"/>
      <c r="P182" s="152"/>
      <c r="Q182" s="55"/>
      <c r="R182" s="55"/>
      <c r="S182" s="55"/>
    </row>
    <row r="183" spans="1:19" ht="18">
      <c r="A183" s="55"/>
      <c r="N183" s="152"/>
      <c r="O183" s="152"/>
      <c r="P183" s="152"/>
      <c r="Q183" s="55"/>
      <c r="R183" s="55"/>
      <c r="S183" s="55"/>
    </row>
    <row r="184" spans="1:19" ht="18">
      <c r="A184" s="55"/>
      <c r="N184" s="152"/>
      <c r="O184" s="152"/>
      <c r="P184" s="152"/>
      <c r="Q184" s="55"/>
      <c r="R184" s="55"/>
      <c r="S184" s="55"/>
    </row>
    <row r="185" spans="1:19" ht="18">
      <c r="A185" s="55"/>
      <c r="N185" s="152"/>
      <c r="O185" s="152"/>
      <c r="P185" s="152"/>
      <c r="Q185" s="55"/>
      <c r="R185" s="55"/>
      <c r="S185" s="55"/>
    </row>
    <row r="186" spans="1:19" ht="18">
      <c r="A186" s="55"/>
      <c r="N186" s="152"/>
      <c r="O186" s="152"/>
      <c r="P186" s="152"/>
      <c r="Q186" s="55"/>
      <c r="R186" s="55"/>
      <c r="S186" s="55"/>
    </row>
    <row r="187" spans="1:19" ht="18">
      <c r="A187" s="55"/>
      <c r="N187" s="152"/>
      <c r="O187" s="152"/>
      <c r="P187" s="152"/>
      <c r="Q187" s="55"/>
      <c r="R187" s="55"/>
      <c r="S187" s="55"/>
    </row>
    <row r="188" spans="1:19" ht="18">
      <c r="A188" s="55"/>
      <c r="N188" s="152"/>
      <c r="O188" s="152"/>
      <c r="P188" s="152"/>
      <c r="Q188" s="55"/>
      <c r="R188" s="55"/>
      <c r="S188" s="55"/>
    </row>
    <row r="189" spans="1:19" ht="18">
      <c r="A189" s="55"/>
      <c r="N189" s="152"/>
      <c r="O189" s="152"/>
      <c r="P189" s="152"/>
      <c r="Q189" s="55"/>
      <c r="R189" s="55"/>
      <c r="S189" s="55"/>
    </row>
    <row r="190" spans="1:19" ht="18">
      <c r="A190" s="55"/>
      <c r="N190" s="152"/>
      <c r="O190" s="152"/>
      <c r="P190" s="152"/>
      <c r="Q190" s="55"/>
      <c r="R190" s="55"/>
      <c r="S190" s="55"/>
    </row>
    <row r="191" spans="1:19" ht="18">
      <c r="A191" s="55"/>
      <c r="N191" s="152"/>
      <c r="O191" s="152"/>
      <c r="P191" s="152"/>
      <c r="Q191" s="55"/>
      <c r="R191" s="55"/>
      <c r="S191" s="55"/>
    </row>
    <row r="192" spans="1:19" ht="18">
      <c r="A192" s="55"/>
      <c r="N192" s="152"/>
      <c r="O192" s="152"/>
      <c r="P192" s="152"/>
      <c r="Q192" s="55"/>
      <c r="R192" s="55"/>
      <c r="S192" s="55"/>
    </row>
    <row r="193" spans="1:19" ht="18">
      <c r="A193" s="55"/>
      <c r="N193" s="152"/>
      <c r="O193" s="152"/>
      <c r="P193" s="152"/>
      <c r="Q193" s="55"/>
      <c r="R193" s="55"/>
      <c r="S193" s="55"/>
    </row>
    <row r="194" spans="1:19" ht="18">
      <c r="A194" s="55"/>
      <c r="N194" s="152"/>
      <c r="O194" s="152"/>
      <c r="P194" s="152"/>
      <c r="Q194" s="55"/>
      <c r="R194" s="55"/>
      <c r="S194" s="55"/>
    </row>
    <row r="195" spans="1:19" ht="18">
      <c r="A195" s="55"/>
      <c r="N195" s="152"/>
      <c r="O195" s="152"/>
      <c r="P195" s="152"/>
      <c r="Q195" s="55"/>
      <c r="R195" s="55"/>
      <c r="S195" s="55"/>
    </row>
    <row r="196" spans="1:19" ht="18">
      <c r="A196" s="55"/>
      <c r="N196" s="152"/>
      <c r="O196" s="152"/>
      <c r="P196" s="152"/>
      <c r="Q196" s="55"/>
      <c r="R196" s="55"/>
      <c r="S196" s="55"/>
    </row>
    <row r="197" spans="1:19" ht="18">
      <c r="A197" s="55"/>
      <c r="N197" s="152"/>
      <c r="O197" s="152"/>
      <c r="P197" s="152"/>
      <c r="Q197" s="55"/>
      <c r="R197" s="55"/>
      <c r="S197" s="55"/>
    </row>
    <row r="198" spans="1:19" ht="18">
      <c r="A198" s="55"/>
      <c r="N198" s="152"/>
      <c r="O198" s="152"/>
      <c r="P198" s="152"/>
      <c r="Q198" s="55"/>
      <c r="R198" s="55"/>
      <c r="S198" s="55"/>
    </row>
    <row r="199" spans="1:19" ht="18">
      <c r="A199" s="55"/>
      <c r="N199" s="152"/>
      <c r="O199" s="152"/>
      <c r="P199" s="152"/>
      <c r="Q199" s="55"/>
      <c r="R199" s="55"/>
      <c r="S199" s="55"/>
    </row>
    <row r="200" spans="14:19" ht="18">
      <c r="N200" s="152"/>
      <c r="O200" s="152"/>
      <c r="P200" s="152"/>
      <c r="Q200" s="55"/>
      <c r="R200" s="55"/>
      <c r="S200" s="55"/>
    </row>
    <row r="201" spans="14:19" ht="18">
      <c r="N201" s="152"/>
      <c r="O201" s="152"/>
      <c r="P201" s="152"/>
      <c r="Q201" s="55"/>
      <c r="R201" s="55"/>
      <c r="S201" s="55"/>
    </row>
    <row r="202" spans="14:19" ht="18">
      <c r="N202" s="152"/>
      <c r="O202" s="152"/>
      <c r="P202" s="152"/>
      <c r="Q202" s="55"/>
      <c r="R202" s="55"/>
      <c r="S202" s="55"/>
    </row>
    <row r="203" spans="14:19" ht="18">
      <c r="N203" s="152"/>
      <c r="O203" s="152"/>
      <c r="P203" s="152"/>
      <c r="Q203" s="55"/>
      <c r="R203" s="55"/>
      <c r="S203" s="55"/>
    </row>
    <row r="204" spans="14:19" ht="18">
      <c r="N204" s="152"/>
      <c r="O204" s="152"/>
      <c r="P204" s="152"/>
      <c r="Q204" s="55"/>
      <c r="R204" s="55"/>
      <c r="S204" s="55"/>
    </row>
    <row r="205" spans="14:19" ht="18">
      <c r="N205" s="152"/>
      <c r="O205" s="152"/>
      <c r="P205" s="152"/>
      <c r="Q205" s="55"/>
      <c r="R205" s="55"/>
      <c r="S205" s="55"/>
    </row>
    <row r="206" spans="14:19" ht="18">
      <c r="N206" s="152"/>
      <c r="O206" s="152"/>
      <c r="P206" s="152"/>
      <c r="Q206" s="55"/>
      <c r="R206" s="55"/>
      <c r="S206" s="55"/>
    </row>
    <row r="207" spans="14:19" ht="18">
      <c r="N207" s="152"/>
      <c r="O207" s="152"/>
      <c r="P207" s="152"/>
      <c r="Q207" s="55"/>
      <c r="R207" s="55"/>
      <c r="S207" s="55"/>
    </row>
    <row r="208" spans="14:19" ht="18">
      <c r="N208" s="152"/>
      <c r="O208" s="152"/>
      <c r="P208" s="152"/>
      <c r="Q208" s="55"/>
      <c r="R208" s="55"/>
      <c r="S208" s="55"/>
    </row>
    <row r="209" spans="14:19" ht="18">
      <c r="N209" s="152"/>
      <c r="O209" s="152"/>
      <c r="P209" s="152"/>
      <c r="Q209" s="55"/>
      <c r="R209" s="55"/>
      <c r="S209" s="55"/>
    </row>
    <row r="210" spans="14:19" ht="18">
      <c r="N210" s="152"/>
      <c r="O210" s="152"/>
      <c r="P210" s="152"/>
      <c r="Q210" s="55"/>
      <c r="R210" s="55"/>
      <c r="S210" s="55"/>
    </row>
    <row r="213" spans="14:16" ht="18">
      <c r="N213"/>
      <c r="O213"/>
      <c r="P213"/>
    </row>
    <row r="214" spans="14:16" ht="18">
      <c r="N214"/>
      <c r="O214"/>
      <c r="P214"/>
    </row>
    <row r="215" spans="14:16" ht="18">
      <c r="N215"/>
      <c r="O215"/>
      <c r="P215"/>
    </row>
    <row r="216" spans="14:16" ht="18">
      <c r="N216"/>
      <c r="O216"/>
      <c r="P216"/>
    </row>
  </sheetData>
  <sheetProtection/>
  <mergeCells count="38">
    <mergeCell ref="N4:P5"/>
    <mergeCell ref="Q4:S5"/>
    <mergeCell ref="AF4:AH5"/>
    <mergeCell ref="AI4:AK5"/>
    <mergeCell ref="A1:B40"/>
    <mergeCell ref="C1:AP1"/>
    <mergeCell ref="E3:E6"/>
    <mergeCell ref="H3:J5"/>
    <mergeCell ref="K3:P3"/>
    <mergeCell ref="Q3:AN3"/>
    <mergeCell ref="AO3:AP5"/>
    <mergeCell ref="K4:M5"/>
    <mergeCell ref="AL4:AN5"/>
    <mergeCell ref="D8:F8"/>
    <mergeCell ref="D10:F10"/>
    <mergeCell ref="D16:F16"/>
    <mergeCell ref="D17:F17"/>
    <mergeCell ref="D18:F18"/>
    <mergeCell ref="T4:V5"/>
    <mergeCell ref="W4:Y5"/>
    <mergeCell ref="Z4:AB5"/>
    <mergeCell ref="AC4:AE5"/>
    <mergeCell ref="D19:F19"/>
    <mergeCell ref="D20:F20"/>
    <mergeCell ref="D21:F21"/>
    <mergeCell ref="D22:F22"/>
    <mergeCell ref="D23:F23"/>
    <mergeCell ref="D24:F24"/>
    <mergeCell ref="D31:F31"/>
    <mergeCell ref="D32:F32"/>
    <mergeCell ref="D33:F33"/>
    <mergeCell ref="D34:F34"/>
    <mergeCell ref="D25:F25"/>
    <mergeCell ref="D26:F26"/>
    <mergeCell ref="D27:E27"/>
    <mergeCell ref="D28:F28"/>
    <mergeCell ref="D29:F29"/>
    <mergeCell ref="D30:E30"/>
  </mergeCells>
  <printOptions verticalCentered="1"/>
  <pageMargins left="0.5905511811023623" right="0.3937007874015748" top="0.7480314960629921" bottom="0.5511811023622047" header="0.31496062992125984" footer="0.31496062992125984"/>
  <pageSetup blackAndWhite="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千恵</dc:creator>
  <cp:keywords/>
  <dc:description/>
  <cp:lastModifiedBy>小林　千恵</cp:lastModifiedBy>
  <dcterms:created xsi:type="dcterms:W3CDTF">2023-01-23T02:17:25Z</dcterms:created>
  <dcterms:modified xsi:type="dcterms:W3CDTF">2023-01-23T03:10:39Z</dcterms:modified>
  <cp:category/>
  <cp:version/>
  <cp:contentType/>
  <cp:contentStatus/>
</cp:coreProperties>
</file>