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60" activeTab="0"/>
  </bookViews>
  <sheets>
    <sheet name="学校数" sheetId="1" r:id="rId1"/>
    <sheet name="生徒数" sheetId="2" r:id="rId2"/>
    <sheet name="入学者数" sheetId="3" r:id="rId3"/>
    <sheet name="教員数" sheetId="4" r:id="rId4"/>
    <sheet name="職員数" sheetId="5" r:id="rId5"/>
  </sheets>
  <definedNames>
    <definedName name="_xlnm.Print_Area" localSheetId="0">'学校数'!$A$1:$AB$33</definedName>
    <definedName name="_xlnm.Print_Area" localSheetId="3">'教員数'!$A$1:$AI$37</definedName>
    <definedName name="_xlnm.Print_Area" localSheetId="4">'職員数'!$A$1:$AK$34</definedName>
    <definedName name="_xlnm.Print_Area" localSheetId="1">'生徒数'!$A$1:$Y$34</definedName>
    <definedName name="_xlnm.Print_Area" localSheetId="2">'入学者数'!$A$1:$AC$34</definedName>
  </definedNames>
  <calcPr fullCalcOnLoad="1"/>
</workbook>
</file>

<file path=xl/sharedStrings.xml><?xml version="1.0" encoding="utf-8"?>
<sst xmlns="http://schemas.openxmlformats.org/spreadsheetml/2006/main" count="542" uniqueCount="105">
  <si>
    <t>　</t>
  </si>
  <si>
    <t>（単位：校）</t>
  </si>
  <si>
    <t>計</t>
  </si>
  <si>
    <t>国　立</t>
  </si>
  <si>
    <t>公　　　　　　立</t>
  </si>
  <si>
    <t>私立</t>
  </si>
  <si>
    <t>区分</t>
  </si>
  <si>
    <t>計</t>
  </si>
  <si>
    <t>都　道　府　県　立</t>
  </si>
  <si>
    <t>市　　　　　　立</t>
  </si>
  <si>
    <t>全日制</t>
  </si>
  <si>
    <t>定時制</t>
  </si>
  <si>
    <t>併　置</t>
  </si>
  <si>
    <t>計</t>
  </si>
  <si>
    <t>全日制</t>
  </si>
  <si>
    <t>定時制</t>
  </si>
  <si>
    <t>令和3年度</t>
  </si>
  <si>
    <t>令和4年度</t>
  </si>
  <si>
    <t>201 金沢市</t>
  </si>
  <si>
    <t>202 七尾市</t>
  </si>
  <si>
    <t>203 小松市</t>
  </si>
  <si>
    <t>204 輪島市</t>
  </si>
  <si>
    <t>205 珠洲市</t>
  </si>
  <si>
    <t>206 加賀市</t>
  </si>
  <si>
    <t>207 羽咋市</t>
  </si>
  <si>
    <t>209 かほく市</t>
  </si>
  <si>
    <t>210 白山市</t>
  </si>
  <si>
    <t>211 能美市</t>
  </si>
  <si>
    <t>212 野々市市</t>
  </si>
  <si>
    <t>324 川北町</t>
  </si>
  <si>
    <t>361 津幡町</t>
  </si>
  <si>
    <t>365 内灘町</t>
  </si>
  <si>
    <t>384 志賀町</t>
  </si>
  <si>
    <t>386 宝達志水町</t>
  </si>
  <si>
    <t>407 中能登町</t>
  </si>
  <si>
    <t>461 穴水町</t>
  </si>
  <si>
    <t>463 能登町</t>
  </si>
  <si>
    <t>（注）　「併置」とは、全日制と定時制の両方の課程を設置している学校をいう。</t>
  </si>
  <si>
    <t>1.　計　（全日制＋定時制）</t>
  </si>
  <si>
    <t>（単位：人）</t>
  </si>
  <si>
    <t>区　　　分</t>
  </si>
  <si>
    <t>本</t>
  </si>
  <si>
    <t>科　　　　　　　　　　</t>
  </si>
  <si>
    <t>専攻科</t>
  </si>
  <si>
    <t>別科</t>
  </si>
  <si>
    <t>1学年</t>
  </si>
  <si>
    <t>2学年</t>
  </si>
  <si>
    <t>3学年</t>
  </si>
  <si>
    <t>4学年</t>
  </si>
  <si>
    <t>男</t>
  </si>
  <si>
    <t>女</t>
  </si>
  <si>
    <t>国立</t>
  </si>
  <si>
    <t>公立</t>
  </si>
  <si>
    <t>私立</t>
  </si>
  <si>
    <t>38  　　高　等　学　校　市　町　別　学　年　別　生　徒　数 （ ３ － ２ ）</t>
  </si>
  <si>
    <t>2.　計　（全日制）</t>
  </si>
  <si>
    <t>38  　　高　等　学　校　市　町　別　学　年　別　生　徒　数 （ ３ － ３ ）</t>
  </si>
  <si>
    <t>3.　計　（定時制）</t>
  </si>
  <si>
    <t>全　　　　　日　　　　　制</t>
  </si>
  <si>
    <t>定　　　　　時　　　　　制</t>
  </si>
  <si>
    <t>入学定員</t>
  </si>
  <si>
    <t>入学志願者</t>
  </si>
  <si>
    <t>入学者</t>
  </si>
  <si>
    <t>入学
定員</t>
  </si>
  <si>
    <t>(注)　この表は、高等学校から見た入学志願者数及び入学者数を示したものである。したがって、同一人が2以上の学校に入学志願した場合は、それぞれの学校の入学志願者として計上されるので、入学志願者数は延数である。</t>
  </si>
  <si>
    <t>1. 計　（全日制＋定時制）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</si>
  <si>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</si>
  <si>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</si>
  <si>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</si>
  <si>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</si>
  <si>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</si>
  <si>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</si>
  <si>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</si>
  <si>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</si>
  <si>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</si>
  <si>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</si>
  <si>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</si>
  <si>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兼　務　者</t>
  </si>
  <si>
    <t>女</t>
  </si>
  <si>
    <t>公立</t>
  </si>
  <si>
    <t>私立</t>
  </si>
  <si>
    <t>2. 全日制</t>
  </si>
  <si>
    <t>区　　　　分</t>
  </si>
  <si>
    <t>3. 定時制</t>
  </si>
  <si>
    <t>令和3年度</t>
  </si>
  <si>
    <t>令和4年度</t>
  </si>
  <si>
    <t>事　　　務　　　職　　　員</t>
  </si>
  <si>
    <t>学校図書館事務員</t>
  </si>
  <si>
    <t>技術職員</t>
  </si>
  <si>
    <t>実習助手</t>
  </si>
  <si>
    <t>養護職員
(看護師等)</t>
  </si>
  <si>
    <t>用務員</t>
  </si>
  <si>
    <t>警備員・その他</t>
  </si>
  <si>
    <t>左記「主事・主事補等」のうち学校図書館事務に従事する者</t>
  </si>
  <si>
    <t>計</t>
  </si>
  <si>
    <t>主事・主事補等</t>
  </si>
  <si>
    <t>そ　の　他</t>
  </si>
  <si>
    <t>男</t>
  </si>
  <si>
    <t>高　等　学　校　市　町　別　学　校　数</t>
  </si>
  <si>
    <t>高　等　学　校　市　町　別　学　年　別　生　徒　数 （ ３ － １ ）</t>
  </si>
  <si>
    <t>高　等　学　校　市　町　別　入　学　状　況</t>
  </si>
  <si>
    <t>高　等　学　校　市　町　別　職　名　別　教　員　数　（　３　－　１　）　　</t>
  </si>
  <si>
    <t>高　等　学　校　市　町　別　職　名　別　教　員　数　（　３　－　２　）　　</t>
  </si>
  <si>
    <t>高　等　学　校　市　町　別　職　名　別　教　員　数　（　３　－　３　）　　</t>
  </si>
  <si>
    <t>高　等　学　校　市　町　別　職　員　数　（　本　務　者　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</si>
</sst>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General&quot;年度&quot;"/>
    <numFmt numFmtId="178" formatCode="#,##0;0;&quot;－&quot;"/>
    <numFmt numFmtId="179" formatCode="&quot;令和&quot;General&quot;年度&quot;"/>
    <numFmt numFmtId="180" formatCode="&quot;令和&quot;#&quot;年度&quot;"/>
    <numFmt numFmtId="181" formatCode="&quot;平成&quot;#&quot;年度&quot;"/>
    <numFmt numFmtId="182" formatCode="_ * #,##0_ ;_ * \-#,##0_ ;_ * &quot;－&quot;_ ;_ @_ "/>
    <numFmt numFmtId="183" formatCode="#,##0;0;&quot;…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0"/>
      <name val="ＭＳ Ｐ明朝"/>
      <family val="1"/>
    </font>
    <font>
      <sz val="6"/>
      <name val="游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 vertical="center"/>
      <protection/>
    </xf>
    <xf numFmtId="0" fontId="47" fillId="32" borderId="0" applyNumberFormat="0" applyBorder="0" applyAlignment="0" applyProtection="0"/>
  </cellStyleXfs>
  <cellXfs count="243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indent="15"/>
    </xf>
    <xf numFmtId="0" fontId="5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distributed" vertical="center" indent="15"/>
    </xf>
    <xf numFmtId="0" fontId="2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8" fontId="7" fillId="0" borderId="16" xfId="0" applyNumberFormat="1" applyFont="1" applyBorder="1" applyAlignment="1" applyProtection="1">
      <alignment/>
      <protection locked="0"/>
    </xf>
    <xf numFmtId="178" fontId="7" fillId="0" borderId="0" xfId="0" applyNumberFormat="1" applyFont="1" applyAlignment="1" applyProtection="1">
      <alignment/>
      <protection locked="0"/>
    </xf>
    <xf numFmtId="178" fontId="7" fillId="0" borderId="17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5" fillId="0" borderId="0" xfId="0" applyFont="1" applyAlignment="1">
      <alignment horizontal="distributed"/>
    </xf>
    <xf numFmtId="0" fontId="8" fillId="0" borderId="17" xfId="0" applyFont="1" applyBorder="1" applyAlignment="1">
      <alignment/>
    </xf>
    <xf numFmtId="178" fontId="9" fillId="0" borderId="16" xfId="0" applyNumberFormat="1" applyFont="1" applyBorder="1" applyAlignment="1" applyProtection="1">
      <alignment/>
      <protection locked="0"/>
    </xf>
    <xf numFmtId="178" fontId="9" fillId="0" borderId="0" xfId="0" applyNumberFormat="1" applyFont="1" applyAlignment="1" applyProtection="1">
      <alignment/>
      <protection locked="0"/>
    </xf>
    <xf numFmtId="178" fontId="9" fillId="0" borderId="17" xfId="0" applyNumberFormat="1" applyFont="1" applyBorder="1" applyAlignment="1" applyProtection="1">
      <alignment/>
      <protection locked="0"/>
    </xf>
    <xf numFmtId="178" fontId="7" fillId="12" borderId="0" xfId="0" applyNumberFormat="1" applyFont="1" applyFill="1" applyAlignment="1" applyProtection="1">
      <alignment/>
      <protection locked="0"/>
    </xf>
    <xf numFmtId="178" fontId="7" fillId="12" borderId="17" xfId="0" applyNumberFormat="1" applyFont="1" applyFill="1" applyBorder="1" applyAlignment="1" applyProtection="1">
      <alignment/>
      <protection locked="0"/>
    </xf>
    <xf numFmtId="0" fontId="48" fillId="0" borderId="0" xfId="0" applyFont="1" applyAlignment="1">
      <alignment horizontal="left" vertical="center"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quotePrefix="1">
      <alignment vertical="center" textRotation="180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176" fontId="5" fillId="0" borderId="0" xfId="0" applyNumberFormat="1" applyFont="1" applyAlignment="1" applyProtection="1">
      <alignment vertical="center"/>
      <protection locked="0"/>
    </xf>
    <xf numFmtId="178" fontId="7" fillId="0" borderId="0" xfId="0" applyNumberFormat="1" applyFont="1" applyAlignment="1">
      <alignment/>
    </xf>
    <xf numFmtId="178" fontId="7" fillId="0" borderId="0" xfId="0" applyNumberFormat="1" applyFont="1" applyAlignment="1" applyProtection="1">
      <alignment horizontal="right"/>
      <protection locked="0"/>
    </xf>
    <xf numFmtId="178" fontId="7" fillId="0" borderId="17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 horizontal="distributed"/>
    </xf>
    <xf numFmtId="178" fontId="9" fillId="0" borderId="0" xfId="0" applyNumberFormat="1" applyFont="1" applyAlignment="1">
      <alignment/>
    </xf>
    <xf numFmtId="178" fontId="7" fillId="12" borderId="0" xfId="0" applyNumberFormat="1" applyFont="1" applyFill="1" applyAlignment="1">
      <alignment/>
    </xf>
    <xf numFmtId="176" fontId="5" fillId="0" borderId="10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0" fontId="2" fillId="0" borderId="0" xfId="0" applyFont="1" applyAlignment="1" quotePrefix="1">
      <alignment horizontal="right" vertical="center" textRotation="180"/>
    </xf>
    <xf numFmtId="0" fontId="2" fillId="0" borderId="15" xfId="0" applyFont="1" applyBorder="1" applyAlignment="1">
      <alignment horizontal="center" vertical="center"/>
    </xf>
    <xf numFmtId="41" fontId="9" fillId="0" borderId="0" xfId="0" applyNumberFormat="1" applyFont="1" applyAlignment="1" applyProtection="1">
      <alignment/>
      <protection locked="0"/>
    </xf>
    <xf numFmtId="41" fontId="9" fillId="0" borderId="16" xfId="0" applyNumberFormat="1" applyFont="1" applyBorder="1" applyAlignment="1" applyProtection="1">
      <alignment/>
      <protection locked="0"/>
    </xf>
    <xf numFmtId="41" fontId="9" fillId="0" borderId="17" xfId="0" applyNumberFormat="1" applyFont="1" applyBorder="1" applyAlignment="1" applyProtection="1">
      <alignment/>
      <protection locked="0"/>
    </xf>
    <xf numFmtId="182" fontId="9" fillId="0" borderId="0" xfId="0" applyNumberFormat="1" applyFont="1" applyAlignment="1" applyProtection="1">
      <alignment/>
      <protection locked="0"/>
    </xf>
    <xf numFmtId="182" fontId="9" fillId="0" borderId="17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16" xfId="0" applyNumberFormat="1" applyFont="1" applyBorder="1" applyAlignment="1" applyProtection="1">
      <alignment/>
      <protection locked="0"/>
    </xf>
    <xf numFmtId="41" fontId="7" fillId="0" borderId="17" xfId="0" applyNumberFormat="1" applyFont="1" applyBorder="1" applyAlignment="1" applyProtection="1">
      <alignment/>
      <protection locked="0"/>
    </xf>
    <xf numFmtId="182" fontId="7" fillId="0" borderId="0" xfId="0" applyNumberFormat="1" applyFont="1" applyAlignment="1" applyProtection="1">
      <alignment/>
      <protection locked="0"/>
    </xf>
    <xf numFmtId="182" fontId="7" fillId="0" borderId="17" xfId="0" applyNumberFormat="1" applyFont="1" applyBorder="1" applyAlignment="1" applyProtection="1">
      <alignment/>
      <protection locked="0"/>
    </xf>
    <xf numFmtId="41" fontId="7" fillId="12" borderId="0" xfId="0" applyNumberFormat="1" applyFont="1" applyFill="1" applyAlignment="1" applyProtection="1">
      <alignment/>
      <protection locked="0"/>
    </xf>
    <xf numFmtId="41" fontId="7" fillId="12" borderId="16" xfId="0" applyNumberFormat="1" applyFont="1" applyFill="1" applyBorder="1" applyAlignment="1" applyProtection="1">
      <alignment/>
      <protection locked="0"/>
    </xf>
    <xf numFmtId="41" fontId="7" fillId="12" borderId="17" xfId="0" applyNumberFormat="1" applyFont="1" applyFill="1" applyBorder="1" applyAlignment="1" applyProtection="1">
      <alignment/>
      <protection locked="0"/>
    </xf>
    <xf numFmtId="182" fontId="7" fillId="12" borderId="16" xfId="0" applyNumberFormat="1" applyFont="1" applyFill="1" applyBorder="1" applyAlignment="1" applyProtection="1">
      <alignment/>
      <protection locked="0"/>
    </xf>
    <xf numFmtId="182" fontId="7" fillId="12" borderId="0" xfId="0" applyNumberFormat="1" applyFont="1" applyFill="1" applyAlignment="1" applyProtection="1">
      <alignment/>
      <protection locked="0"/>
    </xf>
    <xf numFmtId="182" fontId="7" fillId="12" borderId="17" xfId="0" applyNumberFormat="1" applyFont="1" applyFill="1" applyBorder="1" applyAlignment="1" applyProtection="1">
      <alignment/>
      <protection locked="0"/>
    </xf>
    <xf numFmtId="41" fontId="7" fillId="12" borderId="16" xfId="60" applyNumberFormat="1" applyFont="1" applyFill="1" applyBorder="1" applyAlignment="1">
      <alignment vertical="center" shrinkToFit="1"/>
      <protection/>
    </xf>
    <xf numFmtId="41" fontId="7" fillId="0" borderId="0" xfId="60" applyNumberFormat="1" applyFont="1" applyAlignment="1">
      <alignment vertical="center" shrinkToFit="1"/>
      <protection/>
    </xf>
    <xf numFmtId="41" fontId="7" fillId="12" borderId="0" xfId="60" applyNumberFormat="1" applyFont="1" applyFill="1" applyAlignment="1">
      <alignment vertical="center" shrinkToFit="1"/>
      <protection/>
    </xf>
    <xf numFmtId="41" fontId="7" fillId="12" borderId="17" xfId="60" applyNumberFormat="1" applyFont="1" applyFill="1" applyBorder="1" applyAlignment="1">
      <alignment vertical="center" shrinkToFit="1"/>
      <protection/>
    </xf>
    <xf numFmtId="182" fontId="7" fillId="0" borderId="16" xfId="0" applyNumberFormat="1" applyFont="1" applyBorder="1" applyAlignment="1" applyProtection="1">
      <alignment/>
      <protection locked="0"/>
    </xf>
    <xf numFmtId="41" fontId="7" fillId="12" borderId="0" xfId="0" applyNumberFormat="1" applyFont="1" applyFill="1" applyAlignment="1" applyProtection="1">
      <alignment horizontal="right"/>
      <protection locked="0"/>
    </xf>
    <xf numFmtId="41" fontId="7" fillId="12" borderId="16" xfId="0" applyNumberFormat="1" applyFont="1" applyFill="1" applyBorder="1" applyAlignment="1" applyProtection="1">
      <alignment horizontal="right"/>
      <protection locked="0"/>
    </xf>
    <xf numFmtId="41" fontId="7" fillId="12" borderId="17" xfId="0" applyNumberFormat="1" applyFont="1" applyFill="1" applyBorder="1" applyAlignment="1" applyProtection="1">
      <alignment horizontal="right"/>
      <protection locked="0"/>
    </xf>
    <xf numFmtId="182" fontId="7" fillId="12" borderId="16" xfId="0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Alignment="1" applyProtection="1">
      <alignment horizontal="right"/>
      <protection locked="0"/>
    </xf>
    <xf numFmtId="182" fontId="7" fillId="12" borderId="0" xfId="0" applyNumberFormat="1" applyFont="1" applyFill="1" applyAlignment="1" applyProtection="1">
      <alignment horizontal="right"/>
      <protection locked="0"/>
    </xf>
    <xf numFmtId="182" fontId="7" fillId="12" borderId="17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176" fontId="5" fillId="0" borderId="0" xfId="0" applyNumberFormat="1" applyFont="1" applyAlignment="1" applyProtection="1">
      <alignment/>
      <protection locked="0"/>
    </xf>
    <xf numFmtId="178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0" fontId="5" fillId="0" borderId="16" xfId="0" applyFont="1" applyBorder="1" applyAlignment="1">
      <alignment horizontal="distributed"/>
    </xf>
    <xf numFmtId="178" fontId="5" fillId="0" borderId="0" xfId="0" applyNumberFormat="1" applyFont="1" applyAlignment="1">
      <alignment/>
    </xf>
    <xf numFmtId="0" fontId="8" fillId="0" borderId="16" xfId="0" applyFont="1" applyBorder="1" applyAlignment="1">
      <alignment horizontal="distributed"/>
    </xf>
    <xf numFmtId="0" fontId="49" fillId="0" borderId="0" xfId="0" applyFont="1" applyAlignment="1">
      <alignment/>
    </xf>
    <xf numFmtId="0" fontId="49" fillId="0" borderId="0" xfId="0" applyFont="1" applyAlignment="1">
      <alignment horizontal="distributed"/>
    </xf>
    <xf numFmtId="176" fontId="11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20" xfId="0" applyNumberFormat="1" applyFont="1" applyBorder="1" applyAlignment="1" applyProtection="1">
      <alignment/>
      <protection locked="0"/>
    </xf>
    <xf numFmtId="176" fontId="11" fillId="0" borderId="19" xfId="0" applyNumberFormat="1" applyFont="1" applyBorder="1" applyAlignment="1" applyProtection="1">
      <alignment/>
      <protection locked="0"/>
    </xf>
    <xf numFmtId="176" fontId="11" fillId="0" borderId="2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178" fontId="2" fillId="0" borderId="0" xfId="0" applyNumberFormat="1" applyFont="1" applyAlignment="1" applyProtection="1">
      <alignment/>
      <protection locked="0"/>
    </xf>
    <xf numFmtId="178" fontId="2" fillId="0" borderId="17" xfId="0" applyNumberFormat="1" applyFont="1" applyBorder="1" applyAlignment="1" applyProtection="1">
      <alignment/>
      <protection locked="0"/>
    </xf>
    <xf numFmtId="178" fontId="2" fillId="0" borderId="16" xfId="0" applyNumberFormat="1" applyFont="1" applyBorder="1" applyAlignment="1" applyProtection="1">
      <alignment/>
      <protection locked="0"/>
    </xf>
    <xf numFmtId="178" fontId="10" fillId="0" borderId="0" xfId="0" applyNumberFormat="1" applyFont="1" applyAlignment="1" applyProtection="1">
      <alignment/>
      <protection locked="0"/>
    </xf>
    <xf numFmtId="178" fontId="10" fillId="0" borderId="17" xfId="0" applyNumberFormat="1" applyFont="1" applyBorder="1" applyAlignment="1" applyProtection="1">
      <alignment/>
      <protection locked="0"/>
    </xf>
    <xf numFmtId="178" fontId="10" fillId="0" borderId="16" xfId="0" applyNumberFormat="1" applyFont="1" applyBorder="1" applyAlignment="1" applyProtection="1">
      <alignment/>
      <protection locked="0"/>
    </xf>
    <xf numFmtId="178" fontId="2" fillId="12" borderId="0" xfId="0" applyNumberFormat="1" applyFont="1" applyFill="1" applyAlignment="1" applyProtection="1">
      <alignment/>
      <protection locked="0"/>
    </xf>
    <xf numFmtId="178" fontId="2" fillId="12" borderId="17" xfId="0" applyNumberFormat="1" applyFont="1" applyFill="1" applyBorder="1" applyAlignment="1" applyProtection="1">
      <alignment/>
      <protection locked="0"/>
    </xf>
    <xf numFmtId="1" fontId="2" fillId="0" borderId="16" xfId="0" applyNumberFormat="1" applyFont="1" applyBorder="1" applyAlignment="1" applyProtection="1">
      <alignment/>
      <protection locked="0"/>
    </xf>
    <xf numFmtId="1" fontId="2" fillId="12" borderId="0" xfId="0" applyNumberFormat="1" applyFont="1" applyFill="1" applyAlignment="1" applyProtection="1">
      <alignment/>
      <protection locked="0"/>
    </xf>
    <xf numFmtId="1" fontId="2" fillId="12" borderId="17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12" borderId="0" xfId="0" applyFont="1" applyFill="1" applyAlignment="1">
      <alignment/>
    </xf>
    <xf numFmtId="0" fontId="2" fillId="12" borderId="17" xfId="0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176" fontId="2" fillId="0" borderId="0" xfId="0" applyNumberFormat="1" applyFont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2" fillId="0" borderId="1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0" xfId="0" applyFont="1" applyAlignment="1" quotePrefix="1">
      <alignment horizontal="center" vertical="center" textRotation="180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indent="3"/>
    </xf>
    <xf numFmtId="0" fontId="7" fillId="0" borderId="12" xfId="0" applyFont="1" applyBorder="1" applyAlignment="1">
      <alignment horizontal="distributed" vertical="center" indent="3"/>
    </xf>
    <xf numFmtId="0" fontId="7" fillId="0" borderId="13" xfId="0" applyFont="1" applyBorder="1" applyAlignment="1">
      <alignment horizontal="distributed" vertical="center" indent="3"/>
    </xf>
    <xf numFmtId="0" fontId="7" fillId="0" borderId="19" xfId="0" applyFont="1" applyBorder="1" applyAlignment="1">
      <alignment horizontal="distributed" vertical="center" indent="3"/>
    </xf>
    <xf numFmtId="0" fontId="7" fillId="0" borderId="10" xfId="0" applyFont="1" applyBorder="1" applyAlignment="1">
      <alignment horizontal="distributed" vertical="center" indent="3"/>
    </xf>
    <xf numFmtId="0" fontId="7" fillId="0" borderId="20" xfId="0" applyFont="1" applyBorder="1" applyAlignment="1">
      <alignment horizontal="distributed" vertical="center" indent="3"/>
    </xf>
    <xf numFmtId="177" fontId="5" fillId="0" borderId="0" xfId="0" applyNumberFormat="1" applyFont="1" applyAlignment="1">
      <alignment horizontal="distributed"/>
    </xf>
    <xf numFmtId="177" fontId="49" fillId="0" borderId="0" xfId="0" applyNumberFormat="1" applyFont="1" applyAlignment="1">
      <alignment/>
    </xf>
    <xf numFmtId="179" fontId="8" fillId="0" borderId="0" xfId="0" applyNumberFormat="1" applyFont="1" applyAlignment="1">
      <alignment horizontal="distributed"/>
    </xf>
    <xf numFmtId="179" fontId="0" fillId="0" borderId="0" xfId="0" applyNumberFormat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distributed"/>
    </xf>
    <xf numFmtId="180" fontId="8" fillId="0" borderId="0" xfId="0" applyNumberFormat="1" applyFont="1" applyAlignment="1">
      <alignment horizontal="distributed"/>
    </xf>
    <xf numFmtId="181" fontId="5" fillId="0" borderId="0" xfId="0" applyNumberFormat="1" applyFont="1" applyAlignment="1">
      <alignment horizontal="distributed"/>
    </xf>
    <xf numFmtId="0" fontId="2" fillId="0" borderId="0" xfId="0" applyFont="1" applyAlignment="1" quotePrefix="1">
      <alignment horizontal="right" vertical="center" textRotation="180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 indent="2"/>
    </xf>
    <xf numFmtId="0" fontId="7" fillId="0" borderId="10" xfId="0" applyFont="1" applyBorder="1" applyAlignment="1">
      <alignment horizontal="distributed" vertical="center" indent="2"/>
    </xf>
    <xf numFmtId="0" fontId="7" fillId="0" borderId="20" xfId="0" applyFont="1" applyBorder="1" applyAlignment="1">
      <alignment horizontal="distributed" vertical="center" indent="2"/>
    </xf>
    <xf numFmtId="0" fontId="7" fillId="0" borderId="22" xfId="0" applyFont="1" applyBorder="1" applyAlignment="1">
      <alignment horizontal="center" vertical="center" wrapText="1"/>
    </xf>
    <xf numFmtId="179" fontId="10" fillId="0" borderId="0" xfId="0" applyNumberFormat="1" applyFont="1" applyAlignment="1">
      <alignment horizontal="distributed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177" fontId="5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distributed"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 horizontal="distributed"/>
    </xf>
    <xf numFmtId="0" fontId="8" fillId="0" borderId="0" xfId="0" applyFont="1" applyAlignment="1">
      <alignment/>
    </xf>
    <xf numFmtId="179" fontId="5" fillId="0" borderId="0" xfId="0" applyNumberFormat="1" applyFont="1" applyAlignment="1">
      <alignment horizontal="distributed"/>
    </xf>
    <xf numFmtId="179" fontId="5" fillId="0" borderId="0" xfId="0" applyNumberFormat="1" applyFont="1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20" xfId="0" applyFont="1" applyBorder="1" applyAlignment="1">
      <alignment horizontal="distributed" vertical="center" wrapText="1" inden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8"/>
  <sheetViews>
    <sheetView tabSelected="1" zoomScalePageLayoutView="0" workbookViewId="0" topLeftCell="A1">
      <selection activeCell="B1" sqref="B1:AB1"/>
    </sheetView>
  </sheetViews>
  <sheetFormatPr defaultColWidth="9.140625" defaultRowHeight="15"/>
  <cols>
    <col min="1" max="1" width="2.421875" style="0" customWidth="1"/>
    <col min="2" max="2" width="1.28515625" style="0" customWidth="1"/>
    <col min="3" max="3" width="0.71875" style="0" customWidth="1"/>
    <col min="4" max="4" width="0.85546875" style="0" customWidth="1"/>
    <col min="5" max="5" width="8.8515625" style="0" customWidth="1"/>
    <col min="6" max="6" width="0.85546875" style="0" customWidth="1"/>
    <col min="7" max="7" width="0.71875" style="0" customWidth="1"/>
    <col min="8" max="28" width="5.140625" style="0" customWidth="1"/>
  </cols>
  <sheetData>
    <row r="1" spans="1:28" s="1" customFormat="1" ht="27" customHeight="1">
      <c r="A1" s="148"/>
      <c r="B1" s="149" t="s">
        <v>98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28" s="1" customFormat="1" ht="18" customHeight="1">
      <c r="A2" s="148"/>
      <c r="C2" s="2"/>
      <c r="D2" s="2"/>
      <c r="E2" s="3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5" t="s">
        <v>1</v>
      </c>
    </row>
    <row r="3" spans="1:28" s="6" customFormat="1" ht="19.5" customHeight="1">
      <c r="A3" s="148"/>
      <c r="C3" s="7"/>
      <c r="D3" s="8"/>
      <c r="E3" s="8"/>
      <c r="F3" s="8"/>
      <c r="G3" s="9"/>
      <c r="H3" s="150" t="s">
        <v>2</v>
      </c>
      <c r="I3" s="151"/>
      <c r="J3" s="151"/>
      <c r="K3" s="152"/>
      <c r="L3" s="156" t="s">
        <v>3</v>
      </c>
      <c r="M3" s="158" t="s">
        <v>4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  <c r="Y3" s="161" t="s">
        <v>5</v>
      </c>
      <c r="Z3" s="162"/>
      <c r="AA3" s="162"/>
      <c r="AB3" s="163"/>
    </row>
    <row r="4" spans="1:28" s="6" customFormat="1" ht="19.5" customHeight="1">
      <c r="A4" s="148"/>
      <c r="C4" s="12"/>
      <c r="E4" s="13" t="s">
        <v>6</v>
      </c>
      <c r="G4" s="14"/>
      <c r="H4" s="153"/>
      <c r="I4" s="154"/>
      <c r="J4" s="154"/>
      <c r="K4" s="155"/>
      <c r="L4" s="157"/>
      <c r="M4" s="15" t="s">
        <v>7</v>
      </c>
      <c r="N4" s="16"/>
      <c r="O4" s="16"/>
      <c r="P4" s="17"/>
      <c r="Q4" s="15" t="s">
        <v>8</v>
      </c>
      <c r="R4" s="16"/>
      <c r="S4" s="16"/>
      <c r="T4" s="17"/>
      <c r="U4" s="16" t="s">
        <v>9</v>
      </c>
      <c r="V4" s="16"/>
      <c r="W4" s="16"/>
      <c r="X4" s="17"/>
      <c r="Y4" s="164"/>
      <c r="Z4" s="165"/>
      <c r="AA4" s="165"/>
      <c r="AB4" s="166"/>
    </row>
    <row r="5" spans="1:28" s="6" customFormat="1" ht="19.5" customHeight="1">
      <c r="A5" s="148"/>
      <c r="C5" s="18"/>
      <c r="D5" s="19"/>
      <c r="E5" s="20"/>
      <c r="F5" s="19"/>
      <c r="G5" s="21"/>
      <c r="H5" s="22" t="s">
        <v>7</v>
      </c>
      <c r="I5" s="22" t="s">
        <v>10</v>
      </c>
      <c r="J5" s="22" t="s">
        <v>11</v>
      </c>
      <c r="K5" s="23" t="s">
        <v>12</v>
      </c>
      <c r="L5" s="22" t="s">
        <v>10</v>
      </c>
      <c r="M5" s="22" t="s">
        <v>7</v>
      </c>
      <c r="N5" s="22" t="s">
        <v>10</v>
      </c>
      <c r="O5" s="22" t="s">
        <v>11</v>
      </c>
      <c r="P5" s="23" t="s">
        <v>12</v>
      </c>
      <c r="Q5" s="22" t="s">
        <v>7</v>
      </c>
      <c r="R5" s="22" t="s">
        <v>10</v>
      </c>
      <c r="S5" s="22" t="s">
        <v>11</v>
      </c>
      <c r="T5" s="23" t="s">
        <v>12</v>
      </c>
      <c r="U5" s="11" t="s">
        <v>7</v>
      </c>
      <c r="V5" s="22" t="s">
        <v>10</v>
      </c>
      <c r="W5" s="22" t="s">
        <v>11</v>
      </c>
      <c r="X5" s="23" t="s">
        <v>12</v>
      </c>
      <c r="Y5" s="22" t="s">
        <v>13</v>
      </c>
      <c r="Z5" s="11" t="s">
        <v>14</v>
      </c>
      <c r="AA5" s="11" t="s">
        <v>15</v>
      </c>
      <c r="AB5" s="23" t="s">
        <v>12</v>
      </c>
    </row>
    <row r="6" spans="1:28" s="6" customFormat="1" ht="7.5" customHeight="1">
      <c r="A6" s="148"/>
      <c r="C6" s="12"/>
      <c r="G6" s="1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6"/>
    </row>
    <row r="7" spans="1:28" s="27" customFormat="1" ht="15" customHeight="1">
      <c r="A7" s="148"/>
      <c r="C7" s="28"/>
      <c r="D7" s="167" t="s">
        <v>16</v>
      </c>
      <c r="E7" s="168"/>
      <c r="F7" s="168"/>
      <c r="G7" s="29"/>
      <c r="H7" s="30">
        <v>56</v>
      </c>
      <c r="I7" s="31">
        <v>50</v>
      </c>
      <c r="J7" s="31">
        <v>5</v>
      </c>
      <c r="K7" s="31">
        <v>1</v>
      </c>
      <c r="L7" s="31">
        <v>1</v>
      </c>
      <c r="M7" s="31">
        <v>45</v>
      </c>
      <c r="N7" s="31">
        <v>39</v>
      </c>
      <c r="O7" s="31">
        <v>5</v>
      </c>
      <c r="P7" s="31">
        <v>1</v>
      </c>
      <c r="Q7" s="31">
        <v>43</v>
      </c>
      <c r="R7" s="31">
        <v>37</v>
      </c>
      <c r="S7" s="31">
        <v>5</v>
      </c>
      <c r="T7" s="31">
        <v>1</v>
      </c>
      <c r="U7" s="31">
        <v>2</v>
      </c>
      <c r="V7" s="31">
        <v>2</v>
      </c>
      <c r="W7" s="31">
        <v>0</v>
      </c>
      <c r="X7" s="31">
        <v>0</v>
      </c>
      <c r="Y7" s="31">
        <v>10</v>
      </c>
      <c r="Z7" s="31">
        <v>10</v>
      </c>
      <c r="AA7" s="31">
        <v>0</v>
      </c>
      <c r="AB7" s="32">
        <v>0</v>
      </c>
    </row>
    <row r="8" spans="1:28" s="33" customFormat="1" ht="19.5" customHeight="1">
      <c r="A8" s="148"/>
      <c r="C8" s="34"/>
      <c r="D8" s="27"/>
      <c r="E8" s="35"/>
      <c r="F8" s="35"/>
      <c r="G8" s="36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9"/>
    </row>
    <row r="9" spans="1:28" s="33" customFormat="1" ht="15" customHeight="1">
      <c r="A9" s="148"/>
      <c r="C9" s="34"/>
      <c r="D9" s="169" t="s">
        <v>17</v>
      </c>
      <c r="E9" s="170"/>
      <c r="F9" s="170"/>
      <c r="G9" s="36"/>
      <c r="H9" s="37">
        <f>SUM(H11:H29)</f>
        <v>56</v>
      </c>
      <c r="I9" s="38">
        <f aca="true" t="shared" si="0" ref="I9:AB9">SUM(I11:I29)</f>
        <v>50</v>
      </c>
      <c r="J9" s="38">
        <f t="shared" si="0"/>
        <v>5</v>
      </c>
      <c r="K9" s="38">
        <f t="shared" si="0"/>
        <v>1</v>
      </c>
      <c r="L9" s="38">
        <f t="shared" si="0"/>
        <v>1</v>
      </c>
      <c r="M9" s="38">
        <f t="shared" si="0"/>
        <v>45</v>
      </c>
      <c r="N9" s="38">
        <f t="shared" si="0"/>
        <v>39</v>
      </c>
      <c r="O9" s="38">
        <f t="shared" si="0"/>
        <v>5</v>
      </c>
      <c r="P9" s="38">
        <f t="shared" si="0"/>
        <v>1</v>
      </c>
      <c r="Q9" s="38">
        <f t="shared" si="0"/>
        <v>43</v>
      </c>
      <c r="R9" s="38">
        <f t="shared" si="0"/>
        <v>37</v>
      </c>
      <c r="S9" s="38">
        <f t="shared" si="0"/>
        <v>5</v>
      </c>
      <c r="T9" s="38">
        <f t="shared" si="0"/>
        <v>1</v>
      </c>
      <c r="U9" s="38">
        <f t="shared" si="0"/>
        <v>2</v>
      </c>
      <c r="V9" s="38">
        <f t="shared" si="0"/>
        <v>2</v>
      </c>
      <c r="W9" s="38">
        <f t="shared" si="0"/>
        <v>0</v>
      </c>
      <c r="X9" s="38">
        <f t="shared" si="0"/>
        <v>0</v>
      </c>
      <c r="Y9" s="38">
        <f t="shared" si="0"/>
        <v>10</v>
      </c>
      <c r="Z9" s="38">
        <f t="shared" si="0"/>
        <v>10</v>
      </c>
      <c r="AA9" s="38">
        <f t="shared" si="0"/>
        <v>0</v>
      </c>
      <c r="AB9" s="39">
        <f t="shared" si="0"/>
        <v>0</v>
      </c>
    </row>
    <row r="10" spans="1:28" s="27" customFormat="1" ht="19.5" customHeight="1">
      <c r="A10" s="148"/>
      <c r="C10" s="28"/>
      <c r="E10" s="35"/>
      <c r="G10" s="29"/>
      <c r="H10" s="3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</row>
    <row r="11" spans="1:28" s="27" customFormat="1" ht="15" customHeight="1">
      <c r="A11" s="148"/>
      <c r="C11" s="28"/>
      <c r="D11" s="171" t="s">
        <v>18</v>
      </c>
      <c r="E11" s="171"/>
      <c r="F11" s="171"/>
      <c r="G11" s="29"/>
      <c r="H11" s="30">
        <f>SUM(I11:K11)</f>
        <v>20</v>
      </c>
      <c r="I11" s="31">
        <f>L11+N11+Z11</f>
        <v>19</v>
      </c>
      <c r="J11" s="31">
        <f>O11+AA11</f>
        <v>1</v>
      </c>
      <c r="K11" s="31">
        <f>P11+AB11</f>
        <v>0</v>
      </c>
      <c r="L11" s="40">
        <v>1</v>
      </c>
      <c r="M11" s="31">
        <f>SUM(N11:P11)</f>
        <v>13</v>
      </c>
      <c r="N11" s="31">
        <f>R11+V11</f>
        <v>12</v>
      </c>
      <c r="O11" s="31">
        <f>S11+W11</f>
        <v>1</v>
      </c>
      <c r="P11" s="31">
        <f>T11+X11</f>
        <v>0</v>
      </c>
      <c r="Q11" s="31">
        <f>SUM(R11:T11)</f>
        <v>12</v>
      </c>
      <c r="R11" s="40">
        <v>11</v>
      </c>
      <c r="S11" s="40">
        <v>1</v>
      </c>
      <c r="T11" s="40">
        <v>0</v>
      </c>
      <c r="U11" s="31">
        <f>SUM(V11:X11)</f>
        <v>1</v>
      </c>
      <c r="V11" s="40">
        <v>1</v>
      </c>
      <c r="W11" s="40">
        <v>0</v>
      </c>
      <c r="X11" s="40">
        <v>0</v>
      </c>
      <c r="Y11" s="31">
        <f>SUM(Z11:AB11)</f>
        <v>6</v>
      </c>
      <c r="Z11" s="40">
        <v>6</v>
      </c>
      <c r="AA11" s="40">
        <v>0</v>
      </c>
      <c r="AB11" s="41">
        <v>0</v>
      </c>
    </row>
    <row r="12" spans="1:28" s="27" customFormat="1" ht="15" customHeight="1">
      <c r="A12" s="148"/>
      <c r="C12" s="28"/>
      <c r="D12" s="171" t="s">
        <v>19</v>
      </c>
      <c r="E12" s="171"/>
      <c r="F12" s="171"/>
      <c r="G12" s="29"/>
      <c r="H12" s="30">
        <f aca="true" t="shared" si="1" ref="H12:H29">SUM(I12:K12)</f>
        <v>5</v>
      </c>
      <c r="I12" s="31">
        <f aca="true" t="shared" si="2" ref="I12:I29">L12+N12+Z12</f>
        <v>4</v>
      </c>
      <c r="J12" s="31">
        <f aca="true" t="shared" si="3" ref="J12:K29">O12+AA12</f>
        <v>1</v>
      </c>
      <c r="K12" s="31">
        <f t="shared" si="3"/>
        <v>0</v>
      </c>
      <c r="L12" s="40">
        <v>0</v>
      </c>
      <c r="M12" s="31">
        <f aca="true" t="shared" si="4" ref="M12:M29">SUM(N12:P12)</f>
        <v>4</v>
      </c>
      <c r="N12" s="31">
        <f aca="true" t="shared" si="5" ref="N12:P29">R12+V12</f>
        <v>3</v>
      </c>
      <c r="O12" s="31">
        <f t="shared" si="5"/>
        <v>1</v>
      </c>
      <c r="P12" s="31">
        <f t="shared" si="5"/>
        <v>0</v>
      </c>
      <c r="Q12" s="31">
        <f aca="true" t="shared" si="6" ref="Q12:Q29">SUM(R12:T12)</f>
        <v>4</v>
      </c>
      <c r="R12" s="40">
        <v>3</v>
      </c>
      <c r="S12" s="40">
        <v>1</v>
      </c>
      <c r="T12" s="40">
        <v>0</v>
      </c>
      <c r="U12" s="31">
        <f aca="true" t="shared" si="7" ref="U12:U29">SUM(V12:X12)</f>
        <v>0</v>
      </c>
      <c r="V12" s="40">
        <v>0</v>
      </c>
      <c r="W12" s="40">
        <v>0</v>
      </c>
      <c r="X12" s="40">
        <v>0</v>
      </c>
      <c r="Y12" s="31">
        <f aca="true" t="shared" si="8" ref="Y12:Y29">SUM(Z12:AB12)</f>
        <v>1</v>
      </c>
      <c r="Z12" s="40">
        <v>1</v>
      </c>
      <c r="AA12" s="40">
        <v>0</v>
      </c>
      <c r="AB12" s="41">
        <v>0</v>
      </c>
    </row>
    <row r="13" spans="1:28" s="27" customFormat="1" ht="15" customHeight="1">
      <c r="A13" s="148"/>
      <c r="C13" s="28"/>
      <c r="D13" s="171" t="s">
        <v>20</v>
      </c>
      <c r="E13" s="171"/>
      <c r="F13" s="171"/>
      <c r="G13" s="29"/>
      <c r="H13" s="30">
        <f t="shared" si="1"/>
        <v>7</v>
      </c>
      <c r="I13" s="31">
        <f t="shared" si="2"/>
        <v>6</v>
      </c>
      <c r="J13" s="31">
        <f t="shared" si="3"/>
        <v>1</v>
      </c>
      <c r="K13" s="31">
        <f t="shared" si="3"/>
        <v>0</v>
      </c>
      <c r="L13" s="40">
        <v>0</v>
      </c>
      <c r="M13" s="31">
        <f t="shared" si="4"/>
        <v>6</v>
      </c>
      <c r="N13" s="31">
        <f t="shared" si="5"/>
        <v>5</v>
      </c>
      <c r="O13" s="31">
        <f t="shared" si="5"/>
        <v>1</v>
      </c>
      <c r="P13" s="31">
        <f t="shared" si="5"/>
        <v>0</v>
      </c>
      <c r="Q13" s="31">
        <f t="shared" si="6"/>
        <v>5</v>
      </c>
      <c r="R13" s="40">
        <v>4</v>
      </c>
      <c r="S13" s="40">
        <v>1</v>
      </c>
      <c r="T13" s="40">
        <v>0</v>
      </c>
      <c r="U13" s="31">
        <f t="shared" si="7"/>
        <v>1</v>
      </c>
      <c r="V13" s="40">
        <v>1</v>
      </c>
      <c r="W13" s="40">
        <v>0</v>
      </c>
      <c r="X13" s="40">
        <v>0</v>
      </c>
      <c r="Y13" s="31">
        <f t="shared" si="8"/>
        <v>1</v>
      </c>
      <c r="Z13" s="40">
        <v>1</v>
      </c>
      <c r="AA13" s="40">
        <v>0</v>
      </c>
      <c r="AB13" s="41">
        <v>0</v>
      </c>
    </row>
    <row r="14" spans="1:28" s="27" customFormat="1" ht="15" customHeight="1">
      <c r="A14" s="148"/>
      <c r="C14" s="28"/>
      <c r="D14" s="171" t="s">
        <v>21</v>
      </c>
      <c r="E14" s="171"/>
      <c r="F14" s="171"/>
      <c r="G14" s="29"/>
      <c r="H14" s="30">
        <f t="shared" si="1"/>
        <v>3</v>
      </c>
      <c r="I14" s="31">
        <f t="shared" si="2"/>
        <v>2</v>
      </c>
      <c r="J14" s="31">
        <f t="shared" si="3"/>
        <v>0</v>
      </c>
      <c r="K14" s="31">
        <f t="shared" si="3"/>
        <v>1</v>
      </c>
      <c r="L14" s="40">
        <v>0</v>
      </c>
      <c r="M14" s="31">
        <f t="shared" si="4"/>
        <v>2</v>
      </c>
      <c r="N14" s="31">
        <f t="shared" si="5"/>
        <v>1</v>
      </c>
      <c r="O14" s="31">
        <f t="shared" si="5"/>
        <v>0</v>
      </c>
      <c r="P14" s="31">
        <f t="shared" si="5"/>
        <v>1</v>
      </c>
      <c r="Q14" s="31">
        <f t="shared" si="6"/>
        <v>2</v>
      </c>
      <c r="R14" s="40">
        <v>1</v>
      </c>
      <c r="S14" s="40">
        <v>0</v>
      </c>
      <c r="T14" s="40">
        <v>1</v>
      </c>
      <c r="U14" s="31">
        <f t="shared" si="7"/>
        <v>0</v>
      </c>
      <c r="V14" s="40">
        <v>0</v>
      </c>
      <c r="W14" s="40">
        <v>0</v>
      </c>
      <c r="X14" s="40">
        <v>0</v>
      </c>
      <c r="Y14" s="31">
        <f t="shared" si="8"/>
        <v>1</v>
      </c>
      <c r="Z14" s="40">
        <v>1</v>
      </c>
      <c r="AA14" s="40">
        <v>0</v>
      </c>
      <c r="AB14" s="41">
        <v>0</v>
      </c>
    </row>
    <row r="15" spans="1:28" s="27" customFormat="1" ht="15" customHeight="1">
      <c r="A15" s="148"/>
      <c r="C15" s="28"/>
      <c r="D15" s="171" t="s">
        <v>22</v>
      </c>
      <c r="E15" s="171"/>
      <c r="F15" s="171"/>
      <c r="G15" s="29"/>
      <c r="H15" s="30">
        <f t="shared" si="1"/>
        <v>1</v>
      </c>
      <c r="I15" s="31">
        <f t="shared" si="2"/>
        <v>1</v>
      </c>
      <c r="J15" s="31">
        <f t="shared" si="3"/>
        <v>0</v>
      </c>
      <c r="K15" s="31">
        <f t="shared" si="3"/>
        <v>0</v>
      </c>
      <c r="L15" s="40">
        <v>0</v>
      </c>
      <c r="M15" s="31">
        <f t="shared" si="4"/>
        <v>1</v>
      </c>
      <c r="N15" s="31">
        <f t="shared" si="5"/>
        <v>1</v>
      </c>
      <c r="O15" s="31">
        <f t="shared" si="5"/>
        <v>0</v>
      </c>
      <c r="P15" s="31">
        <f t="shared" si="5"/>
        <v>0</v>
      </c>
      <c r="Q15" s="31">
        <f t="shared" si="6"/>
        <v>1</v>
      </c>
      <c r="R15" s="40">
        <v>1</v>
      </c>
      <c r="S15" s="40">
        <v>0</v>
      </c>
      <c r="T15" s="40">
        <v>0</v>
      </c>
      <c r="U15" s="31">
        <f t="shared" si="7"/>
        <v>0</v>
      </c>
      <c r="V15" s="40">
        <v>0</v>
      </c>
      <c r="W15" s="40">
        <v>0</v>
      </c>
      <c r="X15" s="40">
        <v>0</v>
      </c>
      <c r="Y15" s="31">
        <f t="shared" si="8"/>
        <v>0</v>
      </c>
      <c r="Z15" s="40">
        <v>0</v>
      </c>
      <c r="AA15" s="40">
        <v>0</v>
      </c>
      <c r="AB15" s="41">
        <v>0</v>
      </c>
    </row>
    <row r="16" spans="1:28" s="27" customFormat="1" ht="15" customHeight="1">
      <c r="A16" s="148"/>
      <c r="C16" s="28"/>
      <c r="D16" s="171" t="s">
        <v>23</v>
      </c>
      <c r="E16" s="171"/>
      <c r="F16" s="171"/>
      <c r="G16" s="29"/>
      <c r="H16" s="30">
        <f t="shared" si="1"/>
        <v>4</v>
      </c>
      <c r="I16" s="31">
        <f t="shared" si="2"/>
        <v>3</v>
      </c>
      <c r="J16" s="31">
        <f t="shared" si="3"/>
        <v>1</v>
      </c>
      <c r="K16" s="31">
        <f t="shared" si="3"/>
        <v>0</v>
      </c>
      <c r="L16" s="40">
        <v>0</v>
      </c>
      <c r="M16" s="31">
        <f t="shared" si="4"/>
        <v>4</v>
      </c>
      <c r="N16" s="31">
        <f t="shared" si="5"/>
        <v>3</v>
      </c>
      <c r="O16" s="31">
        <f t="shared" si="5"/>
        <v>1</v>
      </c>
      <c r="P16" s="31">
        <f t="shared" si="5"/>
        <v>0</v>
      </c>
      <c r="Q16" s="31">
        <f t="shared" si="6"/>
        <v>4</v>
      </c>
      <c r="R16" s="40">
        <v>3</v>
      </c>
      <c r="S16" s="40">
        <v>1</v>
      </c>
      <c r="T16" s="40">
        <v>0</v>
      </c>
      <c r="U16" s="31">
        <f t="shared" si="7"/>
        <v>0</v>
      </c>
      <c r="V16" s="40">
        <v>0</v>
      </c>
      <c r="W16" s="40">
        <v>0</v>
      </c>
      <c r="X16" s="40">
        <v>0</v>
      </c>
      <c r="Y16" s="31">
        <f t="shared" si="8"/>
        <v>0</v>
      </c>
      <c r="Z16" s="40">
        <v>0</v>
      </c>
      <c r="AA16" s="40">
        <v>0</v>
      </c>
      <c r="AB16" s="41">
        <v>0</v>
      </c>
    </row>
    <row r="17" spans="1:28" s="27" customFormat="1" ht="15" customHeight="1">
      <c r="A17" s="148"/>
      <c r="C17" s="28"/>
      <c r="D17" s="171" t="s">
        <v>24</v>
      </c>
      <c r="E17" s="171"/>
      <c r="F17" s="171"/>
      <c r="G17" s="29"/>
      <c r="H17" s="30">
        <f t="shared" si="1"/>
        <v>3</v>
      </c>
      <c r="I17" s="31">
        <f t="shared" si="2"/>
        <v>2</v>
      </c>
      <c r="J17" s="31">
        <f t="shared" si="3"/>
        <v>1</v>
      </c>
      <c r="K17" s="31">
        <f t="shared" si="3"/>
        <v>0</v>
      </c>
      <c r="L17" s="40">
        <v>0</v>
      </c>
      <c r="M17" s="31">
        <f t="shared" si="4"/>
        <v>3</v>
      </c>
      <c r="N17" s="31">
        <f t="shared" si="5"/>
        <v>2</v>
      </c>
      <c r="O17" s="31">
        <f t="shared" si="5"/>
        <v>1</v>
      </c>
      <c r="P17" s="31">
        <f t="shared" si="5"/>
        <v>0</v>
      </c>
      <c r="Q17" s="31">
        <f t="shared" si="6"/>
        <v>3</v>
      </c>
      <c r="R17" s="40">
        <v>2</v>
      </c>
      <c r="S17" s="40">
        <v>1</v>
      </c>
      <c r="T17" s="40">
        <v>0</v>
      </c>
      <c r="U17" s="31">
        <f t="shared" si="7"/>
        <v>0</v>
      </c>
      <c r="V17" s="40">
        <v>0</v>
      </c>
      <c r="W17" s="40">
        <v>0</v>
      </c>
      <c r="X17" s="40">
        <v>0</v>
      </c>
      <c r="Y17" s="31">
        <f t="shared" si="8"/>
        <v>0</v>
      </c>
      <c r="Z17" s="40">
        <v>0</v>
      </c>
      <c r="AA17" s="40">
        <v>0</v>
      </c>
      <c r="AB17" s="41">
        <v>0</v>
      </c>
    </row>
    <row r="18" spans="1:28" s="27" customFormat="1" ht="15" customHeight="1">
      <c r="A18" s="148"/>
      <c r="C18" s="28"/>
      <c r="D18" s="171" t="s">
        <v>25</v>
      </c>
      <c r="E18" s="171"/>
      <c r="F18" s="171"/>
      <c r="G18" s="29"/>
      <c r="H18" s="30">
        <f t="shared" si="1"/>
        <v>0</v>
      </c>
      <c r="I18" s="31">
        <f t="shared" si="2"/>
        <v>0</v>
      </c>
      <c r="J18" s="31">
        <f t="shared" si="3"/>
        <v>0</v>
      </c>
      <c r="K18" s="31">
        <f t="shared" si="3"/>
        <v>0</v>
      </c>
      <c r="L18" s="40">
        <v>0</v>
      </c>
      <c r="M18" s="31">
        <f t="shared" si="4"/>
        <v>0</v>
      </c>
      <c r="N18" s="31">
        <f t="shared" si="5"/>
        <v>0</v>
      </c>
      <c r="O18" s="31">
        <f t="shared" si="5"/>
        <v>0</v>
      </c>
      <c r="P18" s="31">
        <f t="shared" si="5"/>
        <v>0</v>
      </c>
      <c r="Q18" s="31">
        <f t="shared" si="6"/>
        <v>0</v>
      </c>
      <c r="R18" s="40">
        <v>0</v>
      </c>
      <c r="S18" s="40">
        <v>0</v>
      </c>
      <c r="T18" s="40">
        <v>0</v>
      </c>
      <c r="U18" s="31">
        <f t="shared" si="7"/>
        <v>0</v>
      </c>
      <c r="V18" s="40">
        <v>0</v>
      </c>
      <c r="W18" s="40">
        <v>0</v>
      </c>
      <c r="X18" s="40">
        <v>0</v>
      </c>
      <c r="Y18" s="31">
        <f t="shared" si="8"/>
        <v>0</v>
      </c>
      <c r="Z18" s="40">
        <v>0</v>
      </c>
      <c r="AA18" s="40">
        <v>0</v>
      </c>
      <c r="AB18" s="41">
        <v>0</v>
      </c>
    </row>
    <row r="19" spans="1:28" s="27" customFormat="1" ht="15" customHeight="1">
      <c r="A19" s="148"/>
      <c r="C19" s="28"/>
      <c r="D19" s="171" t="s">
        <v>26</v>
      </c>
      <c r="E19" s="171"/>
      <c r="F19" s="171"/>
      <c r="G19" s="29"/>
      <c r="H19" s="30">
        <f t="shared" si="1"/>
        <v>4</v>
      </c>
      <c r="I19" s="31">
        <f t="shared" si="2"/>
        <v>4</v>
      </c>
      <c r="J19" s="31">
        <f t="shared" si="3"/>
        <v>0</v>
      </c>
      <c r="K19" s="31">
        <f t="shared" si="3"/>
        <v>0</v>
      </c>
      <c r="L19" s="40">
        <v>0</v>
      </c>
      <c r="M19" s="31">
        <f t="shared" si="4"/>
        <v>3</v>
      </c>
      <c r="N19" s="31">
        <f t="shared" si="5"/>
        <v>3</v>
      </c>
      <c r="O19" s="31">
        <f t="shared" si="5"/>
        <v>0</v>
      </c>
      <c r="P19" s="31">
        <f t="shared" si="5"/>
        <v>0</v>
      </c>
      <c r="Q19" s="31">
        <f t="shared" si="6"/>
        <v>3</v>
      </c>
      <c r="R19" s="40">
        <v>3</v>
      </c>
      <c r="S19" s="40">
        <v>0</v>
      </c>
      <c r="T19" s="40">
        <v>0</v>
      </c>
      <c r="U19" s="31">
        <f t="shared" si="7"/>
        <v>0</v>
      </c>
      <c r="V19" s="40">
        <v>0</v>
      </c>
      <c r="W19" s="40">
        <v>0</v>
      </c>
      <c r="X19" s="40">
        <v>0</v>
      </c>
      <c r="Y19" s="31">
        <f t="shared" si="8"/>
        <v>1</v>
      </c>
      <c r="Z19" s="40">
        <v>1</v>
      </c>
      <c r="AA19" s="40">
        <v>0</v>
      </c>
      <c r="AB19" s="41">
        <v>0</v>
      </c>
    </row>
    <row r="20" spans="1:28" s="27" customFormat="1" ht="15" customHeight="1">
      <c r="A20" s="148"/>
      <c r="C20" s="28"/>
      <c r="D20" s="171" t="s">
        <v>27</v>
      </c>
      <c r="E20" s="171"/>
      <c r="F20" s="171"/>
      <c r="G20" s="29"/>
      <c r="H20" s="30">
        <f t="shared" si="1"/>
        <v>1</v>
      </c>
      <c r="I20" s="31">
        <f t="shared" si="2"/>
        <v>1</v>
      </c>
      <c r="J20" s="31">
        <f t="shared" si="3"/>
        <v>0</v>
      </c>
      <c r="K20" s="31">
        <f t="shared" si="3"/>
        <v>0</v>
      </c>
      <c r="L20" s="40">
        <v>0</v>
      </c>
      <c r="M20" s="31">
        <f t="shared" si="4"/>
        <v>1</v>
      </c>
      <c r="N20" s="31">
        <f t="shared" si="5"/>
        <v>1</v>
      </c>
      <c r="O20" s="31">
        <f t="shared" si="5"/>
        <v>0</v>
      </c>
      <c r="P20" s="31">
        <f t="shared" si="5"/>
        <v>0</v>
      </c>
      <c r="Q20" s="31">
        <f t="shared" si="6"/>
        <v>1</v>
      </c>
      <c r="R20" s="40">
        <v>1</v>
      </c>
      <c r="S20" s="40">
        <v>0</v>
      </c>
      <c r="T20" s="40">
        <v>0</v>
      </c>
      <c r="U20" s="31">
        <f t="shared" si="7"/>
        <v>0</v>
      </c>
      <c r="V20" s="40">
        <v>0</v>
      </c>
      <c r="W20" s="40">
        <v>0</v>
      </c>
      <c r="X20" s="40">
        <v>0</v>
      </c>
      <c r="Y20" s="31">
        <f t="shared" si="8"/>
        <v>0</v>
      </c>
      <c r="Z20" s="40">
        <v>0</v>
      </c>
      <c r="AA20" s="40">
        <v>0</v>
      </c>
      <c r="AB20" s="41">
        <v>0</v>
      </c>
    </row>
    <row r="21" spans="1:28" s="27" customFormat="1" ht="15" customHeight="1">
      <c r="A21" s="148"/>
      <c r="C21" s="28"/>
      <c r="D21" s="172" t="s">
        <v>28</v>
      </c>
      <c r="E21" s="172"/>
      <c r="F21" s="172"/>
      <c r="G21" s="29"/>
      <c r="H21" s="30">
        <f t="shared" si="1"/>
        <v>1</v>
      </c>
      <c r="I21" s="31">
        <f t="shared" si="2"/>
        <v>1</v>
      </c>
      <c r="J21" s="31">
        <f t="shared" si="3"/>
        <v>0</v>
      </c>
      <c r="K21" s="31">
        <f t="shared" si="3"/>
        <v>0</v>
      </c>
      <c r="L21" s="40">
        <v>0</v>
      </c>
      <c r="M21" s="31">
        <f t="shared" si="4"/>
        <v>1</v>
      </c>
      <c r="N21" s="31">
        <f t="shared" si="5"/>
        <v>1</v>
      </c>
      <c r="O21" s="31">
        <f t="shared" si="5"/>
        <v>0</v>
      </c>
      <c r="P21" s="31">
        <f t="shared" si="5"/>
        <v>0</v>
      </c>
      <c r="Q21" s="31">
        <f t="shared" si="6"/>
        <v>1</v>
      </c>
      <c r="R21" s="40">
        <v>1</v>
      </c>
      <c r="S21" s="40">
        <v>0</v>
      </c>
      <c r="T21" s="40">
        <v>0</v>
      </c>
      <c r="U21" s="31">
        <f t="shared" si="7"/>
        <v>0</v>
      </c>
      <c r="V21" s="40">
        <v>0</v>
      </c>
      <c r="W21" s="40">
        <v>0</v>
      </c>
      <c r="X21" s="40">
        <v>0</v>
      </c>
      <c r="Y21" s="31">
        <f t="shared" si="8"/>
        <v>0</v>
      </c>
      <c r="Z21" s="40">
        <v>0</v>
      </c>
      <c r="AA21" s="40">
        <v>0</v>
      </c>
      <c r="AB21" s="41">
        <v>0</v>
      </c>
    </row>
    <row r="22" spans="1:28" s="27" customFormat="1" ht="15" customHeight="1">
      <c r="A22" s="148"/>
      <c r="C22" s="28"/>
      <c r="D22" s="171" t="s">
        <v>29</v>
      </c>
      <c r="E22" s="171"/>
      <c r="F22" s="42"/>
      <c r="G22" s="29"/>
      <c r="H22" s="30">
        <f t="shared" si="1"/>
        <v>0</v>
      </c>
      <c r="I22" s="31">
        <f t="shared" si="2"/>
        <v>0</v>
      </c>
      <c r="J22" s="31">
        <f t="shared" si="3"/>
        <v>0</v>
      </c>
      <c r="K22" s="31">
        <f t="shared" si="3"/>
        <v>0</v>
      </c>
      <c r="L22" s="40">
        <v>0</v>
      </c>
      <c r="M22" s="31">
        <f t="shared" si="4"/>
        <v>0</v>
      </c>
      <c r="N22" s="31">
        <f t="shared" si="5"/>
        <v>0</v>
      </c>
      <c r="O22" s="31">
        <f t="shared" si="5"/>
        <v>0</v>
      </c>
      <c r="P22" s="31">
        <f t="shared" si="5"/>
        <v>0</v>
      </c>
      <c r="Q22" s="31">
        <f t="shared" si="6"/>
        <v>0</v>
      </c>
      <c r="R22" s="40">
        <v>0</v>
      </c>
      <c r="S22" s="40">
        <v>0</v>
      </c>
      <c r="T22" s="40">
        <v>0</v>
      </c>
      <c r="U22" s="31">
        <f t="shared" si="7"/>
        <v>0</v>
      </c>
      <c r="V22" s="40">
        <v>0</v>
      </c>
      <c r="W22" s="40">
        <v>0</v>
      </c>
      <c r="X22" s="40">
        <v>0</v>
      </c>
      <c r="Y22" s="31">
        <f t="shared" si="8"/>
        <v>0</v>
      </c>
      <c r="Z22" s="40">
        <v>0</v>
      </c>
      <c r="AA22" s="40">
        <v>0</v>
      </c>
      <c r="AB22" s="41">
        <v>0</v>
      </c>
    </row>
    <row r="23" spans="1:28" s="27" customFormat="1" ht="15" customHeight="1">
      <c r="A23" s="148"/>
      <c r="C23" s="28"/>
      <c r="D23" s="171" t="s">
        <v>30</v>
      </c>
      <c r="E23" s="171"/>
      <c r="F23" s="171"/>
      <c r="G23" s="29"/>
      <c r="H23" s="30">
        <f t="shared" si="1"/>
        <v>1</v>
      </c>
      <c r="I23" s="31">
        <f t="shared" si="2"/>
        <v>1</v>
      </c>
      <c r="J23" s="31">
        <f t="shared" si="3"/>
        <v>0</v>
      </c>
      <c r="K23" s="31">
        <f t="shared" si="3"/>
        <v>0</v>
      </c>
      <c r="L23" s="40">
        <v>0</v>
      </c>
      <c r="M23" s="31">
        <f t="shared" si="4"/>
        <v>1</v>
      </c>
      <c r="N23" s="31">
        <f t="shared" si="5"/>
        <v>1</v>
      </c>
      <c r="O23" s="31">
        <f t="shared" si="5"/>
        <v>0</v>
      </c>
      <c r="P23" s="31">
        <f t="shared" si="5"/>
        <v>0</v>
      </c>
      <c r="Q23" s="31">
        <f t="shared" si="6"/>
        <v>1</v>
      </c>
      <c r="R23" s="40">
        <v>1</v>
      </c>
      <c r="S23" s="40">
        <v>0</v>
      </c>
      <c r="T23" s="40">
        <v>0</v>
      </c>
      <c r="U23" s="31">
        <f t="shared" si="7"/>
        <v>0</v>
      </c>
      <c r="V23" s="40">
        <v>0</v>
      </c>
      <c r="W23" s="40">
        <v>0</v>
      </c>
      <c r="X23" s="40">
        <v>0</v>
      </c>
      <c r="Y23" s="31">
        <f t="shared" si="8"/>
        <v>0</v>
      </c>
      <c r="Z23" s="40">
        <v>0</v>
      </c>
      <c r="AA23" s="40">
        <v>0</v>
      </c>
      <c r="AB23" s="41">
        <v>0</v>
      </c>
    </row>
    <row r="24" spans="1:28" s="27" customFormat="1" ht="15" customHeight="1">
      <c r="A24" s="148"/>
      <c r="C24" s="28"/>
      <c r="D24" s="171" t="s">
        <v>31</v>
      </c>
      <c r="E24" s="171"/>
      <c r="F24" s="171"/>
      <c r="G24" s="29"/>
      <c r="H24" s="30">
        <f t="shared" si="1"/>
        <v>1</v>
      </c>
      <c r="I24" s="31">
        <f t="shared" si="2"/>
        <v>1</v>
      </c>
      <c r="J24" s="31">
        <f t="shared" si="3"/>
        <v>0</v>
      </c>
      <c r="K24" s="31">
        <f t="shared" si="3"/>
        <v>0</v>
      </c>
      <c r="L24" s="40">
        <v>0</v>
      </c>
      <c r="M24" s="31">
        <f t="shared" si="4"/>
        <v>1</v>
      </c>
      <c r="N24" s="31">
        <f t="shared" si="5"/>
        <v>1</v>
      </c>
      <c r="O24" s="31">
        <f t="shared" si="5"/>
        <v>0</v>
      </c>
      <c r="P24" s="31">
        <f t="shared" si="5"/>
        <v>0</v>
      </c>
      <c r="Q24" s="31">
        <f t="shared" si="6"/>
        <v>1</v>
      </c>
      <c r="R24" s="40">
        <v>1</v>
      </c>
      <c r="S24" s="40">
        <v>0</v>
      </c>
      <c r="T24" s="40">
        <v>0</v>
      </c>
      <c r="U24" s="31">
        <f t="shared" si="7"/>
        <v>0</v>
      </c>
      <c r="V24" s="40">
        <v>0</v>
      </c>
      <c r="W24" s="40">
        <v>0</v>
      </c>
      <c r="X24" s="40">
        <v>0</v>
      </c>
      <c r="Y24" s="31">
        <f t="shared" si="8"/>
        <v>0</v>
      </c>
      <c r="Z24" s="40">
        <v>0</v>
      </c>
      <c r="AA24" s="40">
        <v>0</v>
      </c>
      <c r="AB24" s="41">
        <v>0</v>
      </c>
    </row>
    <row r="25" spans="1:28" s="27" customFormat="1" ht="15" customHeight="1">
      <c r="A25" s="148"/>
      <c r="C25" s="28"/>
      <c r="D25" s="171" t="s">
        <v>32</v>
      </c>
      <c r="E25" s="171"/>
      <c r="F25" s="42"/>
      <c r="G25" s="29"/>
      <c r="H25" s="30">
        <f t="shared" si="1"/>
        <v>1</v>
      </c>
      <c r="I25" s="31">
        <f t="shared" si="2"/>
        <v>1</v>
      </c>
      <c r="J25" s="31">
        <f t="shared" si="3"/>
        <v>0</v>
      </c>
      <c r="K25" s="31">
        <f t="shared" si="3"/>
        <v>0</v>
      </c>
      <c r="L25" s="40">
        <v>0</v>
      </c>
      <c r="M25" s="31">
        <f t="shared" si="4"/>
        <v>1</v>
      </c>
      <c r="N25" s="31">
        <f t="shared" si="5"/>
        <v>1</v>
      </c>
      <c r="O25" s="31">
        <f t="shared" si="5"/>
        <v>0</v>
      </c>
      <c r="P25" s="31">
        <f t="shared" si="5"/>
        <v>0</v>
      </c>
      <c r="Q25" s="31">
        <f t="shared" si="6"/>
        <v>1</v>
      </c>
      <c r="R25" s="40">
        <v>1</v>
      </c>
      <c r="S25" s="40">
        <v>0</v>
      </c>
      <c r="T25" s="40">
        <v>0</v>
      </c>
      <c r="U25" s="31">
        <f t="shared" si="7"/>
        <v>0</v>
      </c>
      <c r="V25" s="40">
        <v>0</v>
      </c>
      <c r="W25" s="40">
        <v>0</v>
      </c>
      <c r="X25" s="40">
        <v>0</v>
      </c>
      <c r="Y25" s="31">
        <f t="shared" si="8"/>
        <v>0</v>
      </c>
      <c r="Z25" s="40">
        <v>0</v>
      </c>
      <c r="AA25" s="40">
        <v>0</v>
      </c>
      <c r="AB25" s="41">
        <v>0</v>
      </c>
    </row>
    <row r="26" spans="1:28" s="27" customFormat="1" ht="15" customHeight="1">
      <c r="A26" s="148"/>
      <c r="C26" s="28"/>
      <c r="D26" s="172" t="s">
        <v>33</v>
      </c>
      <c r="E26" s="172"/>
      <c r="F26" s="172"/>
      <c r="G26" s="29"/>
      <c r="H26" s="30">
        <f t="shared" si="1"/>
        <v>1</v>
      </c>
      <c r="I26" s="31">
        <f t="shared" si="2"/>
        <v>1</v>
      </c>
      <c r="J26" s="31">
        <f t="shared" si="3"/>
        <v>0</v>
      </c>
      <c r="K26" s="31">
        <f t="shared" si="3"/>
        <v>0</v>
      </c>
      <c r="L26" s="40">
        <v>0</v>
      </c>
      <c r="M26" s="31">
        <f t="shared" si="4"/>
        <v>1</v>
      </c>
      <c r="N26" s="31">
        <f t="shared" si="5"/>
        <v>1</v>
      </c>
      <c r="O26" s="31">
        <f t="shared" si="5"/>
        <v>0</v>
      </c>
      <c r="P26" s="31">
        <f t="shared" si="5"/>
        <v>0</v>
      </c>
      <c r="Q26" s="31">
        <f t="shared" si="6"/>
        <v>1</v>
      </c>
      <c r="R26" s="40">
        <v>1</v>
      </c>
      <c r="S26" s="40">
        <v>0</v>
      </c>
      <c r="T26" s="40">
        <v>0</v>
      </c>
      <c r="U26" s="31">
        <f t="shared" si="7"/>
        <v>0</v>
      </c>
      <c r="V26" s="40">
        <v>0</v>
      </c>
      <c r="W26" s="40">
        <v>0</v>
      </c>
      <c r="X26" s="40">
        <v>0</v>
      </c>
      <c r="Y26" s="31">
        <f t="shared" si="8"/>
        <v>0</v>
      </c>
      <c r="Z26" s="40">
        <v>0</v>
      </c>
      <c r="AA26" s="40">
        <v>0</v>
      </c>
      <c r="AB26" s="41">
        <v>0</v>
      </c>
    </row>
    <row r="27" spans="1:28" s="27" customFormat="1" ht="15" customHeight="1">
      <c r="A27" s="148"/>
      <c r="C27" s="28"/>
      <c r="D27" s="172" t="s">
        <v>34</v>
      </c>
      <c r="E27" s="172"/>
      <c r="F27" s="172"/>
      <c r="G27" s="29"/>
      <c r="H27" s="30">
        <f t="shared" si="1"/>
        <v>1</v>
      </c>
      <c r="I27" s="31">
        <f t="shared" si="2"/>
        <v>1</v>
      </c>
      <c r="J27" s="31">
        <f t="shared" si="3"/>
        <v>0</v>
      </c>
      <c r="K27" s="31">
        <f t="shared" si="3"/>
        <v>0</v>
      </c>
      <c r="L27" s="40">
        <v>0</v>
      </c>
      <c r="M27" s="31">
        <f t="shared" si="4"/>
        <v>1</v>
      </c>
      <c r="N27" s="31">
        <f t="shared" si="5"/>
        <v>1</v>
      </c>
      <c r="O27" s="31">
        <f t="shared" si="5"/>
        <v>0</v>
      </c>
      <c r="P27" s="31">
        <f t="shared" si="5"/>
        <v>0</v>
      </c>
      <c r="Q27" s="31">
        <f t="shared" si="6"/>
        <v>1</v>
      </c>
      <c r="R27" s="40">
        <v>1</v>
      </c>
      <c r="S27" s="40">
        <v>0</v>
      </c>
      <c r="T27" s="40">
        <v>0</v>
      </c>
      <c r="U27" s="31">
        <f t="shared" si="7"/>
        <v>0</v>
      </c>
      <c r="V27" s="40">
        <v>0</v>
      </c>
      <c r="W27" s="40">
        <v>0</v>
      </c>
      <c r="X27" s="40">
        <v>0</v>
      </c>
      <c r="Y27" s="31">
        <f t="shared" si="8"/>
        <v>0</v>
      </c>
      <c r="Z27" s="40">
        <v>0</v>
      </c>
      <c r="AA27" s="40">
        <v>0</v>
      </c>
      <c r="AB27" s="41">
        <v>0</v>
      </c>
    </row>
    <row r="28" spans="1:28" s="27" customFormat="1" ht="15" customHeight="1">
      <c r="A28" s="148"/>
      <c r="C28" s="28"/>
      <c r="D28" s="171" t="s">
        <v>35</v>
      </c>
      <c r="E28" s="171"/>
      <c r="F28" s="171"/>
      <c r="G28" s="29"/>
      <c r="H28" s="30">
        <f t="shared" si="1"/>
        <v>1</v>
      </c>
      <c r="I28" s="31">
        <f t="shared" si="2"/>
        <v>1</v>
      </c>
      <c r="J28" s="31">
        <f t="shared" si="3"/>
        <v>0</v>
      </c>
      <c r="K28" s="31">
        <f t="shared" si="3"/>
        <v>0</v>
      </c>
      <c r="L28" s="40">
        <v>0</v>
      </c>
      <c r="M28" s="31">
        <f t="shared" si="4"/>
        <v>1</v>
      </c>
      <c r="N28" s="31">
        <f t="shared" si="5"/>
        <v>1</v>
      </c>
      <c r="O28" s="31">
        <f t="shared" si="5"/>
        <v>0</v>
      </c>
      <c r="P28" s="31">
        <f t="shared" si="5"/>
        <v>0</v>
      </c>
      <c r="Q28" s="31">
        <f t="shared" si="6"/>
        <v>1</v>
      </c>
      <c r="R28" s="40">
        <v>1</v>
      </c>
      <c r="S28" s="40">
        <v>0</v>
      </c>
      <c r="T28" s="40">
        <v>0</v>
      </c>
      <c r="U28" s="31">
        <f t="shared" si="7"/>
        <v>0</v>
      </c>
      <c r="V28" s="40">
        <v>0</v>
      </c>
      <c r="W28" s="40">
        <v>0</v>
      </c>
      <c r="X28" s="40">
        <v>0</v>
      </c>
      <c r="Y28" s="31">
        <f t="shared" si="8"/>
        <v>0</v>
      </c>
      <c r="Z28" s="40">
        <v>0</v>
      </c>
      <c r="AA28" s="40">
        <v>0</v>
      </c>
      <c r="AB28" s="41">
        <v>0</v>
      </c>
    </row>
    <row r="29" spans="1:28" s="27" customFormat="1" ht="15" customHeight="1">
      <c r="A29" s="148"/>
      <c r="C29" s="28"/>
      <c r="D29" s="171" t="s">
        <v>36</v>
      </c>
      <c r="E29" s="171"/>
      <c r="F29" s="171"/>
      <c r="G29" s="29"/>
      <c r="H29" s="30">
        <f t="shared" si="1"/>
        <v>1</v>
      </c>
      <c r="I29" s="31">
        <f t="shared" si="2"/>
        <v>1</v>
      </c>
      <c r="J29" s="31">
        <f t="shared" si="3"/>
        <v>0</v>
      </c>
      <c r="K29" s="31">
        <f t="shared" si="3"/>
        <v>0</v>
      </c>
      <c r="L29" s="40">
        <v>0</v>
      </c>
      <c r="M29" s="31">
        <f t="shared" si="4"/>
        <v>1</v>
      </c>
      <c r="N29" s="31">
        <f t="shared" si="5"/>
        <v>1</v>
      </c>
      <c r="O29" s="31">
        <f t="shared" si="5"/>
        <v>0</v>
      </c>
      <c r="P29" s="31">
        <f t="shared" si="5"/>
        <v>0</v>
      </c>
      <c r="Q29" s="31">
        <f t="shared" si="6"/>
        <v>1</v>
      </c>
      <c r="R29" s="40">
        <v>1</v>
      </c>
      <c r="S29" s="40">
        <v>0</v>
      </c>
      <c r="T29" s="40">
        <v>0</v>
      </c>
      <c r="U29" s="31">
        <f t="shared" si="7"/>
        <v>0</v>
      </c>
      <c r="V29" s="40">
        <v>0</v>
      </c>
      <c r="W29" s="40">
        <v>0</v>
      </c>
      <c r="X29" s="40">
        <v>0</v>
      </c>
      <c r="Y29" s="31">
        <f t="shared" si="8"/>
        <v>0</v>
      </c>
      <c r="Z29" s="40">
        <v>0</v>
      </c>
      <c r="AA29" s="40">
        <v>0</v>
      </c>
      <c r="AB29" s="41">
        <v>0</v>
      </c>
    </row>
    <row r="30" spans="1:28" s="27" customFormat="1" ht="7.5" customHeight="1">
      <c r="A30" s="148"/>
      <c r="C30" s="43"/>
      <c r="D30" s="44"/>
      <c r="E30" s="44"/>
      <c r="F30" s="44"/>
      <c r="G30" s="45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8"/>
    </row>
    <row r="31" spans="1:8" s="49" customFormat="1" ht="16.5" customHeight="1">
      <c r="A31" s="148"/>
      <c r="E31" s="49" t="s">
        <v>37</v>
      </c>
      <c r="G31"/>
      <c r="H31"/>
    </row>
    <row r="32" ht="18">
      <c r="A32" s="148"/>
    </row>
    <row r="33" ht="18">
      <c r="A33" s="148"/>
    </row>
    <row r="34" ht="18">
      <c r="A34" s="50"/>
    </row>
    <row r="35" ht="18">
      <c r="A35" s="50"/>
    </row>
    <row r="36" ht="18">
      <c r="A36" s="51"/>
    </row>
    <row r="37" ht="18">
      <c r="A37" s="51"/>
    </row>
    <row r="38" ht="18">
      <c r="A38" s="51"/>
    </row>
    <row r="39" ht="18">
      <c r="A39" s="51"/>
    </row>
    <row r="40" ht="18">
      <c r="A40" s="51"/>
    </row>
    <row r="41" ht="18">
      <c r="A41" s="51"/>
    </row>
    <row r="42" ht="18">
      <c r="A42" s="51"/>
    </row>
    <row r="43" ht="18">
      <c r="A43" s="51"/>
    </row>
    <row r="44" ht="18">
      <c r="A44" s="51"/>
    </row>
    <row r="45" ht="18">
      <c r="A45" s="51"/>
    </row>
    <row r="46" ht="18">
      <c r="A46" s="51"/>
    </row>
    <row r="47" ht="18">
      <c r="A47" s="51"/>
    </row>
    <row r="48" ht="18">
      <c r="A48" s="51"/>
    </row>
    <row r="49" ht="18">
      <c r="A49" s="51"/>
    </row>
    <row r="50" ht="18">
      <c r="A50" s="51"/>
    </row>
    <row r="51" ht="18">
      <c r="A51" s="51"/>
    </row>
    <row r="52" ht="18">
      <c r="A52" s="51"/>
    </row>
    <row r="53" ht="18">
      <c r="A53" s="51"/>
    </row>
    <row r="54" ht="18">
      <c r="A54" s="51"/>
    </row>
    <row r="55" ht="18">
      <c r="A55" s="51"/>
    </row>
    <row r="56" ht="18">
      <c r="A56" s="51"/>
    </row>
    <row r="57" ht="18">
      <c r="A57" s="51"/>
    </row>
    <row r="58" ht="18">
      <c r="A58" s="51"/>
    </row>
    <row r="59" ht="18">
      <c r="A59" s="51"/>
    </row>
    <row r="60" ht="18">
      <c r="A60" s="51"/>
    </row>
    <row r="61" ht="18">
      <c r="A61" s="51"/>
    </row>
    <row r="62" ht="18">
      <c r="A62" s="51"/>
    </row>
    <row r="63" ht="18">
      <c r="A63" s="51"/>
    </row>
    <row r="64" ht="18">
      <c r="A64" s="51"/>
    </row>
    <row r="65" ht="18">
      <c r="A65" s="51"/>
    </row>
    <row r="66" ht="18">
      <c r="A66" s="51"/>
    </row>
    <row r="67" ht="18">
      <c r="A67" s="51"/>
    </row>
    <row r="68" ht="18">
      <c r="A68" s="51"/>
    </row>
    <row r="69" ht="18">
      <c r="A69" s="51"/>
    </row>
    <row r="70" ht="18">
      <c r="A70" s="51"/>
    </row>
    <row r="71" ht="18">
      <c r="A71" s="51"/>
    </row>
    <row r="72" ht="18">
      <c r="A72" s="51"/>
    </row>
    <row r="73" ht="18">
      <c r="A73" s="51"/>
    </row>
    <row r="74" ht="18">
      <c r="A74" s="51"/>
    </row>
    <row r="75" ht="18">
      <c r="A75" s="51"/>
    </row>
    <row r="76" ht="18">
      <c r="A76" s="51"/>
    </row>
    <row r="77" ht="18">
      <c r="A77" s="51"/>
    </row>
    <row r="78" ht="18">
      <c r="A78" s="51"/>
    </row>
    <row r="79" ht="18">
      <c r="A79" s="51"/>
    </row>
    <row r="80" ht="18">
      <c r="A80" s="51"/>
    </row>
    <row r="81" ht="18">
      <c r="A81" s="51"/>
    </row>
    <row r="82" ht="18">
      <c r="A82" s="51"/>
    </row>
    <row r="83" ht="18">
      <c r="A83" s="51"/>
    </row>
    <row r="84" ht="18">
      <c r="A84" s="51"/>
    </row>
    <row r="85" ht="18">
      <c r="A85" s="51"/>
    </row>
    <row r="86" ht="18">
      <c r="A86" s="51"/>
    </row>
    <row r="87" ht="18">
      <c r="A87" s="51"/>
    </row>
    <row r="88" ht="18">
      <c r="A88" s="51"/>
    </row>
    <row r="89" ht="18">
      <c r="A89" s="51"/>
    </row>
    <row r="90" ht="18">
      <c r="A90" s="51"/>
    </row>
    <row r="91" ht="18">
      <c r="A91" s="51"/>
    </row>
    <row r="92" ht="18">
      <c r="A92" s="51"/>
    </row>
    <row r="93" ht="18">
      <c r="A93" s="51"/>
    </row>
    <row r="94" ht="18">
      <c r="A94" s="51"/>
    </row>
    <row r="95" ht="18">
      <c r="A95" s="51"/>
    </row>
    <row r="96" ht="18">
      <c r="A96" s="51"/>
    </row>
    <row r="97" ht="18">
      <c r="A97" s="51"/>
    </row>
    <row r="98" ht="18">
      <c r="A98" s="51"/>
    </row>
    <row r="99" ht="18">
      <c r="A99" s="51"/>
    </row>
    <row r="100" ht="18">
      <c r="A100" s="51"/>
    </row>
    <row r="101" ht="18">
      <c r="A101" s="51"/>
    </row>
    <row r="102" ht="18">
      <c r="A102" s="51"/>
    </row>
    <row r="103" ht="18">
      <c r="A103" s="51"/>
    </row>
    <row r="104" ht="18">
      <c r="A104" s="51"/>
    </row>
    <row r="105" ht="18">
      <c r="A105" s="51"/>
    </row>
    <row r="106" ht="18">
      <c r="A106" s="51"/>
    </row>
    <row r="107" ht="18">
      <c r="A107" s="51"/>
    </row>
    <row r="108" ht="18">
      <c r="A108" s="51"/>
    </row>
    <row r="109" ht="18">
      <c r="A109" s="51"/>
    </row>
    <row r="110" ht="18">
      <c r="A110" s="51"/>
    </row>
    <row r="111" ht="18">
      <c r="A111" s="51"/>
    </row>
    <row r="112" ht="18">
      <c r="A112" s="51"/>
    </row>
    <row r="113" ht="18">
      <c r="A113" s="51"/>
    </row>
    <row r="114" ht="18">
      <c r="A114" s="51"/>
    </row>
    <row r="115" ht="18">
      <c r="A115" s="51"/>
    </row>
    <row r="116" ht="18">
      <c r="A116" s="51"/>
    </row>
    <row r="117" ht="18">
      <c r="A117" s="51"/>
    </row>
    <row r="118" ht="18">
      <c r="A118" s="51"/>
    </row>
    <row r="119" ht="18">
      <c r="A119" s="51"/>
    </row>
    <row r="120" ht="18">
      <c r="A120" s="51"/>
    </row>
    <row r="121" ht="18">
      <c r="A121" s="51"/>
    </row>
    <row r="122" ht="18">
      <c r="A122" s="51"/>
    </row>
    <row r="123" ht="18">
      <c r="A123" s="51"/>
    </row>
    <row r="124" ht="18">
      <c r="A124" s="51"/>
    </row>
    <row r="125" ht="18">
      <c r="A125" s="51"/>
    </row>
    <row r="126" ht="18">
      <c r="A126" s="51"/>
    </row>
    <row r="127" ht="18">
      <c r="A127" s="51"/>
    </row>
    <row r="128" ht="18">
      <c r="A128" s="51"/>
    </row>
    <row r="129" ht="18">
      <c r="A129" s="51"/>
    </row>
    <row r="130" ht="18">
      <c r="A130" s="51"/>
    </row>
    <row r="131" ht="18">
      <c r="A131" s="51"/>
    </row>
    <row r="132" ht="18">
      <c r="A132" s="51"/>
    </row>
    <row r="133" ht="18">
      <c r="A133" s="51"/>
    </row>
    <row r="134" ht="18">
      <c r="A134" s="51"/>
    </row>
    <row r="135" ht="18">
      <c r="A135" s="51"/>
    </row>
    <row r="136" ht="18">
      <c r="A136" s="51"/>
    </row>
    <row r="137" ht="18">
      <c r="A137" s="51"/>
    </row>
    <row r="138" ht="18">
      <c r="A138" s="51"/>
    </row>
    <row r="139" ht="18">
      <c r="A139" s="51"/>
    </row>
    <row r="140" ht="18">
      <c r="A140" s="51"/>
    </row>
    <row r="141" ht="18">
      <c r="A141" s="51"/>
    </row>
    <row r="142" ht="18">
      <c r="A142" s="51"/>
    </row>
    <row r="143" ht="18">
      <c r="A143" s="51"/>
    </row>
    <row r="144" ht="18">
      <c r="A144" s="51"/>
    </row>
    <row r="145" ht="18">
      <c r="A145" s="51"/>
    </row>
    <row r="146" ht="18">
      <c r="A146" s="51"/>
    </row>
    <row r="147" ht="18">
      <c r="A147" s="51"/>
    </row>
    <row r="148" ht="18">
      <c r="A148" s="51"/>
    </row>
    <row r="149" ht="18">
      <c r="A149" s="51"/>
    </row>
    <row r="150" ht="18">
      <c r="A150" s="51"/>
    </row>
    <row r="151" ht="18">
      <c r="A151" s="51"/>
    </row>
    <row r="152" ht="18">
      <c r="A152" s="51"/>
    </row>
    <row r="153" ht="18">
      <c r="A153" s="51"/>
    </row>
    <row r="154" ht="18">
      <c r="A154" s="51"/>
    </row>
    <row r="155" ht="18">
      <c r="A155" s="51"/>
    </row>
    <row r="156" ht="18">
      <c r="A156" s="51"/>
    </row>
    <row r="157" ht="18">
      <c r="A157" s="51"/>
    </row>
    <row r="158" ht="18">
      <c r="A158" s="51"/>
    </row>
    <row r="159" ht="18">
      <c r="A159" s="51"/>
    </row>
    <row r="160" ht="18">
      <c r="A160" s="51"/>
    </row>
    <row r="161" ht="18">
      <c r="A161" s="51"/>
    </row>
    <row r="162" ht="18">
      <c r="A162" s="51"/>
    </row>
    <row r="163" ht="18">
      <c r="A163" s="51"/>
    </row>
    <row r="164" ht="18">
      <c r="A164" s="51"/>
    </row>
    <row r="165" ht="18">
      <c r="A165" s="51"/>
    </row>
    <row r="166" ht="18">
      <c r="A166" s="51"/>
    </row>
    <row r="167" ht="18">
      <c r="A167" s="51"/>
    </row>
    <row r="168" ht="18">
      <c r="A168" s="51"/>
    </row>
    <row r="169" ht="18">
      <c r="A169" s="51"/>
    </row>
    <row r="170" ht="18">
      <c r="A170" s="51"/>
    </row>
    <row r="171" ht="18">
      <c r="A171" s="51"/>
    </row>
    <row r="172" ht="18">
      <c r="A172" s="51"/>
    </row>
    <row r="173" ht="18">
      <c r="A173" s="51"/>
    </row>
    <row r="174" ht="18">
      <c r="A174" s="51"/>
    </row>
    <row r="175" ht="18">
      <c r="A175" s="51"/>
    </row>
    <row r="176" ht="18">
      <c r="A176" s="51"/>
    </row>
    <row r="177" ht="18">
      <c r="A177" s="51"/>
    </row>
    <row r="178" ht="18">
      <c r="A178" s="51"/>
    </row>
    <row r="179" ht="18">
      <c r="A179" s="51"/>
    </row>
    <row r="180" ht="18">
      <c r="A180" s="51"/>
    </row>
    <row r="181" ht="18">
      <c r="A181" s="51"/>
    </row>
    <row r="182" ht="18">
      <c r="A182" s="51"/>
    </row>
    <row r="183" ht="18">
      <c r="A183" s="51"/>
    </row>
    <row r="184" ht="18">
      <c r="A184" s="51"/>
    </row>
    <row r="185" ht="18">
      <c r="A185" s="51"/>
    </row>
    <row r="186" ht="18">
      <c r="A186" s="51"/>
    </row>
    <row r="187" ht="18">
      <c r="A187" s="51"/>
    </row>
    <row r="188" ht="18">
      <c r="A188" s="51"/>
    </row>
    <row r="189" ht="18">
      <c r="A189" s="51"/>
    </row>
    <row r="190" ht="18">
      <c r="A190" s="51"/>
    </row>
    <row r="191" ht="18">
      <c r="A191" s="51"/>
    </row>
    <row r="192" ht="18">
      <c r="A192" s="51"/>
    </row>
    <row r="193" ht="18">
      <c r="A193" s="51"/>
    </row>
    <row r="194" ht="18">
      <c r="A194" s="51"/>
    </row>
    <row r="195" ht="18">
      <c r="A195" s="51"/>
    </row>
    <row r="196" ht="18">
      <c r="A196" s="51"/>
    </row>
    <row r="197" ht="18">
      <c r="A197" s="51"/>
    </row>
    <row r="198" ht="18">
      <c r="A198" s="51"/>
    </row>
  </sheetData>
  <sheetProtection/>
  <mergeCells count="27">
    <mergeCell ref="D25:E25"/>
    <mergeCell ref="D26:F26"/>
    <mergeCell ref="D27:F27"/>
    <mergeCell ref="D28:F28"/>
    <mergeCell ref="D29:F29"/>
    <mergeCell ref="D19:F19"/>
    <mergeCell ref="D20:F20"/>
    <mergeCell ref="D21:F21"/>
    <mergeCell ref="D22:E22"/>
    <mergeCell ref="D23:F23"/>
    <mergeCell ref="D24:F24"/>
    <mergeCell ref="D13:F13"/>
    <mergeCell ref="D14:F14"/>
    <mergeCell ref="D15:F15"/>
    <mergeCell ref="D16:F16"/>
    <mergeCell ref="D17:F17"/>
    <mergeCell ref="D18:F18"/>
    <mergeCell ref="A1:A33"/>
    <mergeCell ref="B1:AB1"/>
    <mergeCell ref="H3:K4"/>
    <mergeCell ref="L3:L4"/>
    <mergeCell ref="M3:X3"/>
    <mergeCell ref="Y3:AB4"/>
    <mergeCell ref="D7:F7"/>
    <mergeCell ref="D9:F9"/>
    <mergeCell ref="D11:F11"/>
    <mergeCell ref="D12:F12"/>
  </mergeCells>
  <printOptions verticalCentered="1"/>
  <pageMargins left="0.5905511811023623" right="0.5905511811023623" top="0.7480314960629921" bottom="0.5511811023622047" header="0.31496062992125984" footer="0.31496062992125984"/>
  <pageSetup blackAndWhite="1"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"/>
  <sheetViews>
    <sheetView zoomScalePageLayoutView="0" workbookViewId="0" topLeftCell="A1">
      <selection activeCell="C1" sqref="C1:Y1"/>
    </sheetView>
  </sheetViews>
  <sheetFormatPr defaultColWidth="9.140625" defaultRowHeight="15"/>
  <cols>
    <col min="1" max="1" width="1.8515625" style="0" customWidth="1"/>
    <col min="2" max="2" width="2.421875" style="0" customWidth="1"/>
    <col min="3" max="3" width="0.71875" style="0" customWidth="1"/>
    <col min="4" max="4" width="1.1484375" style="0" customWidth="1"/>
    <col min="5" max="5" width="7.8515625" style="0" customWidth="1"/>
    <col min="6" max="6" width="1.1484375" style="0" customWidth="1"/>
    <col min="7" max="7" width="0.71875" style="0" customWidth="1"/>
    <col min="8" max="13" width="6.8515625" style="0" customWidth="1"/>
    <col min="14" max="19" width="6.00390625" style="0" customWidth="1"/>
    <col min="20" max="25" width="5.421875" style="0" customWidth="1"/>
  </cols>
  <sheetData>
    <row r="1" spans="1:25" s="52" customFormat="1" ht="27" customHeight="1">
      <c r="A1" s="148"/>
      <c r="B1" s="1"/>
      <c r="C1" s="149" t="s">
        <v>99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spans="1:25" s="1" customFormat="1" ht="20.25" customHeight="1">
      <c r="A2" s="148"/>
      <c r="C2" s="53"/>
      <c r="D2" s="53"/>
      <c r="E2" s="3" t="s">
        <v>38</v>
      </c>
      <c r="F2" s="53"/>
      <c r="G2" s="53"/>
      <c r="S2" s="53"/>
      <c r="Y2" s="54" t="s">
        <v>39</v>
      </c>
    </row>
    <row r="3" spans="1:25" s="6" customFormat="1" ht="21" customHeight="1">
      <c r="A3" s="148"/>
      <c r="C3" s="7"/>
      <c r="D3" s="8"/>
      <c r="E3" s="173" t="s">
        <v>40</v>
      </c>
      <c r="F3" s="8"/>
      <c r="G3" s="9"/>
      <c r="H3" s="176" t="s">
        <v>7</v>
      </c>
      <c r="I3" s="177"/>
      <c r="J3" s="177"/>
      <c r="K3" s="55" t="s">
        <v>41</v>
      </c>
      <c r="L3" s="56"/>
      <c r="M3" s="56"/>
      <c r="N3" s="56"/>
      <c r="O3" s="56"/>
      <c r="P3" s="56" t="s">
        <v>42</v>
      </c>
      <c r="Q3" s="56"/>
      <c r="R3" s="56"/>
      <c r="S3" s="57"/>
      <c r="T3" s="55"/>
      <c r="U3" s="57"/>
      <c r="V3" s="176" t="s">
        <v>43</v>
      </c>
      <c r="W3" s="180"/>
      <c r="X3" s="176" t="s">
        <v>44</v>
      </c>
      <c r="Y3" s="180"/>
    </row>
    <row r="4" spans="1:25" s="6" customFormat="1" ht="21" customHeight="1">
      <c r="A4" s="148"/>
      <c r="C4" s="12"/>
      <c r="E4" s="174"/>
      <c r="G4" s="14"/>
      <c r="H4" s="178"/>
      <c r="I4" s="179"/>
      <c r="J4" s="179"/>
      <c r="K4" s="55" t="s">
        <v>7</v>
      </c>
      <c r="L4" s="55"/>
      <c r="M4" s="57"/>
      <c r="N4" s="182" t="s">
        <v>45</v>
      </c>
      <c r="O4" s="183"/>
      <c r="P4" s="182" t="s">
        <v>46</v>
      </c>
      <c r="Q4" s="183"/>
      <c r="R4" s="182" t="s">
        <v>47</v>
      </c>
      <c r="S4" s="183"/>
      <c r="T4" s="182" t="s">
        <v>48</v>
      </c>
      <c r="U4" s="183"/>
      <c r="V4" s="178"/>
      <c r="W4" s="181"/>
      <c r="X4" s="178"/>
      <c r="Y4" s="181"/>
    </row>
    <row r="5" spans="1:25" s="6" customFormat="1" ht="21" customHeight="1">
      <c r="A5" s="148"/>
      <c r="C5" s="18"/>
      <c r="D5" s="19"/>
      <c r="E5" s="175"/>
      <c r="F5" s="19"/>
      <c r="G5" s="21"/>
      <c r="H5" s="59" t="s">
        <v>7</v>
      </c>
      <c r="I5" s="60" t="s">
        <v>49</v>
      </c>
      <c r="J5" s="60" t="s">
        <v>50</v>
      </c>
      <c r="K5" s="59" t="s">
        <v>7</v>
      </c>
      <c r="L5" s="60" t="s">
        <v>49</v>
      </c>
      <c r="M5" s="60" t="s">
        <v>50</v>
      </c>
      <c r="N5" s="60" t="s">
        <v>49</v>
      </c>
      <c r="O5" s="60" t="s">
        <v>50</v>
      </c>
      <c r="P5" s="61" t="s">
        <v>49</v>
      </c>
      <c r="Q5" s="60" t="s">
        <v>50</v>
      </c>
      <c r="R5" s="60" t="s">
        <v>49</v>
      </c>
      <c r="S5" s="60" t="s">
        <v>50</v>
      </c>
      <c r="T5" s="60" t="s">
        <v>49</v>
      </c>
      <c r="U5" s="60" t="s">
        <v>50</v>
      </c>
      <c r="V5" s="60" t="s">
        <v>49</v>
      </c>
      <c r="W5" s="62" t="s">
        <v>50</v>
      </c>
      <c r="X5" s="60" t="s">
        <v>49</v>
      </c>
      <c r="Y5" s="60" t="s">
        <v>50</v>
      </c>
    </row>
    <row r="6" spans="1:25" s="6" customFormat="1" ht="7.5" customHeight="1">
      <c r="A6" s="148"/>
      <c r="C6" s="12"/>
      <c r="G6" s="14"/>
      <c r="H6" s="63"/>
      <c r="I6" s="63"/>
      <c r="J6" s="63"/>
      <c r="K6" s="63"/>
      <c r="L6" s="63"/>
      <c r="M6" s="63"/>
      <c r="N6" s="63"/>
      <c r="P6" s="63"/>
      <c r="Q6" s="63"/>
      <c r="R6" s="63"/>
      <c r="S6" s="63"/>
      <c r="T6" s="63"/>
      <c r="U6" s="63"/>
      <c r="V6" s="63"/>
      <c r="X6" s="63"/>
      <c r="Y6" s="14"/>
    </row>
    <row r="7" spans="1:25" s="27" customFormat="1" ht="15" customHeight="1">
      <c r="A7" s="148"/>
      <c r="C7" s="28"/>
      <c r="D7" s="184" t="s">
        <v>16</v>
      </c>
      <c r="E7" s="184"/>
      <c r="F7" s="184"/>
      <c r="G7" s="29"/>
      <c r="H7" s="31">
        <v>29764</v>
      </c>
      <c r="I7" s="31">
        <v>15138</v>
      </c>
      <c r="J7" s="31">
        <v>14626</v>
      </c>
      <c r="K7" s="31">
        <v>29687</v>
      </c>
      <c r="L7" s="31">
        <v>15137</v>
      </c>
      <c r="M7" s="31">
        <v>14550</v>
      </c>
      <c r="N7" s="31">
        <v>4928</v>
      </c>
      <c r="O7" s="31">
        <v>4766</v>
      </c>
      <c r="P7" s="31">
        <v>4937</v>
      </c>
      <c r="Q7" s="31">
        <v>4840</v>
      </c>
      <c r="R7" s="31">
        <v>5215</v>
      </c>
      <c r="S7" s="31">
        <v>4905</v>
      </c>
      <c r="T7" s="31">
        <v>57</v>
      </c>
      <c r="U7" s="31">
        <v>39</v>
      </c>
      <c r="V7" s="31">
        <v>1</v>
      </c>
      <c r="W7" s="64">
        <v>76</v>
      </c>
      <c r="X7" s="65">
        <v>0</v>
      </c>
      <c r="Y7" s="66">
        <v>0</v>
      </c>
    </row>
    <row r="8" spans="1:25" s="33" customFormat="1" ht="12.75">
      <c r="A8" s="148"/>
      <c r="C8" s="34"/>
      <c r="E8" s="67"/>
      <c r="G8" s="36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68"/>
      <c r="X8" s="38"/>
      <c r="Y8" s="39"/>
    </row>
    <row r="9" spans="1:25" s="33" customFormat="1" ht="15" customHeight="1">
      <c r="A9" s="148"/>
      <c r="C9" s="34"/>
      <c r="D9" s="185" t="s">
        <v>17</v>
      </c>
      <c r="E9" s="185"/>
      <c r="F9" s="185"/>
      <c r="G9" s="36"/>
      <c r="H9" s="38">
        <f>SUM(H15:H33)</f>
        <v>28974</v>
      </c>
      <c r="I9" s="38">
        <f aca="true" t="shared" si="0" ref="I9:Y9">SUM(I15:I33)</f>
        <v>14703</v>
      </c>
      <c r="J9" s="38">
        <f t="shared" si="0"/>
        <v>14271</v>
      </c>
      <c r="K9" s="38">
        <f t="shared" si="0"/>
        <v>28896</v>
      </c>
      <c r="L9" s="38">
        <f t="shared" si="0"/>
        <v>14703</v>
      </c>
      <c r="M9" s="38">
        <f t="shared" si="0"/>
        <v>14193</v>
      </c>
      <c r="N9" s="38">
        <f t="shared" si="0"/>
        <v>5054</v>
      </c>
      <c r="O9" s="38">
        <f t="shared" si="0"/>
        <v>4853</v>
      </c>
      <c r="P9" s="38">
        <f t="shared" si="0"/>
        <v>4780</v>
      </c>
      <c r="Q9" s="38">
        <f t="shared" si="0"/>
        <v>4612</v>
      </c>
      <c r="R9" s="38">
        <f t="shared" si="0"/>
        <v>4795</v>
      </c>
      <c r="S9" s="38">
        <f t="shared" si="0"/>
        <v>4691</v>
      </c>
      <c r="T9" s="38">
        <f t="shared" si="0"/>
        <v>74</v>
      </c>
      <c r="U9" s="38">
        <f t="shared" si="0"/>
        <v>37</v>
      </c>
      <c r="V9" s="38">
        <f t="shared" si="0"/>
        <v>0</v>
      </c>
      <c r="W9" s="68">
        <f t="shared" si="0"/>
        <v>78</v>
      </c>
      <c r="X9" s="38">
        <f t="shared" si="0"/>
        <v>0</v>
      </c>
      <c r="Y9" s="39">
        <f t="shared" si="0"/>
        <v>0</v>
      </c>
    </row>
    <row r="10" spans="1:25" s="33" customFormat="1" ht="12.75">
      <c r="A10" s="148"/>
      <c r="B10" s="27"/>
      <c r="C10" s="34"/>
      <c r="E10" s="67"/>
      <c r="G10" s="36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68"/>
      <c r="X10" s="38"/>
      <c r="Y10" s="39"/>
    </row>
    <row r="11" spans="1:25" s="27" customFormat="1" ht="15" customHeight="1">
      <c r="A11" s="148"/>
      <c r="C11" s="28"/>
      <c r="E11" s="35" t="s">
        <v>51</v>
      </c>
      <c r="G11" s="29"/>
      <c r="H11" s="31">
        <f>SUM(I11:J11)</f>
        <v>366</v>
      </c>
      <c r="I11" s="31">
        <f aca="true" t="shared" si="1" ref="I11:J13">L11+V11+X11</f>
        <v>180</v>
      </c>
      <c r="J11" s="31">
        <f t="shared" si="1"/>
        <v>186</v>
      </c>
      <c r="K11" s="31">
        <f>SUM(L11:M11)</f>
        <v>366</v>
      </c>
      <c r="L11" s="31">
        <f aca="true" t="shared" si="2" ref="L11:M13">N11+P11+R11+T11</f>
        <v>180</v>
      </c>
      <c r="M11" s="31">
        <f t="shared" si="2"/>
        <v>186</v>
      </c>
      <c r="N11" s="40">
        <v>62</v>
      </c>
      <c r="O11" s="40">
        <v>59</v>
      </c>
      <c r="P11" s="40">
        <v>58</v>
      </c>
      <c r="Q11" s="40">
        <v>65</v>
      </c>
      <c r="R11" s="40">
        <v>60</v>
      </c>
      <c r="S11" s="40">
        <v>62</v>
      </c>
      <c r="T11" s="40">
        <v>0</v>
      </c>
      <c r="U11" s="40">
        <v>0</v>
      </c>
      <c r="V11" s="40">
        <v>0</v>
      </c>
      <c r="W11" s="69">
        <v>0</v>
      </c>
      <c r="X11" s="40">
        <v>0</v>
      </c>
      <c r="Y11" s="41">
        <v>0</v>
      </c>
    </row>
    <row r="12" spans="1:25" s="27" customFormat="1" ht="15" customHeight="1">
      <c r="A12" s="148"/>
      <c r="C12" s="28"/>
      <c r="E12" s="35" t="s">
        <v>52</v>
      </c>
      <c r="G12" s="29"/>
      <c r="H12" s="31">
        <f>SUM(I12:J12)</f>
        <v>19990</v>
      </c>
      <c r="I12" s="31">
        <f t="shared" si="1"/>
        <v>10211</v>
      </c>
      <c r="J12" s="31">
        <f t="shared" si="1"/>
        <v>9779</v>
      </c>
      <c r="K12" s="31">
        <f>SUM(L12:M12)</f>
        <v>19912</v>
      </c>
      <c r="L12" s="31">
        <f t="shared" si="2"/>
        <v>10211</v>
      </c>
      <c r="M12" s="31">
        <f t="shared" si="2"/>
        <v>9701</v>
      </c>
      <c r="N12" s="40">
        <v>3443</v>
      </c>
      <c r="O12" s="40">
        <v>3306</v>
      </c>
      <c r="P12" s="40">
        <v>3324</v>
      </c>
      <c r="Q12" s="40">
        <v>3124</v>
      </c>
      <c r="R12" s="40">
        <v>3370</v>
      </c>
      <c r="S12" s="40">
        <v>3234</v>
      </c>
      <c r="T12" s="40">
        <v>74</v>
      </c>
      <c r="U12" s="40">
        <v>37</v>
      </c>
      <c r="V12" s="40">
        <v>0</v>
      </c>
      <c r="W12" s="69">
        <v>78</v>
      </c>
      <c r="X12" s="40">
        <v>0</v>
      </c>
      <c r="Y12" s="41">
        <v>0</v>
      </c>
    </row>
    <row r="13" spans="1:25" s="27" customFormat="1" ht="15" customHeight="1">
      <c r="A13" s="148"/>
      <c r="C13" s="28"/>
      <c r="E13" s="35" t="s">
        <v>53</v>
      </c>
      <c r="G13" s="29"/>
      <c r="H13" s="31">
        <f>SUM(I13:J13)</f>
        <v>8618</v>
      </c>
      <c r="I13" s="31">
        <f t="shared" si="1"/>
        <v>4312</v>
      </c>
      <c r="J13" s="31">
        <f t="shared" si="1"/>
        <v>4306</v>
      </c>
      <c r="K13" s="31">
        <f>SUM(L13:M13)</f>
        <v>8618</v>
      </c>
      <c r="L13" s="31">
        <f t="shared" si="2"/>
        <v>4312</v>
      </c>
      <c r="M13" s="31">
        <f t="shared" si="2"/>
        <v>4306</v>
      </c>
      <c r="N13" s="40">
        <v>1549</v>
      </c>
      <c r="O13" s="40">
        <v>1488</v>
      </c>
      <c r="P13" s="40">
        <v>1398</v>
      </c>
      <c r="Q13" s="40">
        <v>1423</v>
      </c>
      <c r="R13" s="40">
        <v>1365</v>
      </c>
      <c r="S13" s="40">
        <v>1395</v>
      </c>
      <c r="T13" s="40">
        <v>0</v>
      </c>
      <c r="U13" s="40">
        <v>0</v>
      </c>
      <c r="V13" s="40">
        <v>0</v>
      </c>
      <c r="W13" s="69">
        <v>0</v>
      </c>
      <c r="X13" s="40">
        <v>0</v>
      </c>
      <c r="Y13" s="41">
        <v>0</v>
      </c>
    </row>
    <row r="14" spans="1:25" s="33" customFormat="1" ht="12.75">
      <c r="A14" s="148"/>
      <c r="B14" s="27"/>
      <c r="C14" s="34"/>
      <c r="E14" s="67"/>
      <c r="G14" s="36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68"/>
      <c r="X14" s="38"/>
      <c r="Y14" s="39"/>
    </row>
    <row r="15" spans="1:25" s="27" customFormat="1" ht="15" customHeight="1">
      <c r="A15" s="148"/>
      <c r="C15" s="28"/>
      <c r="D15" s="171" t="s">
        <v>18</v>
      </c>
      <c r="E15" s="171"/>
      <c r="F15" s="171"/>
      <c r="G15" s="29"/>
      <c r="H15" s="31">
        <f aca="true" t="shared" si="3" ref="H15:H33">SUM(I15:J15)</f>
        <v>16745</v>
      </c>
      <c r="I15" s="31">
        <f aca="true" t="shared" si="4" ref="I15:J33">L15+V15+X15</f>
        <v>8293</v>
      </c>
      <c r="J15" s="31">
        <f t="shared" si="4"/>
        <v>8452</v>
      </c>
      <c r="K15" s="31">
        <f aca="true" t="shared" si="5" ref="K15:K33">SUM(L15:M15)</f>
        <v>16745</v>
      </c>
      <c r="L15" s="31">
        <f aca="true" t="shared" si="6" ref="L15:M33">N15+P15+R15+T15</f>
        <v>8293</v>
      </c>
      <c r="M15" s="31">
        <f t="shared" si="6"/>
        <v>8452</v>
      </c>
      <c r="N15" s="40">
        <v>2900</v>
      </c>
      <c r="O15" s="40">
        <v>2929</v>
      </c>
      <c r="P15" s="40">
        <v>2675</v>
      </c>
      <c r="Q15" s="40">
        <v>2785</v>
      </c>
      <c r="R15" s="40">
        <v>2674</v>
      </c>
      <c r="S15" s="40">
        <v>2718</v>
      </c>
      <c r="T15" s="40">
        <v>44</v>
      </c>
      <c r="U15" s="40">
        <v>20</v>
      </c>
      <c r="V15" s="40">
        <v>0</v>
      </c>
      <c r="W15" s="69">
        <v>0</v>
      </c>
      <c r="X15" s="40">
        <v>0</v>
      </c>
      <c r="Y15" s="41">
        <v>0</v>
      </c>
    </row>
    <row r="16" spans="1:25" s="27" customFormat="1" ht="15" customHeight="1">
      <c r="A16" s="148"/>
      <c r="C16" s="28"/>
      <c r="D16" s="171" t="s">
        <v>19</v>
      </c>
      <c r="E16" s="171"/>
      <c r="F16" s="171"/>
      <c r="G16" s="29"/>
      <c r="H16" s="31">
        <f t="shared" si="3"/>
        <v>1677</v>
      </c>
      <c r="I16" s="31">
        <f t="shared" si="4"/>
        <v>709</v>
      </c>
      <c r="J16" s="31">
        <f t="shared" si="4"/>
        <v>968</v>
      </c>
      <c r="K16" s="31">
        <f t="shared" si="5"/>
        <v>1599</v>
      </c>
      <c r="L16" s="31">
        <f t="shared" si="6"/>
        <v>709</v>
      </c>
      <c r="M16" s="31">
        <f t="shared" si="6"/>
        <v>890</v>
      </c>
      <c r="N16" s="40">
        <v>220</v>
      </c>
      <c r="O16" s="40">
        <v>287</v>
      </c>
      <c r="P16" s="40">
        <v>248</v>
      </c>
      <c r="Q16" s="40">
        <v>301</v>
      </c>
      <c r="R16" s="40">
        <v>240</v>
      </c>
      <c r="S16" s="40">
        <v>301</v>
      </c>
      <c r="T16" s="40">
        <v>1</v>
      </c>
      <c r="U16" s="40">
        <v>1</v>
      </c>
      <c r="V16" s="40">
        <v>0</v>
      </c>
      <c r="W16" s="69">
        <v>78</v>
      </c>
      <c r="X16" s="40">
        <v>0</v>
      </c>
      <c r="Y16" s="41">
        <v>0</v>
      </c>
    </row>
    <row r="17" spans="1:25" s="27" customFormat="1" ht="15" customHeight="1">
      <c r="A17" s="148"/>
      <c r="C17" s="28"/>
      <c r="D17" s="171" t="s">
        <v>20</v>
      </c>
      <c r="E17" s="171"/>
      <c r="F17" s="171"/>
      <c r="G17" s="29"/>
      <c r="H17" s="31">
        <f t="shared" si="3"/>
        <v>4227</v>
      </c>
      <c r="I17" s="31">
        <f t="shared" si="4"/>
        <v>2161</v>
      </c>
      <c r="J17" s="31">
        <f t="shared" si="4"/>
        <v>2066</v>
      </c>
      <c r="K17" s="31">
        <f t="shared" si="5"/>
        <v>4227</v>
      </c>
      <c r="L17" s="31">
        <f t="shared" si="6"/>
        <v>2161</v>
      </c>
      <c r="M17" s="31">
        <f t="shared" si="6"/>
        <v>2066</v>
      </c>
      <c r="N17" s="40">
        <v>727</v>
      </c>
      <c r="O17" s="40">
        <v>718</v>
      </c>
      <c r="P17" s="40">
        <v>696</v>
      </c>
      <c r="Q17" s="40">
        <v>650</v>
      </c>
      <c r="R17" s="40">
        <v>718</v>
      </c>
      <c r="S17" s="40">
        <v>686</v>
      </c>
      <c r="T17" s="40">
        <v>20</v>
      </c>
      <c r="U17" s="40">
        <v>12</v>
      </c>
      <c r="V17" s="40">
        <v>0</v>
      </c>
      <c r="W17" s="69">
        <v>0</v>
      </c>
      <c r="X17" s="40">
        <v>0</v>
      </c>
      <c r="Y17" s="41">
        <v>0</v>
      </c>
    </row>
    <row r="18" spans="1:25" s="27" customFormat="1" ht="15" customHeight="1">
      <c r="A18" s="148"/>
      <c r="C18" s="28"/>
      <c r="D18" s="171" t="s">
        <v>21</v>
      </c>
      <c r="E18" s="171"/>
      <c r="F18" s="171"/>
      <c r="G18" s="29"/>
      <c r="H18" s="31">
        <f t="shared" si="3"/>
        <v>931</v>
      </c>
      <c r="I18" s="31">
        <f t="shared" si="4"/>
        <v>577</v>
      </c>
      <c r="J18" s="31">
        <f t="shared" si="4"/>
        <v>354</v>
      </c>
      <c r="K18" s="31">
        <f t="shared" si="5"/>
        <v>931</v>
      </c>
      <c r="L18" s="31">
        <f t="shared" si="6"/>
        <v>577</v>
      </c>
      <c r="M18" s="31">
        <f t="shared" si="6"/>
        <v>354</v>
      </c>
      <c r="N18" s="40">
        <v>217</v>
      </c>
      <c r="O18" s="40">
        <v>101</v>
      </c>
      <c r="P18" s="40">
        <v>179</v>
      </c>
      <c r="Q18" s="40">
        <v>114</v>
      </c>
      <c r="R18" s="40">
        <v>181</v>
      </c>
      <c r="S18" s="40">
        <v>139</v>
      </c>
      <c r="T18" s="40">
        <v>0</v>
      </c>
      <c r="U18" s="40">
        <v>0</v>
      </c>
      <c r="V18" s="40">
        <v>0</v>
      </c>
      <c r="W18" s="69">
        <v>0</v>
      </c>
      <c r="X18" s="40">
        <v>0</v>
      </c>
      <c r="Y18" s="41">
        <v>0</v>
      </c>
    </row>
    <row r="19" spans="1:25" s="27" customFormat="1" ht="15" customHeight="1">
      <c r="A19" s="148"/>
      <c r="C19" s="28"/>
      <c r="D19" s="171" t="s">
        <v>22</v>
      </c>
      <c r="E19" s="171"/>
      <c r="F19" s="171"/>
      <c r="G19" s="29"/>
      <c r="H19" s="31">
        <f t="shared" si="3"/>
        <v>301</v>
      </c>
      <c r="I19" s="31">
        <f t="shared" si="4"/>
        <v>143</v>
      </c>
      <c r="J19" s="31">
        <f t="shared" si="4"/>
        <v>158</v>
      </c>
      <c r="K19" s="31">
        <f t="shared" si="5"/>
        <v>301</v>
      </c>
      <c r="L19" s="31">
        <f t="shared" si="6"/>
        <v>143</v>
      </c>
      <c r="M19" s="31">
        <f t="shared" si="6"/>
        <v>158</v>
      </c>
      <c r="N19" s="40">
        <v>58</v>
      </c>
      <c r="O19" s="40">
        <v>52</v>
      </c>
      <c r="P19" s="40">
        <v>36</v>
      </c>
      <c r="Q19" s="40">
        <v>56</v>
      </c>
      <c r="R19" s="40">
        <v>49</v>
      </c>
      <c r="S19" s="40">
        <v>50</v>
      </c>
      <c r="T19" s="40">
        <v>0</v>
      </c>
      <c r="U19" s="40">
        <v>0</v>
      </c>
      <c r="V19" s="40">
        <v>0</v>
      </c>
      <c r="W19" s="69">
        <v>0</v>
      </c>
      <c r="X19" s="40">
        <v>0</v>
      </c>
      <c r="Y19" s="41">
        <v>0</v>
      </c>
    </row>
    <row r="20" spans="1:25" s="27" customFormat="1" ht="15" customHeight="1">
      <c r="A20" s="148"/>
      <c r="C20" s="28"/>
      <c r="D20" s="171" t="s">
        <v>23</v>
      </c>
      <c r="E20" s="171"/>
      <c r="F20" s="171"/>
      <c r="G20" s="29"/>
      <c r="H20" s="31">
        <f t="shared" si="3"/>
        <v>916</v>
      </c>
      <c r="I20" s="31">
        <f t="shared" si="4"/>
        <v>496</v>
      </c>
      <c r="J20" s="31">
        <f t="shared" si="4"/>
        <v>420</v>
      </c>
      <c r="K20" s="31">
        <f t="shared" si="5"/>
        <v>916</v>
      </c>
      <c r="L20" s="31">
        <f t="shared" si="6"/>
        <v>496</v>
      </c>
      <c r="M20" s="31">
        <f t="shared" si="6"/>
        <v>420</v>
      </c>
      <c r="N20" s="40">
        <v>175</v>
      </c>
      <c r="O20" s="40">
        <v>140</v>
      </c>
      <c r="P20" s="40">
        <v>167</v>
      </c>
      <c r="Q20" s="40">
        <v>132</v>
      </c>
      <c r="R20" s="40">
        <v>153</v>
      </c>
      <c r="S20" s="40">
        <v>147</v>
      </c>
      <c r="T20" s="40">
        <v>1</v>
      </c>
      <c r="U20" s="40">
        <v>1</v>
      </c>
      <c r="V20" s="40">
        <v>0</v>
      </c>
      <c r="W20" s="69">
        <v>0</v>
      </c>
      <c r="X20" s="40">
        <v>0</v>
      </c>
      <c r="Y20" s="41">
        <v>0</v>
      </c>
    </row>
    <row r="21" spans="1:25" s="27" customFormat="1" ht="15" customHeight="1">
      <c r="A21" s="148"/>
      <c r="C21" s="28"/>
      <c r="D21" s="171" t="s">
        <v>24</v>
      </c>
      <c r="E21" s="171"/>
      <c r="F21" s="171"/>
      <c r="G21" s="29"/>
      <c r="H21" s="31">
        <f t="shared" si="3"/>
        <v>813</v>
      </c>
      <c r="I21" s="31">
        <f t="shared" si="4"/>
        <v>486</v>
      </c>
      <c r="J21" s="31">
        <f t="shared" si="4"/>
        <v>327</v>
      </c>
      <c r="K21" s="31">
        <f t="shared" si="5"/>
        <v>813</v>
      </c>
      <c r="L21" s="31">
        <f t="shared" si="6"/>
        <v>486</v>
      </c>
      <c r="M21" s="31">
        <f t="shared" si="6"/>
        <v>327</v>
      </c>
      <c r="N21" s="40">
        <v>152</v>
      </c>
      <c r="O21" s="40">
        <v>113</v>
      </c>
      <c r="P21" s="40">
        <v>181</v>
      </c>
      <c r="Q21" s="40">
        <v>85</v>
      </c>
      <c r="R21" s="40">
        <v>145</v>
      </c>
      <c r="S21" s="40">
        <v>126</v>
      </c>
      <c r="T21" s="40">
        <v>8</v>
      </c>
      <c r="U21" s="40">
        <v>3</v>
      </c>
      <c r="V21" s="40">
        <v>0</v>
      </c>
      <c r="W21" s="69">
        <v>0</v>
      </c>
      <c r="X21" s="40">
        <v>0</v>
      </c>
      <c r="Y21" s="41">
        <v>0</v>
      </c>
    </row>
    <row r="22" spans="1:25" s="27" customFormat="1" ht="15" customHeight="1">
      <c r="A22" s="148"/>
      <c r="C22" s="28"/>
      <c r="D22" s="171" t="s">
        <v>25</v>
      </c>
      <c r="E22" s="171"/>
      <c r="F22" s="171"/>
      <c r="G22" s="29"/>
      <c r="H22" s="31">
        <f t="shared" si="3"/>
        <v>0</v>
      </c>
      <c r="I22" s="31">
        <f t="shared" si="4"/>
        <v>0</v>
      </c>
      <c r="J22" s="31">
        <f t="shared" si="4"/>
        <v>0</v>
      </c>
      <c r="K22" s="31">
        <f t="shared" si="5"/>
        <v>0</v>
      </c>
      <c r="L22" s="31">
        <f t="shared" si="6"/>
        <v>0</v>
      </c>
      <c r="M22" s="31">
        <f t="shared" si="6"/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69">
        <v>0</v>
      </c>
      <c r="X22" s="40">
        <v>0</v>
      </c>
      <c r="Y22" s="41">
        <v>0</v>
      </c>
    </row>
    <row r="23" spans="1:25" s="27" customFormat="1" ht="15" customHeight="1">
      <c r="A23" s="148"/>
      <c r="C23" s="28"/>
      <c r="D23" s="171" t="s">
        <v>26</v>
      </c>
      <c r="E23" s="171"/>
      <c r="F23" s="171"/>
      <c r="G23" s="29"/>
      <c r="H23" s="31">
        <f t="shared" si="3"/>
        <v>969</v>
      </c>
      <c r="I23" s="31">
        <f t="shared" si="4"/>
        <v>570</v>
      </c>
      <c r="J23" s="31">
        <f t="shared" si="4"/>
        <v>399</v>
      </c>
      <c r="K23" s="31">
        <f t="shared" si="5"/>
        <v>969</v>
      </c>
      <c r="L23" s="31">
        <f t="shared" si="6"/>
        <v>570</v>
      </c>
      <c r="M23" s="31">
        <f t="shared" si="6"/>
        <v>399</v>
      </c>
      <c r="N23" s="40">
        <v>198</v>
      </c>
      <c r="O23" s="40">
        <v>118</v>
      </c>
      <c r="P23" s="40">
        <v>176</v>
      </c>
      <c r="Q23" s="40">
        <v>130</v>
      </c>
      <c r="R23" s="40">
        <v>196</v>
      </c>
      <c r="S23" s="40">
        <v>151</v>
      </c>
      <c r="T23" s="40">
        <v>0</v>
      </c>
      <c r="U23" s="40">
        <v>0</v>
      </c>
      <c r="V23" s="40">
        <v>0</v>
      </c>
      <c r="W23" s="69">
        <v>0</v>
      </c>
      <c r="X23" s="40">
        <v>0</v>
      </c>
      <c r="Y23" s="41">
        <v>0</v>
      </c>
    </row>
    <row r="24" spans="1:25" s="27" customFormat="1" ht="15" customHeight="1">
      <c r="A24" s="148"/>
      <c r="C24" s="28"/>
      <c r="D24" s="171" t="s">
        <v>27</v>
      </c>
      <c r="E24" s="171"/>
      <c r="F24" s="171"/>
      <c r="G24" s="29"/>
      <c r="H24" s="31">
        <f t="shared" si="3"/>
        <v>326</v>
      </c>
      <c r="I24" s="31">
        <f t="shared" si="4"/>
        <v>178</v>
      </c>
      <c r="J24" s="31">
        <f t="shared" si="4"/>
        <v>148</v>
      </c>
      <c r="K24" s="31">
        <f t="shared" si="5"/>
        <v>326</v>
      </c>
      <c r="L24" s="31">
        <f t="shared" si="6"/>
        <v>178</v>
      </c>
      <c r="M24" s="31">
        <f t="shared" si="6"/>
        <v>148</v>
      </c>
      <c r="N24" s="40">
        <v>41</v>
      </c>
      <c r="O24" s="40">
        <v>44</v>
      </c>
      <c r="P24" s="40">
        <v>66</v>
      </c>
      <c r="Q24" s="40">
        <v>52</v>
      </c>
      <c r="R24" s="40">
        <v>71</v>
      </c>
      <c r="S24" s="40">
        <v>52</v>
      </c>
      <c r="T24" s="40">
        <v>0</v>
      </c>
      <c r="U24" s="40">
        <v>0</v>
      </c>
      <c r="V24" s="40">
        <v>0</v>
      </c>
      <c r="W24" s="69">
        <v>0</v>
      </c>
      <c r="X24" s="40">
        <v>0</v>
      </c>
      <c r="Y24" s="41">
        <v>0</v>
      </c>
    </row>
    <row r="25" spans="1:25" s="27" customFormat="1" ht="15" customHeight="1">
      <c r="A25" s="148"/>
      <c r="C25" s="28"/>
      <c r="D25" s="172" t="s">
        <v>28</v>
      </c>
      <c r="E25" s="172"/>
      <c r="F25" s="172"/>
      <c r="G25" s="29"/>
      <c r="H25" s="31">
        <f t="shared" si="3"/>
        <v>776</v>
      </c>
      <c r="I25" s="31">
        <f t="shared" si="4"/>
        <v>408</v>
      </c>
      <c r="J25" s="31">
        <f t="shared" si="4"/>
        <v>368</v>
      </c>
      <c r="K25" s="31">
        <f t="shared" si="5"/>
        <v>776</v>
      </c>
      <c r="L25" s="31">
        <f t="shared" si="6"/>
        <v>408</v>
      </c>
      <c r="M25" s="31">
        <f t="shared" si="6"/>
        <v>368</v>
      </c>
      <c r="N25" s="40">
        <v>151</v>
      </c>
      <c r="O25" s="40">
        <v>130</v>
      </c>
      <c r="P25" s="40">
        <v>127</v>
      </c>
      <c r="Q25" s="40">
        <v>112</v>
      </c>
      <c r="R25" s="40">
        <v>130</v>
      </c>
      <c r="S25" s="40">
        <v>126</v>
      </c>
      <c r="T25" s="40">
        <v>0</v>
      </c>
      <c r="U25" s="40">
        <v>0</v>
      </c>
      <c r="V25" s="40">
        <v>0</v>
      </c>
      <c r="W25" s="69">
        <v>0</v>
      </c>
      <c r="X25" s="40">
        <v>0</v>
      </c>
      <c r="Y25" s="41">
        <v>0</v>
      </c>
    </row>
    <row r="26" spans="1:25" s="27" customFormat="1" ht="15" customHeight="1">
      <c r="A26" s="148"/>
      <c r="C26" s="28"/>
      <c r="D26" s="171" t="s">
        <v>29</v>
      </c>
      <c r="E26" s="171"/>
      <c r="F26" s="42"/>
      <c r="G26" s="29"/>
      <c r="H26" s="31">
        <f t="shared" si="3"/>
        <v>0</v>
      </c>
      <c r="I26" s="31">
        <f t="shared" si="4"/>
        <v>0</v>
      </c>
      <c r="J26" s="31">
        <f t="shared" si="4"/>
        <v>0</v>
      </c>
      <c r="K26" s="31">
        <f t="shared" si="5"/>
        <v>0</v>
      </c>
      <c r="L26" s="31">
        <f t="shared" si="6"/>
        <v>0</v>
      </c>
      <c r="M26" s="31">
        <f t="shared" si="6"/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69">
        <v>0</v>
      </c>
      <c r="X26" s="40">
        <v>0</v>
      </c>
      <c r="Y26" s="41">
        <v>0</v>
      </c>
    </row>
    <row r="27" spans="1:25" s="27" customFormat="1" ht="15" customHeight="1">
      <c r="A27" s="148"/>
      <c r="C27" s="28"/>
      <c r="D27" s="171" t="s">
        <v>30</v>
      </c>
      <c r="E27" s="171"/>
      <c r="F27" s="171"/>
      <c r="G27" s="29"/>
      <c r="H27" s="31">
        <f t="shared" si="3"/>
        <v>321</v>
      </c>
      <c r="I27" s="31">
        <f t="shared" si="4"/>
        <v>193</v>
      </c>
      <c r="J27" s="31">
        <f t="shared" si="4"/>
        <v>128</v>
      </c>
      <c r="K27" s="31">
        <f t="shared" si="5"/>
        <v>321</v>
      </c>
      <c r="L27" s="31">
        <f t="shared" si="6"/>
        <v>193</v>
      </c>
      <c r="M27" s="31">
        <f t="shared" si="6"/>
        <v>128</v>
      </c>
      <c r="N27" s="40">
        <v>52</v>
      </c>
      <c r="O27" s="40">
        <v>46</v>
      </c>
      <c r="P27" s="40">
        <v>72</v>
      </c>
      <c r="Q27" s="40">
        <v>47</v>
      </c>
      <c r="R27" s="40">
        <v>69</v>
      </c>
      <c r="S27" s="40">
        <v>35</v>
      </c>
      <c r="T27" s="40">
        <v>0</v>
      </c>
      <c r="U27" s="40">
        <v>0</v>
      </c>
      <c r="V27" s="40">
        <v>0</v>
      </c>
      <c r="W27" s="69">
        <v>0</v>
      </c>
      <c r="X27" s="40">
        <v>0</v>
      </c>
      <c r="Y27" s="41">
        <v>0</v>
      </c>
    </row>
    <row r="28" spans="1:25" s="27" customFormat="1" ht="15" customHeight="1">
      <c r="A28" s="148"/>
      <c r="C28" s="28"/>
      <c r="D28" s="171" t="s">
        <v>31</v>
      </c>
      <c r="E28" s="171"/>
      <c r="F28" s="171"/>
      <c r="G28" s="29"/>
      <c r="H28" s="31">
        <f t="shared" si="3"/>
        <v>153</v>
      </c>
      <c r="I28" s="31">
        <f t="shared" si="4"/>
        <v>98</v>
      </c>
      <c r="J28" s="31">
        <f t="shared" si="4"/>
        <v>55</v>
      </c>
      <c r="K28" s="31">
        <f t="shared" si="5"/>
        <v>153</v>
      </c>
      <c r="L28" s="31">
        <f t="shared" si="6"/>
        <v>98</v>
      </c>
      <c r="M28" s="31">
        <f t="shared" si="6"/>
        <v>55</v>
      </c>
      <c r="N28" s="40">
        <v>35</v>
      </c>
      <c r="O28" s="40">
        <v>21</v>
      </c>
      <c r="P28" s="40">
        <v>29</v>
      </c>
      <c r="Q28" s="40">
        <v>17</v>
      </c>
      <c r="R28" s="40">
        <v>34</v>
      </c>
      <c r="S28" s="40">
        <v>17</v>
      </c>
      <c r="T28" s="40">
        <v>0</v>
      </c>
      <c r="U28" s="40">
        <v>0</v>
      </c>
      <c r="V28" s="40">
        <v>0</v>
      </c>
      <c r="W28" s="69">
        <v>0</v>
      </c>
      <c r="X28" s="40">
        <v>0</v>
      </c>
      <c r="Y28" s="41">
        <v>0</v>
      </c>
    </row>
    <row r="29" spans="1:25" s="27" customFormat="1" ht="15" customHeight="1">
      <c r="A29" s="148"/>
      <c r="C29" s="28"/>
      <c r="D29" s="171" t="s">
        <v>32</v>
      </c>
      <c r="E29" s="171"/>
      <c r="F29" s="42"/>
      <c r="G29" s="29"/>
      <c r="H29" s="31">
        <f t="shared" si="3"/>
        <v>97</v>
      </c>
      <c r="I29" s="31">
        <f t="shared" si="4"/>
        <v>57</v>
      </c>
      <c r="J29" s="31">
        <f t="shared" si="4"/>
        <v>40</v>
      </c>
      <c r="K29" s="31">
        <f t="shared" si="5"/>
        <v>97</v>
      </c>
      <c r="L29" s="31">
        <f t="shared" si="6"/>
        <v>57</v>
      </c>
      <c r="M29" s="31">
        <f t="shared" si="6"/>
        <v>40</v>
      </c>
      <c r="N29" s="40">
        <v>19</v>
      </c>
      <c r="O29" s="40">
        <v>18</v>
      </c>
      <c r="P29" s="40">
        <v>13</v>
      </c>
      <c r="Q29" s="40">
        <v>11</v>
      </c>
      <c r="R29" s="40">
        <v>25</v>
      </c>
      <c r="S29" s="40">
        <v>11</v>
      </c>
      <c r="T29" s="40">
        <v>0</v>
      </c>
      <c r="U29" s="40">
        <v>0</v>
      </c>
      <c r="V29" s="40">
        <v>0</v>
      </c>
      <c r="W29" s="69">
        <v>0</v>
      </c>
      <c r="X29" s="40">
        <v>0</v>
      </c>
      <c r="Y29" s="41">
        <v>0</v>
      </c>
    </row>
    <row r="30" spans="1:25" s="27" customFormat="1" ht="15" customHeight="1">
      <c r="A30" s="148"/>
      <c r="C30" s="28"/>
      <c r="D30" s="172" t="s">
        <v>33</v>
      </c>
      <c r="E30" s="172"/>
      <c r="F30" s="172"/>
      <c r="G30" s="29"/>
      <c r="H30" s="31">
        <f t="shared" si="3"/>
        <v>125</v>
      </c>
      <c r="I30" s="31">
        <f t="shared" si="4"/>
        <v>58</v>
      </c>
      <c r="J30" s="31">
        <f t="shared" si="4"/>
        <v>67</v>
      </c>
      <c r="K30" s="31">
        <f t="shared" si="5"/>
        <v>125</v>
      </c>
      <c r="L30" s="31">
        <f t="shared" si="6"/>
        <v>58</v>
      </c>
      <c r="M30" s="31">
        <f t="shared" si="6"/>
        <v>67</v>
      </c>
      <c r="N30" s="40">
        <v>22</v>
      </c>
      <c r="O30" s="40">
        <v>28</v>
      </c>
      <c r="P30" s="40">
        <v>16</v>
      </c>
      <c r="Q30" s="40">
        <v>18</v>
      </c>
      <c r="R30" s="40">
        <v>20</v>
      </c>
      <c r="S30" s="40">
        <v>21</v>
      </c>
      <c r="T30" s="40">
        <v>0</v>
      </c>
      <c r="U30" s="40">
        <v>0</v>
      </c>
      <c r="V30" s="40">
        <v>0</v>
      </c>
      <c r="W30" s="69">
        <v>0</v>
      </c>
      <c r="X30" s="40">
        <v>0</v>
      </c>
      <c r="Y30" s="41">
        <v>0</v>
      </c>
    </row>
    <row r="31" spans="1:25" s="27" customFormat="1" ht="15" customHeight="1">
      <c r="A31" s="148"/>
      <c r="B31" s="49"/>
      <c r="C31" s="28"/>
      <c r="D31" s="172" t="s">
        <v>34</v>
      </c>
      <c r="E31" s="172"/>
      <c r="F31" s="172"/>
      <c r="G31" s="29"/>
      <c r="H31" s="31">
        <f t="shared" si="3"/>
        <v>331</v>
      </c>
      <c r="I31" s="31">
        <f t="shared" si="4"/>
        <v>124</v>
      </c>
      <c r="J31" s="31">
        <f t="shared" si="4"/>
        <v>207</v>
      </c>
      <c r="K31" s="31">
        <f t="shared" si="5"/>
        <v>331</v>
      </c>
      <c r="L31" s="31">
        <f t="shared" si="6"/>
        <v>124</v>
      </c>
      <c r="M31" s="31">
        <f t="shared" si="6"/>
        <v>207</v>
      </c>
      <c r="N31" s="40">
        <v>31</v>
      </c>
      <c r="O31" s="40">
        <v>73</v>
      </c>
      <c r="P31" s="40">
        <v>47</v>
      </c>
      <c r="Q31" s="40">
        <v>65</v>
      </c>
      <c r="R31" s="40">
        <v>46</v>
      </c>
      <c r="S31" s="40">
        <v>69</v>
      </c>
      <c r="T31" s="40">
        <v>0</v>
      </c>
      <c r="U31" s="40">
        <v>0</v>
      </c>
      <c r="V31" s="40">
        <v>0</v>
      </c>
      <c r="W31" s="69">
        <v>0</v>
      </c>
      <c r="X31" s="40">
        <v>0</v>
      </c>
      <c r="Y31" s="41">
        <v>0</v>
      </c>
    </row>
    <row r="32" spans="1:25" s="27" customFormat="1" ht="15" customHeight="1">
      <c r="A32" s="148"/>
      <c r="B32"/>
      <c r="C32" s="28"/>
      <c r="D32" s="171" t="s">
        <v>35</v>
      </c>
      <c r="E32" s="171"/>
      <c r="F32" s="171"/>
      <c r="G32" s="29"/>
      <c r="H32" s="31">
        <f t="shared" si="3"/>
        <v>95</v>
      </c>
      <c r="I32" s="31">
        <f t="shared" si="4"/>
        <v>52</v>
      </c>
      <c r="J32" s="31">
        <f t="shared" si="4"/>
        <v>43</v>
      </c>
      <c r="K32" s="31">
        <f t="shared" si="5"/>
        <v>95</v>
      </c>
      <c r="L32" s="31">
        <f t="shared" si="6"/>
        <v>52</v>
      </c>
      <c r="M32" s="31">
        <f t="shared" si="6"/>
        <v>43</v>
      </c>
      <c r="N32" s="40">
        <v>18</v>
      </c>
      <c r="O32" s="40">
        <v>19</v>
      </c>
      <c r="P32" s="40">
        <v>21</v>
      </c>
      <c r="Q32" s="40">
        <v>13</v>
      </c>
      <c r="R32" s="40">
        <v>13</v>
      </c>
      <c r="S32" s="40">
        <v>11</v>
      </c>
      <c r="T32" s="40">
        <v>0</v>
      </c>
      <c r="U32" s="40">
        <v>0</v>
      </c>
      <c r="V32" s="40">
        <v>0</v>
      </c>
      <c r="W32" s="69">
        <v>0</v>
      </c>
      <c r="X32" s="40">
        <v>0</v>
      </c>
      <c r="Y32" s="41">
        <v>0</v>
      </c>
    </row>
    <row r="33" spans="1:25" s="27" customFormat="1" ht="15" customHeight="1">
      <c r="A33" s="148"/>
      <c r="B33"/>
      <c r="C33" s="28"/>
      <c r="D33" s="171" t="s">
        <v>36</v>
      </c>
      <c r="E33" s="171"/>
      <c r="F33" s="171"/>
      <c r="G33" s="29"/>
      <c r="H33" s="31">
        <f t="shared" si="3"/>
        <v>171</v>
      </c>
      <c r="I33" s="31">
        <f t="shared" si="4"/>
        <v>100</v>
      </c>
      <c r="J33" s="31">
        <f t="shared" si="4"/>
        <v>71</v>
      </c>
      <c r="K33" s="31">
        <f t="shared" si="5"/>
        <v>171</v>
      </c>
      <c r="L33" s="31">
        <f t="shared" si="6"/>
        <v>100</v>
      </c>
      <c r="M33" s="31">
        <f t="shared" si="6"/>
        <v>71</v>
      </c>
      <c r="N33" s="40">
        <v>38</v>
      </c>
      <c r="O33" s="40">
        <v>16</v>
      </c>
      <c r="P33" s="40">
        <v>31</v>
      </c>
      <c r="Q33" s="40">
        <v>24</v>
      </c>
      <c r="R33" s="40">
        <v>31</v>
      </c>
      <c r="S33" s="40">
        <v>31</v>
      </c>
      <c r="T33" s="40">
        <v>0</v>
      </c>
      <c r="U33" s="40">
        <v>0</v>
      </c>
      <c r="V33" s="40">
        <v>0</v>
      </c>
      <c r="W33" s="69">
        <v>0</v>
      </c>
      <c r="X33" s="40">
        <v>0</v>
      </c>
      <c r="Y33" s="41">
        <v>0</v>
      </c>
    </row>
    <row r="34" spans="1:25" s="27" customFormat="1" ht="7.5" customHeight="1">
      <c r="A34" s="148"/>
      <c r="B34"/>
      <c r="C34" s="43"/>
      <c r="D34" s="44"/>
      <c r="E34" s="44"/>
      <c r="F34" s="44"/>
      <c r="G34" s="45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1"/>
    </row>
    <row r="35" spans="1:25" ht="18">
      <c r="A35" s="50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ht="21">
      <c r="A36" s="50"/>
      <c r="B36" s="1"/>
      <c r="C36" s="149" t="s">
        <v>54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</row>
    <row r="37" spans="1:25" ht="18">
      <c r="A37" s="50"/>
      <c r="B37" s="1"/>
      <c r="C37" s="53"/>
      <c r="D37" s="53"/>
      <c r="E37" s="3" t="s">
        <v>55</v>
      </c>
      <c r="F37" s="53"/>
      <c r="G37" s="5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3"/>
      <c r="T37" s="1"/>
      <c r="U37" s="1"/>
      <c r="V37" s="1"/>
      <c r="W37" s="1"/>
      <c r="X37" s="1"/>
      <c r="Y37" s="54" t="s">
        <v>39</v>
      </c>
    </row>
    <row r="38" spans="1:25" ht="18">
      <c r="A38" s="50"/>
      <c r="B38" s="6"/>
      <c r="C38" s="7"/>
      <c r="D38" s="8"/>
      <c r="E38" s="173" t="s">
        <v>40</v>
      </c>
      <c r="F38" s="8"/>
      <c r="G38" s="9"/>
      <c r="H38" s="176" t="s">
        <v>7</v>
      </c>
      <c r="I38" s="177"/>
      <c r="J38" s="177"/>
      <c r="K38" s="55" t="s">
        <v>41</v>
      </c>
      <c r="L38" s="56"/>
      <c r="M38" s="56"/>
      <c r="N38" s="56"/>
      <c r="O38" s="56"/>
      <c r="P38" s="56" t="s">
        <v>42</v>
      </c>
      <c r="Q38" s="56"/>
      <c r="R38" s="56"/>
      <c r="S38" s="57"/>
      <c r="T38" s="55"/>
      <c r="U38" s="57"/>
      <c r="V38" s="176" t="s">
        <v>43</v>
      </c>
      <c r="W38" s="180"/>
      <c r="X38" s="176" t="s">
        <v>44</v>
      </c>
      <c r="Y38" s="180"/>
    </row>
    <row r="39" spans="1:25" ht="18">
      <c r="A39" s="50"/>
      <c r="B39" s="6"/>
      <c r="C39" s="12"/>
      <c r="D39" s="6"/>
      <c r="E39" s="174"/>
      <c r="F39" s="6"/>
      <c r="G39" s="14"/>
      <c r="H39" s="178"/>
      <c r="I39" s="179"/>
      <c r="J39" s="179"/>
      <c r="K39" s="55" t="s">
        <v>7</v>
      </c>
      <c r="L39" s="55"/>
      <c r="M39" s="57"/>
      <c r="N39" s="182" t="s">
        <v>45</v>
      </c>
      <c r="O39" s="183"/>
      <c r="P39" s="182" t="s">
        <v>46</v>
      </c>
      <c r="Q39" s="183"/>
      <c r="R39" s="182" t="s">
        <v>47</v>
      </c>
      <c r="S39" s="183"/>
      <c r="T39" s="182" t="s">
        <v>48</v>
      </c>
      <c r="U39" s="183"/>
      <c r="V39" s="178"/>
      <c r="W39" s="181"/>
      <c r="X39" s="178"/>
      <c r="Y39" s="181"/>
    </row>
    <row r="40" spans="1:25" ht="18">
      <c r="A40" s="50"/>
      <c r="B40" s="6"/>
      <c r="C40" s="18"/>
      <c r="D40" s="19"/>
      <c r="E40" s="175"/>
      <c r="F40" s="19"/>
      <c r="G40" s="21"/>
      <c r="H40" s="59" t="s">
        <v>7</v>
      </c>
      <c r="I40" s="60" t="s">
        <v>49</v>
      </c>
      <c r="J40" s="60" t="s">
        <v>50</v>
      </c>
      <c r="K40" s="59" t="s">
        <v>7</v>
      </c>
      <c r="L40" s="60" t="s">
        <v>49</v>
      </c>
      <c r="M40" s="60" t="s">
        <v>50</v>
      </c>
      <c r="N40" s="60" t="s">
        <v>49</v>
      </c>
      <c r="O40" s="60" t="s">
        <v>50</v>
      </c>
      <c r="P40" s="61" t="s">
        <v>49</v>
      </c>
      <c r="Q40" s="60" t="s">
        <v>50</v>
      </c>
      <c r="R40" s="60" t="s">
        <v>49</v>
      </c>
      <c r="S40" s="60" t="s">
        <v>50</v>
      </c>
      <c r="T40" s="60" t="s">
        <v>49</v>
      </c>
      <c r="U40" s="60" t="s">
        <v>50</v>
      </c>
      <c r="V40" s="60" t="s">
        <v>49</v>
      </c>
      <c r="W40" s="62" t="s">
        <v>50</v>
      </c>
      <c r="X40" s="60" t="s">
        <v>49</v>
      </c>
      <c r="Y40" s="60" t="s">
        <v>50</v>
      </c>
    </row>
    <row r="41" spans="1:25" ht="18">
      <c r="A41" s="50"/>
      <c r="B41" s="6"/>
      <c r="C41" s="12"/>
      <c r="D41" s="6"/>
      <c r="E41" s="6"/>
      <c r="F41" s="6"/>
      <c r="G41" s="14"/>
      <c r="H41" s="63"/>
      <c r="I41" s="63"/>
      <c r="J41" s="63"/>
      <c r="K41" s="63"/>
      <c r="L41" s="63"/>
      <c r="M41" s="63"/>
      <c r="N41" s="63"/>
      <c r="O41" s="6"/>
      <c r="P41" s="63"/>
      <c r="Q41" s="63"/>
      <c r="R41" s="63"/>
      <c r="S41" s="63"/>
      <c r="T41" s="63"/>
      <c r="U41" s="63"/>
      <c r="V41" s="63"/>
      <c r="W41" s="6"/>
      <c r="X41" s="63"/>
      <c r="Y41" s="14"/>
    </row>
    <row r="42" spans="1:25" ht="18" customHeight="1">
      <c r="A42" s="50"/>
      <c r="B42" s="27"/>
      <c r="C42" s="28"/>
      <c r="D42" s="186" t="s">
        <v>16</v>
      </c>
      <c r="E42" s="186"/>
      <c r="F42" s="186"/>
      <c r="G42" s="29"/>
      <c r="H42" s="31">
        <v>29163</v>
      </c>
      <c r="I42" s="31">
        <v>14773</v>
      </c>
      <c r="J42" s="31">
        <v>14390</v>
      </c>
      <c r="K42" s="31">
        <v>29086</v>
      </c>
      <c r="L42" s="31">
        <v>14772</v>
      </c>
      <c r="M42" s="31">
        <v>14314</v>
      </c>
      <c r="N42" s="31">
        <v>4826</v>
      </c>
      <c r="O42" s="31">
        <v>4691</v>
      </c>
      <c r="P42" s="31">
        <v>4822</v>
      </c>
      <c r="Q42" s="31">
        <v>4770</v>
      </c>
      <c r="R42" s="31">
        <v>5124</v>
      </c>
      <c r="S42" s="31">
        <v>4853</v>
      </c>
      <c r="T42" s="31">
        <v>0</v>
      </c>
      <c r="U42" s="31">
        <v>0</v>
      </c>
      <c r="V42" s="31">
        <v>1</v>
      </c>
      <c r="W42" s="64">
        <v>76</v>
      </c>
      <c r="X42" s="65">
        <v>0</v>
      </c>
      <c r="Y42" s="66">
        <v>0</v>
      </c>
    </row>
    <row r="43" spans="1:25" ht="18">
      <c r="A43" s="51"/>
      <c r="B43" s="33"/>
      <c r="C43" s="34"/>
      <c r="D43" s="33"/>
      <c r="E43" s="67"/>
      <c r="F43" s="33"/>
      <c r="G43" s="36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68"/>
      <c r="X43" s="38"/>
      <c r="Y43" s="39"/>
    </row>
    <row r="44" spans="1:25" ht="18" customHeight="1">
      <c r="A44" s="51"/>
      <c r="B44" s="33"/>
      <c r="C44" s="34"/>
      <c r="D44" s="185" t="s">
        <v>17</v>
      </c>
      <c r="E44" s="185"/>
      <c r="F44" s="185"/>
      <c r="G44" s="36"/>
      <c r="H44" s="38">
        <f>SUM(H50:H68)</f>
        <v>28324</v>
      </c>
      <c r="I44" s="38">
        <f aca="true" t="shared" si="7" ref="I44:Y44">SUM(I50:I68)</f>
        <v>14320</v>
      </c>
      <c r="J44" s="38">
        <f t="shared" si="7"/>
        <v>14004</v>
      </c>
      <c r="K44" s="38">
        <f t="shared" si="7"/>
        <v>28246</v>
      </c>
      <c r="L44" s="38">
        <f t="shared" si="7"/>
        <v>14320</v>
      </c>
      <c r="M44" s="38">
        <f t="shared" si="7"/>
        <v>13926</v>
      </c>
      <c r="N44" s="38">
        <f t="shared" si="7"/>
        <v>4949</v>
      </c>
      <c r="O44" s="38">
        <f t="shared" si="7"/>
        <v>4754</v>
      </c>
      <c r="P44" s="38">
        <f t="shared" si="7"/>
        <v>4677</v>
      </c>
      <c r="Q44" s="38">
        <f t="shared" si="7"/>
        <v>4540</v>
      </c>
      <c r="R44" s="38">
        <f t="shared" si="7"/>
        <v>4694</v>
      </c>
      <c r="S44" s="38">
        <f t="shared" si="7"/>
        <v>4632</v>
      </c>
      <c r="T44" s="38">
        <f t="shared" si="7"/>
        <v>0</v>
      </c>
      <c r="U44" s="38">
        <f t="shared" si="7"/>
        <v>0</v>
      </c>
      <c r="V44" s="38">
        <f t="shared" si="7"/>
        <v>0</v>
      </c>
      <c r="W44" s="68">
        <f t="shared" si="7"/>
        <v>78</v>
      </c>
      <c r="X44" s="38">
        <f t="shared" si="7"/>
        <v>0</v>
      </c>
      <c r="Y44" s="39">
        <f t="shared" si="7"/>
        <v>0</v>
      </c>
    </row>
    <row r="45" spans="1:25" ht="18">
      <c r="A45" s="51"/>
      <c r="B45" s="27"/>
      <c r="C45" s="34"/>
      <c r="D45" s="33"/>
      <c r="E45" s="67"/>
      <c r="F45" s="33"/>
      <c r="G45" s="36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68"/>
      <c r="X45" s="38"/>
      <c r="Y45" s="39"/>
    </row>
    <row r="46" spans="1:25" ht="18">
      <c r="A46" s="51"/>
      <c r="B46" s="27"/>
      <c r="C46" s="28"/>
      <c r="D46" s="27"/>
      <c r="E46" s="35" t="s">
        <v>51</v>
      </c>
      <c r="F46" s="27"/>
      <c r="G46" s="29"/>
      <c r="H46" s="31">
        <f>SUM(I46:J46)</f>
        <v>366</v>
      </c>
      <c r="I46" s="31">
        <f aca="true" t="shared" si="8" ref="I46:J48">L46+V46+X46</f>
        <v>180</v>
      </c>
      <c r="J46" s="31">
        <f t="shared" si="8"/>
        <v>186</v>
      </c>
      <c r="K46" s="31">
        <f>SUM(L46:M46)</f>
        <v>366</v>
      </c>
      <c r="L46" s="31">
        <f aca="true" t="shared" si="9" ref="L46:M48">N46+P46+R46+T46</f>
        <v>180</v>
      </c>
      <c r="M46" s="31">
        <f t="shared" si="9"/>
        <v>186</v>
      </c>
      <c r="N46" s="40">
        <v>62</v>
      </c>
      <c r="O46" s="40">
        <v>59</v>
      </c>
      <c r="P46" s="40">
        <v>58</v>
      </c>
      <c r="Q46" s="40">
        <v>65</v>
      </c>
      <c r="R46" s="40">
        <v>60</v>
      </c>
      <c r="S46" s="40">
        <v>62</v>
      </c>
      <c r="T46" s="40">
        <v>0</v>
      </c>
      <c r="U46" s="40">
        <v>0</v>
      </c>
      <c r="V46" s="40">
        <v>0</v>
      </c>
      <c r="W46" s="69">
        <v>0</v>
      </c>
      <c r="X46" s="40">
        <v>0</v>
      </c>
      <c r="Y46" s="41">
        <v>0</v>
      </c>
    </row>
    <row r="47" spans="1:25" ht="18">
      <c r="A47" s="51"/>
      <c r="B47" s="27"/>
      <c r="C47" s="28"/>
      <c r="D47" s="27"/>
      <c r="E47" s="35" t="s">
        <v>52</v>
      </c>
      <c r="F47" s="27"/>
      <c r="G47" s="29"/>
      <c r="H47" s="31">
        <f>SUM(I47:J47)</f>
        <v>19340</v>
      </c>
      <c r="I47" s="31">
        <f t="shared" si="8"/>
        <v>9828</v>
      </c>
      <c r="J47" s="31">
        <f t="shared" si="8"/>
        <v>9512</v>
      </c>
      <c r="K47" s="31">
        <f>SUM(L47:M47)</f>
        <v>19262</v>
      </c>
      <c r="L47" s="31">
        <f t="shared" si="9"/>
        <v>9828</v>
      </c>
      <c r="M47" s="31">
        <f t="shared" si="9"/>
        <v>9434</v>
      </c>
      <c r="N47" s="40">
        <v>3338</v>
      </c>
      <c r="O47" s="40">
        <v>3207</v>
      </c>
      <c r="P47" s="40">
        <v>3221</v>
      </c>
      <c r="Q47" s="40">
        <v>3052</v>
      </c>
      <c r="R47" s="40">
        <v>3269</v>
      </c>
      <c r="S47" s="40">
        <v>3175</v>
      </c>
      <c r="T47" s="40">
        <v>0</v>
      </c>
      <c r="U47" s="40">
        <v>0</v>
      </c>
      <c r="V47" s="40">
        <v>0</v>
      </c>
      <c r="W47" s="69">
        <v>78</v>
      </c>
      <c r="X47" s="40">
        <v>0</v>
      </c>
      <c r="Y47" s="41">
        <v>0</v>
      </c>
    </row>
    <row r="48" spans="1:25" ht="18">
      <c r="A48" s="51"/>
      <c r="B48" s="27"/>
      <c r="C48" s="28"/>
      <c r="D48" s="27"/>
      <c r="E48" s="35" t="s">
        <v>53</v>
      </c>
      <c r="F48" s="27"/>
      <c r="G48" s="29"/>
      <c r="H48" s="31">
        <f>SUM(I48:J48)</f>
        <v>8618</v>
      </c>
      <c r="I48" s="31">
        <f t="shared" si="8"/>
        <v>4312</v>
      </c>
      <c r="J48" s="31">
        <f t="shared" si="8"/>
        <v>4306</v>
      </c>
      <c r="K48" s="31">
        <f>SUM(L48:M48)</f>
        <v>8618</v>
      </c>
      <c r="L48" s="31">
        <f t="shared" si="9"/>
        <v>4312</v>
      </c>
      <c r="M48" s="31">
        <f t="shared" si="9"/>
        <v>4306</v>
      </c>
      <c r="N48" s="40">
        <v>1549</v>
      </c>
      <c r="O48" s="40">
        <v>1488</v>
      </c>
      <c r="P48" s="40">
        <v>1398</v>
      </c>
      <c r="Q48" s="40">
        <v>1423</v>
      </c>
      <c r="R48" s="40">
        <v>1365</v>
      </c>
      <c r="S48" s="40">
        <v>1395</v>
      </c>
      <c r="T48" s="40">
        <v>0</v>
      </c>
      <c r="U48" s="40">
        <v>0</v>
      </c>
      <c r="V48" s="40">
        <v>0</v>
      </c>
      <c r="W48" s="69">
        <v>0</v>
      </c>
      <c r="X48" s="40">
        <v>0</v>
      </c>
      <c r="Y48" s="41">
        <v>0</v>
      </c>
    </row>
    <row r="49" spans="1:25" ht="18">
      <c r="A49" s="51"/>
      <c r="B49" s="27"/>
      <c r="C49" s="34"/>
      <c r="D49" s="33"/>
      <c r="E49" s="67"/>
      <c r="F49" s="33"/>
      <c r="G49" s="36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68"/>
      <c r="X49" s="38"/>
      <c r="Y49" s="39"/>
    </row>
    <row r="50" spans="1:25" ht="18">
      <c r="A50" s="51"/>
      <c r="B50" s="27"/>
      <c r="C50" s="28"/>
      <c r="D50" s="171" t="s">
        <v>18</v>
      </c>
      <c r="E50" s="171"/>
      <c r="F50" s="171"/>
      <c r="G50" s="29"/>
      <c r="H50" s="31">
        <f aca="true" t="shared" si="10" ref="H50:H68">SUM(I50:J50)</f>
        <v>16372</v>
      </c>
      <c r="I50" s="31">
        <f aca="true" t="shared" si="11" ref="I50:J68">L50+V50+X50</f>
        <v>8073</v>
      </c>
      <c r="J50" s="31">
        <f t="shared" si="11"/>
        <v>8299</v>
      </c>
      <c r="K50" s="31">
        <f aca="true" t="shared" si="12" ref="K50:K68">SUM(L50:M50)</f>
        <v>16372</v>
      </c>
      <c r="L50" s="31">
        <f aca="true" t="shared" si="13" ref="L50:M68">N50+P50+R50+T50</f>
        <v>8073</v>
      </c>
      <c r="M50" s="31">
        <f t="shared" si="13"/>
        <v>8299</v>
      </c>
      <c r="N50" s="40">
        <v>2837</v>
      </c>
      <c r="O50" s="40">
        <v>2863</v>
      </c>
      <c r="P50" s="40">
        <v>2615</v>
      </c>
      <c r="Q50" s="40">
        <v>2743</v>
      </c>
      <c r="R50" s="40">
        <v>2621</v>
      </c>
      <c r="S50" s="40">
        <v>2693</v>
      </c>
      <c r="T50" s="40">
        <v>0</v>
      </c>
      <c r="U50" s="40">
        <v>0</v>
      </c>
      <c r="V50" s="40">
        <v>0</v>
      </c>
      <c r="W50" s="69">
        <v>0</v>
      </c>
      <c r="X50" s="40">
        <v>0</v>
      </c>
      <c r="Y50" s="41">
        <v>0</v>
      </c>
    </row>
    <row r="51" spans="1:25" ht="18">
      <c r="A51" s="51"/>
      <c r="B51" s="27"/>
      <c r="C51" s="28"/>
      <c r="D51" s="171" t="s">
        <v>19</v>
      </c>
      <c r="E51" s="171"/>
      <c r="F51" s="171"/>
      <c r="G51" s="29"/>
      <c r="H51" s="31">
        <f t="shared" si="10"/>
        <v>1646</v>
      </c>
      <c r="I51" s="31">
        <f t="shared" si="11"/>
        <v>696</v>
      </c>
      <c r="J51" s="31">
        <f t="shared" si="11"/>
        <v>950</v>
      </c>
      <c r="K51" s="31">
        <f t="shared" si="12"/>
        <v>1568</v>
      </c>
      <c r="L51" s="31">
        <f t="shared" si="13"/>
        <v>696</v>
      </c>
      <c r="M51" s="31">
        <f t="shared" si="13"/>
        <v>872</v>
      </c>
      <c r="N51" s="40">
        <v>216</v>
      </c>
      <c r="O51" s="40">
        <v>282</v>
      </c>
      <c r="P51" s="40">
        <v>242</v>
      </c>
      <c r="Q51" s="40">
        <v>294</v>
      </c>
      <c r="R51" s="40">
        <v>238</v>
      </c>
      <c r="S51" s="40">
        <v>296</v>
      </c>
      <c r="T51" s="40">
        <v>0</v>
      </c>
      <c r="U51" s="40">
        <v>0</v>
      </c>
      <c r="V51" s="40">
        <v>0</v>
      </c>
      <c r="W51" s="69">
        <v>78</v>
      </c>
      <c r="X51" s="40">
        <v>0</v>
      </c>
      <c r="Y51" s="41">
        <v>0</v>
      </c>
    </row>
    <row r="52" spans="1:25" ht="18">
      <c r="A52" s="51"/>
      <c r="B52" s="27"/>
      <c r="C52" s="28"/>
      <c r="D52" s="171" t="s">
        <v>20</v>
      </c>
      <c r="E52" s="171"/>
      <c r="F52" s="171"/>
      <c r="G52" s="29"/>
      <c r="H52" s="31">
        <f t="shared" si="10"/>
        <v>4057</v>
      </c>
      <c r="I52" s="31">
        <f t="shared" si="11"/>
        <v>2050</v>
      </c>
      <c r="J52" s="31">
        <f t="shared" si="11"/>
        <v>2007</v>
      </c>
      <c r="K52" s="31">
        <f t="shared" si="12"/>
        <v>4057</v>
      </c>
      <c r="L52" s="31">
        <f t="shared" si="13"/>
        <v>2050</v>
      </c>
      <c r="M52" s="31">
        <f t="shared" si="13"/>
        <v>2007</v>
      </c>
      <c r="N52" s="40">
        <v>699</v>
      </c>
      <c r="O52" s="40">
        <v>701</v>
      </c>
      <c r="P52" s="40">
        <v>671</v>
      </c>
      <c r="Q52" s="40">
        <v>638</v>
      </c>
      <c r="R52" s="40">
        <v>680</v>
      </c>
      <c r="S52" s="40">
        <v>668</v>
      </c>
      <c r="T52" s="40">
        <v>0</v>
      </c>
      <c r="U52" s="40">
        <v>0</v>
      </c>
      <c r="V52" s="40">
        <v>0</v>
      </c>
      <c r="W52" s="69">
        <v>0</v>
      </c>
      <c r="X52" s="40">
        <v>0</v>
      </c>
      <c r="Y52" s="41">
        <v>0</v>
      </c>
    </row>
    <row r="53" spans="1:25" ht="18">
      <c r="A53" s="51"/>
      <c r="B53" s="27"/>
      <c r="C53" s="28"/>
      <c r="D53" s="171" t="s">
        <v>21</v>
      </c>
      <c r="E53" s="171"/>
      <c r="F53" s="171"/>
      <c r="G53" s="29"/>
      <c r="H53" s="31">
        <f t="shared" si="10"/>
        <v>919</v>
      </c>
      <c r="I53" s="31">
        <f t="shared" si="11"/>
        <v>572</v>
      </c>
      <c r="J53" s="31">
        <f t="shared" si="11"/>
        <v>347</v>
      </c>
      <c r="K53" s="31">
        <f t="shared" si="12"/>
        <v>919</v>
      </c>
      <c r="L53" s="31">
        <f t="shared" si="13"/>
        <v>572</v>
      </c>
      <c r="M53" s="31">
        <f t="shared" si="13"/>
        <v>347</v>
      </c>
      <c r="N53" s="40">
        <v>215</v>
      </c>
      <c r="O53" s="40">
        <v>101</v>
      </c>
      <c r="P53" s="40">
        <v>176</v>
      </c>
      <c r="Q53" s="40">
        <v>112</v>
      </c>
      <c r="R53" s="40">
        <v>181</v>
      </c>
      <c r="S53" s="40">
        <v>134</v>
      </c>
      <c r="T53" s="40">
        <v>0</v>
      </c>
      <c r="U53" s="40">
        <v>0</v>
      </c>
      <c r="V53" s="40">
        <v>0</v>
      </c>
      <c r="W53" s="69">
        <v>0</v>
      </c>
      <c r="X53" s="40">
        <v>0</v>
      </c>
      <c r="Y53" s="41">
        <v>0</v>
      </c>
    </row>
    <row r="54" spans="1:25" ht="18">
      <c r="A54" s="51"/>
      <c r="B54" s="27"/>
      <c r="C54" s="28"/>
      <c r="D54" s="171" t="s">
        <v>22</v>
      </c>
      <c r="E54" s="171"/>
      <c r="F54" s="171"/>
      <c r="G54" s="29"/>
      <c r="H54" s="31">
        <f t="shared" si="10"/>
        <v>301</v>
      </c>
      <c r="I54" s="31">
        <f t="shared" si="11"/>
        <v>143</v>
      </c>
      <c r="J54" s="31">
        <f t="shared" si="11"/>
        <v>158</v>
      </c>
      <c r="K54" s="31">
        <f t="shared" si="12"/>
        <v>301</v>
      </c>
      <c r="L54" s="31">
        <f t="shared" si="13"/>
        <v>143</v>
      </c>
      <c r="M54" s="31">
        <f t="shared" si="13"/>
        <v>158</v>
      </c>
      <c r="N54" s="40">
        <v>58</v>
      </c>
      <c r="O54" s="40">
        <v>52</v>
      </c>
      <c r="P54" s="40">
        <v>36</v>
      </c>
      <c r="Q54" s="40">
        <v>56</v>
      </c>
      <c r="R54" s="40">
        <v>49</v>
      </c>
      <c r="S54" s="40">
        <v>50</v>
      </c>
      <c r="T54" s="40">
        <v>0</v>
      </c>
      <c r="U54" s="40">
        <v>0</v>
      </c>
      <c r="V54" s="40">
        <v>0</v>
      </c>
      <c r="W54" s="69">
        <v>0</v>
      </c>
      <c r="X54" s="40">
        <v>0</v>
      </c>
      <c r="Y54" s="41">
        <v>0</v>
      </c>
    </row>
    <row r="55" spans="1:25" ht="18">
      <c r="A55" s="51"/>
      <c r="B55" s="27"/>
      <c r="C55" s="28"/>
      <c r="D55" s="171" t="s">
        <v>23</v>
      </c>
      <c r="E55" s="171"/>
      <c r="F55" s="171"/>
      <c r="G55" s="29"/>
      <c r="H55" s="31">
        <f t="shared" si="10"/>
        <v>891</v>
      </c>
      <c r="I55" s="31">
        <f t="shared" si="11"/>
        <v>484</v>
      </c>
      <c r="J55" s="31">
        <f t="shared" si="11"/>
        <v>407</v>
      </c>
      <c r="K55" s="31">
        <f t="shared" si="12"/>
        <v>891</v>
      </c>
      <c r="L55" s="31">
        <f t="shared" si="13"/>
        <v>484</v>
      </c>
      <c r="M55" s="31">
        <f t="shared" si="13"/>
        <v>407</v>
      </c>
      <c r="N55" s="40">
        <v>171</v>
      </c>
      <c r="O55" s="40">
        <v>136</v>
      </c>
      <c r="P55" s="40">
        <v>163</v>
      </c>
      <c r="Q55" s="40">
        <v>127</v>
      </c>
      <c r="R55" s="40">
        <v>150</v>
      </c>
      <c r="S55" s="40">
        <v>144</v>
      </c>
      <c r="T55" s="40">
        <v>0</v>
      </c>
      <c r="U55" s="40">
        <v>0</v>
      </c>
      <c r="V55" s="40">
        <v>0</v>
      </c>
      <c r="W55" s="69">
        <v>0</v>
      </c>
      <c r="X55" s="40">
        <v>0</v>
      </c>
      <c r="Y55" s="41">
        <v>0</v>
      </c>
    </row>
    <row r="56" spans="1:25" ht="18">
      <c r="A56" s="51"/>
      <c r="B56" s="27"/>
      <c r="C56" s="28"/>
      <c r="D56" s="171" t="s">
        <v>24</v>
      </c>
      <c r="E56" s="171"/>
      <c r="F56" s="171"/>
      <c r="G56" s="29"/>
      <c r="H56" s="31">
        <f t="shared" si="10"/>
        <v>774</v>
      </c>
      <c r="I56" s="31">
        <f t="shared" si="11"/>
        <v>464</v>
      </c>
      <c r="J56" s="31">
        <f t="shared" si="11"/>
        <v>310</v>
      </c>
      <c r="K56" s="31">
        <f t="shared" si="12"/>
        <v>774</v>
      </c>
      <c r="L56" s="31">
        <f t="shared" si="13"/>
        <v>464</v>
      </c>
      <c r="M56" s="31">
        <f t="shared" si="13"/>
        <v>310</v>
      </c>
      <c r="N56" s="40">
        <v>148</v>
      </c>
      <c r="O56" s="40">
        <v>106</v>
      </c>
      <c r="P56" s="40">
        <v>176</v>
      </c>
      <c r="Q56" s="40">
        <v>81</v>
      </c>
      <c r="R56" s="40">
        <v>140</v>
      </c>
      <c r="S56" s="40">
        <v>123</v>
      </c>
      <c r="T56" s="40">
        <v>0</v>
      </c>
      <c r="U56" s="40">
        <v>0</v>
      </c>
      <c r="V56" s="40">
        <v>0</v>
      </c>
      <c r="W56" s="69">
        <v>0</v>
      </c>
      <c r="X56" s="40">
        <v>0</v>
      </c>
      <c r="Y56" s="41">
        <v>0</v>
      </c>
    </row>
    <row r="57" spans="1:25" ht="18">
      <c r="A57" s="51"/>
      <c r="B57" s="27"/>
      <c r="C57" s="28"/>
      <c r="D57" s="171" t="s">
        <v>25</v>
      </c>
      <c r="E57" s="171"/>
      <c r="F57" s="171"/>
      <c r="G57" s="29"/>
      <c r="H57" s="31">
        <f t="shared" si="10"/>
        <v>0</v>
      </c>
      <c r="I57" s="31">
        <f t="shared" si="11"/>
        <v>0</v>
      </c>
      <c r="J57" s="31">
        <f t="shared" si="11"/>
        <v>0</v>
      </c>
      <c r="K57" s="31">
        <f t="shared" si="12"/>
        <v>0</v>
      </c>
      <c r="L57" s="31">
        <f t="shared" si="13"/>
        <v>0</v>
      </c>
      <c r="M57" s="31">
        <f t="shared" si="13"/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69">
        <v>0</v>
      </c>
      <c r="X57" s="40">
        <v>0</v>
      </c>
      <c r="Y57" s="41">
        <v>0</v>
      </c>
    </row>
    <row r="58" spans="1:25" ht="18">
      <c r="A58" s="51"/>
      <c r="B58" s="27"/>
      <c r="C58" s="28"/>
      <c r="D58" s="171" t="s">
        <v>26</v>
      </c>
      <c r="E58" s="171"/>
      <c r="F58" s="171"/>
      <c r="G58" s="29"/>
      <c r="H58" s="31">
        <f t="shared" si="10"/>
        <v>969</v>
      </c>
      <c r="I58" s="31">
        <f t="shared" si="11"/>
        <v>570</v>
      </c>
      <c r="J58" s="31">
        <f t="shared" si="11"/>
        <v>399</v>
      </c>
      <c r="K58" s="31">
        <f t="shared" si="12"/>
        <v>969</v>
      </c>
      <c r="L58" s="31">
        <f t="shared" si="13"/>
        <v>570</v>
      </c>
      <c r="M58" s="31">
        <f t="shared" si="13"/>
        <v>399</v>
      </c>
      <c r="N58" s="40">
        <v>198</v>
      </c>
      <c r="O58" s="40">
        <v>118</v>
      </c>
      <c r="P58" s="40">
        <v>176</v>
      </c>
      <c r="Q58" s="40">
        <v>130</v>
      </c>
      <c r="R58" s="40">
        <v>196</v>
      </c>
      <c r="S58" s="40">
        <v>151</v>
      </c>
      <c r="T58" s="40">
        <v>0</v>
      </c>
      <c r="U58" s="40">
        <v>0</v>
      </c>
      <c r="V58" s="40">
        <v>0</v>
      </c>
      <c r="W58" s="69">
        <v>0</v>
      </c>
      <c r="X58" s="40">
        <v>0</v>
      </c>
      <c r="Y58" s="41">
        <v>0</v>
      </c>
    </row>
    <row r="59" spans="1:25" ht="18">
      <c r="A59" s="51"/>
      <c r="B59" s="27"/>
      <c r="C59" s="28"/>
      <c r="D59" s="171" t="s">
        <v>27</v>
      </c>
      <c r="E59" s="171"/>
      <c r="F59" s="171"/>
      <c r="G59" s="29"/>
      <c r="H59" s="31">
        <f t="shared" si="10"/>
        <v>326</v>
      </c>
      <c r="I59" s="31">
        <f t="shared" si="11"/>
        <v>178</v>
      </c>
      <c r="J59" s="31">
        <f t="shared" si="11"/>
        <v>148</v>
      </c>
      <c r="K59" s="31">
        <f t="shared" si="12"/>
        <v>326</v>
      </c>
      <c r="L59" s="31">
        <f t="shared" si="13"/>
        <v>178</v>
      </c>
      <c r="M59" s="31">
        <f t="shared" si="13"/>
        <v>148</v>
      </c>
      <c r="N59" s="40">
        <v>41</v>
      </c>
      <c r="O59" s="40">
        <v>44</v>
      </c>
      <c r="P59" s="40">
        <v>66</v>
      </c>
      <c r="Q59" s="40">
        <v>52</v>
      </c>
      <c r="R59" s="40">
        <v>71</v>
      </c>
      <c r="S59" s="40">
        <v>52</v>
      </c>
      <c r="T59" s="40">
        <v>0</v>
      </c>
      <c r="U59" s="40">
        <v>0</v>
      </c>
      <c r="V59" s="40">
        <v>0</v>
      </c>
      <c r="W59" s="69">
        <v>0</v>
      </c>
      <c r="X59" s="40">
        <v>0</v>
      </c>
      <c r="Y59" s="41">
        <v>0</v>
      </c>
    </row>
    <row r="60" spans="1:25" ht="18">
      <c r="A60" s="51"/>
      <c r="B60" s="27"/>
      <c r="C60" s="28"/>
      <c r="D60" s="172" t="s">
        <v>28</v>
      </c>
      <c r="E60" s="172"/>
      <c r="F60" s="172"/>
      <c r="G60" s="29"/>
      <c r="H60" s="31">
        <f t="shared" si="10"/>
        <v>776</v>
      </c>
      <c r="I60" s="31">
        <f t="shared" si="11"/>
        <v>408</v>
      </c>
      <c r="J60" s="31">
        <f t="shared" si="11"/>
        <v>368</v>
      </c>
      <c r="K60" s="31">
        <f t="shared" si="12"/>
        <v>776</v>
      </c>
      <c r="L60" s="31">
        <f t="shared" si="13"/>
        <v>408</v>
      </c>
      <c r="M60" s="31">
        <f t="shared" si="13"/>
        <v>368</v>
      </c>
      <c r="N60" s="40">
        <v>151</v>
      </c>
      <c r="O60" s="40">
        <v>130</v>
      </c>
      <c r="P60" s="40">
        <v>127</v>
      </c>
      <c r="Q60" s="40">
        <v>112</v>
      </c>
      <c r="R60" s="40">
        <v>130</v>
      </c>
      <c r="S60" s="40">
        <v>126</v>
      </c>
      <c r="T60" s="40">
        <v>0</v>
      </c>
      <c r="U60" s="40">
        <v>0</v>
      </c>
      <c r="V60" s="40">
        <v>0</v>
      </c>
      <c r="W60" s="69">
        <v>0</v>
      </c>
      <c r="X60" s="40">
        <v>0</v>
      </c>
      <c r="Y60" s="41">
        <v>0</v>
      </c>
    </row>
    <row r="61" spans="1:25" ht="18">
      <c r="A61" s="51"/>
      <c r="B61" s="27"/>
      <c r="C61" s="28"/>
      <c r="D61" s="171" t="s">
        <v>29</v>
      </c>
      <c r="E61" s="171"/>
      <c r="F61" s="42"/>
      <c r="G61" s="29"/>
      <c r="H61" s="31">
        <f t="shared" si="10"/>
        <v>0</v>
      </c>
      <c r="I61" s="31">
        <f t="shared" si="11"/>
        <v>0</v>
      </c>
      <c r="J61" s="31">
        <f t="shared" si="11"/>
        <v>0</v>
      </c>
      <c r="K61" s="31">
        <f t="shared" si="12"/>
        <v>0</v>
      </c>
      <c r="L61" s="31">
        <f t="shared" si="13"/>
        <v>0</v>
      </c>
      <c r="M61" s="31">
        <f t="shared" si="13"/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69">
        <v>0</v>
      </c>
      <c r="X61" s="40">
        <v>0</v>
      </c>
      <c r="Y61" s="41">
        <v>0</v>
      </c>
    </row>
    <row r="62" spans="1:25" ht="18">
      <c r="A62" s="51"/>
      <c r="B62" s="27"/>
      <c r="C62" s="28"/>
      <c r="D62" s="171" t="s">
        <v>30</v>
      </c>
      <c r="E62" s="171"/>
      <c r="F62" s="171"/>
      <c r="G62" s="29"/>
      <c r="H62" s="31">
        <f t="shared" si="10"/>
        <v>321</v>
      </c>
      <c r="I62" s="31">
        <f t="shared" si="11"/>
        <v>193</v>
      </c>
      <c r="J62" s="31">
        <f t="shared" si="11"/>
        <v>128</v>
      </c>
      <c r="K62" s="31">
        <f t="shared" si="12"/>
        <v>321</v>
      </c>
      <c r="L62" s="31">
        <f t="shared" si="13"/>
        <v>193</v>
      </c>
      <c r="M62" s="31">
        <f t="shared" si="13"/>
        <v>128</v>
      </c>
      <c r="N62" s="40">
        <v>52</v>
      </c>
      <c r="O62" s="40">
        <v>46</v>
      </c>
      <c r="P62" s="40">
        <v>72</v>
      </c>
      <c r="Q62" s="40">
        <v>47</v>
      </c>
      <c r="R62" s="40">
        <v>69</v>
      </c>
      <c r="S62" s="40">
        <v>35</v>
      </c>
      <c r="T62" s="40">
        <v>0</v>
      </c>
      <c r="U62" s="40">
        <v>0</v>
      </c>
      <c r="V62" s="40">
        <v>0</v>
      </c>
      <c r="W62" s="69">
        <v>0</v>
      </c>
      <c r="X62" s="40">
        <v>0</v>
      </c>
      <c r="Y62" s="41">
        <v>0</v>
      </c>
    </row>
    <row r="63" spans="1:25" ht="18">
      <c r="A63" s="51"/>
      <c r="B63" s="27"/>
      <c r="C63" s="28"/>
      <c r="D63" s="171" t="s">
        <v>31</v>
      </c>
      <c r="E63" s="171"/>
      <c r="F63" s="171"/>
      <c r="G63" s="29"/>
      <c r="H63" s="31">
        <f t="shared" si="10"/>
        <v>153</v>
      </c>
      <c r="I63" s="31">
        <f t="shared" si="11"/>
        <v>98</v>
      </c>
      <c r="J63" s="31">
        <f t="shared" si="11"/>
        <v>55</v>
      </c>
      <c r="K63" s="31">
        <f t="shared" si="12"/>
        <v>153</v>
      </c>
      <c r="L63" s="31">
        <f t="shared" si="13"/>
        <v>98</v>
      </c>
      <c r="M63" s="31">
        <f t="shared" si="13"/>
        <v>55</v>
      </c>
      <c r="N63" s="40">
        <v>35</v>
      </c>
      <c r="O63" s="40">
        <v>21</v>
      </c>
      <c r="P63" s="40">
        <v>29</v>
      </c>
      <c r="Q63" s="40">
        <v>17</v>
      </c>
      <c r="R63" s="40">
        <v>34</v>
      </c>
      <c r="S63" s="40">
        <v>17</v>
      </c>
      <c r="T63" s="40">
        <v>0</v>
      </c>
      <c r="U63" s="40">
        <v>0</v>
      </c>
      <c r="V63" s="40">
        <v>0</v>
      </c>
      <c r="W63" s="69">
        <v>0</v>
      </c>
      <c r="X63" s="40">
        <v>0</v>
      </c>
      <c r="Y63" s="41">
        <v>0</v>
      </c>
    </row>
    <row r="64" spans="1:25" ht="18">
      <c r="A64" s="51"/>
      <c r="B64" s="27"/>
      <c r="C64" s="28"/>
      <c r="D64" s="171" t="s">
        <v>32</v>
      </c>
      <c r="E64" s="171"/>
      <c r="F64" s="42"/>
      <c r="G64" s="29"/>
      <c r="H64" s="31">
        <f t="shared" si="10"/>
        <v>97</v>
      </c>
      <c r="I64" s="31">
        <f t="shared" si="11"/>
        <v>57</v>
      </c>
      <c r="J64" s="31">
        <f t="shared" si="11"/>
        <v>40</v>
      </c>
      <c r="K64" s="31">
        <f t="shared" si="12"/>
        <v>97</v>
      </c>
      <c r="L64" s="31">
        <f t="shared" si="13"/>
        <v>57</v>
      </c>
      <c r="M64" s="31">
        <f t="shared" si="13"/>
        <v>40</v>
      </c>
      <c r="N64" s="40">
        <v>19</v>
      </c>
      <c r="O64" s="40">
        <v>18</v>
      </c>
      <c r="P64" s="40">
        <v>13</v>
      </c>
      <c r="Q64" s="40">
        <v>11</v>
      </c>
      <c r="R64" s="40">
        <v>25</v>
      </c>
      <c r="S64" s="40">
        <v>11</v>
      </c>
      <c r="T64" s="40">
        <v>0</v>
      </c>
      <c r="U64" s="40">
        <v>0</v>
      </c>
      <c r="V64" s="40">
        <v>0</v>
      </c>
      <c r="W64" s="69">
        <v>0</v>
      </c>
      <c r="X64" s="40">
        <v>0</v>
      </c>
      <c r="Y64" s="41">
        <v>0</v>
      </c>
    </row>
    <row r="65" spans="1:25" ht="18">
      <c r="A65" s="51"/>
      <c r="B65" s="27"/>
      <c r="C65" s="28"/>
      <c r="D65" s="172" t="s">
        <v>33</v>
      </c>
      <c r="E65" s="172"/>
      <c r="F65" s="172"/>
      <c r="G65" s="29"/>
      <c r="H65" s="31">
        <f t="shared" si="10"/>
        <v>125</v>
      </c>
      <c r="I65" s="31">
        <f t="shared" si="11"/>
        <v>58</v>
      </c>
      <c r="J65" s="31">
        <f t="shared" si="11"/>
        <v>67</v>
      </c>
      <c r="K65" s="31">
        <f t="shared" si="12"/>
        <v>125</v>
      </c>
      <c r="L65" s="31">
        <f t="shared" si="13"/>
        <v>58</v>
      </c>
      <c r="M65" s="31">
        <f t="shared" si="13"/>
        <v>67</v>
      </c>
      <c r="N65" s="40">
        <v>22</v>
      </c>
      <c r="O65" s="40">
        <v>28</v>
      </c>
      <c r="P65" s="40">
        <v>16</v>
      </c>
      <c r="Q65" s="40">
        <v>18</v>
      </c>
      <c r="R65" s="40">
        <v>20</v>
      </c>
      <c r="S65" s="40">
        <v>21</v>
      </c>
      <c r="T65" s="40">
        <v>0</v>
      </c>
      <c r="U65" s="40">
        <v>0</v>
      </c>
      <c r="V65" s="40">
        <v>0</v>
      </c>
      <c r="W65" s="69">
        <v>0</v>
      </c>
      <c r="X65" s="40">
        <v>0</v>
      </c>
      <c r="Y65" s="41">
        <v>0</v>
      </c>
    </row>
    <row r="66" spans="1:25" ht="18">
      <c r="A66" s="51"/>
      <c r="B66" s="49"/>
      <c r="C66" s="28"/>
      <c r="D66" s="172" t="s">
        <v>34</v>
      </c>
      <c r="E66" s="172"/>
      <c r="F66" s="172"/>
      <c r="G66" s="29"/>
      <c r="H66" s="31">
        <f t="shared" si="10"/>
        <v>331</v>
      </c>
      <c r="I66" s="31">
        <f t="shared" si="11"/>
        <v>124</v>
      </c>
      <c r="J66" s="31">
        <f t="shared" si="11"/>
        <v>207</v>
      </c>
      <c r="K66" s="31">
        <f t="shared" si="12"/>
        <v>331</v>
      </c>
      <c r="L66" s="31">
        <f t="shared" si="13"/>
        <v>124</v>
      </c>
      <c r="M66" s="31">
        <f t="shared" si="13"/>
        <v>207</v>
      </c>
      <c r="N66" s="40">
        <v>31</v>
      </c>
      <c r="O66" s="40">
        <v>73</v>
      </c>
      <c r="P66" s="40">
        <v>47</v>
      </c>
      <c r="Q66" s="40">
        <v>65</v>
      </c>
      <c r="R66" s="40">
        <v>46</v>
      </c>
      <c r="S66" s="40">
        <v>69</v>
      </c>
      <c r="T66" s="40">
        <v>0</v>
      </c>
      <c r="U66" s="40">
        <v>0</v>
      </c>
      <c r="V66" s="40">
        <v>0</v>
      </c>
      <c r="W66" s="69">
        <v>0</v>
      </c>
      <c r="X66" s="40">
        <v>0</v>
      </c>
      <c r="Y66" s="41">
        <v>0</v>
      </c>
    </row>
    <row r="67" spans="1:25" ht="18">
      <c r="A67" s="51"/>
      <c r="C67" s="28"/>
      <c r="D67" s="171" t="s">
        <v>35</v>
      </c>
      <c r="E67" s="171"/>
      <c r="F67" s="171"/>
      <c r="G67" s="29"/>
      <c r="H67" s="31">
        <f t="shared" si="10"/>
        <v>95</v>
      </c>
      <c r="I67" s="31">
        <f t="shared" si="11"/>
        <v>52</v>
      </c>
      <c r="J67" s="31">
        <f t="shared" si="11"/>
        <v>43</v>
      </c>
      <c r="K67" s="31">
        <f t="shared" si="12"/>
        <v>95</v>
      </c>
      <c r="L67" s="31">
        <f t="shared" si="13"/>
        <v>52</v>
      </c>
      <c r="M67" s="31">
        <f t="shared" si="13"/>
        <v>43</v>
      </c>
      <c r="N67" s="40">
        <v>18</v>
      </c>
      <c r="O67" s="40">
        <v>19</v>
      </c>
      <c r="P67" s="40">
        <v>21</v>
      </c>
      <c r="Q67" s="40">
        <v>13</v>
      </c>
      <c r="R67" s="40">
        <v>13</v>
      </c>
      <c r="S67" s="40">
        <v>11</v>
      </c>
      <c r="T67" s="40">
        <v>0</v>
      </c>
      <c r="U67" s="40">
        <v>0</v>
      </c>
      <c r="V67" s="40">
        <v>0</v>
      </c>
      <c r="W67" s="69">
        <v>0</v>
      </c>
      <c r="X67" s="40">
        <v>0</v>
      </c>
      <c r="Y67" s="41">
        <v>0</v>
      </c>
    </row>
    <row r="68" spans="1:25" ht="18">
      <c r="A68" s="51"/>
      <c r="C68" s="28"/>
      <c r="D68" s="171" t="s">
        <v>36</v>
      </c>
      <c r="E68" s="171"/>
      <c r="F68" s="171"/>
      <c r="G68" s="29"/>
      <c r="H68" s="31">
        <f t="shared" si="10"/>
        <v>171</v>
      </c>
      <c r="I68" s="31">
        <f t="shared" si="11"/>
        <v>100</v>
      </c>
      <c r="J68" s="31">
        <f t="shared" si="11"/>
        <v>71</v>
      </c>
      <c r="K68" s="31">
        <f t="shared" si="12"/>
        <v>171</v>
      </c>
      <c r="L68" s="31">
        <f t="shared" si="13"/>
        <v>100</v>
      </c>
      <c r="M68" s="31">
        <f t="shared" si="13"/>
        <v>71</v>
      </c>
      <c r="N68" s="40">
        <v>38</v>
      </c>
      <c r="O68" s="40">
        <v>16</v>
      </c>
      <c r="P68" s="40">
        <v>31</v>
      </c>
      <c r="Q68" s="40">
        <v>24</v>
      </c>
      <c r="R68" s="40">
        <v>31</v>
      </c>
      <c r="S68" s="40">
        <v>31</v>
      </c>
      <c r="T68" s="40">
        <v>0</v>
      </c>
      <c r="U68" s="40">
        <v>0</v>
      </c>
      <c r="V68" s="40">
        <v>0</v>
      </c>
      <c r="W68" s="69">
        <v>0</v>
      </c>
      <c r="X68" s="40">
        <v>0</v>
      </c>
      <c r="Y68" s="41">
        <v>0</v>
      </c>
    </row>
    <row r="69" spans="1:25" ht="18">
      <c r="A69" s="51"/>
      <c r="C69" s="43"/>
      <c r="D69" s="44"/>
      <c r="E69" s="44"/>
      <c r="F69" s="44"/>
      <c r="G69" s="45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</row>
    <row r="70" ht="18">
      <c r="A70" s="51"/>
    </row>
    <row r="71" spans="1:25" ht="21">
      <c r="A71" s="51"/>
      <c r="B71" s="1"/>
      <c r="C71" s="149" t="s">
        <v>56</v>
      </c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</row>
    <row r="72" spans="1:25" ht="18">
      <c r="A72" s="51"/>
      <c r="B72" s="1"/>
      <c r="C72" s="53"/>
      <c r="D72" s="53"/>
      <c r="E72" s="3" t="s">
        <v>57</v>
      </c>
      <c r="F72" s="53"/>
      <c r="G72" s="5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53"/>
      <c r="T72" s="1"/>
      <c r="U72" s="1"/>
      <c r="V72" s="1"/>
      <c r="W72" s="1"/>
      <c r="X72" s="1"/>
      <c r="Y72" s="54" t="s">
        <v>39</v>
      </c>
    </row>
    <row r="73" spans="1:25" ht="18">
      <c r="A73" s="51"/>
      <c r="B73" s="6"/>
      <c r="C73" s="7"/>
      <c r="D73" s="8"/>
      <c r="E73" s="173" t="s">
        <v>40</v>
      </c>
      <c r="F73" s="8"/>
      <c r="G73" s="9"/>
      <c r="H73" s="176" t="s">
        <v>7</v>
      </c>
      <c r="I73" s="177"/>
      <c r="J73" s="177"/>
      <c r="K73" s="55" t="s">
        <v>41</v>
      </c>
      <c r="L73" s="56"/>
      <c r="M73" s="56"/>
      <c r="N73" s="56"/>
      <c r="O73" s="56"/>
      <c r="P73" s="56" t="s">
        <v>42</v>
      </c>
      <c r="Q73" s="56"/>
      <c r="R73" s="56"/>
      <c r="S73" s="57"/>
      <c r="T73" s="55"/>
      <c r="U73" s="57"/>
      <c r="V73" s="176" t="s">
        <v>43</v>
      </c>
      <c r="W73" s="180"/>
      <c r="X73" s="176" t="s">
        <v>44</v>
      </c>
      <c r="Y73" s="180"/>
    </row>
    <row r="74" spans="1:25" ht="18">
      <c r="A74" s="51"/>
      <c r="B74" s="6"/>
      <c r="C74" s="12"/>
      <c r="D74" s="6"/>
      <c r="E74" s="174"/>
      <c r="F74" s="6"/>
      <c r="G74" s="14"/>
      <c r="H74" s="178"/>
      <c r="I74" s="179"/>
      <c r="J74" s="179"/>
      <c r="K74" s="55" t="s">
        <v>7</v>
      </c>
      <c r="L74" s="55"/>
      <c r="M74" s="57"/>
      <c r="N74" s="182" t="s">
        <v>45</v>
      </c>
      <c r="O74" s="183"/>
      <c r="P74" s="182" t="s">
        <v>46</v>
      </c>
      <c r="Q74" s="183"/>
      <c r="R74" s="182" t="s">
        <v>47</v>
      </c>
      <c r="S74" s="183"/>
      <c r="T74" s="182" t="s">
        <v>48</v>
      </c>
      <c r="U74" s="183"/>
      <c r="V74" s="178"/>
      <c r="W74" s="181"/>
      <c r="X74" s="178"/>
      <c r="Y74" s="181"/>
    </row>
    <row r="75" spans="1:25" ht="18">
      <c r="A75" s="51"/>
      <c r="B75" s="6"/>
      <c r="C75" s="18"/>
      <c r="D75" s="19"/>
      <c r="E75" s="175"/>
      <c r="F75" s="19"/>
      <c r="G75" s="21"/>
      <c r="H75" s="59" t="s">
        <v>7</v>
      </c>
      <c r="I75" s="60" t="s">
        <v>49</v>
      </c>
      <c r="J75" s="60" t="s">
        <v>50</v>
      </c>
      <c r="K75" s="59" t="s">
        <v>7</v>
      </c>
      <c r="L75" s="60" t="s">
        <v>49</v>
      </c>
      <c r="M75" s="60" t="s">
        <v>50</v>
      </c>
      <c r="N75" s="60" t="s">
        <v>49</v>
      </c>
      <c r="O75" s="60" t="s">
        <v>50</v>
      </c>
      <c r="P75" s="61" t="s">
        <v>49</v>
      </c>
      <c r="Q75" s="60" t="s">
        <v>50</v>
      </c>
      <c r="R75" s="60" t="s">
        <v>49</v>
      </c>
      <c r="S75" s="60" t="s">
        <v>50</v>
      </c>
      <c r="T75" s="60" t="s">
        <v>49</v>
      </c>
      <c r="U75" s="60" t="s">
        <v>50</v>
      </c>
      <c r="V75" s="60" t="s">
        <v>49</v>
      </c>
      <c r="W75" s="62" t="s">
        <v>50</v>
      </c>
      <c r="X75" s="60" t="s">
        <v>49</v>
      </c>
      <c r="Y75" s="60" t="s">
        <v>50</v>
      </c>
    </row>
    <row r="76" spans="1:25" ht="18">
      <c r="A76" s="51"/>
      <c r="B76" s="6"/>
      <c r="C76" s="12"/>
      <c r="D76" s="6"/>
      <c r="E76" s="6"/>
      <c r="F76" s="6"/>
      <c r="G76" s="14"/>
      <c r="H76" s="63"/>
      <c r="I76" s="63"/>
      <c r="J76" s="63"/>
      <c r="K76" s="63"/>
      <c r="L76" s="63"/>
      <c r="M76" s="63"/>
      <c r="N76" s="63"/>
      <c r="O76" s="6"/>
      <c r="P76" s="63"/>
      <c r="Q76" s="63"/>
      <c r="R76" s="63"/>
      <c r="S76" s="63"/>
      <c r="T76" s="63"/>
      <c r="U76" s="63"/>
      <c r="V76" s="63"/>
      <c r="W76" s="6"/>
      <c r="X76" s="63"/>
      <c r="Y76" s="14"/>
    </row>
    <row r="77" spans="1:25" ht="18" customHeight="1">
      <c r="A77" s="51"/>
      <c r="B77" s="27"/>
      <c r="C77" s="28"/>
      <c r="D77" s="186" t="s">
        <v>16</v>
      </c>
      <c r="E77" s="186"/>
      <c r="F77" s="186"/>
      <c r="G77" s="29"/>
      <c r="H77" s="31">
        <v>601</v>
      </c>
      <c r="I77" s="31">
        <v>365</v>
      </c>
      <c r="J77" s="31">
        <v>236</v>
      </c>
      <c r="K77" s="31">
        <v>601</v>
      </c>
      <c r="L77" s="31">
        <v>365</v>
      </c>
      <c r="M77" s="31">
        <v>236</v>
      </c>
      <c r="N77" s="31">
        <v>102</v>
      </c>
      <c r="O77" s="31">
        <v>75</v>
      </c>
      <c r="P77" s="31">
        <v>115</v>
      </c>
      <c r="Q77" s="31">
        <v>70</v>
      </c>
      <c r="R77" s="31">
        <v>91</v>
      </c>
      <c r="S77" s="31">
        <v>52</v>
      </c>
      <c r="T77" s="31">
        <v>57</v>
      </c>
      <c r="U77" s="31">
        <v>39</v>
      </c>
      <c r="V77" s="31">
        <v>0</v>
      </c>
      <c r="W77" s="64">
        <v>0</v>
      </c>
      <c r="X77" s="65">
        <v>0</v>
      </c>
      <c r="Y77" s="66">
        <v>0</v>
      </c>
    </row>
    <row r="78" spans="1:25" ht="18">
      <c r="A78" s="51"/>
      <c r="B78" s="33"/>
      <c r="C78" s="34"/>
      <c r="D78" s="33"/>
      <c r="E78" s="67"/>
      <c r="F78" s="33"/>
      <c r="G78" s="36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68"/>
      <c r="X78" s="38"/>
      <c r="Y78" s="39"/>
    </row>
    <row r="79" spans="1:25" ht="18" customHeight="1">
      <c r="A79" s="51"/>
      <c r="B79" s="33"/>
      <c r="C79" s="34"/>
      <c r="D79" s="185" t="s">
        <v>17</v>
      </c>
      <c r="E79" s="185"/>
      <c r="F79" s="185"/>
      <c r="G79" s="36"/>
      <c r="H79" s="38">
        <f>SUM(H85:H103)</f>
        <v>650</v>
      </c>
      <c r="I79" s="38">
        <f aca="true" t="shared" si="14" ref="I79:Y79">SUM(I85:I103)</f>
        <v>383</v>
      </c>
      <c r="J79" s="38">
        <f t="shared" si="14"/>
        <v>267</v>
      </c>
      <c r="K79" s="38">
        <f t="shared" si="14"/>
        <v>650</v>
      </c>
      <c r="L79" s="38">
        <f t="shared" si="14"/>
        <v>383</v>
      </c>
      <c r="M79" s="38">
        <f t="shared" si="14"/>
        <v>267</v>
      </c>
      <c r="N79" s="38">
        <f t="shared" si="14"/>
        <v>105</v>
      </c>
      <c r="O79" s="38">
        <f t="shared" si="14"/>
        <v>99</v>
      </c>
      <c r="P79" s="38">
        <f t="shared" si="14"/>
        <v>103</v>
      </c>
      <c r="Q79" s="38">
        <f t="shared" si="14"/>
        <v>72</v>
      </c>
      <c r="R79" s="38">
        <f t="shared" si="14"/>
        <v>101</v>
      </c>
      <c r="S79" s="38">
        <f t="shared" si="14"/>
        <v>59</v>
      </c>
      <c r="T79" s="38">
        <f t="shared" si="14"/>
        <v>74</v>
      </c>
      <c r="U79" s="38">
        <f t="shared" si="14"/>
        <v>37</v>
      </c>
      <c r="V79" s="38">
        <f t="shared" si="14"/>
        <v>0</v>
      </c>
      <c r="W79" s="68">
        <f t="shared" si="14"/>
        <v>0</v>
      </c>
      <c r="X79" s="38">
        <f t="shared" si="14"/>
        <v>0</v>
      </c>
      <c r="Y79" s="39">
        <f t="shared" si="14"/>
        <v>0</v>
      </c>
    </row>
    <row r="80" spans="1:25" ht="18">
      <c r="A80" s="51"/>
      <c r="B80" s="27"/>
      <c r="C80" s="34"/>
      <c r="D80" s="33"/>
      <c r="E80" s="67"/>
      <c r="F80" s="33"/>
      <c r="G80" s="36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68"/>
      <c r="X80" s="38"/>
      <c r="Y80" s="39"/>
    </row>
    <row r="81" spans="1:25" ht="18">
      <c r="A81" s="51"/>
      <c r="B81" s="27"/>
      <c r="C81" s="28"/>
      <c r="D81" s="27"/>
      <c r="E81" s="35" t="s">
        <v>51</v>
      </c>
      <c r="F81" s="27"/>
      <c r="G81" s="29"/>
      <c r="H81" s="31">
        <f>SUM(I81:J81)</f>
        <v>0</v>
      </c>
      <c r="I81" s="31">
        <f aca="true" t="shared" si="15" ref="I81:J83">L81+V81+X81</f>
        <v>0</v>
      </c>
      <c r="J81" s="31">
        <f t="shared" si="15"/>
        <v>0</v>
      </c>
      <c r="K81" s="31">
        <f>SUM(L81:M81)</f>
        <v>0</v>
      </c>
      <c r="L81" s="31">
        <f aca="true" t="shared" si="16" ref="L81:M83">N81+P81+R81+T81</f>
        <v>0</v>
      </c>
      <c r="M81" s="31">
        <f t="shared" si="16"/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69">
        <v>0</v>
      </c>
      <c r="X81" s="40">
        <v>0</v>
      </c>
      <c r="Y81" s="41">
        <v>0</v>
      </c>
    </row>
    <row r="82" spans="1:25" ht="18">
      <c r="A82" s="51"/>
      <c r="B82" s="27"/>
      <c r="C82" s="28"/>
      <c r="D82" s="27"/>
      <c r="E82" s="35" t="s">
        <v>52</v>
      </c>
      <c r="F82" s="27"/>
      <c r="G82" s="29"/>
      <c r="H82" s="31">
        <f>SUM(I82:J82)</f>
        <v>650</v>
      </c>
      <c r="I82" s="31">
        <f t="shared" si="15"/>
        <v>383</v>
      </c>
      <c r="J82" s="31">
        <f t="shared" si="15"/>
        <v>267</v>
      </c>
      <c r="K82" s="31">
        <f>SUM(L82:M82)</f>
        <v>650</v>
      </c>
      <c r="L82" s="31">
        <f t="shared" si="16"/>
        <v>383</v>
      </c>
      <c r="M82" s="31">
        <f t="shared" si="16"/>
        <v>267</v>
      </c>
      <c r="N82" s="40">
        <v>105</v>
      </c>
      <c r="O82" s="40">
        <v>99</v>
      </c>
      <c r="P82" s="40">
        <v>103</v>
      </c>
      <c r="Q82" s="40">
        <v>72</v>
      </c>
      <c r="R82" s="40">
        <v>101</v>
      </c>
      <c r="S82" s="40">
        <v>59</v>
      </c>
      <c r="T82" s="40">
        <v>74</v>
      </c>
      <c r="U82" s="40">
        <v>37</v>
      </c>
      <c r="V82" s="40">
        <v>0</v>
      </c>
      <c r="W82" s="69">
        <v>0</v>
      </c>
      <c r="X82" s="40">
        <v>0</v>
      </c>
      <c r="Y82" s="41">
        <v>0</v>
      </c>
    </row>
    <row r="83" spans="1:25" ht="18">
      <c r="A83" s="51"/>
      <c r="B83" s="27"/>
      <c r="C83" s="28"/>
      <c r="D83" s="27"/>
      <c r="E83" s="35" t="s">
        <v>53</v>
      </c>
      <c r="F83" s="27"/>
      <c r="G83" s="29"/>
      <c r="H83" s="31">
        <f>SUM(I83:J83)</f>
        <v>0</v>
      </c>
      <c r="I83" s="31">
        <f t="shared" si="15"/>
        <v>0</v>
      </c>
      <c r="J83" s="31">
        <f t="shared" si="15"/>
        <v>0</v>
      </c>
      <c r="K83" s="31">
        <f>SUM(L83:M83)</f>
        <v>0</v>
      </c>
      <c r="L83" s="31">
        <f t="shared" si="16"/>
        <v>0</v>
      </c>
      <c r="M83" s="31">
        <f t="shared" si="16"/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69">
        <v>0</v>
      </c>
      <c r="X83" s="40">
        <v>0</v>
      </c>
      <c r="Y83" s="41">
        <v>0</v>
      </c>
    </row>
    <row r="84" spans="1:25" ht="18">
      <c r="A84" s="51"/>
      <c r="B84" s="27"/>
      <c r="C84" s="34"/>
      <c r="D84" s="33"/>
      <c r="E84" s="67"/>
      <c r="F84" s="33"/>
      <c r="G84" s="36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68"/>
      <c r="X84" s="38"/>
      <c r="Y84" s="39"/>
    </row>
    <row r="85" spans="1:25" ht="18">
      <c r="A85" s="51"/>
      <c r="B85" s="27"/>
      <c r="C85" s="28"/>
      <c r="D85" s="171" t="s">
        <v>18</v>
      </c>
      <c r="E85" s="171"/>
      <c r="F85" s="171"/>
      <c r="G85" s="29"/>
      <c r="H85" s="31">
        <f aca="true" t="shared" si="17" ref="H85:H103">SUM(I85:J85)</f>
        <v>373</v>
      </c>
      <c r="I85" s="31">
        <f aca="true" t="shared" si="18" ref="I85:J103">L85+V85+X85</f>
        <v>220</v>
      </c>
      <c r="J85" s="31">
        <f t="shared" si="18"/>
        <v>153</v>
      </c>
      <c r="K85" s="31">
        <f aca="true" t="shared" si="19" ref="K85:K103">SUM(L85:M85)</f>
        <v>373</v>
      </c>
      <c r="L85" s="31">
        <f aca="true" t="shared" si="20" ref="L85:M103">N85+P85+R85+T85</f>
        <v>220</v>
      </c>
      <c r="M85" s="31">
        <f t="shared" si="20"/>
        <v>153</v>
      </c>
      <c r="N85" s="40">
        <v>63</v>
      </c>
      <c r="O85" s="40">
        <v>66</v>
      </c>
      <c r="P85" s="40">
        <v>60</v>
      </c>
      <c r="Q85" s="40">
        <v>42</v>
      </c>
      <c r="R85" s="40">
        <v>53</v>
      </c>
      <c r="S85" s="40">
        <v>25</v>
      </c>
      <c r="T85" s="40">
        <v>44</v>
      </c>
      <c r="U85" s="40">
        <v>20</v>
      </c>
      <c r="V85" s="40">
        <v>0</v>
      </c>
      <c r="W85" s="69">
        <v>0</v>
      </c>
      <c r="X85" s="40">
        <v>0</v>
      </c>
      <c r="Y85" s="41">
        <v>0</v>
      </c>
    </row>
    <row r="86" spans="1:25" ht="18">
      <c r="A86" s="51"/>
      <c r="B86" s="27"/>
      <c r="C86" s="28"/>
      <c r="D86" s="171" t="s">
        <v>19</v>
      </c>
      <c r="E86" s="171"/>
      <c r="F86" s="171"/>
      <c r="G86" s="29"/>
      <c r="H86" s="31">
        <f t="shared" si="17"/>
        <v>31</v>
      </c>
      <c r="I86" s="31">
        <f t="shared" si="18"/>
        <v>13</v>
      </c>
      <c r="J86" s="31">
        <f t="shared" si="18"/>
        <v>18</v>
      </c>
      <c r="K86" s="31">
        <f t="shared" si="19"/>
        <v>31</v>
      </c>
      <c r="L86" s="31">
        <f t="shared" si="20"/>
        <v>13</v>
      </c>
      <c r="M86" s="31">
        <f t="shared" si="20"/>
        <v>18</v>
      </c>
      <c r="N86" s="40">
        <v>4</v>
      </c>
      <c r="O86" s="40">
        <v>5</v>
      </c>
      <c r="P86" s="40">
        <v>6</v>
      </c>
      <c r="Q86" s="40">
        <v>7</v>
      </c>
      <c r="R86" s="40">
        <v>2</v>
      </c>
      <c r="S86" s="40">
        <v>5</v>
      </c>
      <c r="T86" s="40">
        <v>1</v>
      </c>
      <c r="U86" s="40">
        <v>1</v>
      </c>
      <c r="V86" s="40">
        <v>0</v>
      </c>
      <c r="W86" s="69">
        <v>0</v>
      </c>
      <c r="X86" s="40">
        <v>0</v>
      </c>
      <c r="Y86" s="41">
        <v>0</v>
      </c>
    </row>
    <row r="87" spans="1:25" ht="18">
      <c r="A87" s="51"/>
      <c r="B87" s="27"/>
      <c r="C87" s="28"/>
      <c r="D87" s="171" t="s">
        <v>20</v>
      </c>
      <c r="E87" s="171"/>
      <c r="F87" s="171"/>
      <c r="G87" s="29"/>
      <c r="H87" s="31">
        <f t="shared" si="17"/>
        <v>170</v>
      </c>
      <c r="I87" s="31">
        <f t="shared" si="18"/>
        <v>111</v>
      </c>
      <c r="J87" s="31">
        <f t="shared" si="18"/>
        <v>59</v>
      </c>
      <c r="K87" s="31">
        <f t="shared" si="19"/>
        <v>170</v>
      </c>
      <c r="L87" s="31">
        <f t="shared" si="20"/>
        <v>111</v>
      </c>
      <c r="M87" s="31">
        <f t="shared" si="20"/>
        <v>59</v>
      </c>
      <c r="N87" s="40">
        <v>28</v>
      </c>
      <c r="O87" s="40">
        <v>17</v>
      </c>
      <c r="P87" s="40">
        <v>25</v>
      </c>
      <c r="Q87" s="40">
        <v>12</v>
      </c>
      <c r="R87" s="40">
        <v>38</v>
      </c>
      <c r="S87" s="40">
        <v>18</v>
      </c>
      <c r="T87" s="40">
        <v>20</v>
      </c>
      <c r="U87" s="40">
        <v>12</v>
      </c>
      <c r="V87" s="40">
        <v>0</v>
      </c>
      <c r="W87" s="69">
        <v>0</v>
      </c>
      <c r="X87" s="40">
        <v>0</v>
      </c>
      <c r="Y87" s="41">
        <v>0</v>
      </c>
    </row>
    <row r="88" spans="1:25" ht="18">
      <c r="A88" s="51"/>
      <c r="B88" s="27"/>
      <c r="C88" s="28"/>
      <c r="D88" s="171" t="s">
        <v>21</v>
      </c>
      <c r="E88" s="171"/>
      <c r="F88" s="171"/>
      <c r="G88" s="29"/>
      <c r="H88" s="31">
        <f t="shared" si="17"/>
        <v>12</v>
      </c>
      <c r="I88" s="31">
        <f t="shared" si="18"/>
        <v>5</v>
      </c>
      <c r="J88" s="31">
        <f t="shared" si="18"/>
        <v>7</v>
      </c>
      <c r="K88" s="31">
        <f t="shared" si="19"/>
        <v>12</v>
      </c>
      <c r="L88" s="31">
        <f t="shared" si="20"/>
        <v>5</v>
      </c>
      <c r="M88" s="31">
        <f t="shared" si="20"/>
        <v>7</v>
      </c>
      <c r="N88" s="40">
        <v>2</v>
      </c>
      <c r="O88" s="40">
        <v>0</v>
      </c>
      <c r="P88" s="40">
        <v>3</v>
      </c>
      <c r="Q88" s="40">
        <v>2</v>
      </c>
      <c r="R88" s="40">
        <v>0</v>
      </c>
      <c r="S88" s="40">
        <v>5</v>
      </c>
      <c r="T88" s="40">
        <v>0</v>
      </c>
      <c r="U88" s="40">
        <v>0</v>
      </c>
      <c r="V88" s="40">
        <v>0</v>
      </c>
      <c r="W88" s="69">
        <v>0</v>
      </c>
      <c r="X88" s="40">
        <v>0</v>
      </c>
      <c r="Y88" s="41">
        <v>0</v>
      </c>
    </row>
    <row r="89" spans="1:25" ht="18">
      <c r="A89" s="51"/>
      <c r="B89" s="27"/>
      <c r="C89" s="28"/>
      <c r="D89" s="171" t="s">
        <v>22</v>
      </c>
      <c r="E89" s="171"/>
      <c r="F89" s="171"/>
      <c r="G89" s="29"/>
      <c r="H89" s="31">
        <f t="shared" si="17"/>
        <v>0</v>
      </c>
      <c r="I89" s="31">
        <f t="shared" si="18"/>
        <v>0</v>
      </c>
      <c r="J89" s="31">
        <f t="shared" si="18"/>
        <v>0</v>
      </c>
      <c r="K89" s="31">
        <f t="shared" si="19"/>
        <v>0</v>
      </c>
      <c r="L89" s="31">
        <f t="shared" si="20"/>
        <v>0</v>
      </c>
      <c r="M89" s="31">
        <f t="shared" si="20"/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69">
        <v>0</v>
      </c>
      <c r="X89" s="40">
        <v>0</v>
      </c>
      <c r="Y89" s="41">
        <v>0</v>
      </c>
    </row>
    <row r="90" spans="1:25" ht="18">
      <c r="A90" s="51"/>
      <c r="B90" s="27"/>
      <c r="C90" s="28"/>
      <c r="D90" s="171" t="s">
        <v>23</v>
      </c>
      <c r="E90" s="171"/>
      <c r="F90" s="171"/>
      <c r="G90" s="29"/>
      <c r="H90" s="31">
        <f t="shared" si="17"/>
        <v>25</v>
      </c>
      <c r="I90" s="31">
        <f t="shared" si="18"/>
        <v>12</v>
      </c>
      <c r="J90" s="31">
        <f t="shared" si="18"/>
        <v>13</v>
      </c>
      <c r="K90" s="31">
        <f t="shared" si="19"/>
        <v>25</v>
      </c>
      <c r="L90" s="31">
        <f t="shared" si="20"/>
        <v>12</v>
      </c>
      <c r="M90" s="31">
        <f t="shared" si="20"/>
        <v>13</v>
      </c>
      <c r="N90" s="40">
        <v>4</v>
      </c>
      <c r="O90" s="40">
        <v>4</v>
      </c>
      <c r="P90" s="40">
        <v>4</v>
      </c>
      <c r="Q90" s="40">
        <v>5</v>
      </c>
      <c r="R90" s="40">
        <v>3</v>
      </c>
      <c r="S90" s="40">
        <v>3</v>
      </c>
      <c r="T90" s="40">
        <v>1</v>
      </c>
      <c r="U90" s="40">
        <v>1</v>
      </c>
      <c r="V90" s="40">
        <v>0</v>
      </c>
      <c r="W90" s="69">
        <v>0</v>
      </c>
      <c r="X90" s="40">
        <v>0</v>
      </c>
      <c r="Y90" s="41">
        <v>0</v>
      </c>
    </row>
    <row r="91" spans="1:25" ht="18">
      <c r="A91" s="51"/>
      <c r="B91" s="27"/>
      <c r="C91" s="28"/>
      <c r="D91" s="171" t="s">
        <v>24</v>
      </c>
      <c r="E91" s="171"/>
      <c r="F91" s="171"/>
      <c r="G91" s="29"/>
      <c r="H91" s="31">
        <f t="shared" si="17"/>
        <v>39</v>
      </c>
      <c r="I91" s="31">
        <f t="shared" si="18"/>
        <v>22</v>
      </c>
      <c r="J91" s="31">
        <f t="shared" si="18"/>
        <v>17</v>
      </c>
      <c r="K91" s="31">
        <f t="shared" si="19"/>
        <v>39</v>
      </c>
      <c r="L91" s="31">
        <f t="shared" si="20"/>
        <v>22</v>
      </c>
      <c r="M91" s="31">
        <f t="shared" si="20"/>
        <v>17</v>
      </c>
      <c r="N91" s="40">
        <v>4</v>
      </c>
      <c r="O91" s="40">
        <v>7</v>
      </c>
      <c r="P91" s="40">
        <v>5</v>
      </c>
      <c r="Q91" s="40">
        <v>4</v>
      </c>
      <c r="R91" s="40">
        <v>5</v>
      </c>
      <c r="S91" s="40">
        <v>3</v>
      </c>
      <c r="T91" s="40">
        <v>8</v>
      </c>
      <c r="U91" s="40">
        <v>3</v>
      </c>
      <c r="V91" s="40">
        <v>0</v>
      </c>
      <c r="W91" s="69">
        <v>0</v>
      </c>
      <c r="X91" s="40">
        <v>0</v>
      </c>
      <c r="Y91" s="41">
        <v>0</v>
      </c>
    </row>
    <row r="92" spans="1:25" ht="18">
      <c r="A92" s="51"/>
      <c r="B92" s="27"/>
      <c r="C92" s="28"/>
      <c r="D92" s="171" t="s">
        <v>25</v>
      </c>
      <c r="E92" s="171"/>
      <c r="F92" s="171"/>
      <c r="G92" s="29"/>
      <c r="H92" s="31">
        <f t="shared" si="17"/>
        <v>0</v>
      </c>
      <c r="I92" s="31">
        <f t="shared" si="18"/>
        <v>0</v>
      </c>
      <c r="J92" s="31">
        <f t="shared" si="18"/>
        <v>0</v>
      </c>
      <c r="K92" s="31">
        <f t="shared" si="19"/>
        <v>0</v>
      </c>
      <c r="L92" s="31">
        <f t="shared" si="20"/>
        <v>0</v>
      </c>
      <c r="M92" s="31">
        <f t="shared" si="20"/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69">
        <v>0</v>
      </c>
      <c r="X92" s="40">
        <v>0</v>
      </c>
      <c r="Y92" s="41">
        <v>0</v>
      </c>
    </row>
    <row r="93" spans="1:25" ht="18">
      <c r="A93" s="51"/>
      <c r="B93" s="27"/>
      <c r="C93" s="28"/>
      <c r="D93" s="171" t="s">
        <v>26</v>
      </c>
      <c r="E93" s="171"/>
      <c r="F93" s="171"/>
      <c r="G93" s="29"/>
      <c r="H93" s="31">
        <f t="shared" si="17"/>
        <v>0</v>
      </c>
      <c r="I93" s="31">
        <f t="shared" si="18"/>
        <v>0</v>
      </c>
      <c r="J93" s="31">
        <f t="shared" si="18"/>
        <v>0</v>
      </c>
      <c r="K93" s="31">
        <f t="shared" si="19"/>
        <v>0</v>
      </c>
      <c r="L93" s="31">
        <f t="shared" si="20"/>
        <v>0</v>
      </c>
      <c r="M93" s="31">
        <f t="shared" si="20"/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69">
        <v>0</v>
      </c>
      <c r="X93" s="40">
        <v>0</v>
      </c>
      <c r="Y93" s="41">
        <v>0</v>
      </c>
    </row>
    <row r="94" spans="1:25" ht="18">
      <c r="A94" s="51"/>
      <c r="B94" s="27"/>
      <c r="C94" s="28"/>
      <c r="D94" s="171" t="s">
        <v>27</v>
      </c>
      <c r="E94" s="171"/>
      <c r="F94" s="171"/>
      <c r="G94" s="29"/>
      <c r="H94" s="31">
        <f t="shared" si="17"/>
        <v>0</v>
      </c>
      <c r="I94" s="31">
        <f t="shared" si="18"/>
        <v>0</v>
      </c>
      <c r="J94" s="31">
        <f t="shared" si="18"/>
        <v>0</v>
      </c>
      <c r="K94" s="31">
        <f t="shared" si="19"/>
        <v>0</v>
      </c>
      <c r="L94" s="31">
        <f t="shared" si="20"/>
        <v>0</v>
      </c>
      <c r="M94" s="31">
        <f t="shared" si="20"/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69">
        <v>0</v>
      </c>
      <c r="X94" s="40">
        <v>0</v>
      </c>
      <c r="Y94" s="41">
        <v>0</v>
      </c>
    </row>
    <row r="95" spans="1:25" ht="18">
      <c r="A95" s="51"/>
      <c r="B95" s="27"/>
      <c r="C95" s="28"/>
      <c r="D95" s="172" t="s">
        <v>28</v>
      </c>
      <c r="E95" s="172"/>
      <c r="F95" s="172"/>
      <c r="G95" s="29"/>
      <c r="H95" s="31">
        <f t="shared" si="17"/>
        <v>0</v>
      </c>
      <c r="I95" s="31">
        <f t="shared" si="18"/>
        <v>0</v>
      </c>
      <c r="J95" s="31">
        <f t="shared" si="18"/>
        <v>0</v>
      </c>
      <c r="K95" s="31">
        <f t="shared" si="19"/>
        <v>0</v>
      </c>
      <c r="L95" s="31">
        <f t="shared" si="20"/>
        <v>0</v>
      </c>
      <c r="M95" s="31">
        <f t="shared" si="20"/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69">
        <v>0</v>
      </c>
      <c r="X95" s="40">
        <v>0</v>
      </c>
      <c r="Y95" s="41">
        <v>0</v>
      </c>
    </row>
    <row r="96" spans="1:25" ht="18">
      <c r="A96" s="51"/>
      <c r="B96" s="27"/>
      <c r="C96" s="28"/>
      <c r="D96" s="171" t="s">
        <v>29</v>
      </c>
      <c r="E96" s="171"/>
      <c r="F96" s="42"/>
      <c r="G96" s="29"/>
      <c r="H96" s="31">
        <f t="shared" si="17"/>
        <v>0</v>
      </c>
      <c r="I96" s="31">
        <f t="shared" si="18"/>
        <v>0</v>
      </c>
      <c r="J96" s="31">
        <f t="shared" si="18"/>
        <v>0</v>
      </c>
      <c r="K96" s="31">
        <f t="shared" si="19"/>
        <v>0</v>
      </c>
      <c r="L96" s="31">
        <f t="shared" si="20"/>
        <v>0</v>
      </c>
      <c r="M96" s="31">
        <f t="shared" si="20"/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69">
        <v>0</v>
      </c>
      <c r="X96" s="40">
        <v>0</v>
      </c>
      <c r="Y96" s="41">
        <v>0</v>
      </c>
    </row>
    <row r="97" spans="1:25" ht="18">
      <c r="A97" s="51"/>
      <c r="B97" s="27"/>
      <c r="C97" s="28"/>
      <c r="D97" s="171" t="s">
        <v>30</v>
      </c>
      <c r="E97" s="171"/>
      <c r="F97" s="171"/>
      <c r="G97" s="29"/>
      <c r="H97" s="31">
        <f t="shared" si="17"/>
        <v>0</v>
      </c>
      <c r="I97" s="31">
        <f t="shared" si="18"/>
        <v>0</v>
      </c>
      <c r="J97" s="31">
        <f t="shared" si="18"/>
        <v>0</v>
      </c>
      <c r="K97" s="31">
        <f t="shared" si="19"/>
        <v>0</v>
      </c>
      <c r="L97" s="31">
        <f t="shared" si="20"/>
        <v>0</v>
      </c>
      <c r="M97" s="31">
        <f t="shared" si="20"/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69">
        <v>0</v>
      </c>
      <c r="X97" s="40">
        <v>0</v>
      </c>
      <c r="Y97" s="41">
        <v>0</v>
      </c>
    </row>
    <row r="98" spans="1:25" ht="18">
      <c r="A98" s="51"/>
      <c r="B98" s="27"/>
      <c r="C98" s="28"/>
      <c r="D98" s="171" t="s">
        <v>31</v>
      </c>
      <c r="E98" s="171"/>
      <c r="F98" s="171"/>
      <c r="G98" s="29"/>
      <c r="H98" s="31">
        <f t="shared" si="17"/>
        <v>0</v>
      </c>
      <c r="I98" s="31">
        <f t="shared" si="18"/>
        <v>0</v>
      </c>
      <c r="J98" s="31">
        <f t="shared" si="18"/>
        <v>0</v>
      </c>
      <c r="K98" s="31">
        <f t="shared" si="19"/>
        <v>0</v>
      </c>
      <c r="L98" s="31">
        <f t="shared" si="20"/>
        <v>0</v>
      </c>
      <c r="M98" s="31">
        <f t="shared" si="20"/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69">
        <v>0</v>
      </c>
      <c r="X98" s="40">
        <v>0</v>
      </c>
      <c r="Y98" s="41">
        <v>0</v>
      </c>
    </row>
    <row r="99" spans="1:25" ht="18">
      <c r="A99" s="51"/>
      <c r="B99" s="27"/>
      <c r="C99" s="28"/>
      <c r="D99" s="171" t="s">
        <v>32</v>
      </c>
      <c r="E99" s="171"/>
      <c r="F99" s="42"/>
      <c r="G99" s="29"/>
      <c r="H99" s="31">
        <f t="shared" si="17"/>
        <v>0</v>
      </c>
      <c r="I99" s="31">
        <f t="shared" si="18"/>
        <v>0</v>
      </c>
      <c r="J99" s="31">
        <f t="shared" si="18"/>
        <v>0</v>
      </c>
      <c r="K99" s="31">
        <f t="shared" si="19"/>
        <v>0</v>
      </c>
      <c r="L99" s="31">
        <f t="shared" si="20"/>
        <v>0</v>
      </c>
      <c r="M99" s="31">
        <f t="shared" si="20"/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69">
        <v>0</v>
      </c>
      <c r="X99" s="40">
        <v>0</v>
      </c>
      <c r="Y99" s="41">
        <v>0</v>
      </c>
    </row>
    <row r="100" spans="1:25" ht="18">
      <c r="A100" s="51"/>
      <c r="B100" s="27"/>
      <c r="C100" s="28"/>
      <c r="D100" s="172" t="s">
        <v>33</v>
      </c>
      <c r="E100" s="172"/>
      <c r="F100" s="172"/>
      <c r="G100" s="29"/>
      <c r="H100" s="31">
        <f t="shared" si="17"/>
        <v>0</v>
      </c>
      <c r="I100" s="31">
        <f t="shared" si="18"/>
        <v>0</v>
      </c>
      <c r="J100" s="31">
        <f t="shared" si="18"/>
        <v>0</v>
      </c>
      <c r="K100" s="31">
        <f t="shared" si="19"/>
        <v>0</v>
      </c>
      <c r="L100" s="31">
        <f t="shared" si="20"/>
        <v>0</v>
      </c>
      <c r="M100" s="31">
        <f t="shared" si="20"/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69">
        <v>0</v>
      </c>
      <c r="X100" s="40">
        <v>0</v>
      </c>
      <c r="Y100" s="41">
        <v>0</v>
      </c>
    </row>
    <row r="101" spans="1:25" ht="18">
      <c r="A101" s="51"/>
      <c r="B101" s="49"/>
      <c r="C101" s="28"/>
      <c r="D101" s="172" t="s">
        <v>34</v>
      </c>
      <c r="E101" s="172"/>
      <c r="F101" s="172"/>
      <c r="G101" s="29"/>
      <c r="H101" s="31">
        <f t="shared" si="17"/>
        <v>0</v>
      </c>
      <c r="I101" s="31">
        <f t="shared" si="18"/>
        <v>0</v>
      </c>
      <c r="J101" s="31">
        <f t="shared" si="18"/>
        <v>0</v>
      </c>
      <c r="K101" s="31">
        <f t="shared" si="19"/>
        <v>0</v>
      </c>
      <c r="L101" s="31">
        <f t="shared" si="20"/>
        <v>0</v>
      </c>
      <c r="M101" s="31">
        <f t="shared" si="20"/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69">
        <v>0</v>
      </c>
      <c r="X101" s="40">
        <v>0</v>
      </c>
      <c r="Y101" s="41">
        <v>0</v>
      </c>
    </row>
    <row r="102" spans="1:25" ht="18">
      <c r="A102" s="51"/>
      <c r="C102" s="28"/>
      <c r="D102" s="171" t="s">
        <v>35</v>
      </c>
      <c r="E102" s="171"/>
      <c r="F102" s="171"/>
      <c r="G102" s="29"/>
      <c r="H102" s="31">
        <f t="shared" si="17"/>
        <v>0</v>
      </c>
      <c r="I102" s="31">
        <f t="shared" si="18"/>
        <v>0</v>
      </c>
      <c r="J102" s="31">
        <f t="shared" si="18"/>
        <v>0</v>
      </c>
      <c r="K102" s="31">
        <f t="shared" si="19"/>
        <v>0</v>
      </c>
      <c r="L102" s="31">
        <f t="shared" si="20"/>
        <v>0</v>
      </c>
      <c r="M102" s="31">
        <f t="shared" si="20"/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69">
        <v>0</v>
      </c>
      <c r="X102" s="40">
        <v>0</v>
      </c>
      <c r="Y102" s="41">
        <v>0</v>
      </c>
    </row>
    <row r="103" spans="1:25" ht="18">
      <c r="A103" s="51"/>
      <c r="C103" s="28"/>
      <c r="D103" s="171" t="s">
        <v>36</v>
      </c>
      <c r="E103" s="171"/>
      <c r="F103" s="171"/>
      <c r="G103" s="29"/>
      <c r="H103" s="31">
        <f t="shared" si="17"/>
        <v>0</v>
      </c>
      <c r="I103" s="31">
        <f t="shared" si="18"/>
        <v>0</v>
      </c>
      <c r="J103" s="31">
        <f t="shared" si="18"/>
        <v>0</v>
      </c>
      <c r="K103" s="31">
        <f t="shared" si="19"/>
        <v>0</v>
      </c>
      <c r="L103" s="31">
        <f t="shared" si="20"/>
        <v>0</v>
      </c>
      <c r="M103" s="31">
        <f t="shared" si="20"/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69">
        <v>0</v>
      </c>
      <c r="X103" s="40">
        <v>0</v>
      </c>
      <c r="Y103" s="41">
        <v>0</v>
      </c>
    </row>
    <row r="104" spans="1:25" ht="18">
      <c r="A104" s="51"/>
      <c r="C104" s="43"/>
      <c r="D104" s="44"/>
      <c r="E104" s="44"/>
      <c r="F104" s="44"/>
      <c r="G104" s="45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1"/>
    </row>
    <row r="105" ht="18">
      <c r="A105" s="51"/>
    </row>
    <row r="106" ht="18">
      <c r="A106" s="51"/>
    </row>
    <row r="107" ht="18">
      <c r="A107" s="51"/>
    </row>
    <row r="108" ht="18">
      <c r="A108" s="51"/>
    </row>
    <row r="109" ht="18">
      <c r="A109" s="51"/>
    </row>
    <row r="110" ht="18">
      <c r="A110" s="51"/>
    </row>
    <row r="111" ht="18">
      <c r="A111" s="51"/>
    </row>
    <row r="112" ht="18">
      <c r="A112" s="51"/>
    </row>
    <row r="113" ht="18">
      <c r="A113" s="51"/>
    </row>
    <row r="114" ht="18">
      <c r="A114" s="51"/>
    </row>
    <row r="115" ht="18">
      <c r="A115" s="51"/>
    </row>
    <row r="116" ht="18">
      <c r="A116" s="51"/>
    </row>
    <row r="117" ht="18">
      <c r="A117" s="51"/>
    </row>
    <row r="118" ht="18">
      <c r="A118" s="51"/>
    </row>
    <row r="119" ht="18">
      <c r="A119" s="51"/>
    </row>
    <row r="120" ht="18">
      <c r="A120" s="51"/>
    </row>
    <row r="121" ht="18">
      <c r="A121" s="51"/>
    </row>
    <row r="122" ht="18">
      <c r="A122" s="51"/>
    </row>
    <row r="123" ht="18">
      <c r="A123" s="51"/>
    </row>
    <row r="124" ht="18">
      <c r="A124" s="51"/>
    </row>
    <row r="125" ht="18">
      <c r="A125" s="51"/>
    </row>
    <row r="126" ht="18">
      <c r="A126" s="51"/>
    </row>
    <row r="127" ht="18">
      <c r="A127" s="51"/>
    </row>
    <row r="128" ht="18">
      <c r="A128" s="51"/>
    </row>
    <row r="129" ht="18">
      <c r="A129" s="51"/>
    </row>
    <row r="130" ht="18">
      <c r="A130" s="51"/>
    </row>
    <row r="131" ht="18">
      <c r="A131" s="51"/>
    </row>
    <row r="132" ht="18">
      <c r="A132" s="51"/>
    </row>
    <row r="133" ht="18">
      <c r="A133" s="51"/>
    </row>
    <row r="134" ht="18">
      <c r="A134" s="51"/>
    </row>
    <row r="135" ht="18">
      <c r="A135" s="51"/>
    </row>
    <row r="136" ht="18">
      <c r="A136" s="51"/>
    </row>
    <row r="137" ht="18">
      <c r="A137" s="51"/>
    </row>
    <row r="138" ht="18">
      <c r="A138" s="51"/>
    </row>
    <row r="139" ht="18">
      <c r="A139" s="51"/>
    </row>
    <row r="140" ht="18">
      <c r="A140" s="51"/>
    </row>
    <row r="141" ht="18">
      <c r="A141" s="51"/>
    </row>
    <row r="142" ht="18">
      <c r="A142" s="51"/>
    </row>
    <row r="143" ht="18">
      <c r="A143" s="51"/>
    </row>
    <row r="144" ht="18">
      <c r="A144" s="51"/>
    </row>
    <row r="145" ht="18">
      <c r="A145" s="51"/>
    </row>
    <row r="146" ht="18">
      <c r="A146" s="51"/>
    </row>
    <row r="147" ht="18">
      <c r="A147" s="51"/>
    </row>
    <row r="148" ht="18">
      <c r="A148" s="51"/>
    </row>
    <row r="149" ht="18">
      <c r="A149" s="51"/>
    </row>
    <row r="150" ht="18">
      <c r="A150" s="51"/>
    </row>
    <row r="151" ht="18">
      <c r="A151" s="51"/>
    </row>
    <row r="152" ht="18">
      <c r="A152" s="51"/>
    </row>
    <row r="153" ht="18">
      <c r="A153" s="51"/>
    </row>
    <row r="154" ht="18">
      <c r="A154" s="51"/>
    </row>
    <row r="155" ht="18">
      <c r="A155" s="51"/>
    </row>
    <row r="156" ht="18">
      <c r="A156" s="51"/>
    </row>
    <row r="157" ht="18">
      <c r="A157" s="51"/>
    </row>
    <row r="158" ht="18">
      <c r="A158" s="51"/>
    </row>
    <row r="159" ht="18">
      <c r="A159" s="51"/>
    </row>
    <row r="160" ht="18">
      <c r="A160" s="51"/>
    </row>
    <row r="161" ht="18">
      <c r="A161" s="51"/>
    </row>
    <row r="162" ht="18">
      <c r="A162" s="51"/>
    </row>
    <row r="163" ht="18">
      <c r="A163" s="51"/>
    </row>
    <row r="164" ht="18">
      <c r="A164" s="51"/>
    </row>
    <row r="165" ht="18">
      <c r="A165" s="51"/>
    </row>
    <row r="166" ht="18">
      <c r="A166" s="51"/>
    </row>
    <row r="167" ht="18">
      <c r="A167" s="51"/>
    </row>
    <row r="168" ht="18">
      <c r="A168" s="51"/>
    </row>
    <row r="169" ht="18">
      <c r="A169" s="51"/>
    </row>
    <row r="170" ht="18">
      <c r="A170" s="51"/>
    </row>
    <row r="171" ht="18">
      <c r="A171" s="51"/>
    </row>
    <row r="172" ht="18">
      <c r="A172" s="51"/>
    </row>
    <row r="173" ht="18">
      <c r="A173" s="51"/>
    </row>
    <row r="174" ht="18">
      <c r="A174" s="51"/>
    </row>
    <row r="175" ht="18">
      <c r="A175" s="51"/>
    </row>
    <row r="176" ht="18">
      <c r="A176" s="51"/>
    </row>
    <row r="177" ht="18">
      <c r="A177" s="51"/>
    </row>
    <row r="178" ht="18">
      <c r="A178" s="51"/>
    </row>
    <row r="179" ht="18">
      <c r="A179" s="51"/>
    </row>
    <row r="180" ht="18">
      <c r="A180" s="51"/>
    </row>
    <row r="181" ht="18">
      <c r="A181" s="51"/>
    </row>
    <row r="182" ht="18">
      <c r="A182" s="51"/>
    </row>
    <row r="183" ht="18">
      <c r="A183" s="51"/>
    </row>
    <row r="184" ht="18">
      <c r="A184" s="51"/>
    </row>
    <row r="185" ht="18">
      <c r="A185" s="51"/>
    </row>
    <row r="186" ht="18">
      <c r="A186" s="51"/>
    </row>
    <row r="187" ht="18">
      <c r="A187" s="51"/>
    </row>
    <row r="188" ht="18">
      <c r="A188" s="51"/>
    </row>
    <row r="189" ht="18">
      <c r="A189" s="51"/>
    </row>
    <row r="190" ht="18">
      <c r="A190" s="51"/>
    </row>
    <row r="191" ht="18">
      <c r="A191" s="51"/>
    </row>
    <row r="192" ht="18">
      <c r="A192" s="51"/>
    </row>
    <row r="193" ht="18">
      <c r="A193" s="51"/>
    </row>
    <row r="194" ht="18">
      <c r="A194" s="51"/>
    </row>
    <row r="195" ht="18">
      <c r="A195" s="51"/>
    </row>
    <row r="196" ht="18">
      <c r="A196" s="51"/>
    </row>
    <row r="197" ht="18">
      <c r="A197" s="51"/>
    </row>
  </sheetData>
  <sheetProtection/>
  <mergeCells count="91">
    <mergeCell ref="D101:F101"/>
    <mergeCell ref="D102:F102"/>
    <mergeCell ref="D103:F103"/>
    <mergeCell ref="D95:F95"/>
    <mergeCell ref="D96:E96"/>
    <mergeCell ref="D97:F97"/>
    <mergeCell ref="D98:F98"/>
    <mergeCell ref="D99:E99"/>
    <mergeCell ref="D100:F100"/>
    <mergeCell ref="D89:F89"/>
    <mergeCell ref="D90:F90"/>
    <mergeCell ref="D91:F91"/>
    <mergeCell ref="D92:F92"/>
    <mergeCell ref="D93:F93"/>
    <mergeCell ref="D94:F94"/>
    <mergeCell ref="D77:F77"/>
    <mergeCell ref="D79:F79"/>
    <mergeCell ref="D85:F85"/>
    <mergeCell ref="D86:F86"/>
    <mergeCell ref="D87:F87"/>
    <mergeCell ref="D88:F88"/>
    <mergeCell ref="E73:E75"/>
    <mergeCell ref="H73:J74"/>
    <mergeCell ref="V73:W74"/>
    <mergeCell ref="X73:Y74"/>
    <mergeCell ref="N74:O74"/>
    <mergeCell ref="P74:Q74"/>
    <mergeCell ref="R74:S74"/>
    <mergeCell ref="T74:U74"/>
    <mergeCell ref="D64:E64"/>
    <mergeCell ref="D65:F65"/>
    <mergeCell ref="D66:F66"/>
    <mergeCell ref="D67:F67"/>
    <mergeCell ref="D68:F68"/>
    <mergeCell ref="C71:Y71"/>
    <mergeCell ref="D58:F58"/>
    <mergeCell ref="D59:F59"/>
    <mergeCell ref="D60:F60"/>
    <mergeCell ref="D61:E61"/>
    <mergeCell ref="D62:F62"/>
    <mergeCell ref="D63:F63"/>
    <mergeCell ref="D52:F52"/>
    <mergeCell ref="D53:F53"/>
    <mergeCell ref="D54:F54"/>
    <mergeCell ref="D55:F55"/>
    <mergeCell ref="D56:F56"/>
    <mergeCell ref="D57:F57"/>
    <mergeCell ref="R39:S39"/>
    <mergeCell ref="T39:U39"/>
    <mergeCell ref="D42:F42"/>
    <mergeCell ref="D44:F44"/>
    <mergeCell ref="D50:F50"/>
    <mergeCell ref="D51:F51"/>
    <mergeCell ref="D31:F31"/>
    <mergeCell ref="D32:F32"/>
    <mergeCell ref="D33:F33"/>
    <mergeCell ref="C36:Y36"/>
    <mergeCell ref="E38:E40"/>
    <mergeCell ref="H38:J39"/>
    <mergeCell ref="V38:W39"/>
    <mergeCell ref="X38:Y39"/>
    <mergeCell ref="N39:O39"/>
    <mergeCell ref="P39:Q39"/>
    <mergeCell ref="D25:F25"/>
    <mergeCell ref="D26:E26"/>
    <mergeCell ref="D27:F27"/>
    <mergeCell ref="D28:F28"/>
    <mergeCell ref="D29:E29"/>
    <mergeCell ref="D30:F30"/>
    <mergeCell ref="D19:F19"/>
    <mergeCell ref="D20:F20"/>
    <mergeCell ref="D21:F21"/>
    <mergeCell ref="D22:F22"/>
    <mergeCell ref="D23:F23"/>
    <mergeCell ref="D24:F24"/>
    <mergeCell ref="D7:F7"/>
    <mergeCell ref="D9:F9"/>
    <mergeCell ref="D15:F15"/>
    <mergeCell ref="D16:F16"/>
    <mergeCell ref="D17:F17"/>
    <mergeCell ref="D18:F18"/>
    <mergeCell ref="A1:A34"/>
    <mergeCell ref="C1:Y1"/>
    <mergeCell ref="E3:E5"/>
    <mergeCell ref="H3:J4"/>
    <mergeCell ref="V3:W4"/>
    <mergeCell ref="X3:Y4"/>
    <mergeCell ref="N4:O4"/>
    <mergeCell ref="P4:Q4"/>
    <mergeCell ref="R4:S4"/>
    <mergeCell ref="T4:U4"/>
  </mergeCells>
  <printOptions verticalCentered="1"/>
  <pageMargins left="0.5905511811023623" right="0.5905511811023623" top="0.7480314960629921" bottom="0.5511811023622047" header="0.31496062992125984" footer="0.31496062992125984"/>
  <pageSetup blackAndWhite="1"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8"/>
  <sheetViews>
    <sheetView view="pageBreakPreview" zoomScaleSheetLayoutView="100" zoomScalePageLayoutView="0" workbookViewId="0" topLeftCell="A1">
      <selection activeCell="D1" sqref="D1:AC1"/>
    </sheetView>
  </sheetViews>
  <sheetFormatPr defaultColWidth="9.140625" defaultRowHeight="15"/>
  <cols>
    <col min="1" max="1" width="1.1484375" style="0" customWidth="1"/>
    <col min="2" max="2" width="1.28515625" style="0" customWidth="1"/>
    <col min="3" max="3" width="1.1484375" style="0" customWidth="1"/>
    <col min="4" max="4" width="0.71875" style="0" customWidth="1"/>
    <col min="5" max="5" width="0.85546875" style="0" customWidth="1"/>
    <col min="6" max="6" width="7.8515625" style="0" customWidth="1"/>
    <col min="7" max="7" width="0.85546875" style="0" customWidth="1"/>
    <col min="8" max="8" width="0.71875" style="0" customWidth="1"/>
    <col min="9" max="10" width="6.421875" style="0" customWidth="1"/>
    <col min="11" max="12" width="6.00390625" style="0" customWidth="1"/>
    <col min="13" max="13" width="6.421875" style="0" customWidth="1"/>
    <col min="14" max="15" width="6.00390625" style="0" customWidth="1"/>
    <col min="16" max="17" width="6.421875" style="0" customWidth="1"/>
    <col min="18" max="19" width="6.00390625" style="0" customWidth="1"/>
    <col min="20" max="20" width="6.421875" style="0" customWidth="1"/>
    <col min="21" max="22" width="6.00390625" style="0" customWidth="1"/>
    <col min="23" max="24" width="4.57421875" style="0" customWidth="1"/>
    <col min="25" max="26" width="4.140625" style="0" customWidth="1"/>
    <col min="27" max="27" width="4.57421875" style="0" customWidth="1"/>
    <col min="28" max="29" width="4.140625" style="0" customWidth="1"/>
  </cols>
  <sheetData>
    <row r="1" spans="1:31" s="1" customFormat="1" ht="22.5" customHeight="1">
      <c r="A1" s="187"/>
      <c r="B1" s="187"/>
      <c r="C1" s="72"/>
      <c r="D1" s="149" t="s">
        <v>100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52"/>
      <c r="AE1" s="52"/>
    </row>
    <row r="2" spans="1:29" s="1" customFormat="1" ht="13.5" customHeight="1">
      <c r="A2" s="187"/>
      <c r="B2" s="187"/>
      <c r="C2" s="72"/>
      <c r="D2" s="4"/>
      <c r="E2" s="4"/>
      <c r="F2" s="3" t="s"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39</v>
      </c>
    </row>
    <row r="3" spans="1:29" s="6" customFormat="1" ht="15" customHeight="1">
      <c r="A3" s="187"/>
      <c r="B3" s="187"/>
      <c r="C3" s="72"/>
      <c r="D3" s="7"/>
      <c r="E3" s="8"/>
      <c r="F3" s="8"/>
      <c r="G3" s="8"/>
      <c r="H3" s="9"/>
      <c r="I3" s="188" t="s">
        <v>7</v>
      </c>
      <c r="J3" s="189"/>
      <c r="K3" s="189"/>
      <c r="L3" s="189"/>
      <c r="M3" s="189"/>
      <c r="N3" s="189"/>
      <c r="O3" s="189"/>
      <c r="P3" s="190" t="s">
        <v>58</v>
      </c>
      <c r="Q3" s="191"/>
      <c r="R3" s="191"/>
      <c r="S3" s="191"/>
      <c r="T3" s="191"/>
      <c r="U3" s="191"/>
      <c r="V3" s="192"/>
      <c r="W3" s="188" t="s">
        <v>59</v>
      </c>
      <c r="X3" s="189"/>
      <c r="Y3" s="189"/>
      <c r="Z3" s="189"/>
      <c r="AA3" s="189"/>
      <c r="AB3" s="189"/>
      <c r="AC3" s="193"/>
    </row>
    <row r="4" spans="1:29" s="6" customFormat="1" ht="15" customHeight="1">
      <c r="A4" s="187"/>
      <c r="B4" s="187"/>
      <c r="C4" s="72"/>
      <c r="D4" s="12"/>
      <c r="F4" s="13" t="s">
        <v>6</v>
      </c>
      <c r="H4" s="14"/>
      <c r="I4" s="156" t="s">
        <v>60</v>
      </c>
      <c r="J4" s="194" t="s">
        <v>61</v>
      </c>
      <c r="K4" s="195"/>
      <c r="L4" s="196"/>
      <c r="M4" s="194" t="s">
        <v>62</v>
      </c>
      <c r="N4" s="195"/>
      <c r="O4" s="195"/>
      <c r="P4" s="156" t="s">
        <v>60</v>
      </c>
      <c r="Q4" s="194" t="s">
        <v>61</v>
      </c>
      <c r="R4" s="195"/>
      <c r="S4" s="196"/>
      <c r="T4" s="194" t="s">
        <v>62</v>
      </c>
      <c r="U4" s="195"/>
      <c r="V4" s="196"/>
      <c r="W4" s="197" t="s">
        <v>63</v>
      </c>
      <c r="X4" s="158" t="s">
        <v>61</v>
      </c>
      <c r="Y4" s="159"/>
      <c r="Z4" s="160"/>
      <c r="AA4" s="158" t="s">
        <v>62</v>
      </c>
      <c r="AB4" s="159"/>
      <c r="AC4" s="160"/>
    </row>
    <row r="5" spans="1:29" s="6" customFormat="1" ht="15" customHeight="1">
      <c r="A5" s="187"/>
      <c r="B5" s="187"/>
      <c r="C5" s="72"/>
      <c r="D5" s="18"/>
      <c r="E5" s="19"/>
      <c r="F5" s="20"/>
      <c r="G5" s="19"/>
      <c r="H5" s="21"/>
      <c r="I5" s="157"/>
      <c r="J5" s="22" t="s">
        <v>7</v>
      </c>
      <c r="K5" s="22" t="s">
        <v>49</v>
      </c>
      <c r="L5" s="22" t="s">
        <v>50</v>
      </c>
      <c r="M5" s="22" t="s">
        <v>7</v>
      </c>
      <c r="N5" s="22" t="s">
        <v>49</v>
      </c>
      <c r="O5" s="10" t="s">
        <v>50</v>
      </c>
      <c r="P5" s="157"/>
      <c r="Q5" s="22" t="s">
        <v>7</v>
      </c>
      <c r="R5" s="22" t="s">
        <v>49</v>
      </c>
      <c r="S5" s="22" t="s">
        <v>50</v>
      </c>
      <c r="T5" s="22" t="s">
        <v>7</v>
      </c>
      <c r="U5" s="22" t="s">
        <v>49</v>
      </c>
      <c r="V5" s="22" t="s">
        <v>50</v>
      </c>
      <c r="W5" s="157"/>
      <c r="X5" s="22" t="s">
        <v>7</v>
      </c>
      <c r="Y5" s="22" t="s">
        <v>49</v>
      </c>
      <c r="Z5" s="22" t="s">
        <v>50</v>
      </c>
      <c r="AA5" s="22" t="s">
        <v>7</v>
      </c>
      <c r="AB5" s="22" t="s">
        <v>49</v>
      </c>
      <c r="AC5" s="22" t="s">
        <v>50</v>
      </c>
    </row>
    <row r="6" spans="1:29" s="6" customFormat="1" ht="6" customHeight="1">
      <c r="A6" s="187"/>
      <c r="B6" s="187"/>
      <c r="C6" s="72"/>
      <c r="D6" s="12"/>
      <c r="H6" s="14"/>
      <c r="I6" s="25"/>
      <c r="J6" s="25"/>
      <c r="K6" s="25"/>
      <c r="L6" s="25"/>
      <c r="M6" s="25"/>
      <c r="N6" s="25"/>
      <c r="O6" s="25"/>
      <c r="P6" s="24"/>
      <c r="Q6" s="25"/>
      <c r="R6" s="25"/>
      <c r="S6" s="25"/>
      <c r="T6" s="25"/>
      <c r="U6" s="25"/>
      <c r="V6" s="26"/>
      <c r="W6" s="24"/>
      <c r="X6" s="25"/>
      <c r="Y6" s="25"/>
      <c r="Z6" s="25"/>
      <c r="AA6" s="25"/>
      <c r="AB6" s="25"/>
      <c r="AC6" s="26"/>
    </row>
    <row r="7" spans="1:29" s="33" customFormat="1" ht="13.5" customHeight="1">
      <c r="A7" s="187"/>
      <c r="B7" s="187"/>
      <c r="C7" s="72"/>
      <c r="D7" s="34"/>
      <c r="E7" s="198" t="s">
        <v>17</v>
      </c>
      <c r="F7" s="198"/>
      <c r="G7" s="198"/>
      <c r="H7" s="36"/>
      <c r="I7" s="74">
        <f>SUM(I13:I31)</f>
        <v>11030</v>
      </c>
      <c r="J7" s="74">
        <f aca="true" t="shared" si="0" ref="J7:AC7">SUM(J13:J31)</f>
        <v>16845</v>
      </c>
      <c r="K7" s="74">
        <f t="shared" si="0"/>
        <v>8629</v>
      </c>
      <c r="L7" s="74">
        <f t="shared" si="0"/>
        <v>8216</v>
      </c>
      <c r="M7" s="74">
        <f t="shared" si="0"/>
        <v>9851</v>
      </c>
      <c r="N7" s="74">
        <f t="shared" si="0"/>
        <v>5031</v>
      </c>
      <c r="O7" s="74">
        <f t="shared" si="0"/>
        <v>4820</v>
      </c>
      <c r="P7" s="75">
        <f t="shared" si="0"/>
        <v>10550</v>
      </c>
      <c r="Q7" s="74">
        <f t="shared" si="0"/>
        <v>16648</v>
      </c>
      <c r="R7" s="74">
        <f t="shared" si="0"/>
        <v>8525</v>
      </c>
      <c r="S7" s="74">
        <f t="shared" si="0"/>
        <v>8123</v>
      </c>
      <c r="T7" s="74">
        <f t="shared" si="0"/>
        <v>9660</v>
      </c>
      <c r="U7" s="74">
        <f t="shared" si="0"/>
        <v>4930</v>
      </c>
      <c r="V7" s="76">
        <f t="shared" si="0"/>
        <v>4730</v>
      </c>
      <c r="W7" s="75">
        <f t="shared" si="0"/>
        <v>480</v>
      </c>
      <c r="X7" s="77">
        <f t="shared" si="0"/>
        <v>197</v>
      </c>
      <c r="Y7" s="77">
        <f t="shared" si="0"/>
        <v>104</v>
      </c>
      <c r="Z7" s="77">
        <f t="shared" si="0"/>
        <v>93</v>
      </c>
      <c r="AA7" s="77">
        <f t="shared" si="0"/>
        <v>191</v>
      </c>
      <c r="AB7" s="77">
        <f t="shared" si="0"/>
        <v>101</v>
      </c>
      <c r="AC7" s="78">
        <f t="shared" si="0"/>
        <v>90</v>
      </c>
    </row>
    <row r="8" spans="1:29" s="27" customFormat="1" ht="12" customHeight="1">
      <c r="A8" s="187"/>
      <c r="B8" s="187"/>
      <c r="C8" s="72"/>
      <c r="D8" s="28"/>
      <c r="F8" s="35"/>
      <c r="H8" s="29"/>
      <c r="I8" s="79"/>
      <c r="J8" s="79"/>
      <c r="K8" s="79"/>
      <c r="L8" s="79"/>
      <c r="M8" s="79"/>
      <c r="N8" s="79"/>
      <c r="O8" s="79"/>
      <c r="P8" s="80"/>
      <c r="Q8" s="79"/>
      <c r="R8" s="79"/>
      <c r="S8" s="79"/>
      <c r="T8" s="79"/>
      <c r="U8" s="79"/>
      <c r="V8" s="81"/>
      <c r="W8" s="80"/>
      <c r="X8" s="82"/>
      <c r="Y8" s="82"/>
      <c r="Z8" s="82"/>
      <c r="AA8" s="82"/>
      <c r="AB8" s="82"/>
      <c r="AC8" s="83"/>
    </row>
    <row r="9" spans="1:29" s="27" customFormat="1" ht="13.5" customHeight="1">
      <c r="A9" s="187"/>
      <c r="B9" s="187"/>
      <c r="C9" s="72"/>
      <c r="D9" s="28"/>
      <c r="F9" s="35" t="s">
        <v>51</v>
      </c>
      <c r="H9" s="29"/>
      <c r="I9" s="84">
        <v>120</v>
      </c>
      <c r="J9" s="79">
        <f>SUM(K9:L9)</f>
        <v>169</v>
      </c>
      <c r="K9" s="84">
        <v>83</v>
      </c>
      <c r="L9" s="84">
        <v>86</v>
      </c>
      <c r="M9" s="79">
        <f>SUM(N9:O9)</f>
        <v>121</v>
      </c>
      <c r="N9" s="84">
        <v>62</v>
      </c>
      <c r="O9" s="84">
        <v>59</v>
      </c>
      <c r="P9" s="85">
        <v>120</v>
      </c>
      <c r="Q9" s="79">
        <f>SUM(R9:S9)</f>
        <v>169</v>
      </c>
      <c r="R9" s="84">
        <v>83</v>
      </c>
      <c r="S9" s="84">
        <v>86</v>
      </c>
      <c r="T9" s="79">
        <f>SUM(U9:V9)</f>
        <v>121</v>
      </c>
      <c r="U9" s="84">
        <v>62</v>
      </c>
      <c r="V9" s="86">
        <v>59</v>
      </c>
      <c r="W9" s="87">
        <v>0</v>
      </c>
      <c r="X9" s="82">
        <f>SUM(Y9:Z9)</f>
        <v>0</v>
      </c>
      <c r="Y9" s="88">
        <v>0</v>
      </c>
      <c r="Z9" s="88">
        <v>0</v>
      </c>
      <c r="AA9" s="82">
        <f>SUM(AB9:AC9)</f>
        <v>0</v>
      </c>
      <c r="AB9" s="88">
        <v>0</v>
      </c>
      <c r="AC9" s="89">
        <v>0</v>
      </c>
    </row>
    <row r="10" spans="1:29" s="27" customFormat="1" ht="13.5" customHeight="1">
      <c r="A10" s="187"/>
      <c r="B10" s="187"/>
      <c r="C10" s="72"/>
      <c r="D10" s="28"/>
      <c r="F10" s="35" t="s">
        <v>52</v>
      </c>
      <c r="H10" s="29"/>
      <c r="I10" s="84">
        <v>8000</v>
      </c>
      <c r="J10" s="79">
        <f>SUM(K10:L10)</f>
        <v>7820</v>
      </c>
      <c r="K10" s="84">
        <v>3996</v>
      </c>
      <c r="L10" s="84">
        <v>3824</v>
      </c>
      <c r="M10" s="79">
        <f>SUM(N10:O10)</f>
        <v>6699</v>
      </c>
      <c r="N10" s="84">
        <v>3424</v>
      </c>
      <c r="O10" s="84">
        <v>3275</v>
      </c>
      <c r="P10" s="85">
        <v>7520</v>
      </c>
      <c r="Q10" s="79">
        <f>SUM(R10:S10)</f>
        <v>7623</v>
      </c>
      <c r="R10" s="84">
        <v>3892</v>
      </c>
      <c r="S10" s="84">
        <v>3731</v>
      </c>
      <c r="T10" s="79">
        <f>SUM(U10:V10)</f>
        <v>6508</v>
      </c>
      <c r="U10" s="84">
        <v>3323</v>
      </c>
      <c r="V10" s="86">
        <v>3185</v>
      </c>
      <c r="W10" s="87">
        <v>480</v>
      </c>
      <c r="X10" s="82">
        <f>SUM(Y10:Z10)</f>
        <v>197</v>
      </c>
      <c r="Y10" s="88">
        <v>104</v>
      </c>
      <c r="Z10" s="88">
        <v>93</v>
      </c>
      <c r="AA10" s="82">
        <f>SUM(AB10:AC10)</f>
        <v>191</v>
      </c>
      <c r="AB10" s="88">
        <v>101</v>
      </c>
      <c r="AC10" s="89">
        <v>90</v>
      </c>
    </row>
    <row r="11" spans="1:29" s="27" customFormat="1" ht="13.5" customHeight="1">
      <c r="A11" s="187"/>
      <c r="B11" s="187"/>
      <c r="C11" s="72"/>
      <c r="D11" s="28"/>
      <c r="F11" s="35" t="s">
        <v>53</v>
      </c>
      <c r="H11" s="29"/>
      <c r="I11" s="84">
        <v>2910</v>
      </c>
      <c r="J11" s="79">
        <f>SUM(K11:L11)</f>
        <v>8856</v>
      </c>
      <c r="K11" s="84">
        <v>4550</v>
      </c>
      <c r="L11" s="84">
        <v>4306</v>
      </c>
      <c r="M11" s="79">
        <f>SUM(N11:O11)</f>
        <v>3031</v>
      </c>
      <c r="N11" s="84">
        <v>1545</v>
      </c>
      <c r="O11" s="84">
        <v>1486</v>
      </c>
      <c r="P11" s="90">
        <v>2910</v>
      </c>
      <c r="Q11" s="91">
        <f>SUM(R11:S11)</f>
        <v>8856</v>
      </c>
      <c r="R11" s="92">
        <v>4550</v>
      </c>
      <c r="S11" s="92">
        <v>4306</v>
      </c>
      <c r="T11" s="91">
        <f>SUM(U11:V11)</f>
        <v>3031</v>
      </c>
      <c r="U11" s="92">
        <v>1545</v>
      </c>
      <c r="V11" s="93">
        <v>1486</v>
      </c>
      <c r="W11" s="87">
        <v>0</v>
      </c>
      <c r="X11" s="82">
        <f>SUM(Y11:Z11)</f>
        <v>0</v>
      </c>
      <c r="Y11" s="88">
        <v>0</v>
      </c>
      <c r="Z11" s="88">
        <v>0</v>
      </c>
      <c r="AA11" s="82">
        <f>SUM(AB11:AC11)</f>
        <v>0</v>
      </c>
      <c r="AB11" s="88">
        <v>0</v>
      </c>
      <c r="AC11" s="89">
        <v>0</v>
      </c>
    </row>
    <row r="12" spans="1:29" s="27" customFormat="1" ht="12" customHeight="1">
      <c r="A12" s="187"/>
      <c r="B12" s="187"/>
      <c r="C12" s="72"/>
      <c r="D12" s="28"/>
      <c r="F12" s="35"/>
      <c r="H12" s="29"/>
      <c r="I12" s="79"/>
      <c r="J12" s="79"/>
      <c r="K12" s="79"/>
      <c r="L12" s="79"/>
      <c r="M12" s="79"/>
      <c r="N12" s="79"/>
      <c r="O12" s="79"/>
      <c r="P12" s="80"/>
      <c r="Q12" s="79"/>
      <c r="R12" s="79"/>
      <c r="S12" s="79"/>
      <c r="T12" s="79"/>
      <c r="U12" s="79"/>
      <c r="V12" s="81"/>
      <c r="W12" s="94"/>
      <c r="X12" s="82"/>
      <c r="Y12" s="82"/>
      <c r="Z12" s="82"/>
      <c r="AA12" s="82"/>
      <c r="AB12" s="82"/>
      <c r="AC12" s="83"/>
    </row>
    <row r="13" spans="1:29" s="27" customFormat="1" ht="13.5" customHeight="1">
      <c r="A13" s="187"/>
      <c r="B13" s="187"/>
      <c r="C13" s="72"/>
      <c r="D13" s="28"/>
      <c r="E13" s="171" t="s">
        <v>18</v>
      </c>
      <c r="F13" s="171"/>
      <c r="G13" s="171"/>
      <c r="H13" s="29"/>
      <c r="I13" s="95">
        <v>5930</v>
      </c>
      <c r="J13" s="79">
        <f aca="true" t="shared" si="1" ref="J13:J31">SUM(K13:L13)</f>
        <v>11157</v>
      </c>
      <c r="K13" s="95">
        <v>5666</v>
      </c>
      <c r="L13" s="95">
        <v>5491</v>
      </c>
      <c r="M13" s="79">
        <f aca="true" t="shared" si="2" ref="M13:M31">SUM(N13:O13)</f>
        <v>5799</v>
      </c>
      <c r="N13" s="95">
        <v>2890</v>
      </c>
      <c r="O13" s="95">
        <v>2909</v>
      </c>
      <c r="P13" s="96">
        <v>5730</v>
      </c>
      <c r="Q13" s="79">
        <f aca="true" t="shared" si="3" ref="Q13:Q31">SUM(R13:S13)</f>
        <v>11030</v>
      </c>
      <c r="R13" s="95">
        <v>5604</v>
      </c>
      <c r="S13" s="95">
        <v>5426</v>
      </c>
      <c r="T13" s="79">
        <f aca="true" t="shared" si="4" ref="T13:T31">SUM(U13:V13)</f>
        <v>5675</v>
      </c>
      <c r="U13" s="95">
        <v>2830</v>
      </c>
      <c r="V13" s="97">
        <v>2845</v>
      </c>
      <c r="W13" s="98">
        <v>200</v>
      </c>
      <c r="X13" s="99">
        <f aca="true" t="shared" si="5" ref="X13:X31">SUM(Y13:Z13)</f>
        <v>127</v>
      </c>
      <c r="Y13" s="100">
        <v>62</v>
      </c>
      <c r="Z13" s="100">
        <v>65</v>
      </c>
      <c r="AA13" s="99">
        <f aca="true" t="shared" si="6" ref="AA13:AA31">SUM(AB13:AC13)</f>
        <v>124</v>
      </c>
      <c r="AB13" s="100">
        <v>60</v>
      </c>
      <c r="AC13" s="101">
        <v>64</v>
      </c>
    </row>
    <row r="14" spans="1:29" s="27" customFormat="1" ht="13.5" customHeight="1">
      <c r="A14" s="187"/>
      <c r="B14" s="187"/>
      <c r="C14" s="72"/>
      <c r="D14" s="28"/>
      <c r="E14" s="171" t="s">
        <v>19</v>
      </c>
      <c r="F14" s="171"/>
      <c r="G14" s="171"/>
      <c r="H14" s="29"/>
      <c r="I14" s="95">
        <v>600</v>
      </c>
      <c r="J14" s="79">
        <f t="shared" si="1"/>
        <v>968</v>
      </c>
      <c r="K14" s="95">
        <v>433</v>
      </c>
      <c r="L14" s="95">
        <v>535</v>
      </c>
      <c r="M14" s="79">
        <f t="shared" si="2"/>
        <v>506</v>
      </c>
      <c r="N14" s="95">
        <v>220</v>
      </c>
      <c r="O14" s="95">
        <v>286</v>
      </c>
      <c r="P14" s="96">
        <v>560</v>
      </c>
      <c r="Q14" s="79">
        <f t="shared" si="3"/>
        <v>959</v>
      </c>
      <c r="R14" s="95">
        <v>429</v>
      </c>
      <c r="S14" s="95">
        <v>530</v>
      </c>
      <c r="T14" s="79">
        <f t="shared" si="4"/>
        <v>497</v>
      </c>
      <c r="U14" s="95">
        <v>216</v>
      </c>
      <c r="V14" s="97">
        <v>281</v>
      </c>
      <c r="W14" s="98">
        <v>40</v>
      </c>
      <c r="X14" s="99">
        <f t="shared" si="5"/>
        <v>9</v>
      </c>
      <c r="Y14" s="100">
        <v>4</v>
      </c>
      <c r="Z14" s="100">
        <v>5</v>
      </c>
      <c r="AA14" s="99">
        <f t="shared" si="6"/>
        <v>9</v>
      </c>
      <c r="AB14" s="100">
        <v>4</v>
      </c>
      <c r="AC14" s="101">
        <v>5</v>
      </c>
    </row>
    <row r="15" spans="1:29" s="27" customFormat="1" ht="13.5" customHeight="1">
      <c r="A15" s="187"/>
      <c r="B15" s="187"/>
      <c r="C15" s="72"/>
      <c r="D15" s="28"/>
      <c r="E15" s="171" t="s">
        <v>20</v>
      </c>
      <c r="F15" s="171"/>
      <c r="G15" s="171"/>
      <c r="H15" s="29"/>
      <c r="I15" s="95">
        <v>1580</v>
      </c>
      <c r="J15" s="79">
        <f t="shared" si="1"/>
        <v>2544</v>
      </c>
      <c r="K15" s="95">
        <v>1290</v>
      </c>
      <c r="L15" s="95">
        <v>1254</v>
      </c>
      <c r="M15" s="79">
        <f t="shared" si="2"/>
        <v>1437</v>
      </c>
      <c r="N15" s="95">
        <v>725</v>
      </c>
      <c r="O15" s="95">
        <v>712</v>
      </c>
      <c r="P15" s="96">
        <v>1460</v>
      </c>
      <c r="Q15" s="79">
        <f t="shared" si="3"/>
        <v>2503</v>
      </c>
      <c r="R15" s="95">
        <v>1263</v>
      </c>
      <c r="S15" s="95">
        <v>1240</v>
      </c>
      <c r="T15" s="79">
        <f t="shared" si="4"/>
        <v>1399</v>
      </c>
      <c r="U15" s="95">
        <v>699</v>
      </c>
      <c r="V15" s="97">
        <v>700</v>
      </c>
      <c r="W15" s="98">
        <v>120</v>
      </c>
      <c r="X15" s="99">
        <f t="shared" si="5"/>
        <v>41</v>
      </c>
      <c r="Y15" s="100">
        <v>27</v>
      </c>
      <c r="Z15" s="100">
        <v>14</v>
      </c>
      <c r="AA15" s="99">
        <f t="shared" si="6"/>
        <v>38</v>
      </c>
      <c r="AB15" s="100">
        <v>26</v>
      </c>
      <c r="AC15" s="101">
        <v>12</v>
      </c>
    </row>
    <row r="16" spans="1:29" s="27" customFormat="1" ht="13.5" customHeight="1">
      <c r="A16" s="187"/>
      <c r="B16" s="187"/>
      <c r="C16" s="72"/>
      <c r="D16" s="28"/>
      <c r="E16" s="171" t="s">
        <v>21</v>
      </c>
      <c r="F16" s="171"/>
      <c r="G16" s="171"/>
      <c r="H16" s="29"/>
      <c r="I16" s="95">
        <v>440</v>
      </c>
      <c r="J16" s="79">
        <f t="shared" si="1"/>
        <v>339</v>
      </c>
      <c r="K16" s="95">
        <v>234</v>
      </c>
      <c r="L16" s="95">
        <v>105</v>
      </c>
      <c r="M16" s="79">
        <f t="shared" si="2"/>
        <v>318</v>
      </c>
      <c r="N16" s="95">
        <v>217</v>
      </c>
      <c r="O16" s="95">
        <v>101</v>
      </c>
      <c r="P16" s="96">
        <v>400</v>
      </c>
      <c r="Q16" s="79">
        <f t="shared" si="3"/>
        <v>336</v>
      </c>
      <c r="R16" s="95">
        <v>231</v>
      </c>
      <c r="S16" s="95">
        <v>105</v>
      </c>
      <c r="T16" s="79">
        <f t="shared" si="4"/>
        <v>315</v>
      </c>
      <c r="U16" s="95">
        <v>214</v>
      </c>
      <c r="V16" s="97">
        <v>101</v>
      </c>
      <c r="W16" s="98">
        <v>40</v>
      </c>
      <c r="X16" s="99">
        <f t="shared" si="5"/>
        <v>3</v>
      </c>
      <c r="Y16" s="100">
        <v>3</v>
      </c>
      <c r="Z16" s="100">
        <v>0</v>
      </c>
      <c r="AA16" s="99">
        <f t="shared" si="6"/>
        <v>3</v>
      </c>
      <c r="AB16" s="100">
        <v>3</v>
      </c>
      <c r="AC16" s="101">
        <v>0</v>
      </c>
    </row>
    <row r="17" spans="1:29" s="27" customFormat="1" ht="13.5" customHeight="1">
      <c r="A17" s="187"/>
      <c r="B17" s="187"/>
      <c r="C17" s="72"/>
      <c r="D17" s="28"/>
      <c r="E17" s="171" t="s">
        <v>22</v>
      </c>
      <c r="F17" s="171"/>
      <c r="G17" s="171"/>
      <c r="H17" s="29"/>
      <c r="I17" s="95">
        <v>120</v>
      </c>
      <c r="J17" s="79">
        <f t="shared" si="1"/>
        <v>110</v>
      </c>
      <c r="K17" s="95">
        <v>58</v>
      </c>
      <c r="L17" s="95">
        <v>52</v>
      </c>
      <c r="M17" s="79">
        <f t="shared" si="2"/>
        <v>110</v>
      </c>
      <c r="N17" s="95">
        <v>58</v>
      </c>
      <c r="O17" s="95">
        <v>52</v>
      </c>
      <c r="P17" s="96">
        <v>120</v>
      </c>
      <c r="Q17" s="79">
        <f t="shared" si="3"/>
        <v>110</v>
      </c>
      <c r="R17" s="95">
        <v>58</v>
      </c>
      <c r="S17" s="95">
        <v>52</v>
      </c>
      <c r="T17" s="79">
        <f t="shared" si="4"/>
        <v>110</v>
      </c>
      <c r="U17" s="95">
        <v>58</v>
      </c>
      <c r="V17" s="97">
        <v>52</v>
      </c>
      <c r="W17" s="98">
        <v>0</v>
      </c>
      <c r="X17" s="99">
        <f t="shared" si="5"/>
        <v>0</v>
      </c>
      <c r="Y17" s="100">
        <v>0</v>
      </c>
      <c r="Z17" s="100">
        <v>0</v>
      </c>
      <c r="AA17" s="99">
        <f t="shared" si="6"/>
        <v>0</v>
      </c>
      <c r="AB17" s="100">
        <v>0</v>
      </c>
      <c r="AC17" s="101">
        <v>0</v>
      </c>
    </row>
    <row r="18" spans="1:29" s="27" customFormat="1" ht="13.5" customHeight="1">
      <c r="A18" s="187"/>
      <c r="B18" s="187"/>
      <c r="C18" s="72"/>
      <c r="D18" s="28"/>
      <c r="E18" s="171" t="s">
        <v>23</v>
      </c>
      <c r="F18" s="171"/>
      <c r="G18" s="171"/>
      <c r="H18" s="29"/>
      <c r="I18" s="95">
        <v>400</v>
      </c>
      <c r="J18" s="79">
        <f t="shared" si="1"/>
        <v>318</v>
      </c>
      <c r="K18" s="95">
        <v>177</v>
      </c>
      <c r="L18" s="95">
        <v>141</v>
      </c>
      <c r="M18" s="79">
        <f t="shared" si="2"/>
        <v>311</v>
      </c>
      <c r="N18" s="95">
        <v>173</v>
      </c>
      <c r="O18" s="95">
        <v>138</v>
      </c>
      <c r="P18" s="96">
        <v>360</v>
      </c>
      <c r="Q18" s="79">
        <f t="shared" si="3"/>
        <v>312</v>
      </c>
      <c r="R18" s="95">
        <v>173</v>
      </c>
      <c r="S18" s="95">
        <v>139</v>
      </c>
      <c r="T18" s="79">
        <f t="shared" si="4"/>
        <v>305</v>
      </c>
      <c r="U18" s="95">
        <v>169</v>
      </c>
      <c r="V18" s="97">
        <v>136</v>
      </c>
      <c r="W18" s="98">
        <v>40</v>
      </c>
      <c r="X18" s="99">
        <f t="shared" si="5"/>
        <v>6</v>
      </c>
      <c r="Y18" s="100">
        <v>4</v>
      </c>
      <c r="Z18" s="100">
        <v>2</v>
      </c>
      <c r="AA18" s="99">
        <f t="shared" si="6"/>
        <v>6</v>
      </c>
      <c r="AB18" s="100">
        <v>4</v>
      </c>
      <c r="AC18" s="101">
        <v>2</v>
      </c>
    </row>
    <row r="19" spans="1:29" s="27" customFormat="1" ht="13.5" customHeight="1">
      <c r="A19" s="187"/>
      <c r="B19" s="187"/>
      <c r="C19" s="72"/>
      <c r="D19" s="28"/>
      <c r="E19" s="171" t="s">
        <v>24</v>
      </c>
      <c r="F19" s="171"/>
      <c r="G19" s="171"/>
      <c r="H19" s="29"/>
      <c r="I19" s="95">
        <v>320</v>
      </c>
      <c r="J19" s="79">
        <f t="shared" si="1"/>
        <v>276</v>
      </c>
      <c r="K19" s="95">
        <v>160</v>
      </c>
      <c r="L19" s="95">
        <v>116</v>
      </c>
      <c r="M19" s="79">
        <f t="shared" si="2"/>
        <v>265</v>
      </c>
      <c r="N19" s="95">
        <v>152</v>
      </c>
      <c r="O19" s="95">
        <v>113</v>
      </c>
      <c r="P19" s="96">
        <v>280</v>
      </c>
      <c r="Q19" s="79">
        <f t="shared" si="3"/>
        <v>265</v>
      </c>
      <c r="R19" s="95">
        <v>156</v>
      </c>
      <c r="S19" s="95">
        <v>109</v>
      </c>
      <c r="T19" s="79">
        <f t="shared" si="4"/>
        <v>254</v>
      </c>
      <c r="U19" s="95">
        <v>148</v>
      </c>
      <c r="V19" s="97">
        <v>106</v>
      </c>
      <c r="W19" s="98">
        <v>40</v>
      </c>
      <c r="X19" s="99">
        <f t="shared" si="5"/>
        <v>11</v>
      </c>
      <c r="Y19" s="100">
        <v>4</v>
      </c>
      <c r="Z19" s="100">
        <v>7</v>
      </c>
      <c r="AA19" s="99">
        <f t="shared" si="6"/>
        <v>11</v>
      </c>
      <c r="AB19" s="100">
        <v>4</v>
      </c>
      <c r="AC19" s="101">
        <v>7</v>
      </c>
    </row>
    <row r="20" spans="1:29" s="27" customFormat="1" ht="13.5" customHeight="1">
      <c r="A20" s="187"/>
      <c r="B20" s="187"/>
      <c r="C20" s="72"/>
      <c r="D20" s="28"/>
      <c r="E20" s="171" t="s">
        <v>25</v>
      </c>
      <c r="F20" s="171"/>
      <c r="G20" s="171"/>
      <c r="H20" s="29"/>
      <c r="I20" s="100">
        <v>0</v>
      </c>
      <c r="J20" s="82">
        <f t="shared" si="1"/>
        <v>0</v>
      </c>
      <c r="K20" s="100">
        <v>0</v>
      </c>
      <c r="L20" s="100">
        <v>0</v>
      </c>
      <c r="M20" s="82">
        <f t="shared" si="2"/>
        <v>0</v>
      </c>
      <c r="N20" s="100">
        <v>0</v>
      </c>
      <c r="O20" s="100">
        <v>0</v>
      </c>
      <c r="P20" s="98">
        <v>0</v>
      </c>
      <c r="Q20" s="82">
        <f t="shared" si="3"/>
        <v>0</v>
      </c>
      <c r="R20" s="100">
        <v>0</v>
      </c>
      <c r="S20" s="100">
        <v>0</v>
      </c>
      <c r="T20" s="82">
        <f t="shared" si="4"/>
        <v>0</v>
      </c>
      <c r="U20" s="100">
        <v>0</v>
      </c>
      <c r="V20" s="101">
        <v>0</v>
      </c>
      <c r="W20" s="98">
        <v>0</v>
      </c>
      <c r="X20" s="99">
        <f t="shared" si="5"/>
        <v>0</v>
      </c>
      <c r="Y20" s="100">
        <v>0</v>
      </c>
      <c r="Z20" s="100">
        <v>0</v>
      </c>
      <c r="AA20" s="99">
        <f t="shared" si="6"/>
        <v>0</v>
      </c>
      <c r="AB20" s="100">
        <v>0</v>
      </c>
      <c r="AC20" s="101">
        <v>0</v>
      </c>
    </row>
    <row r="21" spans="1:29" s="27" customFormat="1" ht="13.5" customHeight="1">
      <c r="A21" s="187"/>
      <c r="B21" s="187"/>
      <c r="C21" s="72"/>
      <c r="D21" s="28"/>
      <c r="E21" s="171" t="s">
        <v>26</v>
      </c>
      <c r="F21" s="171"/>
      <c r="G21" s="171"/>
      <c r="H21" s="29"/>
      <c r="I21" s="95">
        <v>480</v>
      </c>
      <c r="J21" s="79">
        <f t="shared" si="1"/>
        <v>332</v>
      </c>
      <c r="K21" s="95">
        <v>207</v>
      </c>
      <c r="L21" s="95">
        <v>125</v>
      </c>
      <c r="M21" s="79">
        <f t="shared" si="2"/>
        <v>316</v>
      </c>
      <c r="N21" s="95">
        <v>198</v>
      </c>
      <c r="O21" s="95">
        <v>118</v>
      </c>
      <c r="P21" s="96">
        <v>480</v>
      </c>
      <c r="Q21" s="79">
        <f t="shared" si="3"/>
        <v>332</v>
      </c>
      <c r="R21" s="95">
        <v>207</v>
      </c>
      <c r="S21" s="95">
        <v>125</v>
      </c>
      <c r="T21" s="79">
        <f t="shared" si="4"/>
        <v>316</v>
      </c>
      <c r="U21" s="95">
        <v>198</v>
      </c>
      <c r="V21" s="97">
        <v>118</v>
      </c>
      <c r="W21" s="98">
        <v>0</v>
      </c>
      <c r="X21" s="99">
        <f t="shared" si="5"/>
        <v>0</v>
      </c>
      <c r="Y21" s="100">
        <v>0</v>
      </c>
      <c r="Z21" s="100">
        <v>0</v>
      </c>
      <c r="AA21" s="99">
        <f t="shared" si="6"/>
        <v>0</v>
      </c>
      <c r="AB21" s="100">
        <v>0</v>
      </c>
      <c r="AC21" s="101">
        <v>0</v>
      </c>
    </row>
    <row r="22" spans="1:29" s="27" customFormat="1" ht="13.5" customHeight="1">
      <c r="A22" s="187"/>
      <c r="B22" s="187"/>
      <c r="C22" s="72"/>
      <c r="D22" s="28"/>
      <c r="E22" s="171" t="s">
        <v>27</v>
      </c>
      <c r="F22" s="171"/>
      <c r="G22" s="171"/>
      <c r="H22" s="29"/>
      <c r="I22" s="95">
        <v>160</v>
      </c>
      <c r="J22" s="79">
        <f t="shared" si="1"/>
        <v>89</v>
      </c>
      <c r="K22" s="95">
        <v>44</v>
      </c>
      <c r="L22" s="95">
        <v>45</v>
      </c>
      <c r="M22" s="79">
        <f t="shared" si="2"/>
        <v>85</v>
      </c>
      <c r="N22" s="95">
        <v>41</v>
      </c>
      <c r="O22" s="95">
        <v>44</v>
      </c>
      <c r="P22" s="96">
        <v>160</v>
      </c>
      <c r="Q22" s="79">
        <f t="shared" si="3"/>
        <v>89</v>
      </c>
      <c r="R22" s="95">
        <v>44</v>
      </c>
      <c r="S22" s="95">
        <v>45</v>
      </c>
      <c r="T22" s="79">
        <f t="shared" si="4"/>
        <v>85</v>
      </c>
      <c r="U22" s="95">
        <v>41</v>
      </c>
      <c r="V22" s="97">
        <v>44</v>
      </c>
      <c r="W22" s="98">
        <v>0</v>
      </c>
      <c r="X22" s="99">
        <f t="shared" si="5"/>
        <v>0</v>
      </c>
      <c r="Y22" s="100">
        <v>0</v>
      </c>
      <c r="Z22" s="100">
        <v>0</v>
      </c>
      <c r="AA22" s="99">
        <f t="shared" si="6"/>
        <v>0</v>
      </c>
      <c r="AB22" s="100">
        <v>0</v>
      </c>
      <c r="AC22" s="101">
        <v>0</v>
      </c>
    </row>
    <row r="23" spans="1:29" s="27" customFormat="1" ht="13.5" customHeight="1">
      <c r="A23" s="187"/>
      <c r="B23" s="187"/>
      <c r="C23" s="72"/>
      <c r="D23" s="28"/>
      <c r="E23" s="172" t="s">
        <v>28</v>
      </c>
      <c r="F23" s="172"/>
      <c r="G23" s="172"/>
      <c r="H23" s="29"/>
      <c r="I23" s="95">
        <v>280</v>
      </c>
      <c r="J23" s="79">
        <f t="shared" si="1"/>
        <v>280</v>
      </c>
      <c r="K23" s="95">
        <v>150</v>
      </c>
      <c r="L23" s="95">
        <v>130</v>
      </c>
      <c r="M23" s="79">
        <f t="shared" si="2"/>
        <v>280</v>
      </c>
      <c r="N23" s="95">
        <v>150</v>
      </c>
      <c r="O23" s="95">
        <v>130</v>
      </c>
      <c r="P23" s="96">
        <v>280</v>
      </c>
      <c r="Q23" s="79">
        <f t="shared" si="3"/>
        <v>280</v>
      </c>
      <c r="R23" s="95">
        <v>150</v>
      </c>
      <c r="S23" s="95">
        <v>130</v>
      </c>
      <c r="T23" s="79">
        <f t="shared" si="4"/>
        <v>280</v>
      </c>
      <c r="U23" s="95">
        <v>150</v>
      </c>
      <c r="V23" s="97">
        <v>130</v>
      </c>
      <c r="W23" s="98">
        <v>0</v>
      </c>
      <c r="X23" s="99">
        <f t="shared" si="5"/>
        <v>0</v>
      </c>
      <c r="Y23" s="100">
        <v>0</v>
      </c>
      <c r="Z23" s="100">
        <v>0</v>
      </c>
      <c r="AA23" s="99">
        <f t="shared" si="6"/>
        <v>0</v>
      </c>
      <c r="AB23" s="100">
        <v>0</v>
      </c>
      <c r="AC23" s="101">
        <v>0</v>
      </c>
    </row>
    <row r="24" spans="1:29" s="27" customFormat="1" ht="13.5" customHeight="1">
      <c r="A24" s="187"/>
      <c r="B24" s="187"/>
      <c r="C24" s="72"/>
      <c r="D24" s="28"/>
      <c r="E24" s="171" t="s">
        <v>29</v>
      </c>
      <c r="F24" s="171"/>
      <c r="G24" s="42"/>
      <c r="H24" s="29"/>
      <c r="I24" s="100">
        <v>0</v>
      </c>
      <c r="J24" s="82">
        <f t="shared" si="1"/>
        <v>0</v>
      </c>
      <c r="K24" s="100">
        <v>0</v>
      </c>
      <c r="L24" s="100">
        <v>0</v>
      </c>
      <c r="M24" s="82">
        <f t="shared" si="2"/>
        <v>0</v>
      </c>
      <c r="N24" s="100">
        <v>0</v>
      </c>
      <c r="O24" s="100">
        <v>0</v>
      </c>
      <c r="P24" s="98">
        <v>0</v>
      </c>
      <c r="Q24" s="82">
        <f t="shared" si="3"/>
        <v>0</v>
      </c>
      <c r="R24" s="100">
        <v>0</v>
      </c>
      <c r="S24" s="100">
        <v>0</v>
      </c>
      <c r="T24" s="82">
        <f t="shared" si="4"/>
        <v>0</v>
      </c>
      <c r="U24" s="100">
        <v>0</v>
      </c>
      <c r="V24" s="101">
        <v>0</v>
      </c>
      <c r="W24" s="98">
        <v>0</v>
      </c>
      <c r="X24" s="99">
        <f t="shared" si="5"/>
        <v>0</v>
      </c>
      <c r="Y24" s="100">
        <v>0</v>
      </c>
      <c r="Z24" s="100">
        <v>0</v>
      </c>
      <c r="AA24" s="99">
        <f>SUM(AB24:AC24)</f>
        <v>0</v>
      </c>
      <c r="AB24" s="100">
        <v>0</v>
      </c>
      <c r="AC24" s="101">
        <v>0</v>
      </c>
    </row>
    <row r="25" spans="1:29" s="27" customFormat="1" ht="13.5" customHeight="1">
      <c r="A25" s="187"/>
      <c r="B25" s="187"/>
      <c r="C25" s="72"/>
      <c r="D25" s="28"/>
      <c r="E25" s="171" t="s">
        <v>30</v>
      </c>
      <c r="F25" s="171"/>
      <c r="G25" s="171"/>
      <c r="H25" s="29"/>
      <c r="I25" s="95">
        <v>160</v>
      </c>
      <c r="J25" s="79">
        <f t="shared" si="1"/>
        <v>98</v>
      </c>
      <c r="K25" s="95">
        <v>51</v>
      </c>
      <c r="L25" s="95">
        <v>47</v>
      </c>
      <c r="M25" s="79">
        <f t="shared" si="2"/>
        <v>97</v>
      </c>
      <c r="N25" s="95">
        <v>51</v>
      </c>
      <c r="O25" s="95">
        <v>46</v>
      </c>
      <c r="P25" s="96">
        <v>160</v>
      </c>
      <c r="Q25" s="79">
        <f t="shared" si="3"/>
        <v>98</v>
      </c>
      <c r="R25" s="95">
        <v>51</v>
      </c>
      <c r="S25" s="95">
        <v>47</v>
      </c>
      <c r="T25" s="79">
        <f t="shared" si="4"/>
        <v>97</v>
      </c>
      <c r="U25" s="95">
        <v>51</v>
      </c>
      <c r="V25" s="97">
        <v>46</v>
      </c>
      <c r="W25" s="98">
        <v>0</v>
      </c>
      <c r="X25" s="99">
        <f t="shared" si="5"/>
        <v>0</v>
      </c>
      <c r="Y25" s="100">
        <v>0</v>
      </c>
      <c r="Z25" s="100">
        <v>0</v>
      </c>
      <c r="AA25" s="99">
        <f t="shared" si="6"/>
        <v>0</v>
      </c>
      <c r="AB25" s="100">
        <v>0</v>
      </c>
      <c r="AC25" s="101">
        <v>0</v>
      </c>
    </row>
    <row r="26" spans="1:29" s="27" customFormat="1" ht="13.5" customHeight="1">
      <c r="A26" s="187"/>
      <c r="B26" s="187"/>
      <c r="C26" s="72"/>
      <c r="D26" s="28"/>
      <c r="E26" s="171" t="s">
        <v>31</v>
      </c>
      <c r="F26" s="171"/>
      <c r="G26" s="171"/>
      <c r="H26" s="29"/>
      <c r="I26" s="95">
        <v>120</v>
      </c>
      <c r="J26" s="79">
        <f t="shared" si="1"/>
        <v>55</v>
      </c>
      <c r="K26" s="95">
        <v>33</v>
      </c>
      <c r="L26" s="95">
        <v>22</v>
      </c>
      <c r="M26" s="79">
        <f t="shared" si="2"/>
        <v>53</v>
      </c>
      <c r="N26" s="95">
        <v>32</v>
      </c>
      <c r="O26" s="95">
        <v>21</v>
      </c>
      <c r="P26" s="96">
        <v>120</v>
      </c>
      <c r="Q26" s="79">
        <f t="shared" si="3"/>
        <v>55</v>
      </c>
      <c r="R26" s="95">
        <v>33</v>
      </c>
      <c r="S26" s="95">
        <v>22</v>
      </c>
      <c r="T26" s="79">
        <f t="shared" si="4"/>
        <v>53</v>
      </c>
      <c r="U26" s="95">
        <v>32</v>
      </c>
      <c r="V26" s="97">
        <v>21</v>
      </c>
      <c r="W26" s="98">
        <v>0</v>
      </c>
      <c r="X26" s="99">
        <f t="shared" si="5"/>
        <v>0</v>
      </c>
      <c r="Y26" s="100">
        <v>0</v>
      </c>
      <c r="Z26" s="100">
        <v>0</v>
      </c>
      <c r="AA26" s="99">
        <f t="shared" si="6"/>
        <v>0</v>
      </c>
      <c r="AB26" s="100">
        <v>0</v>
      </c>
      <c r="AC26" s="101">
        <v>0</v>
      </c>
    </row>
    <row r="27" spans="1:29" s="27" customFormat="1" ht="13.5" customHeight="1">
      <c r="A27" s="187"/>
      <c r="B27" s="187"/>
      <c r="C27" s="72"/>
      <c r="D27" s="28"/>
      <c r="E27" s="171" t="s">
        <v>32</v>
      </c>
      <c r="F27" s="171"/>
      <c r="G27" s="42"/>
      <c r="H27" s="29"/>
      <c r="I27" s="95">
        <v>80</v>
      </c>
      <c r="J27" s="79">
        <f t="shared" si="1"/>
        <v>36</v>
      </c>
      <c r="K27" s="95">
        <v>18</v>
      </c>
      <c r="L27" s="95">
        <v>18</v>
      </c>
      <c r="M27" s="79">
        <f t="shared" si="2"/>
        <v>36</v>
      </c>
      <c r="N27" s="95">
        <v>18</v>
      </c>
      <c r="O27" s="95">
        <v>18</v>
      </c>
      <c r="P27" s="96">
        <v>80</v>
      </c>
      <c r="Q27" s="79">
        <f t="shared" si="3"/>
        <v>36</v>
      </c>
      <c r="R27" s="95">
        <v>18</v>
      </c>
      <c r="S27" s="95">
        <v>18</v>
      </c>
      <c r="T27" s="79">
        <f t="shared" si="4"/>
        <v>36</v>
      </c>
      <c r="U27" s="95">
        <v>18</v>
      </c>
      <c r="V27" s="97">
        <v>18</v>
      </c>
      <c r="W27" s="98">
        <v>0</v>
      </c>
      <c r="X27" s="99">
        <f t="shared" si="5"/>
        <v>0</v>
      </c>
      <c r="Y27" s="100">
        <v>0</v>
      </c>
      <c r="Z27" s="100">
        <v>0</v>
      </c>
      <c r="AA27" s="99">
        <f t="shared" si="6"/>
        <v>0</v>
      </c>
      <c r="AB27" s="100">
        <v>0</v>
      </c>
      <c r="AC27" s="101">
        <v>0</v>
      </c>
    </row>
    <row r="28" spans="1:29" s="27" customFormat="1" ht="13.5" customHeight="1">
      <c r="A28" s="187"/>
      <c r="B28" s="187"/>
      <c r="C28" s="72"/>
      <c r="D28" s="28"/>
      <c r="E28" s="172" t="s">
        <v>33</v>
      </c>
      <c r="F28" s="172"/>
      <c r="G28" s="172"/>
      <c r="H28" s="29"/>
      <c r="I28" s="95">
        <v>80</v>
      </c>
      <c r="J28" s="79">
        <f t="shared" si="1"/>
        <v>47</v>
      </c>
      <c r="K28" s="95">
        <v>20</v>
      </c>
      <c r="L28" s="95">
        <v>27</v>
      </c>
      <c r="M28" s="79">
        <f t="shared" si="2"/>
        <v>45</v>
      </c>
      <c r="N28" s="95">
        <v>20</v>
      </c>
      <c r="O28" s="95">
        <v>25</v>
      </c>
      <c r="P28" s="96">
        <v>80</v>
      </c>
      <c r="Q28" s="79">
        <f t="shared" si="3"/>
        <v>47</v>
      </c>
      <c r="R28" s="95">
        <v>20</v>
      </c>
      <c r="S28" s="95">
        <v>27</v>
      </c>
      <c r="T28" s="79">
        <f t="shared" si="4"/>
        <v>45</v>
      </c>
      <c r="U28" s="95">
        <v>20</v>
      </c>
      <c r="V28" s="97">
        <v>25</v>
      </c>
      <c r="W28" s="98">
        <v>0</v>
      </c>
      <c r="X28" s="99">
        <f t="shared" si="5"/>
        <v>0</v>
      </c>
      <c r="Y28" s="100">
        <v>0</v>
      </c>
      <c r="Z28" s="100">
        <v>0</v>
      </c>
      <c r="AA28" s="99">
        <f t="shared" si="6"/>
        <v>0</v>
      </c>
      <c r="AB28" s="100">
        <v>0</v>
      </c>
      <c r="AC28" s="101">
        <v>0</v>
      </c>
    </row>
    <row r="29" spans="1:29" s="27" customFormat="1" ht="13.5" customHeight="1">
      <c r="A29" s="187"/>
      <c r="B29" s="187"/>
      <c r="C29" s="72"/>
      <c r="D29" s="28"/>
      <c r="E29" s="172" t="s">
        <v>34</v>
      </c>
      <c r="F29" s="172"/>
      <c r="G29" s="172"/>
      <c r="H29" s="29"/>
      <c r="I29" s="95">
        <v>120</v>
      </c>
      <c r="J29" s="79">
        <f t="shared" si="1"/>
        <v>106</v>
      </c>
      <c r="K29" s="95">
        <v>32</v>
      </c>
      <c r="L29" s="95">
        <v>74</v>
      </c>
      <c r="M29" s="79">
        <f t="shared" si="2"/>
        <v>104</v>
      </c>
      <c r="N29" s="95">
        <v>31</v>
      </c>
      <c r="O29" s="95">
        <v>73</v>
      </c>
      <c r="P29" s="96">
        <v>120</v>
      </c>
      <c r="Q29" s="79">
        <f t="shared" si="3"/>
        <v>106</v>
      </c>
      <c r="R29" s="95">
        <v>32</v>
      </c>
      <c r="S29" s="95">
        <v>74</v>
      </c>
      <c r="T29" s="79">
        <f t="shared" si="4"/>
        <v>104</v>
      </c>
      <c r="U29" s="95">
        <v>31</v>
      </c>
      <c r="V29" s="97">
        <v>73</v>
      </c>
      <c r="W29" s="98">
        <v>0</v>
      </c>
      <c r="X29" s="99">
        <f t="shared" si="5"/>
        <v>0</v>
      </c>
      <c r="Y29" s="100">
        <v>0</v>
      </c>
      <c r="Z29" s="100">
        <v>0</v>
      </c>
      <c r="AA29" s="99">
        <f t="shared" si="6"/>
        <v>0</v>
      </c>
      <c r="AB29" s="100">
        <v>0</v>
      </c>
      <c r="AC29" s="101">
        <v>0</v>
      </c>
    </row>
    <row r="30" spans="1:29" s="27" customFormat="1" ht="13.5" customHeight="1">
      <c r="A30" s="187"/>
      <c r="B30" s="187"/>
      <c r="C30" s="72"/>
      <c r="D30" s="28"/>
      <c r="E30" s="171" t="s">
        <v>35</v>
      </c>
      <c r="F30" s="171"/>
      <c r="G30" s="171"/>
      <c r="H30" s="29"/>
      <c r="I30" s="95">
        <v>80</v>
      </c>
      <c r="J30" s="79">
        <f t="shared" si="1"/>
        <v>36</v>
      </c>
      <c r="K30" s="95">
        <v>18</v>
      </c>
      <c r="L30" s="95">
        <v>18</v>
      </c>
      <c r="M30" s="79">
        <f t="shared" si="2"/>
        <v>36</v>
      </c>
      <c r="N30" s="95">
        <v>18</v>
      </c>
      <c r="O30" s="95">
        <v>18</v>
      </c>
      <c r="P30" s="96">
        <v>80</v>
      </c>
      <c r="Q30" s="79">
        <f t="shared" si="3"/>
        <v>36</v>
      </c>
      <c r="R30" s="95">
        <v>18</v>
      </c>
      <c r="S30" s="95">
        <v>18</v>
      </c>
      <c r="T30" s="79">
        <f t="shared" si="4"/>
        <v>36</v>
      </c>
      <c r="U30" s="95">
        <v>18</v>
      </c>
      <c r="V30" s="97">
        <v>18</v>
      </c>
      <c r="W30" s="98">
        <v>0</v>
      </c>
      <c r="X30" s="99">
        <f t="shared" si="5"/>
        <v>0</v>
      </c>
      <c r="Y30" s="100">
        <v>0</v>
      </c>
      <c r="Z30" s="100">
        <v>0</v>
      </c>
      <c r="AA30" s="99">
        <f t="shared" si="6"/>
        <v>0</v>
      </c>
      <c r="AB30" s="100">
        <v>0</v>
      </c>
      <c r="AC30" s="101">
        <v>0</v>
      </c>
    </row>
    <row r="31" spans="1:29" s="27" customFormat="1" ht="13.5" customHeight="1">
      <c r="A31" s="187"/>
      <c r="B31" s="187"/>
      <c r="C31" s="72"/>
      <c r="D31" s="28"/>
      <c r="E31" s="171" t="s">
        <v>36</v>
      </c>
      <c r="F31" s="171"/>
      <c r="G31" s="171"/>
      <c r="H31" s="29"/>
      <c r="I31" s="95">
        <v>80</v>
      </c>
      <c r="J31" s="79">
        <f t="shared" si="1"/>
        <v>54</v>
      </c>
      <c r="K31" s="95">
        <v>38</v>
      </c>
      <c r="L31" s="95">
        <v>16</v>
      </c>
      <c r="M31" s="79">
        <f t="shared" si="2"/>
        <v>53</v>
      </c>
      <c r="N31" s="95">
        <v>37</v>
      </c>
      <c r="O31" s="95">
        <v>16</v>
      </c>
      <c r="P31" s="96">
        <v>80</v>
      </c>
      <c r="Q31" s="79">
        <f t="shared" si="3"/>
        <v>54</v>
      </c>
      <c r="R31" s="95">
        <v>38</v>
      </c>
      <c r="S31" s="95">
        <v>16</v>
      </c>
      <c r="T31" s="79">
        <f t="shared" si="4"/>
        <v>53</v>
      </c>
      <c r="U31" s="95">
        <v>37</v>
      </c>
      <c r="V31" s="97">
        <v>16</v>
      </c>
      <c r="W31" s="98">
        <v>0</v>
      </c>
      <c r="X31" s="99">
        <f t="shared" si="5"/>
        <v>0</v>
      </c>
      <c r="Y31" s="100">
        <v>0</v>
      </c>
      <c r="Z31" s="100">
        <v>0</v>
      </c>
      <c r="AA31" s="99">
        <f t="shared" si="6"/>
        <v>0</v>
      </c>
      <c r="AB31" s="100">
        <v>0</v>
      </c>
      <c r="AC31" s="101">
        <v>0</v>
      </c>
    </row>
    <row r="32" spans="1:29" s="27" customFormat="1" ht="6" customHeight="1">
      <c r="A32" s="187"/>
      <c r="B32" s="187"/>
      <c r="C32" s="72"/>
      <c r="D32" s="43"/>
      <c r="E32" s="44"/>
      <c r="F32" s="44"/>
      <c r="G32" s="44"/>
      <c r="H32" s="45"/>
      <c r="I32" s="47"/>
      <c r="J32" s="47"/>
      <c r="K32" s="47"/>
      <c r="L32" s="47"/>
      <c r="M32" s="47"/>
      <c r="N32" s="47"/>
      <c r="O32" s="47"/>
      <c r="P32" s="46"/>
      <c r="Q32" s="47"/>
      <c r="R32" s="47"/>
      <c r="S32" s="47"/>
      <c r="T32" s="47"/>
      <c r="U32" s="47"/>
      <c r="V32" s="48"/>
      <c r="W32" s="46"/>
      <c r="X32" s="47"/>
      <c r="Y32" s="47"/>
      <c r="Z32" s="47"/>
      <c r="AA32" s="47"/>
      <c r="AB32" s="47"/>
      <c r="AC32" s="48"/>
    </row>
    <row r="33" spans="1:29" s="27" customFormat="1" ht="10.5" customHeight="1">
      <c r="A33" s="187"/>
      <c r="B33" s="187"/>
      <c r="C33" s="72"/>
      <c r="E33" s="102" t="s">
        <v>64</v>
      </c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</row>
    <row r="34" spans="1:23" s="27" customFormat="1" ht="12.75" customHeight="1">
      <c r="A34" s="187"/>
      <c r="B34" s="187"/>
      <c r="C34" s="72"/>
      <c r="H34" s="27">
        <v>1</v>
      </c>
      <c r="I34" s="49" t="s">
        <v>0</v>
      </c>
      <c r="P34" s="49" t="s">
        <v>0</v>
      </c>
      <c r="W34" s="49"/>
    </row>
    <row r="35" ht="18">
      <c r="A35" s="51"/>
    </row>
    <row r="36" ht="18">
      <c r="A36" s="51"/>
    </row>
    <row r="37" ht="18">
      <c r="A37" s="51"/>
    </row>
    <row r="38" ht="18">
      <c r="A38" s="51"/>
    </row>
    <row r="39" ht="18">
      <c r="A39" s="51"/>
    </row>
    <row r="40" ht="18">
      <c r="A40" s="51"/>
    </row>
    <row r="41" ht="18">
      <c r="A41" s="51"/>
    </row>
    <row r="42" ht="18">
      <c r="A42" s="51"/>
    </row>
    <row r="43" ht="18">
      <c r="A43" s="51"/>
    </row>
    <row r="44" ht="18">
      <c r="A44" s="51"/>
    </row>
    <row r="45" ht="18">
      <c r="A45" s="51"/>
    </row>
    <row r="46" ht="18">
      <c r="A46" s="51"/>
    </row>
    <row r="47" ht="18">
      <c r="A47" s="51"/>
    </row>
    <row r="48" ht="18">
      <c r="A48" s="51"/>
    </row>
    <row r="49" ht="18">
      <c r="A49" s="51"/>
    </row>
    <row r="50" ht="18">
      <c r="A50" s="51"/>
    </row>
    <row r="51" ht="18">
      <c r="A51" s="51"/>
    </row>
    <row r="52" ht="18">
      <c r="A52" s="51"/>
    </row>
    <row r="53" ht="18">
      <c r="A53" s="51"/>
    </row>
    <row r="54" ht="18">
      <c r="A54" s="51"/>
    </row>
    <row r="55" ht="18">
      <c r="A55" s="51"/>
    </row>
    <row r="56" ht="18">
      <c r="A56" s="51"/>
    </row>
    <row r="57" ht="18">
      <c r="A57" s="51"/>
    </row>
    <row r="58" ht="18">
      <c r="A58" s="51"/>
    </row>
    <row r="59" ht="18">
      <c r="A59" s="51"/>
    </row>
    <row r="60" ht="18">
      <c r="A60" s="51"/>
    </row>
    <row r="61" ht="18">
      <c r="A61" s="51"/>
    </row>
    <row r="62" ht="18">
      <c r="A62" s="51"/>
    </row>
    <row r="63" ht="18">
      <c r="A63" s="51"/>
    </row>
    <row r="64" ht="18">
      <c r="A64" s="51"/>
    </row>
    <row r="65" ht="18">
      <c r="A65" s="51"/>
    </row>
    <row r="66" ht="18">
      <c r="A66" s="51"/>
    </row>
    <row r="67" ht="18">
      <c r="A67" s="51"/>
    </row>
    <row r="68" ht="18">
      <c r="A68" s="51"/>
    </row>
    <row r="69" ht="18">
      <c r="A69" s="51"/>
    </row>
    <row r="70" ht="18">
      <c r="A70" s="51"/>
    </row>
    <row r="71" ht="18">
      <c r="A71" s="51"/>
    </row>
    <row r="72" ht="18">
      <c r="A72" s="51"/>
    </row>
    <row r="73" ht="18">
      <c r="A73" s="51"/>
    </row>
    <row r="74" ht="18">
      <c r="A74" s="51"/>
    </row>
    <row r="75" ht="18">
      <c r="A75" s="51"/>
    </row>
    <row r="76" ht="18">
      <c r="A76" s="51"/>
    </row>
    <row r="77" ht="18">
      <c r="A77" s="51"/>
    </row>
    <row r="78" ht="18">
      <c r="A78" s="51"/>
    </row>
    <row r="79" ht="18">
      <c r="A79" s="51"/>
    </row>
    <row r="80" ht="18">
      <c r="A80" s="51"/>
    </row>
    <row r="81" ht="18">
      <c r="A81" s="51"/>
    </row>
    <row r="82" ht="18">
      <c r="A82" s="51"/>
    </row>
    <row r="83" ht="18">
      <c r="A83" s="51"/>
    </row>
    <row r="84" ht="18">
      <c r="A84" s="51"/>
    </row>
    <row r="85" ht="18">
      <c r="A85" s="51"/>
    </row>
    <row r="86" ht="18">
      <c r="A86" s="51"/>
    </row>
    <row r="87" ht="18">
      <c r="A87" s="51"/>
    </row>
    <row r="88" ht="18">
      <c r="A88" s="51"/>
    </row>
    <row r="89" ht="18">
      <c r="A89" s="51"/>
    </row>
    <row r="90" ht="18">
      <c r="A90" s="51"/>
    </row>
    <row r="91" ht="18">
      <c r="A91" s="51"/>
    </row>
    <row r="92" ht="18">
      <c r="A92" s="51"/>
    </row>
    <row r="93" ht="18">
      <c r="A93" s="51"/>
    </row>
    <row r="94" ht="18">
      <c r="A94" s="51"/>
    </row>
    <row r="95" ht="18">
      <c r="A95" s="51"/>
    </row>
    <row r="96" ht="18">
      <c r="A96" s="51"/>
    </row>
    <row r="97" ht="18">
      <c r="A97" s="51"/>
    </row>
    <row r="98" ht="18">
      <c r="A98" s="51"/>
    </row>
    <row r="99" ht="18">
      <c r="A99" s="51"/>
    </row>
    <row r="100" ht="18">
      <c r="A100" s="51"/>
    </row>
    <row r="101" ht="18">
      <c r="A101" s="51"/>
    </row>
    <row r="102" ht="18">
      <c r="A102" s="51"/>
    </row>
    <row r="103" ht="18">
      <c r="A103" s="51"/>
    </row>
    <row r="104" ht="18">
      <c r="A104" s="51"/>
    </row>
    <row r="105" ht="18">
      <c r="A105" s="51"/>
    </row>
    <row r="106" ht="18">
      <c r="A106" s="51"/>
    </row>
    <row r="107" ht="18">
      <c r="A107" s="51"/>
    </row>
    <row r="108" ht="18">
      <c r="A108" s="51"/>
    </row>
    <row r="109" ht="18">
      <c r="A109" s="51"/>
    </row>
    <row r="110" ht="18">
      <c r="A110" s="51"/>
    </row>
    <row r="111" ht="18">
      <c r="A111" s="51"/>
    </row>
    <row r="112" ht="18">
      <c r="A112" s="51"/>
    </row>
    <row r="113" ht="18">
      <c r="A113" s="51"/>
    </row>
    <row r="114" ht="18">
      <c r="A114" s="51"/>
    </row>
    <row r="115" ht="18">
      <c r="A115" s="51"/>
    </row>
    <row r="116" ht="18">
      <c r="A116" s="51"/>
    </row>
    <row r="117" ht="18">
      <c r="A117" s="51"/>
    </row>
    <row r="118" ht="18">
      <c r="A118" s="51"/>
    </row>
    <row r="119" ht="18">
      <c r="A119" s="51"/>
    </row>
    <row r="120" ht="18">
      <c r="A120" s="51"/>
    </row>
    <row r="121" ht="18">
      <c r="A121" s="51"/>
    </row>
    <row r="122" ht="18">
      <c r="A122" s="51"/>
    </row>
    <row r="123" ht="18">
      <c r="A123" s="51"/>
    </row>
    <row r="124" ht="18">
      <c r="A124" s="51"/>
    </row>
    <row r="125" ht="18">
      <c r="A125" s="51"/>
    </row>
    <row r="126" ht="18">
      <c r="A126" s="51"/>
    </row>
    <row r="127" ht="18">
      <c r="A127" s="51"/>
    </row>
    <row r="128" ht="18">
      <c r="A128" s="51"/>
    </row>
    <row r="129" ht="18">
      <c r="A129" s="51"/>
    </row>
    <row r="130" ht="18">
      <c r="A130" s="51"/>
    </row>
    <row r="131" ht="18">
      <c r="A131" s="51"/>
    </row>
    <row r="132" ht="18">
      <c r="A132" s="51"/>
    </row>
    <row r="133" ht="18">
      <c r="A133" s="51"/>
    </row>
    <row r="134" ht="18">
      <c r="A134" s="51"/>
    </row>
    <row r="135" ht="18">
      <c r="A135" s="51"/>
    </row>
    <row r="136" ht="18">
      <c r="A136" s="51"/>
    </row>
    <row r="137" ht="18">
      <c r="A137" s="51"/>
    </row>
    <row r="138" ht="18">
      <c r="A138" s="51"/>
    </row>
    <row r="139" ht="18">
      <c r="A139" s="51"/>
    </row>
    <row r="140" ht="18">
      <c r="A140" s="51"/>
    </row>
    <row r="141" ht="18">
      <c r="A141" s="51"/>
    </row>
    <row r="142" ht="18">
      <c r="A142" s="51"/>
    </row>
    <row r="143" ht="18">
      <c r="A143" s="51"/>
    </row>
    <row r="144" ht="18">
      <c r="A144" s="51"/>
    </row>
    <row r="145" ht="18">
      <c r="A145" s="51"/>
    </row>
    <row r="146" ht="18">
      <c r="A146" s="51"/>
    </row>
    <row r="147" ht="18">
      <c r="A147" s="51"/>
    </row>
    <row r="148" ht="18">
      <c r="A148" s="51"/>
    </row>
    <row r="149" ht="18">
      <c r="A149" s="51"/>
    </row>
    <row r="150" ht="18">
      <c r="A150" s="51"/>
    </row>
    <row r="151" ht="18">
      <c r="A151" s="51"/>
    </row>
    <row r="152" ht="18">
      <c r="A152" s="51"/>
    </row>
    <row r="153" ht="18">
      <c r="A153" s="51"/>
    </row>
    <row r="154" ht="18">
      <c r="A154" s="51"/>
    </row>
    <row r="155" ht="18">
      <c r="A155" s="51"/>
    </row>
    <row r="156" ht="18">
      <c r="A156" s="51"/>
    </row>
    <row r="157" ht="18">
      <c r="A157" s="51"/>
    </row>
    <row r="158" ht="18">
      <c r="A158" s="51"/>
    </row>
    <row r="159" ht="18">
      <c r="A159" s="51"/>
    </row>
    <row r="160" ht="18">
      <c r="A160" s="51"/>
    </row>
    <row r="161" ht="18">
      <c r="A161" s="51"/>
    </row>
    <row r="162" ht="18">
      <c r="A162" s="51"/>
    </row>
    <row r="163" ht="18">
      <c r="A163" s="51"/>
    </row>
    <row r="164" ht="18">
      <c r="A164" s="51"/>
    </row>
    <row r="165" ht="18">
      <c r="A165" s="51"/>
    </row>
    <row r="166" ht="18">
      <c r="A166" s="51"/>
    </row>
    <row r="167" ht="18">
      <c r="A167" s="51"/>
    </row>
    <row r="168" ht="18">
      <c r="A168" s="51"/>
    </row>
    <row r="169" ht="18">
      <c r="A169" s="51"/>
    </row>
    <row r="170" ht="18">
      <c r="A170" s="51"/>
    </row>
    <row r="171" ht="18">
      <c r="A171" s="51"/>
    </row>
    <row r="172" ht="18">
      <c r="A172" s="51"/>
    </row>
    <row r="173" ht="18">
      <c r="A173" s="51"/>
    </row>
    <row r="174" ht="18">
      <c r="A174" s="51"/>
    </row>
    <row r="175" ht="18">
      <c r="A175" s="51"/>
    </row>
    <row r="176" ht="18">
      <c r="A176" s="51"/>
    </row>
    <row r="177" ht="18">
      <c r="A177" s="51"/>
    </row>
    <row r="178" ht="18">
      <c r="A178" s="51"/>
    </row>
    <row r="179" ht="18">
      <c r="A179" s="51"/>
    </row>
    <row r="180" ht="18">
      <c r="A180" s="51"/>
    </row>
    <row r="181" ht="18">
      <c r="A181" s="51"/>
    </row>
    <row r="182" ht="18">
      <c r="A182" s="51"/>
    </row>
    <row r="183" ht="18">
      <c r="A183" s="51"/>
    </row>
    <row r="184" ht="18">
      <c r="A184" s="51"/>
    </row>
    <row r="185" ht="18">
      <c r="A185" s="51"/>
    </row>
    <row r="186" ht="18">
      <c r="A186" s="51"/>
    </row>
    <row r="187" ht="18">
      <c r="A187" s="51"/>
    </row>
    <row r="188" ht="18">
      <c r="A188" s="51"/>
    </row>
  </sheetData>
  <sheetProtection/>
  <mergeCells count="34">
    <mergeCell ref="E26:G26"/>
    <mergeCell ref="E27:F27"/>
    <mergeCell ref="E28:G28"/>
    <mergeCell ref="E29:G29"/>
    <mergeCell ref="E30:G30"/>
    <mergeCell ref="E31:G31"/>
    <mergeCell ref="E20:G20"/>
    <mergeCell ref="E21:G21"/>
    <mergeCell ref="E22:G22"/>
    <mergeCell ref="E23:G23"/>
    <mergeCell ref="E24:F24"/>
    <mergeCell ref="E25:G25"/>
    <mergeCell ref="E14:G14"/>
    <mergeCell ref="E15:G15"/>
    <mergeCell ref="E16:G16"/>
    <mergeCell ref="E17:G17"/>
    <mergeCell ref="E18:G18"/>
    <mergeCell ref="E19:G19"/>
    <mergeCell ref="T4:V4"/>
    <mergeCell ref="W4:W5"/>
    <mergeCell ref="X4:Z4"/>
    <mergeCell ref="AA4:AC4"/>
    <mergeCell ref="E7:G7"/>
    <mergeCell ref="E13:G13"/>
    <mergeCell ref="A1:B34"/>
    <mergeCell ref="D1:AC1"/>
    <mergeCell ref="I3:O3"/>
    <mergeCell ref="P3:V3"/>
    <mergeCell ref="W3:AC3"/>
    <mergeCell ref="I4:I5"/>
    <mergeCell ref="J4:L4"/>
    <mergeCell ref="M4:O4"/>
    <mergeCell ref="P4:P5"/>
    <mergeCell ref="Q4:S4"/>
  </mergeCells>
  <printOptions verticalCentered="1"/>
  <pageMargins left="0.5905511811023623" right="0.5905511811023623" top="0.7480314960629921" bottom="0.5511811023622047" header="0.31496062992125984" footer="0.31496062992125984"/>
  <pageSetup blackAndWhite="1"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53"/>
  <sheetViews>
    <sheetView zoomScalePageLayoutView="0" workbookViewId="0" topLeftCell="A67">
      <selection activeCell="C67" sqref="C67:AI67"/>
    </sheetView>
  </sheetViews>
  <sheetFormatPr defaultColWidth="9.140625" defaultRowHeight="15"/>
  <cols>
    <col min="1" max="1" width="1.8515625" style="0" customWidth="1"/>
    <col min="2" max="2" width="2.421875" style="0" customWidth="1"/>
    <col min="3" max="3" width="0.71875" style="0" customWidth="1"/>
    <col min="4" max="4" width="1.1484375" style="0" customWidth="1"/>
    <col min="5" max="5" width="8.421875" style="0" customWidth="1"/>
    <col min="6" max="6" width="1.1484375" style="0" customWidth="1"/>
    <col min="7" max="7" width="0.71875" style="0" customWidth="1"/>
    <col min="8" max="9" width="5.421875" style="0" customWidth="1"/>
    <col min="10" max="11" width="4.140625" style="0" customWidth="1"/>
    <col min="12" max="12" width="3.7109375" style="0" customWidth="1"/>
    <col min="13" max="13" width="4.140625" style="0" customWidth="1"/>
    <col min="14" max="14" width="3.7109375" style="0" customWidth="1"/>
    <col min="15" max="15" width="4.140625" style="0" customWidth="1"/>
    <col min="16" max="16" width="3.7109375" style="0" customWidth="1"/>
    <col min="17" max="18" width="4.140625" style="0" customWidth="1"/>
    <col min="19" max="20" width="3.7109375" style="0" customWidth="1"/>
    <col min="21" max="24" width="4.140625" style="0" customWidth="1"/>
    <col min="25" max="25" width="3.7109375" style="0" customWidth="1"/>
    <col min="26" max="26" width="4.140625" style="0" customWidth="1"/>
    <col min="27" max="27" width="3.7109375" style="0" customWidth="1"/>
    <col min="28" max="28" width="4.140625" style="0" customWidth="1"/>
    <col min="29" max="30" width="3.7109375" style="0" customWidth="1"/>
    <col min="31" max="35" width="4.140625" style="0" customWidth="1"/>
  </cols>
  <sheetData>
    <row r="1" spans="1:35" s="52" customFormat="1" ht="27" customHeight="1">
      <c r="A1" s="187"/>
      <c r="B1" s="187"/>
      <c r="C1" s="149" t="s">
        <v>101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</row>
    <row r="2" spans="1:35" s="1" customFormat="1" ht="22.5" customHeight="1">
      <c r="A2" s="187"/>
      <c r="B2" s="187"/>
      <c r="C2" s="53"/>
      <c r="D2" s="53"/>
      <c r="E2" s="3" t="s">
        <v>65</v>
      </c>
      <c r="F2" s="53"/>
      <c r="G2" s="53"/>
      <c r="AI2" s="54" t="s">
        <v>39</v>
      </c>
    </row>
    <row r="3" spans="1:35" s="6" customFormat="1" ht="18.75" customHeight="1">
      <c r="A3" s="187"/>
      <c r="B3" s="187"/>
      <c r="C3" s="7"/>
      <c r="D3" s="8"/>
      <c r="E3" s="199" t="s">
        <v>6</v>
      </c>
      <c r="F3" s="8"/>
      <c r="G3" s="9"/>
      <c r="H3" s="160" t="s">
        <v>7</v>
      </c>
      <c r="I3" s="201"/>
      <c r="J3" s="201"/>
      <c r="K3" s="202" t="s">
        <v>66</v>
      </c>
      <c r="L3" s="203"/>
      <c r="M3" s="158" t="s">
        <v>67</v>
      </c>
      <c r="N3" s="160"/>
      <c r="O3" s="202" t="s">
        <v>68</v>
      </c>
      <c r="P3" s="203"/>
      <c r="Q3" s="158" t="s">
        <v>69</v>
      </c>
      <c r="R3" s="160"/>
      <c r="S3" s="158" t="s">
        <v>70</v>
      </c>
      <c r="T3" s="160"/>
      <c r="U3" s="204" t="s">
        <v>71</v>
      </c>
      <c r="V3" s="203"/>
      <c r="W3" s="158" t="s">
        <v>72</v>
      </c>
      <c r="X3" s="160"/>
      <c r="Y3" s="158" t="s">
        <v>73</v>
      </c>
      <c r="Z3" s="160"/>
      <c r="AA3" s="205" t="s">
        <v>74</v>
      </c>
      <c r="AB3" s="206"/>
      <c r="AC3" s="158" t="s">
        <v>75</v>
      </c>
      <c r="AD3" s="160"/>
      <c r="AE3" s="202" t="s">
        <v>76</v>
      </c>
      <c r="AF3" s="203"/>
      <c r="AG3" s="201" t="s">
        <v>77</v>
      </c>
      <c r="AH3" s="201"/>
      <c r="AI3" s="201"/>
    </row>
    <row r="4" spans="1:35" s="6" customFormat="1" ht="18.75" customHeight="1">
      <c r="A4" s="187"/>
      <c r="B4" s="187"/>
      <c r="C4" s="18"/>
      <c r="D4" s="19"/>
      <c r="E4" s="200"/>
      <c r="F4" s="19"/>
      <c r="G4" s="21"/>
      <c r="H4" s="11" t="s">
        <v>7</v>
      </c>
      <c r="I4" s="22" t="s">
        <v>49</v>
      </c>
      <c r="J4" s="22" t="s">
        <v>78</v>
      </c>
      <c r="K4" s="22" t="s">
        <v>49</v>
      </c>
      <c r="L4" s="22" t="s">
        <v>78</v>
      </c>
      <c r="M4" s="22" t="s">
        <v>49</v>
      </c>
      <c r="N4" s="22" t="s">
        <v>78</v>
      </c>
      <c r="O4" s="22" t="s">
        <v>49</v>
      </c>
      <c r="P4" s="22" t="s">
        <v>78</v>
      </c>
      <c r="Q4" s="22" t="s">
        <v>49</v>
      </c>
      <c r="R4" s="22" t="s">
        <v>78</v>
      </c>
      <c r="S4" s="22" t="s">
        <v>49</v>
      </c>
      <c r="T4" s="22" t="s">
        <v>78</v>
      </c>
      <c r="U4" s="11" t="s">
        <v>49</v>
      </c>
      <c r="V4" s="22" t="s">
        <v>78</v>
      </c>
      <c r="W4" s="11" t="s">
        <v>49</v>
      </c>
      <c r="X4" s="22" t="s">
        <v>78</v>
      </c>
      <c r="Y4" s="22" t="s">
        <v>49</v>
      </c>
      <c r="Z4" s="22" t="s">
        <v>78</v>
      </c>
      <c r="AA4" s="22" t="s">
        <v>49</v>
      </c>
      <c r="AB4" s="22" t="s">
        <v>78</v>
      </c>
      <c r="AC4" s="22" t="s">
        <v>49</v>
      </c>
      <c r="AD4" s="22" t="s">
        <v>78</v>
      </c>
      <c r="AE4" s="22" t="s">
        <v>49</v>
      </c>
      <c r="AF4" s="22" t="s">
        <v>78</v>
      </c>
      <c r="AG4" s="22" t="s">
        <v>7</v>
      </c>
      <c r="AH4" s="22" t="s">
        <v>49</v>
      </c>
      <c r="AI4" s="22" t="s">
        <v>78</v>
      </c>
    </row>
    <row r="5" spans="1:35" s="6" customFormat="1" ht="7.5" customHeight="1">
      <c r="A5" s="187"/>
      <c r="B5" s="187"/>
      <c r="C5" s="12"/>
      <c r="G5" s="1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5"/>
      <c r="X5" s="105"/>
      <c r="Y5" s="105"/>
      <c r="Z5" s="105"/>
      <c r="AA5" s="105"/>
      <c r="AB5" s="106"/>
      <c r="AC5" s="105"/>
      <c r="AD5" s="105"/>
      <c r="AE5" s="106"/>
      <c r="AF5" s="107"/>
      <c r="AG5" s="108"/>
      <c r="AH5" s="104"/>
      <c r="AI5" s="109"/>
    </row>
    <row r="6" spans="1:36" s="27" customFormat="1" ht="13.5" customHeight="1">
      <c r="A6" s="187"/>
      <c r="B6" s="187"/>
      <c r="C6" s="110"/>
      <c r="D6" s="167" t="s">
        <v>16</v>
      </c>
      <c r="E6" s="207"/>
      <c r="F6" s="207"/>
      <c r="G6" s="29"/>
      <c r="H6" s="31">
        <v>2378</v>
      </c>
      <c r="I6" s="31">
        <v>1588</v>
      </c>
      <c r="J6" s="31">
        <v>790</v>
      </c>
      <c r="K6" s="31">
        <v>49</v>
      </c>
      <c r="L6" s="31">
        <v>6</v>
      </c>
      <c r="M6" s="31">
        <v>20</v>
      </c>
      <c r="N6" s="31">
        <v>1</v>
      </c>
      <c r="O6" s="31">
        <v>69</v>
      </c>
      <c r="P6" s="31">
        <v>8</v>
      </c>
      <c r="Q6" s="31">
        <v>19</v>
      </c>
      <c r="R6" s="31">
        <v>3</v>
      </c>
      <c r="S6" s="31">
        <v>0</v>
      </c>
      <c r="T6" s="31">
        <v>0</v>
      </c>
      <c r="U6" s="31">
        <v>1332</v>
      </c>
      <c r="V6" s="31">
        <v>645</v>
      </c>
      <c r="W6" s="31">
        <v>12</v>
      </c>
      <c r="X6" s="31">
        <v>8</v>
      </c>
      <c r="Y6" s="31">
        <v>0</v>
      </c>
      <c r="Z6" s="31">
        <v>64</v>
      </c>
      <c r="AA6" s="31">
        <v>0</v>
      </c>
      <c r="AB6" s="31">
        <v>8</v>
      </c>
      <c r="AC6" s="31">
        <v>0</v>
      </c>
      <c r="AD6" s="31">
        <v>0</v>
      </c>
      <c r="AE6" s="31">
        <v>87</v>
      </c>
      <c r="AF6" s="32">
        <v>47</v>
      </c>
      <c r="AG6" s="30">
        <v>652</v>
      </c>
      <c r="AH6" s="31">
        <v>335</v>
      </c>
      <c r="AI6" s="32">
        <v>317</v>
      </c>
      <c r="AJ6" s="111"/>
    </row>
    <row r="7" spans="1:35" s="33" customFormat="1" ht="22.5" customHeight="1">
      <c r="A7" s="187"/>
      <c r="B7" s="187"/>
      <c r="C7" s="112"/>
      <c r="E7" s="67"/>
      <c r="G7" s="36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9"/>
      <c r="AG7" s="37"/>
      <c r="AH7" s="38"/>
      <c r="AI7" s="39"/>
    </row>
    <row r="8" spans="1:35" s="33" customFormat="1" ht="12.75">
      <c r="A8" s="187"/>
      <c r="B8" s="187"/>
      <c r="C8" s="112"/>
      <c r="D8" s="169" t="s">
        <v>17</v>
      </c>
      <c r="E8" s="208"/>
      <c r="F8" s="208"/>
      <c r="G8" s="36"/>
      <c r="H8" s="38">
        <f>SUM(H14:H32)</f>
        <v>2358</v>
      </c>
      <c r="I8" s="38">
        <f aca="true" t="shared" si="0" ref="I8:AI8">SUM(I14:I32)</f>
        <v>1549</v>
      </c>
      <c r="J8" s="38">
        <f t="shared" si="0"/>
        <v>809</v>
      </c>
      <c r="K8" s="38">
        <f t="shared" si="0"/>
        <v>49</v>
      </c>
      <c r="L8" s="38">
        <f t="shared" si="0"/>
        <v>6</v>
      </c>
      <c r="M8" s="38">
        <f t="shared" si="0"/>
        <v>20</v>
      </c>
      <c r="N8" s="38">
        <f t="shared" si="0"/>
        <v>1</v>
      </c>
      <c r="O8" s="38">
        <f t="shared" si="0"/>
        <v>64</v>
      </c>
      <c r="P8" s="38">
        <f t="shared" si="0"/>
        <v>12</v>
      </c>
      <c r="Q8" s="38">
        <f t="shared" si="0"/>
        <v>18</v>
      </c>
      <c r="R8" s="38">
        <f t="shared" si="0"/>
        <v>3</v>
      </c>
      <c r="S8" s="38">
        <f t="shared" si="0"/>
        <v>0</v>
      </c>
      <c r="T8" s="38">
        <f t="shared" si="0"/>
        <v>0</v>
      </c>
      <c r="U8" s="38">
        <f t="shared" si="0"/>
        <v>1312</v>
      </c>
      <c r="V8" s="38">
        <f t="shared" si="0"/>
        <v>656</v>
      </c>
      <c r="W8" s="38">
        <f t="shared" si="0"/>
        <v>13</v>
      </c>
      <c r="X8" s="38">
        <f t="shared" si="0"/>
        <v>7</v>
      </c>
      <c r="Y8" s="38">
        <f t="shared" si="0"/>
        <v>0</v>
      </c>
      <c r="Z8" s="38">
        <f t="shared" si="0"/>
        <v>66</v>
      </c>
      <c r="AA8" s="38">
        <f t="shared" si="0"/>
        <v>0</v>
      </c>
      <c r="AB8" s="38">
        <f t="shared" si="0"/>
        <v>6</v>
      </c>
      <c r="AC8" s="38">
        <f t="shared" si="0"/>
        <v>0</v>
      </c>
      <c r="AD8" s="38">
        <f t="shared" si="0"/>
        <v>0</v>
      </c>
      <c r="AE8" s="38">
        <f t="shared" si="0"/>
        <v>73</v>
      </c>
      <c r="AF8" s="39">
        <f t="shared" si="0"/>
        <v>52</v>
      </c>
      <c r="AG8" s="37">
        <f t="shared" si="0"/>
        <v>669</v>
      </c>
      <c r="AH8" s="38">
        <f t="shared" si="0"/>
        <v>359</v>
      </c>
      <c r="AI8" s="39">
        <f t="shared" si="0"/>
        <v>310</v>
      </c>
    </row>
    <row r="9" spans="1:35" s="33" customFormat="1" ht="12.75">
      <c r="A9" s="187"/>
      <c r="B9" s="187"/>
      <c r="C9" s="112"/>
      <c r="D9" s="209"/>
      <c r="E9" s="210"/>
      <c r="F9" s="210"/>
      <c r="G9" s="36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37"/>
      <c r="AH9" s="38"/>
      <c r="AI9" s="39"/>
    </row>
    <row r="10" spans="1:35" s="27" customFormat="1" ht="12.75">
      <c r="A10" s="187"/>
      <c r="B10" s="187"/>
      <c r="C10" s="110"/>
      <c r="D10" s="35">
        <v>17</v>
      </c>
      <c r="E10" s="35" t="s">
        <v>51</v>
      </c>
      <c r="G10" s="29"/>
      <c r="H10" s="31">
        <f>SUM(I10:J10)</f>
        <v>24</v>
      </c>
      <c r="I10" s="31">
        <f aca="true" t="shared" si="1" ref="I10:J12">K10+M10+O10+Q10+S10+U10+W10+Y10+AA10+AC10+AE10</f>
        <v>17</v>
      </c>
      <c r="J10" s="31">
        <f t="shared" si="1"/>
        <v>7</v>
      </c>
      <c r="K10" s="40">
        <v>1</v>
      </c>
      <c r="L10" s="40">
        <v>0</v>
      </c>
      <c r="M10" s="40">
        <v>0</v>
      </c>
      <c r="N10" s="40">
        <v>0</v>
      </c>
      <c r="O10" s="40">
        <v>1</v>
      </c>
      <c r="P10" s="40">
        <v>0</v>
      </c>
      <c r="Q10" s="40">
        <v>1</v>
      </c>
      <c r="R10" s="40">
        <v>0</v>
      </c>
      <c r="S10" s="40">
        <v>0</v>
      </c>
      <c r="T10" s="40">
        <v>0</v>
      </c>
      <c r="U10" s="40">
        <v>14</v>
      </c>
      <c r="V10" s="40">
        <v>5</v>
      </c>
      <c r="W10" s="40">
        <v>0</v>
      </c>
      <c r="X10" s="40">
        <v>0</v>
      </c>
      <c r="Y10" s="40">
        <v>0</v>
      </c>
      <c r="Z10" s="40">
        <v>2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1">
        <v>0</v>
      </c>
      <c r="AG10" s="30">
        <f>SUM(AH10:AI10)</f>
        <v>7</v>
      </c>
      <c r="AH10" s="40">
        <v>2</v>
      </c>
      <c r="AI10" s="41">
        <v>5</v>
      </c>
    </row>
    <row r="11" spans="1:35" s="27" customFormat="1" ht="12.75">
      <c r="A11" s="187"/>
      <c r="B11" s="187"/>
      <c r="C11" s="110"/>
      <c r="D11" s="113"/>
      <c r="E11" s="114" t="s">
        <v>79</v>
      </c>
      <c r="F11" s="113"/>
      <c r="G11" s="29"/>
      <c r="H11" s="31">
        <f>SUM(I11:J11)</f>
        <v>1833</v>
      </c>
      <c r="I11" s="31">
        <f t="shared" si="1"/>
        <v>1179</v>
      </c>
      <c r="J11" s="31">
        <f t="shared" si="1"/>
        <v>654</v>
      </c>
      <c r="K11" s="40">
        <v>41</v>
      </c>
      <c r="L11" s="40">
        <v>4</v>
      </c>
      <c r="M11" s="40">
        <v>11</v>
      </c>
      <c r="N11" s="40">
        <v>1</v>
      </c>
      <c r="O11" s="40">
        <v>46</v>
      </c>
      <c r="P11" s="40">
        <v>10</v>
      </c>
      <c r="Q11" s="40">
        <v>11</v>
      </c>
      <c r="R11" s="40">
        <v>1</v>
      </c>
      <c r="S11" s="40">
        <v>0</v>
      </c>
      <c r="T11" s="40">
        <v>0</v>
      </c>
      <c r="U11" s="40">
        <v>1031</v>
      </c>
      <c r="V11" s="40">
        <v>544</v>
      </c>
      <c r="W11" s="40">
        <v>0</v>
      </c>
      <c r="X11" s="40">
        <v>0</v>
      </c>
      <c r="Y11" s="40">
        <v>0</v>
      </c>
      <c r="Z11" s="40">
        <v>54</v>
      </c>
      <c r="AA11" s="40">
        <v>0</v>
      </c>
      <c r="AB11" s="40">
        <v>3</v>
      </c>
      <c r="AC11" s="40">
        <v>0</v>
      </c>
      <c r="AD11" s="40">
        <v>0</v>
      </c>
      <c r="AE11" s="40">
        <v>39</v>
      </c>
      <c r="AF11" s="41">
        <v>37</v>
      </c>
      <c r="AG11" s="30">
        <f>SUM(AH11:AI11)</f>
        <v>423</v>
      </c>
      <c r="AH11" s="40">
        <v>224</v>
      </c>
      <c r="AI11" s="41">
        <v>199</v>
      </c>
    </row>
    <row r="12" spans="1:35" s="27" customFormat="1" ht="12.75">
      <c r="A12" s="187"/>
      <c r="B12" s="187"/>
      <c r="C12" s="110"/>
      <c r="D12" s="113"/>
      <c r="E12" s="114" t="s">
        <v>80</v>
      </c>
      <c r="F12" s="113"/>
      <c r="G12" s="29"/>
      <c r="H12" s="31">
        <f>SUM(I12:J12)</f>
        <v>501</v>
      </c>
      <c r="I12" s="31">
        <f t="shared" si="1"/>
        <v>353</v>
      </c>
      <c r="J12" s="31">
        <f t="shared" si="1"/>
        <v>148</v>
      </c>
      <c r="K12" s="40">
        <v>7</v>
      </c>
      <c r="L12" s="40">
        <v>2</v>
      </c>
      <c r="M12" s="40">
        <v>9</v>
      </c>
      <c r="N12" s="40">
        <v>0</v>
      </c>
      <c r="O12" s="40">
        <v>17</v>
      </c>
      <c r="P12" s="40">
        <v>2</v>
      </c>
      <c r="Q12" s="40">
        <v>6</v>
      </c>
      <c r="R12" s="40">
        <v>2</v>
      </c>
      <c r="S12" s="40">
        <v>0</v>
      </c>
      <c r="T12" s="40">
        <v>0</v>
      </c>
      <c r="U12" s="40">
        <v>267</v>
      </c>
      <c r="V12" s="40">
        <v>107</v>
      </c>
      <c r="W12" s="40">
        <v>13</v>
      </c>
      <c r="X12" s="40">
        <v>7</v>
      </c>
      <c r="Y12" s="40">
        <v>0</v>
      </c>
      <c r="Z12" s="40">
        <v>10</v>
      </c>
      <c r="AA12" s="40">
        <v>0</v>
      </c>
      <c r="AB12" s="40">
        <v>3</v>
      </c>
      <c r="AC12" s="40">
        <v>0</v>
      </c>
      <c r="AD12" s="40">
        <v>0</v>
      </c>
      <c r="AE12" s="40">
        <v>34</v>
      </c>
      <c r="AF12" s="41">
        <v>15</v>
      </c>
      <c r="AG12" s="30">
        <f>SUM(AH12:AI12)</f>
        <v>239</v>
      </c>
      <c r="AH12" s="40">
        <v>133</v>
      </c>
      <c r="AI12" s="41">
        <v>106</v>
      </c>
    </row>
    <row r="13" spans="1:35" s="33" customFormat="1" ht="12.75">
      <c r="A13" s="187"/>
      <c r="B13" s="187"/>
      <c r="C13" s="112"/>
      <c r="D13" s="211"/>
      <c r="E13" s="212"/>
      <c r="F13" s="212"/>
      <c r="G13" s="36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9"/>
      <c r="AG13" s="37"/>
      <c r="AH13" s="38"/>
      <c r="AI13" s="39"/>
    </row>
    <row r="14" spans="1:35" s="27" customFormat="1" ht="12.75">
      <c r="A14" s="187"/>
      <c r="B14" s="187"/>
      <c r="C14" s="110"/>
      <c r="D14" s="171" t="s">
        <v>18</v>
      </c>
      <c r="E14" s="171"/>
      <c r="F14" s="171"/>
      <c r="G14" s="29"/>
      <c r="H14" s="31">
        <f aca="true" t="shared" si="2" ref="H14:H32">SUM(I14:J14)</f>
        <v>1172</v>
      </c>
      <c r="I14" s="31">
        <f aca="true" t="shared" si="3" ref="I14:J32">K14+M14+O14+Q14+S14+U14+W14+Y14+AA14+AC14+AE14</f>
        <v>759</v>
      </c>
      <c r="J14" s="31">
        <f t="shared" si="3"/>
        <v>413</v>
      </c>
      <c r="K14" s="40">
        <v>15</v>
      </c>
      <c r="L14" s="40">
        <v>5</v>
      </c>
      <c r="M14" s="40">
        <v>14</v>
      </c>
      <c r="N14" s="40">
        <v>1</v>
      </c>
      <c r="O14" s="40">
        <v>25</v>
      </c>
      <c r="P14" s="40">
        <v>5</v>
      </c>
      <c r="Q14" s="40">
        <v>15</v>
      </c>
      <c r="R14" s="40">
        <v>2</v>
      </c>
      <c r="S14" s="40">
        <v>0</v>
      </c>
      <c r="T14" s="40">
        <v>0</v>
      </c>
      <c r="U14" s="40">
        <v>644</v>
      </c>
      <c r="V14" s="40">
        <v>340</v>
      </c>
      <c r="W14" s="40">
        <v>0</v>
      </c>
      <c r="X14" s="40">
        <v>1</v>
      </c>
      <c r="Y14" s="40">
        <v>0</v>
      </c>
      <c r="Z14" s="40">
        <v>30</v>
      </c>
      <c r="AA14" s="40">
        <v>0</v>
      </c>
      <c r="AB14" s="40">
        <v>0</v>
      </c>
      <c r="AC14" s="40">
        <v>0</v>
      </c>
      <c r="AD14" s="40">
        <v>0</v>
      </c>
      <c r="AE14" s="40">
        <v>46</v>
      </c>
      <c r="AF14" s="41">
        <v>29</v>
      </c>
      <c r="AG14" s="30">
        <f aca="true" t="shared" si="4" ref="AG14:AG32">SUM(AH14:AI14)</f>
        <v>307</v>
      </c>
      <c r="AH14" s="40">
        <v>165</v>
      </c>
      <c r="AI14" s="41">
        <v>142</v>
      </c>
    </row>
    <row r="15" spans="1:35" s="27" customFormat="1" ht="12.75">
      <c r="A15" s="187"/>
      <c r="B15" s="187"/>
      <c r="C15" s="110"/>
      <c r="D15" s="171" t="s">
        <v>19</v>
      </c>
      <c r="E15" s="171"/>
      <c r="F15" s="171"/>
      <c r="G15" s="29"/>
      <c r="H15" s="31">
        <f t="shared" si="2"/>
        <v>164</v>
      </c>
      <c r="I15" s="31">
        <f t="shared" si="3"/>
        <v>102</v>
      </c>
      <c r="J15" s="31">
        <f t="shared" si="3"/>
        <v>62</v>
      </c>
      <c r="K15" s="40">
        <v>5</v>
      </c>
      <c r="L15" s="40">
        <v>0</v>
      </c>
      <c r="M15" s="40">
        <v>2</v>
      </c>
      <c r="N15" s="40">
        <v>0</v>
      </c>
      <c r="O15" s="40">
        <v>5</v>
      </c>
      <c r="P15" s="40">
        <v>3</v>
      </c>
      <c r="Q15" s="40">
        <v>1</v>
      </c>
      <c r="R15" s="40">
        <v>1</v>
      </c>
      <c r="S15" s="40">
        <v>0</v>
      </c>
      <c r="T15" s="40">
        <v>0</v>
      </c>
      <c r="U15" s="40">
        <v>86</v>
      </c>
      <c r="V15" s="40">
        <v>52</v>
      </c>
      <c r="W15" s="40">
        <v>0</v>
      </c>
      <c r="X15" s="40">
        <v>0</v>
      </c>
      <c r="Y15" s="40">
        <v>0</v>
      </c>
      <c r="Z15" s="40">
        <v>4</v>
      </c>
      <c r="AA15" s="40">
        <v>0</v>
      </c>
      <c r="AB15" s="40">
        <v>1</v>
      </c>
      <c r="AC15" s="40">
        <v>0</v>
      </c>
      <c r="AD15" s="40">
        <v>0</v>
      </c>
      <c r="AE15" s="40">
        <v>3</v>
      </c>
      <c r="AF15" s="41">
        <v>1</v>
      </c>
      <c r="AG15" s="30">
        <f t="shared" si="4"/>
        <v>117</v>
      </c>
      <c r="AH15" s="40">
        <v>63</v>
      </c>
      <c r="AI15" s="41">
        <v>54</v>
      </c>
    </row>
    <row r="16" spans="1:35" s="27" customFormat="1" ht="12.75">
      <c r="A16" s="187"/>
      <c r="B16" s="187"/>
      <c r="C16" s="110"/>
      <c r="D16" s="171" t="s">
        <v>20</v>
      </c>
      <c r="E16" s="171"/>
      <c r="F16" s="171"/>
      <c r="G16" s="29"/>
      <c r="H16" s="31">
        <f t="shared" si="2"/>
        <v>324</v>
      </c>
      <c r="I16" s="31">
        <f t="shared" si="3"/>
        <v>223</v>
      </c>
      <c r="J16" s="31">
        <f t="shared" si="3"/>
        <v>101</v>
      </c>
      <c r="K16" s="40">
        <v>7</v>
      </c>
      <c r="L16" s="40">
        <v>0</v>
      </c>
      <c r="M16" s="40">
        <v>3</v>
      </c>
      <c r="N16" s="40">
        <v>0</v>
      </c>
      <c r="O16" s="40">
        <v>8</v>
      </c>
      <c r="P16" s="40">
        <v>2</v>
      </c>
      <c r="Q16" s="40">
        <v>1</v>
      </c>
      <c r="R16" s="40">
        <v>0</v>
      </c>
      <c r="S16" s="40">
        <v>0</v>
      </c>
      <c r="T16" s="40">
        <v>0</v>
      </c>
      <c r="U16" s="40">
        <v>198</v>
      </c>
      <c r="V16" s="40">
        <v>83</v>
      </c>
      <c r="W16" s="40">
        <v>0</v>
      </c>
      <c r="X16" s="40">
        <v>0</v>
      </c>
      <c r="Y16" s="40">
        <v>0</v>
      </c>
      <c r="Z16" s="40">
        <v>9</v>
      </c>
      <c r="AA16" s="40">
        <v>0</v>
      </c>
      <c r="AB16" s="40">
        <v>1</v>
      </c>
      <c r="AC16" s="40">
        <v>0</v>
      </c>
      <c r="AD16" s="40">
        <v>0</v>
      </c>
      <c r="AE16" s="40">
        <v>6</v>
      </c>
      <c r="AF16" s="41">
        <v>6</v>
      </c>
      <c r="AG16" s="30">
        <f t="shared" si="4"/>
        <v>78</v>
      </c>
      <c r="AH16" s="40">
        <v>37</v>
      </c>
      <c r="AI16" s="41">
        <v>41</v>
      </c>
    </row>
    <row r="17" spans="1:35" s="27" customFormat="1" ht="12.75">
      <c r="A17" s="187"/>
      <c r="B17" s="187"/>
      <c r="C17" s="110"/>
      <c r="D17" s="171" t="s">
        <v>21</v>
      </c>
      <c r="E17" s="171"/>
      <c r="F17" s="171"/>
      <c r="G17" s="29"/>
      <c r="H17" s="31">
        <f t="shared" si="2"/>
        <v>111</v>
      </c>
      <c r="I17" s="31">
        <f t="shared" si="3"/>
        <v>74</v>
      </c>
      <c r="J17" s="31">
        <f t="shared" si="3"/>
        <v>37</v>
      </c>
      <c r="K17" s="40">
        <v>3</v>
      </c>
      <c r="L17" s="40">
        <v>0</v>
      </c>
      <c r="M17" s="40">
        <v>0</v>
      </c>
      <c r="N17" s="40">
        <v>0</v>
      </c>
      <c r="O17" s="40">
        <v>5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52</v>
      </c>
      <c r="V17" s="40">
        <v>25</v>
      </c>
      <c r="W17" s="40">
        <v>13</v>
      </c>
      <c r="X17" s="40">
        <v>6</v>
      </c>
      <c r="Y17" s="40">
        <v>0</v>
      </c>
      <c r="Z17" s="40">
        <v>2</v>
      </c>
      <c r="AA17" s="40">
        <v>0</v>
      </c>
      <c r="AB17" s="40">
        <v>2</v>
      </c>
      <c r="AC17" s="40">
        <v>0</v>
      </c>
      <c r="AD17" s="40">
        <v>0</v>
      </c>
      <c r="AE17" s="40">
        <v>1</v>
      </c>
      <c r="AF17" s="41">
        <v>2</v>
      </c>
      <c r="AG17" s="30">
        <f t="shared" si="4"/>
        <v>30</v>
      </c>
      <c r="AH17" s="40">
        <v>18</v>
      </c>
      <c r="AI17" s="41">
        <v>12</v>
      </c>
    </row>
    <row r="18" spans="1:35" s="27" customFormat="1" ht="12.75">
      <c r="A18" s="187"/>
      <c r="B18" s="187"/>
      <c r="C18" s="110"/>
      <c r="D18" s="171" t="s">
        <v>22</v>
      </c>
      <c r="E18" s="171"/>
      <c r="F18" s="171"/>
      <c r="G18" s="29"/>
      <c r="H18" s="31">
        <f t="shared" si="2"/>
        <v>33</v>
      </c>
      <c r="I18" s="31">
        <f t="shared" si="3"/>
        <v>24</v>
      </c>
      <c r="J18" s="31">
        <f t="shared" si="3"/>
        <v>9</v>
      </c>
      <c r="K18" s="40">
        <v>1</v>
      </c>
      <c r="L18" s="40">
        <v>0</v>
      </c>
      <c r="M18" s="40">
        <v>0</v>
      </c>
      <c r="N18" s="40">
        <v>0</v>
      </c>
      <c r="O18" s="40">
        <v>1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20</v>
      </c>
      <c r="V18" s="40">
        <v>7</v>
      </c>
      <c r="W18" s="40">
        <v>0</v>
      </c>
      <c r="X18" s="40">
        <v>0</v>
      </c>
      <c r="Y18" s="40">
        <v>0</v>
      </c>
      <c r="Z18" s="40">
        <v>1</v>
      </c>
      <c r="AA18" s="40">
        <v>0</v>
      </c>
      <c r="AB18" s="40">
        <v>0</v>
      </c>
      <c r="AC18" s="40">
        <v>0</v>
      </c>
      <c r="AD18" s="40">
        <v>0</v>
      </c>
      <c r="AE18" s="40">
        <v>2</v>
      </c>
      <c r="AF18" s="41">
        <v>1</v>
      </c>
      <c r="AG18" s="30">
        <f t="shared" si="4"/>
        <v>3</v>
      </c>
      <c r="AH18" s="40">
        <v>1</v>
      </c>
      <c r="AI18" s="41">
        <v>2</v>
      </c>
    </row>
    <row r="19" spans="1:35" s="27" customFormat="1" ht="12.75">
      <c r="A19" s="187"/>
      <c r="B19" s="187"/>
      <c r="C19" s="110"/>
      <c r="D19" s="171" t="s">
        <v>23</v>
      </c>
      <c r="E19" s="171"/>
      <c r="F19" s="171"/>
      <c r="G19" s="29"/>
      <c r="H19" s="31">
        <f t="shared" si="2"/>
        <v>101</v>
      </c>
      <c r="I19" s="31">
        <f t="shared" si="3"/>
        <v>73</v>
      </c>
      <c r="J19" s="31">
        <f t="shared" si="3"/>
        <v>28</v>
      </c>
      <c r="K19" s="40">
        <v>4</v>
      </c>
      <c r="L19" s="40">
        <v>0</v>
      </c>
      <c r="M19" s="40">
        <v>0</v>
      </c>
      <c r="N19" s="40">
        <v>0</v>
      </c>
      <c r="O19" s="40">
        <v>5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60</v>
      </c>
      <c r="V19" s="40">
        <v>21</v>
      </c>
      <c r="W19" s="40">
        <v>0</v>
      </c>
      <c r="X19" s="40">
        <v>0</v>
      </c>
      <c r="Y19" s="40">
        <v>0</v>
      </c>
      <c r="Z19" s="40">
        <v>4</v>
      </c>
      <c r="AA19" s="40">
        <v>0</v>
      </c>
      <c r="AB19" s="40">
        <v>1</v>
      </c>
      <c r="AC19" s="40">
        <v>0</v>
      </c>
      <c r="AD19" s="40">
        <v>0</v>
      </c>
      <c r="AE19" s="40">
        <v>4</v>
      </c>
      <c r="AF19" s="41">
        <v>2</v>
      </c>
      <c r="AG19" s="30">
        <f t="shared" si="4"/>
        <v>23</v>
      </c>
      <c r="AH19" s="40">
        <v>12</v>
      </c>
      <c r="AI19" s="41">
        <v>11</v>
      </c>
    </row>
    <row r="20" spans="1:35" s="27" customFormat="1" ht="12.75">
      <c r="A20" s="187"/>
      <c r="B20" s="187"/>
      <c r="C20" s="110"/>
      <c r="D20" s="171" t="s">
        <v>24</v>
      </c>
      <c r="E20" s="171"/>
      <c r="F20" s="171"/>
      <c r="G20" s="29"/>
      <c r="H20" s="31">
        <f t="shared" si="2"/>
        <v>78</v>
      </c>
      <c r="I20" s="31">
        <f t="shared" si="3"/>
        <v>46</v>
      </c>
      <c r="J20" s="31">
        <f t="shared" si="3"/>
        <v>32</v>
      </c>
      <c r="K20" s="40">
        <v>3</v>
      </c>
      <c r="L20" s="40">
        <v>0</v>
      </c>
      <c r="M20" s="40">
        <v>0</v>
      </c>
      <c r="N20" s="40">
        <v>0</v>
      </c>
      <c r="O20" s="40">
        <v>4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37</v>
      </c>
      <c r="V20" s="40">
        <v>27</v>
      </c>
      <c r="W20" s="40">
        <v>0</v>
      </c>
      <c r="X20" s="40">
        <v>0</v>
      </c>
      <c r="Y20" s="40">
        <v>0</v>
      </c>
      <c r="Z20" s="40">
        <v>3</v>
      </c>
      <c r="AA20" s="40">
        <v>0</v>
      </c>
      <c r="AB20" s="40">
        <v>0</v>
      </c>
      <c r="AC20" s="40">
        <v>0</v>
      </c>
      <c r="AD20" s="40">
        <v>0</v>
      </c>
      <c r="AE20" s="40">
        <v>2</v>
      </c>
      <c r="AF20" s="41">
        <v>2</v>
      </c>
      <c r="AG20" s="30">
        <f t="shared" si="4"/>
        <v>19</v>
      </c>
      <c r="AH20" s="40">
        <v>8</v>
      </c>
      <c r="AI20" s="41">
        <v>11</v>
      </c>
    </row>
    <row r="21" spans="1:35" s="27" customFormat="1" ht="12.75">
      <c r="A21" s="187"/>
      <c r="B21" s="187"/>
      <c r="C21" s="110"/>
      <c r="D21" s="171" t="s">
        <v>25</v>
      </c>
      <c r="E21" s="171"/>
      <c r="F21" s="171"/>
      <c r="G21" s="29"/>
      <c r="H21" s="31">
        <f t="shared" si="2"/>
        <v>0</v>
      </c>
      <c r="I21" s="31">
        <f t="shared" si="3"/>
        <v>0</v>
      </c>
      <c r="J21" s="31">
        <f t="shared" si="3"/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1">
        <v>0</v>
      </c>
      <c r="AG21" s="30">
        <f t="shared" si="4"/>
        <v>0</v>
      </c>
      <c r="AH21" s="40">
        <v>0</v>
      </c>
      <c r="AI21" s="41">
        <v>0</v>
      </c>
    </row>
    <row r="22" spans="1:35" s="27" customFormat="1" ht="12.75">
      <c r="A22" s="187"/>
      <c r="B22" s="187"/>
      <c r="C22" s="110"/>
      <c r="D22" s="171" t="s">
        <v>26</v>
      </c>
      <c r="E22" s="171"/>
      <c r="F22" s="171"/>
      <c r="G22" s="29"/>
      <c r="H22" s="31">
        <f t="shared" si="2"/>
        <v>109</v>
      </c>
      <c r="I22" s="31">
        <f t="shared" si="3"/>
        <v>72</v>
      </c>
      <c r="J22" s="31">
        <f t="shared" si="3"/>
        <v>37</v>
      </c>
      <c r="K22" s="40">
        <v>2</v>
      </c>
      <c r="L22" s="40">
        <v>1</v>
      </c>
      <c r="M22" s="40">
        <v>0</v>
      </c>
      <c r="N22" s="40">
        <v>0</v>
      </c>
      <c r="O22" s="40">
        <v>3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62</v>
      </c>
      <c r="V22" s="40">
        <v>30</v>
      </c>
      <c r="W22" s="40">
        <v>0</v>
      </c>
      <c r="X22" s="40">
        <v>0</v>
      </c>
      <c r="Y22" s="40">
        <v>0</v>
      </c>
      <c r="Z22" s="40">
        <v>3</v>
      </c>
      <c r="AA22" s="40">
        <v>0</v>
      </c>
      <c r="AB22" s="40">
        <v>1</v>
      </c>
      <c r="AC22" s="40">
        <v>0</v>
      </c>
      <c r="AD22" s="40">
        <v>0</v>
      </c>
      <c r="AE22" s="40">
        <v>5</v>
      </c>
      <c r="AF22" s="41">
        <v>2</v>
      </c>
      <c r="AG22" s="30">
        <f t="shared" si="4"/>
        <v>21</v>
      </c>
      <c r="AH22" s="40">
        <v>11</v>
      </c>
      <c r="AI22" s="41">
        <v>10</v>
      </c>
    </row>
    <row r="23" spans="1:35" s="27" customFormat="1" ht="12.75">
      <c r="A23" s="187"/>
      <c r="B23" s="187"/>
      <c r="C23" s="110"/>
      <c r="D23" s="171" t="s">
        <v>27</v>
      </c>
      <c r="E23" s="171"/>
      <c r="F23" s="171"/>
      <c r="G23" s="29"/>
      <c r="H23" s="31">
        <f t="shared" si="2"/>
        <v>38</v>
      </c>
      <c r="I23" s="31">
        <f t="shared" si="3"/>
        <v>26</v>
      </c>
      <c r="J23" s="31">
        <f t="shared" si="3"/>
        <v>12</v>
      </c>
      <c r="K23" s="40">
        <v>1</v>
      </c>
      <c r="L23" s="40">
        <v>0</v>
      </c>
      <c r="M23" s="40">
        <v>0</v>
      </c>
      <c r="N23" s="40">
        <v>0</v>
      </c>
      <c r="O23" s="40">
        <v>1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24</v>
      </c>
      <c r="V23" s="40">
        <v>10</v>
      </c>
      <c r="W23" s="40">
        <v>0</v>
      </c>
      <c r="X23" s="40">
        <v>0</v>
      </c>
      <c r="Y23" s="40">
        <v>0</v>
      </c>
      <c r="Z23" s="40">
        <v>1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1">
        <v>1</v>
      </c>
      <c r="AG23" s="30">
        <f t="shared" si="4"/>
        <v>8</v>
      </c>
      <c r="AH23" s="40">
        <v>4</v>
      </c>
      <c r="AI23" s="41">
        <v>4</v>
      </c>
    </row>
    <row r="24" spans="1:35" s="27" customFormat="1" ht="12.75">
      <c r="A24" s="187"/>
      <c r="B24" s="187"/>
      <c r="C24" s="110"/>
      <c r="D24" s="172" t="s">
        <v>28</v>
      </c>
      <c r="E24" s="172"/>
      <c r="F24" s="172"/>
      <c r="G24" s="29"/>
      <c r="H24" s="31">
        <f t="shared" si="2"/>
        <v>56</v>
      </c>
      <c r="I24" s="31">
        <f t="shared" si="3"/>
        <v>36</v>
      </c>
      <c r="J24" s="31">
        <f t="shared" si="3"/>
        <v>20</v>
      </c>
      <c r="K24" s="40">
        <v>1</v>
      </c>
      <c r="L24" s="40">
        <v>0</v>
      </c>
      <c r="M24" s="40">
        <v>1</v>
      </c>
      <c r="N24" s="40">
        <v>0</v>
      </c>
      <c r="O24" s="40">
        <v>0</v>
      </c>
      <c r="P24" s="40">
        <v>1</v>
      </c>
      <c r="Q24" s="40">
        <v>1</v>
      </c>
      <c r="R24" s="40">
        <v>0</v>
      </c>
      <c r="S24" s="40">
        <v>0</v>
      </c>
      <c r="T24" s="40">
        <v>0</v>
      </c>
      <c r="U24" s="40">
        <v>32</v>
      </c>
      <c r="V24" s="40">
        <v>16</v>
      </c>
      <c r="W24" s="40">
        <v>0</v>
      </c>
      <c r="X24" s="40">
        <v>0</v>
      </c>
      <c r="Y24" s="40">
        <v>0</v>
      </c>
      <c r="Z24" s="40">
        <v>1</v>
      </c>
      <c r="AA24" s="40">
        <v>0</v>
      </c>
      <c r="AB24" s="40">
        <v>0</v>
      </c>
      <c r="AC24" s="40">
        <v>0</v>
      </c>
      <c r="AD24" s="40">
        <v>0</v>
      </c>
      <c r="AE24" s="40">
        <v>1</v>
      </c>
      <c r="AF24" s="41">
        <v>2</v>
      </c>
      <c r="AG24" s="30">
        <f t="shared" si="4"/>
        <v>6</v>
      </c>
      <c r="AH24" s="40">
        <v>5</v>
      </c>
      <c r="AI24" s="41">
        <v>1</v>
      </c>
    </row>
    <row r="25" spans="1:35" s="27" customFormat="1" ht="12.75">
      <c r="A25" s="187"/>
      <c r="B25" s="187"/>
      <c r="C25" s="110"/>
      <c r="D25" s="171" t="s">
        <v>29</v>
      </c>
      <c r="E25" s="171"/>
      <c r="F25" s="42"/>
      <c r="G25" s="29"/>
      <c r="H25" s="31">
        <f t="shared" si="2"/>
        <v>0</v>
      </c>
      <c r="I25" s="31">
        <f t="shared" si="3"/>
        <v>0</v>
      </c>
      <c r="J25" s="31">
        <f t="shared" si="3"/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1">
        <v>0</v>
      </c>
      <c r="AG25" s="30">
        <f t="shared" si="4"/>
        <v>0</v>
      </c>
      <c r="AH25" s="40">
        <v>0</v>
      </c>
      <c r="AI25" s="41">
        <v>0</v>
      </c>
    </row>
    <row r="26" spans="1:35" s="27" customFormat="1" ht="12.75">
      <c r="A26" s="187"/>
      <c r="B26" s="187"/>
      <c r="C26" s="110"/>
      <c r="D26" s="171" t="s">
        <v>30</v>
      </c>
      <c r="E26" s="171"/>
      <c r="F26" s="171"/>
      <c r="G26" s="29"/>
      <c r="H26" s="31">
        <f t="shared" si="2"/>
        <v>36</v>
      </c>
      <c r="I26" s="31">
        <f t="shared" si="3"/>
        <v>22</v>
      </c>
      <c r="J26" s="31">
        <f t="shared" si="3"/>
        <v>14</v>
      </c>
      <c r="K26" s="40">
        <v>1</v>
      </c>
      <c r="L26" s="40">
        <v>0</v>
      </c>
      <c r="M26" s="40">
        <v>0</v>
      </c>
      <c r="N26" s="40">
        <v>0</v>
      </c>
      <c r="O26" s="40">
        <v>2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19</v>
      </c>
      <c r="V26" s="40">
        <v>10</v>
      </c>
      <c r="W26" s="40">
        <v>0</v>
      </c>
      <c r="X26" s="40">
        <v>0</v>
      </c>
      <c r="Y26" s="40">
        <v>0</v>
      </c>
      <c r="Z26" s="40">
        <v>2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1">
        <v>2</v>
      </c>
      <c r="AG26" s="30">
        <f t="shared" si="4"/>
        <v>11</v>
      </c>
      <c r="AH26" s="40">
        <v>9</v>
      </c>
      <c r="AI26" s="41">
        <v>2</v>
      </c>
    </row>
    <row r="27" spans="1:35" s="27" customFormat="1" ht="12.75">
      <c r="A27" s="187"/>
      <c r="B27" s="187"/>
      <c r="C27" s="110"/>
      <c r="D27" s="171" t="s">
        <v>31</v>
      </c>
      <c r="E27" s="171"/>
      <c r="F27" s="171"/>
      <c r="G27" s="29"/>
      <c r="H27" s="31">
        <f t="shared" si="2"/>
        <v>22</v>
      </c>
      <c r="I27" s="31">
        <f t="shared" si="3"/>
        <v>14</v>
      </c>
      <c r="J27" s="31">
        <f t="shared" si="3"/>
        <v>8</v>
      </c>
      <c r="K27" s="40">
        <v>1</v>
      </c>
      <c r="L27" s="40">
        <v>0</v>
      </c>
      <c r="M27" s="40">
        <v>0</v>
      </c>
      <c r="N27" s="40">
        <v>0</v>
      </c>
      <c r="O27" s="40">
        <v>1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11</v>
      </c>
      <c r="V27" s="40">
        <v>6</v>
      </c>
      <c r="W27" s="40">
        <v>0</v>
      </c>
      <c r="X27" s="40">
        <v>0</v>
      </c>
      <c r="Y27" s="40">
        <v>0</v>
      </c>
      <c r="Z27" s="40">
        <v>1</v>
      </c>
      <c r="AA27" s="40">
        <v>0</v>
      </c>
      <c r="AB27" s="40">
        <v>0</v>
      </c>
      <c r="AC27" s="40">
        <v>0</v>
      </c>
      <c r="AD27" s="40">
        <v>0</v>
      </c>
      <c r="AE27" s="40">
        <v>1</v>
      </c>
      <c r="AF27" s="41">
        <v>1</v>
      </c>
      <c r="AG27" s="30">
        <f t="shared" si="4"/>
        <v>4</v>
      </c>
      <c r="AH27" s="40">
        <v>2</v>
      </c>
      <c r="AI27" s="41">
        <v>2</v>
      </c>
    </row>
    <row r="28" spans="1:35" s="27" customFormat="1" ht="12.75">
      <c r="A28" s="187"/>
      <c r="B28" s="187"/>
      <c r="C28" s="110"/>
      <c r="D28" s="171" t="s">
        <v>32</v>
      </c>
      <c r="E28" s="171"/>
      <c r="F28" s="42"/>
      <c r="G28" s="29"/>
      <c r="H28" s="31">
        <f t="shared" si="2"/>
        <v>20</v>
      </c>
      <c r="I28" s="31">
        <f t="shared" si="3"/>
        <v>15</v>
      </c>
      <c r="J28" s="31">
        <f t="shared" si="3"/>
        <v>5</v>
      </c>
      <c r="K28" s="40">
        <v>1</v>
      </c>
      <c r="L28" s="40">
        <v>0</v>
      </c>
      <c r="M28" s="40">
        <v>0</v>
      </c>
      <c r="N28" s="40">
        <v>0</v>
      </c>
      <c r="O28" s="40">
        <v>1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13</v>
      </c>
      <c r="V28" s="40">
        <v>3</v>
      </c>
      <c r="W28" s="40">
        <v>0</v>
      </c>
      <c r="X28" s="40">
        <v>0</v>
      </c>
      <c r="Y28" s="40">
        <v>0</v>
      </c>
      <c r="Z28" s="40">
        <v>1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1">
        <v>1</v>
      </c>
      <c r="AG28" s="30">
        <f t="shared" si="4"/>
        <v>6</v>
      </c>
      <c r="AH28" s="40">
        <v>4</v>
      </c>
      <c r="AI28" s="41">
        <v>2</v>
      </c>
    </row>
    <row r="29" spans="1:35" s="27" customFormat="1" ht="12.75">
      <c r="A29" s="187"/>
      <c r="B29" s="187"/>
      <c r="C29" s="110"/>
      <c r="D29" s="172" t="s">
        <v>33</v>
      </c>
      <c r="E29" s="172"/>
      <c r="F29" s="172"/>
      <c r="G29" s="29"/>
      <c r="H29" s="31">
        <f t="shared" si="2"/>
        <v>22</v>
      </c>
      <c r="I29" s="31">
        <f t="shared" si="3"/>
        <v>10</v>
      </c>
      <c r="J29" s="31">
        <f t="shared" si="3"/>
        <v>12</v>
      </c>
      <c r="K29" s="40">
        <v>1</v>
      </c>
      <c r="L29" s="40">
        <v>0</v>
      </c>
      <c r="M29" s="40">
        <v>0</v>
      </c>
      <c r="N29" s="40">
        <v>0</v>
      </c>
      <c r="O29" s="40">
        <v>0</v>
      </c>
      <c r="P29" s="40">
        <v>1</v>
      </c>
      <c r="Q29" s="40">
        <v>0</v>
      </c>
      <c r="R29" s="40">
        <v>0</v>
      </c>
      <c r="S29" s="40">
        <v>0</v>
      </c>
      <c r="T29" s="40">
        <v>0</v>
      </c>
      <c r="U29" s="40">
        <v>8</v>
      </c>
      <c r="V29" s="40">
        <v>10</v>
      </c>
      <c r="W29" s="40">
        <v>0</v>
      </c>
      <c r="X29" s="40">
        <v>0</v>
      </c>
      <c r="Y29" s="40">
        <v>0</v>
      </c>
      <c r="Z29" s="40">
        <v>1</v>
      </c>
      <c r="AA29" s="40">
        <v>0</v>
      </c>
      <c r="AB29" s="40">
        <v>0</v>
      </c>
      <c r="AC29" s="40">
        <v>0</v>
      </c>
      <c r="AD29" s="40">
        <v>0</v>
      </c>
      <c r="AE29" s="40">
        <v>1</v>
      </c>
      <c r="AF29" s="41">
        <v>0</v>
      </c>
      <c r="AG29" s="30">
        <f t="shared" si="4"/>
        <v>7</v>
      </c>
      <c r="AH29" s="40">
        <v>3</v>
      </c>
      <c r="AI29" s="41">
        <v>4</v>
      </c>
    </row>
    <row r="30" spans="1:35" s="27" customFormat="1" ht="12.75">
      <c r="A30" s="187"/>
      <c r="B30" s="187"/>
      <c r="C30" s="110"/>
      <c r="D30" s="172" t="s">
        <v>34</v>
      </c>
      <c r="E30" s="172"/>
      <c r="F30" s="172"/>
      <c r="G30" s="29"/>
      <c r="H30" s="31">
        <f t="shared" si="2"/>
        <v>29</v>
      </c>
      <c r="I30" s="31">
        <f t="shared" si="3"/>
        <v>17</v>
      </c>
      <c r="J30" s="31">
        <f t="shared" si="3"/>
        <v>12</v>
      </c>
      <c r="K30" s="40">
        <v>1</v>
      </c>
      <c r="L30" s="40">
        <v>0</v>
      </c>
      <c r="M30" s="40">
        <v>0</v>
      </c>
      <c r="N30" s="40">
        <v>0</v>
      </c>
      <c r="O30" s="40">
        <v>1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15</v>
      </c>
      <c r="V30" s="40">
        <v>11</v>
      </c>
      <c r="W30" s="40">
        <v>0</v>
      </c>
      <c r="X30" s="40">
        <v>0</v>
      </c>
      <c r="Y30" s="40">
        <v>0</v>
      </c>
      <c r="Z30" s="40">
        <v>1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1">
        <v>0</v>
      </c>
      <c r="AG30" s="30">
        <f t="shared" si="4"/>
        <v>8</v>
      </c>
      <c r="AH30" s="40">
        <v>4</v>
      </c>
      <c r="AI30" s="41">
        <v>4</v>
      </c>
    </row>
    <row r="31" spans="1:35" s="27" customFormat="1" ht="12.75">
      <c r="A31" s="187"/>
      <c r="B31" s="187"/>
      <c r="C31" s="110"/>
      <c r="D31" s="171" t="s">
        <v>35</v>
      </c>
      <c r="E31" s="171"/>
      <c r="F31" s="171"/>
      <c r="G31" s="29"/>
      <c r="H31" s="31">
        <f t="shared" si="2"/>
        <v>19</v>
      </c>
      <c r="I31" s="31">
        <f t="shared" si="3"/>
        <v>16</v>
      </c>
      <c r="J31" s="31">
        <f t="shared" si="3"/>
        <v>3</v>
      </c>
      <c r="K31" s="40">
        <v>1</v>
      </c>
      <c r="L31" s="40">
        <v>0</v>
      </c>
      <c r="M31" s="40">
        <v>0</v>
      </c>
      <c r="N31" s="40">
        <v>0</v>
      </c>
      <c r="O31" s="40">
        <v>1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14</v>
      </c>
      <c r="V31" s="40">
        <v>2</v>
      </c>
      <c r="W31" s="40">
        <v>0</v>
      </c>
      <c r="X31" s="40">
        <v>0</v>
      </c>
      <c r="Y31" s="40">
        <v>0</v>
      </c>
      <c r="Z31" s="40">
        <v>1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1">
        <v>0</v>
      </c>
      <c r="AG31" s="30">
        <f t="shared" si="4"/>
        <v>9</v>
      </c>
      <c r="AH31" s="40">
        <v>5</v>
      </c>
      <c r="AI31" s="41">
        <v>4</v>
      </c>
    </row>
    <row r="32" spans="1:35" s="27" customFormat="1" ht="12.75">
      <c r="A32" s="187"/>
      <c r="B32" s="187"/>
      <c r="C32" s="110"/>
      <c r="D32" s="171" t="s">
        <v>36</v>
      </c>
      <c r="E32" s="171"/>
      <c r="F32" s="171"/>
      <c r="G32" s="29"/>
      <c r="H32" s="31">
        <f t="shared" si="2"/>
        <v>24</v>
      </c>
      <c r="I32" s="31">
        <f t="shared" si="3"/>
        <v>20</v>
      </c>
      <c r="J32" s="31">
        <f t="shared" si="3"/>
        <v>4</v>
      </c>
      <c r="K32" s="40">
        <v>1</v>
      </c>
      <c r="L32" s="40">
        <v>0</v>
      </c>
      <c r="M32" s="40">
        <v>0</v>
      </c>
      <c r="N32" s="40">
        <v>0</v>
      </c>
      <c r="O32" s="40">
        <v>1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17</v>
      </c>
      <c r="V32" s="40">
        <v>3</v>
      </c>
      <c r="W32" s="40">
        <v>0</v>
      </c>
      <c r="X32" s="40">
        <v>0</v>
      </c>
      <c r="Y32" s="40">
        <v>0</v>
      </c>
      <c r="Z32" s="40">
        <v>1</v>
      </c>
      <c r="AA32" s="40">
        <v>0</v>
      </c>
      <c r="AB32" s="40">
        <v>0</v>
      </c>
      <c r="AC32" s="40">
        <v>0</v>
      </c>
      <c r="AD32" s="40">
        <v>0</v>
      </c>
      <c r="AE32" s="40">
        <v>1</v>
      </c>
      <c r="AF32" s="41">
        <v>0</v>
      </c>
      <c r="AG32" s="30">
        <f t="shared" si="4"/>
        <v>12</v>
      </c>
      <c r="AH32" s="40">
        <v>8</v>
      </c>
      <c r="AI32" s="41">
        <v>4</v>
      </c>
    </row>
    <row r="33" spans="1:35" s="27" customFormat="1" ht="7.5" customHeight="1">
      <c r="A33" s="187"/>
      <c r="B33" s="187"/>
      <c r="C33" s="43"/>
      <c r="D33" s="44"/>
      <c r="E33" s="44"/>
      <c r="F33" s="44"/>
      <c r="G33" s="4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7"/>
      <c r="AG33" s="118"/>
      <c r="AH33" s="115"/>
      <c r="AI33" s="119"/>
    </row>
    <row r="34" spans="1:2" s="120" customFormat="1" ht="16.5" customHeight="1">
      <c r="A34" s="187"/>
      <c r="B34" s="187"/>
    </row>
    <row r="35" spans="1:35" s="120" customFormat="1" ht="12.75" customHeight="1">
      <c r="A35" s="187"/>
      <c r="B35" s="187"/>
      <c r="C35" s="149" t="s">
        <v>102</v>
      </c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</row>
    <row r="36" spans="1:35" s="120" customFormat="1" ht="12.75" customHeight="1">
      <c r="A36" s="187"/>
      <c r="B36" s="187"/>
      <c r="C36" s="53"/>
      <c r="D36" s="53"/>
      <c r="E36" s="3" t="s">
        <v>81</v>
      </c>
      <c r="F36" s="53"/>
      <c r="G36" s="5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54" t="s">
        <v>39</v>
      </c>
    </row>
    <row r="37" spans="1:35" s="120" customFormat="1" ht="12.75" customHeight="1">
      <c r="A37" s="187"/>
      <c r="B37" s="187"/>
      <c r="C37" s="7"/>
      <c r="D37" s="8"/>
      <c r="E37" s="173" t="s">
        <v>82</v>
      </c>
      <c r="F37" s="8"/>
      <c r="G37" s="9"/>
      <c r="H37" s="160" t="s">
        <v>7</v>
      </c>
      <c r="I37" s="201"/>
      <c r="J37" s="201"/>
      <c r="K37" s="202" t="s">
        <v>66</v>
      </c>
      <c r="L37" s="203"/>
      <c r="M37" s="158" t="s">
        <v>67</v>
      </c>
      <c r="N37" s="160"/>
      <c r="O37" s="202" t="s">
        <v>68</v>
      </c>
      <c r="P37" s="203"/>
      <c r="Q37" s="158" t="s">
        <v>69</v>
      </c>
      <c r="R37" s="160"/>
      <c r="S37" s="158" t="s">
        <v>70</v>
      </c>
      <c r="T37" s="160"/>
      <c r="U37" s="204" t="s">
        <v>71</v>
      </c>
      <c r="V37" s="203"/>
      <c r="W37" s="158" t="s">
        <v>72</v>
      </c>
      <c r="X37" s="160"/>
      <c r="Y37" s="158" t="s">
        <v>73</v>
      </c>
      <c r="Z37" s="160"/>
      <c r="AA37" s="205" t="s">
        <v>74</v>
      </c>
      <c r="AB37" s="206"/>
      <c r="AC37" s="158" t="s">
        <v>75</v>
      </c>
      <c r="AD37" s="160"/>
      <c r="AE37" s="202" t="s">
        <v>76</v>
      </c>
      <c r="AF37" s="203"/>
      <c r="AG37" s="201" t="s">
        <v>77</v>
      </c>
      <c r="AH37" s="201"/>
      <c r="AI37" s="201"/>
    </row>
    <row r="38" spans="1:35" s="120" customFormat="1" ht="12.75" customHeight="1">
      <c r="A38" s="50"/>
      <c r="B38"/>
      <c r="C38" s="18"/>
      <c r="D38" s="19"/>
      <c r="E38" s="175"/>
      <c r="F38" s="19"/>
      <c r="G38" s="21"/>
      <c r="H38" s="11" t="s">
        <v>7</v>
      </c>
      <c r="I38" s="22" t="s">
        <v>49</v>
      </c>
      <c r="J38" s="22" t="s">
        <v>78</v>
      </c>
      <c r="K38" s="22" t="s">
        <v>49</v>
      </c>
      <c r="L38" s="22" t="s">
        <v>78</v>
      </c>
      <c r="M38" s="22" t="s">
        <v>49</v>
      </c>
      <c r="N38" s="22" t="s">
        <v>78</v>
      </c>
      <c r="O38" s="22" t="s">
        <v>49</v>
      </c>
      <c r="P38" s="22" t="s">
        <v>78</v>
      </c>
      <c r="Q38" s="22" t="s">
        <v>49</v>
      </c>
      <c r="R38" s="22" t="s">
        <v>78</v>
      </c>
      <c r="S38" s="22" t="s">
        <v>49</v>
      </c>
      <c r="T38" s="22" t="s">
        <v>78</v>
      </c>
      <c r="U38" s="11" t="s">
        <v>49</v>
      </c>
      <c r="V38" s="22" t="s">
        <v>78</v>
      </c>
      <c r="W38" s="11" t="s">
        <v>49</v>
      </c>
      <c r="X38" s="22" t="s">
        <v>78</v>
      </c>
      <c r="Y38" s="22" t="s">
        <v>49</v>
      </c>
      <c r="Z38" s="22" t="s">
        <v>78</v>
      </c>
      <c r="AA38" s="22" t="s">
        <v>49</v>
      </c>
      <c r="AB38" s="22" t="s">
        <v>78</v>
      </c>
      <c r="AC38" s="22" t="s">
        <v>49</v>
      </c>
      <c r="AD38" s="22" t="s">
        <v>78</v>
      </c>
      <c r="AE38" s="22" t="s">
        <v>49</v>
      </c>
      <c r="AF38" s="22" t="s">
        <v>78</v>
      </c>
      <c r="AG38" s="22" t="s">
        <v>7</v>
      </c>
      <c r="AH38" s="22" t="s">
        <v>49</v>
      </c>
      <c r="AI38" s="22" t="s">
        <v>78</v>
      </c>
    </row>
    <row r="39" spans="1:35" s="120" customFormat="1" ht="12.75" customHeight="1">
      <c r="A39" s="50"/>
      <c r="B39"/>
      <c r="C39" s="12"/>
      <c r="D39" s="6"/>
      <c r="E39" s="6"/>
      <c r="F39" s="6"/>
      <c r="G39" s="1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5"/>
      <c r="X39" s="105"/>
      <c r="Y39" s="105"/>
      <c r="Z39" s="105"/>
      <c r="AA39" s="105"/>
      <c r="AB39" s="106"/>
      <c r="AC39" s="105"/>
      <c r="AD39" s="105"/>
      <c r="AE39" s="106"/>
      <c r="AF39" s="107"/>
      <c r="AG39" s="108"/>
      <c r="AH39" s="104"/>
      <c r="AI39" s="109"/>
    </row>
    <row r="40" spans="1:35" s="51" customFormat="1" ht="21">
      <c r="A40" s="50"/>
      <c r="B40"/>
      <c r="C40" s="110"/>
      <c r="D40" s="213" t="s">
        <v>16</v>
      </c>
      <c r="E40" s="214"/>
      <c r="F40" s="214"/>
      <c r="G40" s="29"/>
      <c r="H40" s="121">
        <v>2261</v>
      </c>
      <c r="I40" s="121">
        <v>1510</v>
      </c>
      <c r="J40" s="121">
        <v>751</v>
      </c>
      <c r="K40" s="121">
        <v>44</v>
      </c>
      <c r="L40" s="121">
        <v>6</v>
      </c>
      <c r="M40" s="121">
        <v>20</v>
      </c>
      <c r="N40" s="121">
        <v>1</v>
      </c>
      <c r="O40" s="121">
        <v>62</v>
      </c>
      <c r="P40" s="121">
        <v>7</v>
      </c>
      <c r="Q40" s="121">
        <v>19</v>
      </c>
      <c r="R40" s="121">
        <v>3</v>
      </c>
      <c r="S40" s="121">
        <v>0</v>
      </c>
      <c r="T40" s="121">
        <v>0</v>
      </c>
      <c r="U40" s="121">
        <v>1271</v>
      </c>
      <c r="V40" s="121">
        <v>618</v>
      </c>
      <c r="W40" s="121">
        <v>12</v>
      </c>
      <c r="X40" s="121">
        <v>8</v>
      </c>
      <c r="Y40" s="121">
        <v>0</v>
      </c>
      <c r="Z40" s="121">
        <v>59</v>
      </c>
      <c r="AA40" s="121">
        <v>0</v>
      </c>
      <c r="AB40" s="121">
        <v>8</v>
      </c>
      <c r="AC40" s="121">
        <v>0</v>
      </c>
      <c r="AD40" s="121">
        <v>0</v>
      </c>
      <c r="AE40" s="121">
        <v>82</v>
      </c>
      <c r="AF40" s="122">
        <v>41</v>
      </c>
      <c r="AG40" s="123">
        <v>607</v>
      </c>
      <c r="AH40" s="121">
        <v>313</v>
      </c>
      <c r="AI40" s="122">
        <v>294</v>
      </c>
    </row>
    <row r="41" spans="1:35" s="51" customFormat="1" ht="18">
      <c r="A41" s="50"/>
      <c r="B41"/>
      <c r="C41" s="112"/>
      <c r="D41" s="33"/>
      <c r="E41" s="67"/>
      <c r="F41" s="33"/>
      <c r="G41" s="36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5"/>
      <c r="AG41" s="126"/>
      <c r="AH41" s="124"/>
      <c r="AI41" s="125"/>
    </row>
    <row r="42" spans="1:35" s="51" customFormat="1" ht="21">
      <c r="A42" s="50"/>
      <c r="B42"/>
      <c r="C42" s="112"/>
      <c r="D42" s="169" t="s">
        <v>17</v>
      </c>
      <c r="E42" s="208"/>
      <c r="F42" s="208"/>
      <c r="G42" s="36"/>
      <c r="H42" s="124">
        <f>SUM(H48:H64)</f>
        <v>2242</v>
      </c>
      <c r="I42" s="124">
        <f aca="true" t="shared" si="5" ref="I42:AI42">SUM(I48:I64)</f>
        <v>1472</v>
      </c>
      <c r="J42" s="124">
        <f t="shared" si="5"/>
        <v>770</v>
      </c>
      <c r="K42" s="124">
        <f t="shared" si="5"/>
        <v>44</v>
      </c>
      <c r="L42" s="124">
        <f t="shared" si="5"/>
        <v>6</v>
      </c>
      <c r="M42" s="124">
        <f t="shared" si="5"/>
        <v>20</v>
      </c>
      <c r="N42" s="124">
        <f t="shared" si="5"/>
        <v>1</v>
      </c>
      <c r="O42" s="124">
        <f t="shared" si="5"/>
        <v>56</v>
      </c>
      <c r="P42" s="124">
        <f t="shared" si="5"/>
        <v>12</v>
      </c>
      <c r="Q42" s="124">
        <f t="shared" si="5"/>
        <v>18</v>
      </c>
      <c r="R42" s="124">
        <f t="shared" si="5"/>
        <v>3</v>
      </c>
      <c r="S42" s="124">
        <f t="shared" si="5"/>
        <v>0</v>
      </c>
      <c r="T42" s="124">
        <f t="shared" si="5"/>
        <v>0</v>
      </c>
      <c r="U42" s="124">
        <f t="shared" si="5"/>
        <v>1252</v>
      </c>
      <c r="V42" s="124">
        <f t="shared" si="5"/>
        <v>626</v>
      </c>
      <c r="W42" s="124">
        <f t="shared" si="5"/>
        <v>13</v>
      </c>
      <c r="X42" s="124">
        <f t="shared" si="5"/>
        <v>7</v>
      </c>
      <c r="Y42" s="124">
        <f t="shared" si="5"/>
        <v>0</v>
      </c>
      <c r="Z42" s="124">
        <f t="shared" si="5"/>
        <v>61</v>
      </c>
      <c r="AA42" s="124">
        <f t="shared" si="5"/>
        <v>0</v>
      </c>
      <c r="AB42" s="124">
        <f t="shared" si="5"/>
        <v>6</v>
      </c>
      <c r="AC42" s="124">
        <f t="shared" si="5"/>
        <v>0</v>
      </c>
      <c r="AD42" s="124">
        <f t="shared" si="5"/>
        <v>0</v>
      </c>
      <c r="AE42" s="124">
        <f t="shared" si="5"/>
        <v>69</v>
      </c>
      <c r="AF42" s="125">
        <f t="shared" si="5"/>
        <v>48</v>
      </c>
      <c r="AG42" s="126">
        <f t="shared" si="5"/>
        <v>626</v>
      </c>
      <c r="AH42" s="124">
        <f t="shared" si="5"/>
        <v>339</v>
      </c>
      <c r="AI42" s="125">
        <f t="shared" si="5"/>
        <v>287</v>
      </c>
    </row>
    <row r="43" spans="2:35" s="51" customFormat="1" ht="18">
      <c r="B43"/>
      <c r="C43" s="112"/>
      <c r="D43" s="209"/>
      <c r="E43" s="210"/>
      <c r="F43" s="210"/>
      <c r="G43" s="36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5"/>
      <c r="AG43" s="126"/>
      <c r="AH43" s="124"/>
      <c r="AI43" s="125"/>
    </row>
    <row r="44" spans="2:35" s="51" customFormat="1" ht="18">
      <c r="B44"/>
      <c r="C44" s="110"/>
      <c r="D44" s="35">
        <v>17</v>
      </c>
      <c r="E44" s="35" t="s">
        <v>51</v>
      </c>
      <c r="F44" s="27"/>
      <c r="G44" s="29"/>
      <c r="H44" s="121">
        <f>SUM(I44:J44)</f>
        <v>24</v>
      </c>
      <c r="I44" s="121">
        <f aca="true" t="shared" si="6" ref="I44:J46">K44+M44+O44+Q44+S44+U44+W44+Y44+AA44+AC44+AE44</f>
        <v>17</v>
      </c>
      <c r="J44" s="121">
        <f t="shared" si="6"/>
        <v>7</v>
      </c>
      <c r="K44" s="127">
        <v>1</v>
      </c>
      <c r="L44" s="127">
        <v>0</v>
      </c>
      <c r="M44" s="127">
        <v>0</v>
      </c>
      <c r="N44" s="127">
        <v>0</v>
      </c>
      <c r="O44" s="127">
        <v>1</v>
      </c>
      <c r="P44" s="127">
        <v>0</v>
      </c>
      <c r="Q44" s="127">
        <v>1</v>
      </c>
      <c r="R44" s="127">
        <v>0</v>
      </c>
      <c r="S44" s="127">
        <v>0</v>
      </c>
      <c r="T44" s="127">
        <v>0</v>
      </c>
      <c r="U44" s="127">
        <v>14</v>
      </c>
      <c r="V44" s="127">
        <v>5</v>
      </c>
      <c r="W44" s="127">
        <v>0</v>
      </c>
      <c r="X44" s="127">
        <v>0</v>
      </c>
      <c r="Y44" s="127">
        <v>0</v>
      </c>
      <c r="Z44" s="127">
        <v>2</v>
      </c>
      <c r="AA44" s="127">
        <v>0</v>
      </c>
      <c r="AB44" s="127">
        <v>0</v>
      </c>
      <c r="AC44" s="127">
        <v>0</v>
      </c>
      <c r="AD44" s="127">
        <v>0</v>
      </c>
      <c r="AE44" s="127">
        <v>0</v>
      </c>
      <c r="AF44" s="128">
        <v>0</v>
      </c>
      <c r="AG44" s="123">
        <f>SUM(AH44:AI44)</f>
        <v>7</v>
      </c>
      <c r="AH44" s="127">
        <v>2</v>
      </c>
      <c r="AI44" s="128">
        <v>5</v>
      </c>
    </row>
    <row r="45" spans="2:35" s="51" customFormat="1" ht="18">
      <c r="B45"/>
      <c r="C45" s="110"/>
      <c r="D45" s="113"/>
      <c r="E45" s="114" t="s">
        <v>79</v>
      </c>
      <c r="F45" s="113"/>
      <c r="G45" s="29"/>
      <c r="H45" s="121">
        <f>SUM(I45:J45)</f>
        <v>1717</v>
      </c>
      <c r="I45" s="121">
        <f t="shared" si="6"/>
        <v>1102</v>
      </c>
      <c r="J45" s="121">
        <f t="shared" si="6"/>
        <v>615</v>
      </c>
      <c r="K45" s="127">
        <v>36</v>
      </c>
      <c r="L45" s="127">
        <v>4</v>
      </c>
      <c r="M45" s="127">
        <v>11</v>
      </c>
      <c r="N45" s="127">
        <v>1</v>
      </c>
      <c r="O45" s="127">
        <v>38</v>
      </c>
      <c r="P45" s="127">
        <v>10</v>
      </c>
      <c r="Q45" s="127">
        <v>11</v>
      </c>
      <c r="R45" s="127">
        <v>1</v>
      </c>
      <c r="S45" s="127">
        <v>0</v>
      </c>
      <c r="T45" s="127">
        <v>0</v>
      </c>
      <c r="U45" s="127">
        <v>971</v>
      </c>
      <c r="V45" s="127">
        <v>514</v>
      </c>
      <c r="W45" s="127">
        <v>0</v>
      </c>
      <c r="X45" s="127">
        <v>0</v>
      </c>
      <c r="Y45" s="127">
        <v>0</v>
      </c>
      <c r="Z45" s="127">
        <v>49</v>
      </c>
      <c r="AA45" s="127">
        <v>0</v>
      </c>
      <c r="AB45" s="127">
        <v>3</v>
      </c>
      <c r="AC45" s="127">
        <v>0</v>
      </c>
      <c r="AD45" s="127">
        <v>0</v>
      </c>
      <c r="AE45" s="127">
        <v>35</v>
      </c>
      <c r="AF45" s="128">
        <v>33</v>
      </c>
      <c r="AG45" s="123">
        <f>SUM(AH45:AI45)</f>
        <v>380</v>
      </c>
      <c r="AH45" s="127">
        <v>204</v>
      </c>
      <c r="AI45" s="128">
        <v>176</v>
      </c>
    </row>
    <row r="46" spans="2:35" s="51" customFormat="1" ht="18">
      <c r="B46"/>
      <c r="C46" s="110"/>
      <c r="D46" s="113"/>
      <c r="E46" s="114" t="s">
        <v>80</v>
      </c>
      <c r="F46" s="113"/>
      <c r="G46" s="29"/>
      <c r="H46" s="121">
        <f>SUM(I46:J46)</f>
        <v>501</v>
      </c>
      <c r="I46" s="121">
        <f t="shared" si="6"/>
        <v>353</v>
      </c>
      <c r="J46" s="121">
        <f t="shared" si="6"/>
        <v>148</v>
      </c>
      <c r="K46" s="127">
        <v>7</v>
      </c>
      <c r="L46" s="127">
        <v>2</v>
      </c>
      <c r="M46" s="127">
        <v>9</v>
      </c>
      <c r="N46" s="127">
        <v>0</v>
      </c>
      <c r="O46" s="127">
        <v>17</v>
      </c>
      <c r="P46" s="127">
        <v>2</v>
      </c>
      <c r="Q46" s="127">
        <v>6</v>
      </c>
      <c r="R46" s="127">
        <v>2</v>
      </c>
      <c r="S46" s="127">
        <v>0</v>
      </c>
      <c r="T46" s="127">
        <v>0</v>
      </c>
      <c r="U46" s="127">
        <v>267</v>
      </c>
      <c r="V46" s="127">
        <v>107</v>
      </c>
      <c r="W46" s="127">
        <v>13</v>
      </c>
      <c r="X46" s="127">
        <v>7</v>
      </c>
      <c r="Y46" s="127">
        <v>0</v>
      </c>
      <c r="Z46" s="127">
        <v>10</v>
      </c>
      <c r="AA46" s="127">
        <v>0</v>
      </c>
      <c r="AB46" s="127">
        <v>3</v>
      </c>
      <c r="AC46" s="127">
        <v>0</v>
      </c>
      <c r="AD46" s="127">
        <v>0</v>
      </c>
      <c r="AE46" s="127">
        <v>34</v>
      </c>
      <c r="AF46" s="128">
        <v>15</v>
      </c>
      <c r="AG46" s="123">
        <f>SUM(AH46:AI46)</f>
        <v>239</v>
      </c>
      <c r="AH46" s="127">
        <v>133</v>
      </c>
      <c r="AI46" s="128">
        <v>106</v>
      </c>
    </row>
    <row r="47" spans="2:35" s="51" customFormat="1" ht="18">
      <c r="B47"/>
      <c r="C47" s="112"/>
      <c r="D47" s="211"/>
      <c r="E47" s="212"/>
      <c r="F47" s="212"/>
      <c r="G47" s="36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5"/>
      <c r="AG47" s="126"/>
      <c r="AH47" s="124"/>
      <c r="AI47" s="125"/>
    </row>
    <row r="48" spans="2:35" s="51" customFormat="1" ht="18">
      <c r="B48"/>
      <c r="C48" s="110"/>
      <c r="D48" s="171" t="s">
        <v>18</v>
      </c>
      <c r="E48" s="171"/>
      <c r="F48" s="171"/>
      <c r="G48" s="29"/>
      <c r="H48" s="121">
        <f aca="true" t="shared" si="7" ref="H48:H64">SUM(I48:J48)</f>
        <v>1122</v>
      </c>
      <c r="I48" s="121">
        <f aca="true" t="shared" si="8" ref="I48:J64">K48+M48+O48+Q48+S48+U48+W48+Y48+AA48+AC48+AE48</f>
        <v>731</v>
      </c>
      <c r="J48" s="121">
        <f t="shared" si="8"/>
        <v>391</v>
      </c>
      <c r="K48" s="127">
        <v>14</v>
      </c>
      <c r="L48" s="127">
        <v>5</v>
      </c>
      <c r="M48" s="127">
        <v>14</v>
      </c>
      <c r="N48" s="127">
        <v>1</v>
      </c>
      <c r="O48" s="127">
        <v>23</v>
      </c>
      <c r="P48" s="127">
        <v>5</v>
      </c>
      <c r="Q48" s="127">
        <v>15</v>
      </c>
      <c r="R48" s="127">
        <v>2</v>
      </c>
      <c r="S48" s="127">
        <v>0</v>
      </c>
      <c r="T48" s="127">
        <v>0</v>
      </c>
      <c r="U48" s="127">
        <v>620</v>
      </c>
      <c r="V48" s="127">
        <v>321</v>
      </c>
      <c r="W48" s="127">
        <v>0</v>
      </c>
      <c r="X48" s="127">
        <v>1</v>
      </c>
      <c r="Y48" s="127">
        <v>0</v>
      </c>
      <c r="Z48" s="127">
        <v>29</v>
      </c>
      <c r="AA48" s="127">
        <v>0</v>
      </c>
      <c r="AB48" s="127">
        <v>0</v>
      </c>
      <c r="AC48" s="127">
        <v>0</v>
      </c>
      <c r="AD48" s="127">
        <v>0</v>
      </c>
      <c r="AE48" s="127">
        <v>45</v>
      </c>
      <c r="AF48" s="128">
        <v>27</v>
      </c>
      <c r="AG48" s="123">
        <f aca="true" t="shared" si="9" ref="AG48:AG64">SUM(AH48:AI48)</f>
        <v>296</v>
      </c>
      <c r="AH48" s="127">
        <v>162</v>
      </c>
      <c r="AI48" s="128">
        <v>134</v>
      </c>
    </row>
    <row r="49" spans="2:35" s="51" customFormat="1" ht="18">
      <c r="B49"/>
      <c r="C49" s="110"/>
      <c r="D49" s="171" t="s">
        <v>19</v>
      </c>
      <c r="E49" s="171"/>
      <c r="F49" s="171"/>
      <c r="G49" s="29"/>
      <c r="H49" s="121">
        <f t="shared" si="7"/>
        <v>154</v>
      </c>
      <c r="I49" s="121">
        <f t="shared" si="8"/>
        <v>94</v>
      </c>
      <c r="J49" s="121">
        <f t="shared" si="8"/>
        <v>60</v>
      </c>
      <c r="K49" s="127">
        <v>4</v>
      </c>
      <c r="L49" s="127">
        <v>0</v>
      </c>
      <c r="M49" s="127">
        <v>2</v>
      </c>
      <c r="N49" s="127">
        <v>0</v>
      </c>
      <c r="O49" s="127">
        <v>4</v>
      </c>
      <c r="P49" s="127">
        <v>3</v>
      </c>
      <c r="Q49" s="127">
        <v>1</v>
      </c>
      <c r="R49" s="127">
        <v>1</v>
      </c>
      <c r="S49" s="127">
        <v>0</v>
      </c>
      <c r="T49" s="127">
        <v>0</v>
      </c>
      <c r="U49" s="127">
        <v>81</v>
      </c>
      <c r="V49" s="127">
        <v>51</v>
      </c>
      <c r="W49" s="127">
        <v>0</v>
      </c>
      <c r="X49" s="127">
        <v>0</v>
      </c>
      <c r="Y49" s="127">
        <v>0</v>
      </c>
      <c r="Z49" s="127">
        <v>3</v>
      </c>
      <c r="AA49" s="127">
        <v>0</v>
      </c>
      <c r="AB49" s="127">
        <v>1</v>
      </c>
      <c r="AC49" s="127">
        <v>0</v>
      </c>
      <c r="AD49" s="127">
        <v>0</v>
      </c>
      <c r="AE49" s="127">
        <v>2</v>
      </c>
      <c r="AF49" s="128">
        <v>1</v>
      </c>
      <c r="AG49" s="123">
        <f t="shared" si="9"/>
        <v>112</v>
      </c>
      <c r="AH49" s="127">
        <v>60</v>
      </c>
      <c r="AI49" s="128">
        <v>52</v>
      </c>
    </row>
    <row r="50" spans="2:35" s="51" customFormat="1" ht="18">
      <c r="B50"/>
      <c r="C50" s="110"/>
      <c r="D50" s="171" t="s">
        <v>20</v>
      </c>
      <c r="E50" s="171"/>
      <c r="F50" s="171"/>
      <c r="G50" s="29"/>
      <c r="H50" s="121">
        <f t="shared" si="7"/>
        <v>296</v>
      </c>
      <c r="I50" s="121">
        <f t="shared" si="8"/>
        <v>202</v>
      </c>
      <c r="J50" s="121">
        <f t="shared" si="8"/>
        <v>94</v>
      </c>
      <c r="K50" s="127">
        <v>6</v>
      </c>
      <c r="L50" s="127">
        <v>0</v>
      </c>
      <c r="M50" s="127">
        <v>3</v>
      </c>
      <c r="N50" s="127">
        <v>0</v>
      </c>
      <c r="O50" s="127">
        <v>6</v>
      </c>
      <c r="P50" s="127">
        <v>2</v>
      </c>
      <c r="Q50" s="127">
        <v>1</v>
      </c>
      <c r="R50" s="127">
        <v>0</v>
      </c>
      <c r="S50" s="127">
        <v>0</v>
      </c>
      <c r="T50" s="127">
        <v>0</v>
      </c>
      <c r="U50" s="127">
        <v>181</v>
      </c>
      <c r="V50" s="127">
        <v>77</v>
      </c>
      <c r="W50" s="127">
        <v>0</v>
      </c>
      <c r="X50" s="127">
        <v>0</v>
      </c>
      <c r="Y50" s="127">
        <v>0</v>
      </c>
      <c r="Z50" s="127">
        <v>8</v>
      </c>
      <c r="AA50" s="127">
        <v>0</v>
      </c>
      <c r="AB50" s="127">
        <v>1</v>
      </c>
      <c r="AC50" s="127">
        <v>0</v>
      </c>
      <c r="AD50" s="127">
        <v>0</v>
      </c>
      <c r="AE50" s="127">
        <v>5</v>
      </c>
      <c r="AF50" s="128">
        <v>6</v>
      </c>
      <c r="AG50" s="123">
        <f t="shared" si="9"/>
        <v>69</v>
      </c>
      <c r="AH50" s="127">
        <v>33</v>
      </c>
      <c r="AI50" s="128">
        <v>36</v>
      </c>
    </row>
    <row r="51" spans="2:35" s="51" customFormat="1" ht="18">
      <c r="B51"/>
      <c r="C51" s="110"/>
      <c r="D51" s="171" t="s">
        <v>21</v>
      </c>
      <c r="E51" s="171"/>
      <c r="F51" s="171"/>
      <c r="G51" s="29"/>
      <c r="H51" s="121">
        <f t="shared" si="7"/>
        <v>106</v>
      </c>
      <c r="I51" s="121">
        <f t="shared" si="8"/>
        <v>69</v>
      </c>
      <c r="J51" s="121">
        <f t="shared" si="8"/>
        <v>37</v>
      </c>
      <c r="K51" s="127">
        <v>3</v>
      </c>
      <c r="L51" s="127">
        <v>0</v>
      </c>
      <c r="M51" s="127">
        <v>0</v>
      </c>
      <c r="N51" s="127">
        <v>0</v>
      </c>
      <c r="O51" s="127">
        <v>4</v>
      </c>
      <c r="P51" s="127">
        <v>0</v>
      </c>
      <c r="Q51" s="127">
        <v>0</v>
      </c>
      <c r="R51" s="127">
        <v>0</v>
      </c>
      <c r="S51" s="127">
        <v>0</v>
      </c>
      <c r="T51" s="127">
        <v>0</v>
      </c>
      <c r="U51" s="127">
        <v>48</v>
      </c>
      <c r="V51" s="127">
        <v>25</v>
      </c>
      <c r="W51" s="127">
        <v>13</v>
      </c>
      <c r="X51" s="127">
        <v>6</v>
      </c>
      <c r="Y51" s="127">
        <v>0</v>
      </c>
      <c r="Z51" s="127">
        <v>2</v>
      </c>
      <c r="AA51" s="127">
        <v>0</v>
      </c>
      <c r="AB51" s="127">
        <v>2</v>
      </c>
      <c r="AC51" s="127">
        <v>0</v>
      </c>
      <c r="AD51" s="127">
        <v>0</v>
      </c>
      <c r="AE51" s="127">
        <v>1</v>
      </c>
      <c r="AF51" s="128">
        <v>2</v>
      </c>
      <c r="AG51" s="123">
        <f t="shared" si="9"/>
        <v>27</v>
      </c>
      <c r="AH51" s="127">
        <v>17</v>
      </c>
      <c r="AI51" s="128">
        <v>10</v>
      </c>
    </row>
    <row r="52" spans="2:35" s="51" customFormat="1" ht="18">
      <c r="B52"/>
      <c r="C52" s="110"/>
      <c r="D52" s="171" t="s">
        <v>22</v>
      </c>
      <c r="E52" s="171"/>
      <c r="F52" s="171"/>
      <c r="G52" s="29"/>
      <c r="H52" s="121">
        <f t="shared" si="7"/>
        <v>33</v>
      </c>
      <c r="I52" s="121">
        <f t="shared" si="8"/>
        <v>24</v>
      </c>
      <c r="J52" s="121">
        <f t="shared" si="8"/>
        <v>9</v>
      </c>
      <c r="K52" s="127">
        <v>1</v>
      </c>
      <c r="L52" s="127">
        <v>0</v>
      </c>
      <c r="M52" s="127">
        <v>0</v>
      </c>
      <c r="N52" s="127">
        <v>0</v>
      </c>
      <c r="O52" s="127">
        <v>1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127">
        <v>20</v>
      </c>
      <c r="V52" s="127">
        <v>7</v>
      </c>
      <c r="W52" s="127">
        <v>0</v>
      </c>
      <c r="X52" s="127">
        <v>0</v>
      </c>
      <c r="Y52" s="127">
        <v>0</v>
      </c>
      <c r="Z52" s="127">
        <v>1</v>
      </c>
      <c r="AA52" s="127">
        <v>0</v>
      </c>
      <c r="AB52" s="127">
        <v>0</v>
      </c>
      <c r="AC52" s="127">
        <v>0</v>
      </c>
      <c r="AD52" s="127">
        <v>0</v>
      </c>
      <c r="AE52" s="127">
        <v>2</v>
      </c>
      <c r="AF52" s="128">
        <v>1</v>
      </c>
      <c r="AG52" s="123">
        <f t="shared" si="9"/>
        <v>3</v>
      </c>
      <c r="AH52" s="127">
        <v>1</v>
      </c>
      <c r="AI52" s="128">
        <v>2</v>
      </c>
    </row>
    <row r="53" spans="2:35" s="51" customFormat="1" ht="18">
      <c r="B53"/>
      <c r="C53" s="110"/>
      <c r="D53" s="171" t="s">
        <v>23</v>
      </c>
      <c r="E53" s="171"/>
      <c r="F53" s="171"/>
      <c r="G53" s="29"/>
      <c r="H53" s="121">
        <f t="shared" si="7"/>
        <v>89</v>
      </c>
      <c r="I53" s="121">
        <f t="shared" si="8"/>
        <v>64</v>
      </c>
      <c r="J53" s="121">
        <f t="shared" si="8"/>
        <v>25</v>
      </c>
      <c r="K53" s="127">
        <v>3</v>
      </c>
      <c r="L53" s="127">
        <v>0</v>
      </c>
      <c r="M53" s="127">
        <v>0</v>
      </c>
      <c r="N53" s="127">
        <v>0</v>
      </c>
      <c r="O53" s="127">
        <v>4</v>
      </c>
      <c r="P53" s="127">
        <v>0</v>
      </c>
      <c r="Q53" s="127">
        <v>0</v>
      </c>
      <c r="R53" s="127">
        <v>0</v>
      </c>
      <c r="S53" s="127">
        <v>0</v>
      </c>
      <c r="T53" s="127">
        <v>0</v>
      </c>
      <c r="U53" s="127">
        <v>54</v>
      </c>
      <c r="V53" s="127">
        <v>20</v>
      </c>
      <c r="W53" s="127">
        <v>0</v>
      </c>
      <c r="X53" s="127">
        <v>0</v>
      </c>
      <c r="Y53" s="127">
        <v>0</v>
      </c>
      <c r="Z53" s="127">
        <v>3</v>
      </c>
      <c r="AA53" s="127">
        <v>0</v>
      </c>
      <c r="AB53" s="127">
        <v>1</v>
      </c>
      <c r="AC53" s="127">
        <v>0</v>
      </c>
      <c r="AD53" s="127">
        <v>0</v>
      </c>
      <c r="AE53" s="127">
        <v>3</v>
      </c>
      <c r="AF53" s="128">
        <v>1</v>
      </c>
      <c r="AG53" s="123">
        <f t="shared" si="9"/>
        <v>19</v>
      </c>
      <c r="AH53" s="127">
        <v>8</v>
      </c>
      <c r="AI53" s="128">
        <v>11</v>
      </c>
    </row>
    <row r="54" spans="2:35" s="51" customFormat="1" ht="18">
      <c r="B54"/>
      <c r="C54" s="110"/>
      <c r="D54" s="171" t="s">
        <v>24</v>
      </c>
      <c r="E54" s="171"/>
      <c r="F54" s="171"/>
      <c r="G54" s="29"/>
      <c r="H54" s="121">
        <f t="shared" si="7"/>
        <v>67</v>
      </c>
      <c r="I54" s="121">
        <f t="shared" si="8"/>
        <v>40</v>
      </c>
      <c r="J54" s="121">
        <f t="shared" si="8"/>
        <v>27</v>
      </c>
      <c r="K54" s="127">
        <v>2</v>
      </c>
      <c r="L54" s="127">
        <v>0</v>
      </c>
      <c r="M54" s="127">
        <v>0</v>
      </c>
      <c r="N54" s="127">
        <v>0</v>
      </c>
      <c r="O54" s="127">
        <v>3</v>
      </c>
      <c r="P54" s="127">
        <v>0</v>
      </c>
      <c r="Q54" s="127">
        <v>0</v>
      </c>
      <c r="R54" s="127">
        <v>0</v>
      </c>
      <c r="S54" s="127">
        <v>0</v>
      </c>
      <c r="T54" s="127">
        <v>0</v>
      </c>
      <c r="U54" s="127">
        <v>33</v>
      </c>
      <c r="V54" s="127">
        <v>24</v>
      </c>
      <c r="W54" s="127">
        <v>0</v>
      </c>
      <c r="X54" s="127">
        <v>0</v>
      </c>
      <c r="Y54" s="127">
        <v>0</v>
      </c>
      <c r="Z54" s="127">
        <v>2</v>
      </c>
      <c r="AA54" s="127">
        <v>0</v>
      </c>
      <c r="AB54" s="127">
        <v>0</v>
      </c>
      <c r="AC54" s="127">
        <v>0</v>
      </c>
      <c r="AD54" s="127">
        <v>0</v>
      </c>
      <c r="AE54" s="127">
        <v>2</v>
      </c>
      <c r="AF54" s="128">
        <v>1</v>
      </c>
      <c r="AG54" s="123">
        <f t="shared" si="9"/>
        <v>8</v>
      </c>
      <c r="AH54" s="127">
        <v>3</v>
      </c>
      <c r="AI54" s="128">
        <v>5</v>
      </c>
    </row>
    <row r="55" spans="2:35" s="51" customFormat="1" ht="18">
      <c r="B55"/>
      <c r="C55" s="110"/>
      <c r="D55" s="171" t="s">
        <v>26</v>
      </c>
      <c r="E55" s="171"/>
      <c r="F55" s="171"/>
      <c r="G55" s="29"/>
      <c r="H55" s="121">
        <f t="shared" si="7"/>
        <v>109</v>
      </c>
      <c r="I55" s="121">
        <f t="shared" si="8"/>
        <v>72</v>
      </c>
      <c r="J55" s="121">
        <f t="shared" si="8"/>
        <v>37</v>
      </c>
      <c r="K55" s="127">
        <v>2</v>
      </c>
      <c r="L55" s="127">
        <v>1</v>
      </c>
      <c r="M55" s="127">
        <v>0</v>
      </c>
      <c r="N55" s="127">
        <v>0</v>
      </c>
      <c r="O55" s="127">
        <v>3</v>
      </c>
      <c r="P55" s="127">
        <v>0</v>
      </c>
      <c r="Q55" s="127">
        <v>0</v>
      </c>
      <c r="R55" s="127">
        <v>0</v>
      </c>
      <c r="S55" s="127">
        <v>0</v>
      </c>
      <c r="T55" s="127">
        <v>0</v>
      </c>
      <c r="U55" s="127">
        <v>62</v>
      </c>
      <c r="V55" s="127">
        <v>30</v>
      </c>
      <c r="W55" s="127">
        <v>0</v>
      </c>
      <c r="X55" s="127">
        <v>0</v>
      </c>
      <c r="Y55" s="127">
        <v>0</v>
      </c>
      <c r="Z55" s="127">
        <v>3</v>
      </c>
      <c r="AA55" s="127">
        <v>0</v>
      </c>
      <c r="AB55" s="127">
        <v>1</v>
      </c>
      <c r="AC55" s="127">
        <v>0</v>
      </c>
      <c r="AD55" s="127">
        <v>0</v>
      </c>
      <c r="AE55" s="127">
        <v>5</v>
      </c>
      <c r="AF55" s="128">
        <v>2</v>
      </c>
      <c r="AG55" s="123">
        <f t="shared" si="9"/>
        <v>21</v>
      </c>
      <c r="AH55" s="127">
        <v>11</v>
      </c>
      <c r="AI55" s="128">
        <v>10</v>
      </c>
    </row>
    <row r="56" spans="2:35" s="51" customFormat="1" ht="18">
      <c r="B56"/>
      <c r="C56" s="110"/>
      <c r="D56" s="171" t="s">
        <v>27</v>
      </c>
      <c r="E56" s="171"/>
      <c r="F56" s="171"/>
      <c r="G56" s="29"/>
      <c r="H56" s="121">
        <f t="shared" si="7"/>
        <v>38</v>
      </c>
      <c r="I56" s="121">
        <f t="shared" si="8"/>
        <v>26</v>
      </c>
      <c r="J56" s="121">
        <f t="shared" si="8"/>
        <v>12</v>
      </c>
      <c r="K56" s="127">
        <v>1</v>
      </c>
      <c r="L56" s="127">
        <v>0</v>
      </c>
      <c r="M56" s="127">
        <v>0</v>
      </c>
      <c r="N56" s="127">
        <v>0</v>
      </c>
      <c r="O56" s="127">
        <v>1</v>
      </c>
      <c r="P56" s="127">
        <v>0</v>
      </c>
      <c r="Q56" s="127">
        <v>0</v>
      </c>
      <c r="R56" s="127">
        <v>0</v>
      </c>
      <c r="S56" s="127">
        <v>0</v>
      </c>
      <c r="T56" s="127">
        <v>0</v>
      </c>
      <c r="U56" s="127">
        <v>24</v>
      </c>
      <c r="V56" s="127">
        <v>10</v>
      </c>
      <c r="W56" s="127">
        <v>0</v>
      </c>
      <c r="X56" s="127">
        <v>0</v>
      </c>
      <c r="Y56" s="127">
        <v>0</v>
      </c>
      <c r="Z56" s="127">
        <v>1</v>
      </c>
      <c r="AA56" s="127">
        <v>0</v>
      </c>
      <c r="AB56" s="127">
        <v>0</v>
      </c>
      <c r="AC56" s="127">
        <v>0</v>
      </c>
      <c r="AD56" s="127">
        <v>0</v>
      </c>
      <c r="AE56" s="127">
        <v>0</v>
      </c>
      <c r="AF56" s="128">
        <v>1</v>
      </c>
      <c r="AG56" s="123">
        <f t="shared" si="9"/>
        <v>8</v>
      </c>
      <c r="AH56" s="127">
        <v>4</v>
      </c>
      <c r="AI56" s="128">
        <v>4</v>
      </c>
    </row>
    <row r="57" spans="2:35" s="51" customFormat="1" ht="18">
      <c r="B57"/>
      <c r="C57" s="110"/>
      <c r="D57" s="172" t="s">
        <v>28</v>
      </c>
      <c r="E57" s="172"/>
      <c r="F57" s="172"/>
      <c r="G57" s="29"/>
      <c r="H57" s="121">
        <f t="shared" si="7"/>
        <v>56</v>
      </c>
      <c r="I57" s="121">
        <f t="shared" si="8"/>
        <v>36</v>
      </c>
      <c r="J57" s="121">
        <f t="shared" si="8"/>
        <v>20</v>
      </c>
      <c r="K57" s="127">
        <v>1</v>
      </c>
      <c r="L57" s="127">
        <v>0</v>
      </c>
      <c r="M57" s="127">
        <v>1</v>
      </c>
      <c r="N57" s="127">
        <v>0</v>
      </c>
      <c r="O57" s="127">
        <v>0</v>
      </c>
      <c r="P57" s="127">
        <v>1</v>
      </c>
      <c r="Q57" s="127">
        <v>1</v>
      </c>
      <c r="R57" s="127">
        <v>0</v>
      </c>
      <c r="S57" s="127">
        <v>0</v>
      </c>
      <c r="T57" s="127">
        <v>0</v>
      </c>
      <c r="U57" s="127">
        <v>32</v>
      </c>
      <c r="V57" s="127">
        <v>16</v>
      </c>
      <c r="W57" s="127">
        <v>0</v>
      </c>
      <c r="X57" s="127">
        <v>0</v>
      </c>
      <c r="Y57" s="127">
        <v>0</v>
      </c>
      <c r="Z57" s="127">
        <v>1</v>
      </c>
      <c r="AA57" s="127">
        <v>0</v>
      </c>
      <c r="AB57" s="127">
        <v>0</v>
      </c>
      <c r="AC57" s="127">
        <v>0</v>
      </c>
      <c r="AD57" s="127">
        <v>0</v>
      </c>
      <c r="AE57" s="127">
        <v>1</v>
      </c>
      <c r="AF57" s="128">
        <v>2</v>
      </c>
      <c r="AG57" s="123">
        <f t="shared" si="9"/>
        <v>6</v>
      </c>
      <c r="AH57" s="127">
        <v>5</v>
      </c>
      <c r="AI57" s="128">
        <v>1</v>
      </c>
    </row>
    <row r="58" spans="2:35" s="51" customFormat="1" ht="18">
      <c r="B58"/>
      <c r="C58" s="110"/>
      <c r="D58" s="171" t="s">
        <v>30</v>
      </c>
      <c r="E58" s="171"/>
      <c r="F58" s="171"/>
      <c r="G58" s="29"/>
      <c r="H58" s="121">
        <f t="shared" si="7"/>
        <v>36</v>
      </c>
      <c r="I58" s="121">
        <f t="shared" si="8"/>
        <v>22</v>
      </c>
      <c r="J58" s="121">
        <f t="shared" si="8"/>
        <v>14</v>
      </c>
      <c r="K58" s="127">
        <v>1</v>
      </c>
      <c r="L58" s="127">
        <v>0</v>
      </c>
      <c r="M58" s="127">
        <v>0</v>
      </c>
      <c r="N58" s="127">
        <v>0</v>
      </c>
      <c r="O58" s="127">
        <v>2</v>
      </c>
      <c r="P58" s="127">
        <v>0</v>
      </c>
      <c r="Q58" s="127">
        <v>0</v>
      </c>
      <c r="R58" s="127">
        <v>0</v>
      </c>
      <c r="S58" s="127">
        <v>0</v>
      </c>
      <c r="T58" s="127">
        <v>0</v>
      </c>
      <c r="U58" s="127">
        <v>19</v>
      </c>
      <c r="V58" s="127">
        <v>10</v>
      </c>
      <c r="W58" s="127">
        <v>0</v>
      </c>
      <c r="X58" s="127">
        <v>0</v>
      </c>
      <c r="Y58" s="127">
        <v>0</v>
      </c>
      <c r="Z58" s="127">
        <v>2</v>
      </c>
      <c r="AA58" s="127">
        <v>0</v>
      </c>
      <c r="AB58" s="127">
        <v>0</v>
      </c>
      <c r="AC58" s="127">
        <v>0</v>
      </c>
      <c r="AD58" s="127">
        <v>0</v>
      </c>
      <c r="AE58" s="127">
        <v>0</v>
      </c>
      <c r="AF58" s="128">
        <v>2</v>
      </c>
      <c r="AG58" s="123">
        <f t="shared" si="9"/>
        <v>11</v>
      </c>
      <c r="AH58" s="127">
        <v>9</v>
      </c>
      <c r="AI58" s="128">
        <v>2</v>
      </c>
    </row>
    <row r="59" spans="2:35" s="51" customFormat="1" ht="18">
      <c r="B59"/>
      <c r="C59" s="110"/>
      <c r="D59" s="171" t="s">
        <v>31</v>
      </c>
      <c r="E59" s="171"/>
      <c r="F59" s="171"/>
      <c r="G59" s="29"/>
      <c r="H59" s="121">
        <f t="shared" si="7"/>
        <v>22</v>
      </c>
      <c r="I59" s="121">
        <f t="shared" si="8"/>
        <v>14</v>
      </c>
      <c r="J59" s="121">
        <f t="shared" si="8"/>
        <v>8</v>
      </c>
      <c r="K59" s="127">
        <v>1</v>
      </c>
      <c r="L59" s="127">
        <v>0</v>
      </c>
      <c r="M59" s="127">
        <v>0</v>
      </c>
      <c r="N59" s="127">
        <v>0</v>
      </c>
      <c r="O59" s="127">
        <v>1</v>
      </c>
      <c r="P59" s="127">
        <v>0</v>
      </c>
      <c r="Q59" s="127">
        <v>0</v>
      </c>
      <c r="R59" s="127">
        <v>0</v>
      </c>
      <c r="S59" s="127">
        <v>0</v>
      </c>
      <c r="T59" s="127">
        <v>0</v>
      </c>
      <c r="U59" s="127">
        <v>11</v>
      </c>
      <c r="V59" s="127">
        <v>6</v>
      </c>
      <c r="W59" s="127">
        <v>0</v>
      </c>
      <c r="X59" s="127">
        <v>0</v>
      </c>
      <c r="Y59" s="127">
        <v>0</v>
      </c>
      <c r="Z59" s="127">
        <v>1</v>
      </c>
      <c r="AA59" s="127">
        <v>0</v>
      </c>
      <c r="AB59" s="127">
        <v>0</v>
      </c>
      <c r="AC59" s="127">
        <v>0</v>
      </c>
      <c r="AD59" s="127">
        <v>0</v>
      </c>
      <c r="AE59" s="127">
        <v>1</v>
      </c>
      <c r="AF59" s="128">
        <v>1</v>
      </c>
      <c r="AG59" s="123">
        <f t="shared" si="9"/>
        <v>4</v>
      </c>
      <c r="AH59" s="127">
        <v>2</v>
      </c>
      <c r="AI59" s="128">
        <v>2</v>
      </c>
    </row>
    <row r="60" spans="2:35" s="51" customFormat="1" ht="18">
      <c r="B60"/>
      <c r="C60" s="110"/>
      <c r="D60" s="171" t="s">
        <v>32</v>
      </c>
      <c r="E60" s="171"/>
      <c r="F60" s="42"/>
      <c r="G60" s="29"/>
      <c r="H60" s="121">
        <f t="shared" si="7"/>
        <v>20</v>
      </c>
      <c r="I60" s="121">
        <f t="shared" si="8"/>
        <v>15</v>
      </c>
      <c r="J60" s="121">
        <f t="shared" si="8"/>
        <v>5</v>
      </c>
      <c r="K60" s="127">
        <v>1</v>
      </c>
      <c r="L60" s="127">
        <v>0</v>
      </c>
      <c r="M60" s="127">
        <v>0</v>
      </c>
      <c r="N60" s="127">
        <v>0</v>
      </c>
      <c r="O60" s="127">
        <v>1</v>
      </c>
      <c r="P60" s="127">
        <v>0</v>
      </c>
      <c r="Q60" s="127">
        <v>0</v>
      </c>
      <c r="R60" s="127">
        <v>0</v>
      </c>
      <c r="S60" s="127">
        <v>0</v>
      </c>
      <c r="T60" s="127">
        <v>0</v>
      </c>
      <c r="U60" s="127">
        <v>13</v>
      </c>
      <c r="V60" s="127">
        <v>3</v>
      </c>
      <c r="W60" s="127">
        <v>0</v>
      </c>
      <c r="X60" s="127">
        <v>0</v>
      </c>
      <c r="Y60" s="127">
        <v>0</v>
      </c>
      <c r="Z60" s="127">
        <v>1</v>
      </c>
      <c r="AA60" s="127">
        <v>0</v>
      </c>
      <c r="AB60" s="127">
        <v>0</v>
      </c>
      <c r="AC60" s="127">
        <v>0</v>
      </c>
      <c r="AD60" s="127">
        <v>0</v>
      </c>
      <c r="AE60" s="127">
        <v>0</v>
      </c>
      <c r="AF60" s="128">
        <v>1</v>
      </c>
      <c r="AG60" s="123">
        <f t="shared" si="9"/>
        <v>6</v>
      </c>
      <c r="AH60" s="127">
        <v>4</v>
      </c>
      <c r="AI60" s="128">
        <v>2</v>
      </c>
    </row>
    <row r="61" spans="2:35" s="51" customFormat="1" ht="18">
      <c r="B61"/>
      <c r="C61" s="110"/>
      <c r="D61" s="172" t="s">
        <v>33</v>
      </c>
      <c r="E61" s="172"/>
      <c r="F61" s="172"/>
      <c r="G61" s="29"/>
      <c r="H61" s="121">
        <f t="shared" si="7"/>
        <v>22</v>
      </c>
      <c r="I61" s="121">
        <f t="shared" si="8"/>
        <v>10</v>
      </c>
      <c r="J61" s="121">
        <f t="shared" si="8"/>
        <v>12</v>
      </c>
      <c r="K61" s="127">
        <v>1</v>
      </c>
      <c r="L61" s="127">
        <v>0</v>
      </c>
      <c r="M61" s="127">
        <v>0</v>
      </c>
      <c r="N61" s="127">
        <v>0</v>
      </c>
      <c r="O61" s="127">
        <v>0</v>
      </c>
      <c r="P61" s="127">
        <v>1</v>
      </c>
      <c r="Q61" s="127">
        <v>0</v>
      </c>
      <c r="R61" s="127">
        <v>0</v>
      </c>
      <c r="S61" s="127">
        <v>0</v>
      </c>
      <c r="T61" s="127">
        <v>0</v>
      </c>
      <c r="U61" s="127">
        <v>8</v>
      </c>
      <c r="V61" s="127">
        <v>10</v>
      </c>
      <c r="W61" s="127">
        <v>0</v>
      </c>
      <c r="X61" s="127">
        <v>0</v>
      </c>
      <c r="Y61" s="127">
        <v>0</v>
      </c>
      <c r="Z61" s="127">
        <v>1</v>
      </c>
      <c r="AA61" s="127">
        <v>0</v>
      </c>
      <c r="AB61" s="127">
        <v>0</v>
      </c>
      <c r="AC61" s="127">
        <v>0</v>
      </c>
      <c r="AD61" s="127">
        <v>0</v>
      </c>
      <c r="AE61" s="127">
        <v>1</v>
      </c>
      <c r="AF61" s="128">
        <v>0</v>
      </c>
      <c r="AG61" s="129">
        <f t="shared" si="9"/>
        <v>7</v>
      </c>
      <c r="AH61" s="130">
        <v>3</v>
      </c>
      <c r="AI61" s="131">
        <v>4</v>
      </c>
    </row>
    <row r="62" spans="2:35" s="51" customFormat="1" ht="18">
      <c r="B62"/>
      <c r="C62" s="110"/>
      <c r="D62" s="172" t="s">
        <v>34</v>
      </c>
      <c r="E62" s="172"/>
      <c r="F62" s="172"/>
      <c r="G62" s="29"/>
      <c r="H62" s="121">
        <f t="shared" si="7"/>
        <v>29</v>
      </c>
      <c r="I62" s="121">
        <f t="shared" si="8"/>
        <v>17</v>
      </c>
      <c r="J62" s="121">
        <f t="shared" si="8"/>
        <v>12</v>
      </c>
      <c r="K62" s="127">
        <v>1</v>
      </c>
      <c r="L62" s="127">
        <v>0</v>
      </c>
      <c r="M62" s="127">
        <v>0</v>
      </c>
      <c r="N62" s="127">
        <v>0</v>
      </c>
      <c r="O62" s="127">
        <v>1</v>
      </c>
      <c r="P62" s="127">
        <v>0</v>
      </c>
      <c r="Q62" s="127">
        <v>0</v>
      </c>
      <c r="R62" s="127">
        <v>0</v>
      </c>
      <c r="S62" s="127">
        <v>0</v>
      </c>
      <c r="T62" s="127">
        <v>0</v>
      </c>
      <c r="U62" s="127">
        <v>15</v>
      </c>
      <c r="V62" s="127">
        <v>11</v>
      </c>
      <c r="W62" s="127">
        <v>0</v>
      </c>
      <c r="X62" s="127">
        <v>0</v>
      </c>
      <c r="Y62" s="127">
        <v>0</v>
      </c>
      <c r="Z62" s="127">
        <v>1</v>
      </c>
      <c r="AA62" s="127">
        <v>0</v>
      </c>
      <c r="AB62" s="127">
        <v>0</v>
      </c>
      <c r="AC62" s="127">
        <v>0</v>
      </c>
      <c r="AD62" s="127">
        <v>0</v>
      </c>
      <c r="AE62" s="127">
        <v>0</v>
      </c>
      <c r="AF62" s="128">
        <v>0</v>
      </c>
      <c r="AG62" s="132">
        <f t="shared" si="9"/>
        <v>8</v>
      </c>
      <c r="AH62" s="133">
        <v>4</v>
      </c>
      <c r="AI62" s="134">
        <v>4</v>
      </c>
    </row>
    <row r="63" spans="2:35" s="51" customFormat="1" ht="18">
      <c r="B63"/>
      <c r="C63" s="110"/>
      <c r="D63" s="171" t="s">
        <v>35</v>
      </c>
      <c r="E63" s="171"/>
      <c r="F63" s="171"/>
      <c r="G63" s="29"/>
      <c r="H63" s="121">
        <f t="shared" si="7"/>
        <v>19</v>
      </c>
      <c r="I63" s="121">
        <f t="shared" si="8"/>
        <v>16</v>
      </c>
      <c r="J63" s="121">
        <f t="shared" si="8"/>
        <v>3</v>
      </c>
      <c r="K63" s="127">
        <v>1</v>
      </c>
      <c r="L63" s="127">
        <v>0</v>
      </c>
      <c r="M63" s="127">
        <v>0</v>
      </c>
      <c r="N63" s="127">
        <v>0</v>
      </c>
      <c r="O63" s="127">
        <v>1</v>
      </c>
      <c r="P63" s="127">
        <v>0</v>
      </c>
      <c r="Q63" s="127">
        <v>0</v>
      </c>
      <c r="R63" s="127">
        <v>0</v>
      </c>
      <c r="S63" s="127">
        <v>0</v>
      </c>
      <c r="T63" s="127">
        <v>0</v>
      </c>
      <c r="U63" s="127">
        <v>14</v>
      </c>
      <c r="V63" s="127">
        <v>2</v>
      </c>
      <c r="W63" s="127">
        <v>0</v>
      </c>
      <c r="X63" s="127">
        <v>0</v>
      </c>
      <c r="Y63" s="127">
        <v>0</v>
      </c>
      <c r="Z63" s="127">
        <v>1</v>
      </c>
      <c r="AA63" s="127">
        <v>0</v>
      </c>
      <c r="AB63" s="127">
        <v>0</v>
      </c>
      <c r="AC63" s="127">
        <v>0</v>
      </c>
      <c r="AD63" s="127">
        <v>0</v>
      </c>
      <c r="AE63" s="127">
        <v>0</v>
      </c>
      <c r="AF63" s="128">
        <v>0</v>
      </c>
      <c r="AG63" s="132">
        <f t="shared" si="9"/>
        <v>9</v>
      </c>
      <c r="AH63" s="133">
        <v>5</v>
      </c>
      <c r="AI63" s="134">
        <v>4</v>
      </c>
    </row>
    <row r="64" spans="2:35" s="51" customFormat="1" ht="18">
      <c r="B64"/>
      <c r="C64" s="110"/>
      <c r="D64" s="171" t="s">
        <v>36</v>
      </c>
      <c r="E64" s="171"/>
      <c r="F64" s="171"/>
      <c r="G64" s="29"/>
      <c r="H64" s="121">
        <f t="shared" si="7"/>
        <v>24</v>
      </c>
      <c r="I64" s="121">
        <f t="shared" si="8"/>
        <v>20</v>
      </c>
      <c r="J64" s="121">
        <f t="shared" si="8"/>
        <v>4</v>
      </c>
      <c r="K64" s="127">
        <v>1</v>
      </c>
      <c r="L64" s="127">
        <v>0</v>
      </c>
      <c r="M64" s="127">
        <v>0</v>
      </c>
      <c r="N64" s="127">
        <v>0</v>
      </c>
      <c r="O64" s="127">
        <v>1</v>
      </c>
      <c r="P64" s="127">
        <v>0</v>
      </c>
      <c r="Q64" s="127">
        <v>0</v>
      </c>
      <c r="R64" s="127">
        <v>0</v>
      </c>
      <c r="S64" s="127">
        <v>0</v>
      </c>
      <c r="T64" s="127">
        <v>0</v>
      </c>
      <c r="U64" s="127">
        <v>17</v>
      </c>
      <c r="V64" s="127">
        <v>3</v>
      </c>
      <c r="W64" s="127">
        <v>0</v>
      </c>
      <c r="X64" s="127">
        <v>0</v>
      </c>
      <c r="Y64" s="127">
        <v>0</v>
      </c>
      <c r="Z64" s="127">
        <v>1</v>
      </c>
      <c r="AA64" s="127">
        <v>0</v>
      </c>
      <c r="AB64" s="127">
        <v>0</v>
      </c>
      <c r="AC64" s="127">
        <v>0</v>
      </c>
      <c r="AD64" s="127">
        <v>0</v>
      </c>
      <c r="AE64" s="127">
        <v>1</v>
      </c>
      <c r="AF64" s="128">
        <v>0</v>
      </c>
      <c r="AG64" s="132">
        <f t="shared" si="9"/>
        <v>12</v>
      </c>
      <c r="AH64" s="133">
        <v>8</v>
      </c>
      <c r="AI64" s="134">
        <v>4</v>
      </c>
    </row>
    <row r="65" spans="2:35" s="51" customFormat="1" ht="18">
      <c r="B65"/>
      <c r="C65" s="43"/>
      <c r="D65" s="44"/>
      <c r="E65" s="44"/>
      <c r="F65" s="44"/>
      <c r="G65" s="45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7"/>
      <c r="AG65" s="135"/>
      <c r="AH65" s="136"/>
      <c r="AI65" s="137"/>
    </row>
    <row r="66" spans="2:35" s="51" customFormat="1" ht="18">
      <c r="B66"/>
      <c r="C66" s="27"/>
      <c r="D66" s="27"/>
      <c r="E66" s="27"/>
      <c r="F66" s="27"/>
      <c r="G66" s="27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20"/>
      <c r="AH66" s="120"/>
      <c r="AI66" s="120"/>
    </row>
    <row r="67" spans="2:35" s="51" customFormat="1" ht="21">
      <c r="B67"/>
      <c r="C67" s="149" t="s">
        <v>103</v>
      </c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</row>
    <row r="68" spans="2:35" s="51" customFormat="1" ht="18">
      <c r="B68"/>
      <c r="C68" s="53"/>
      <c r="D68" s="53"/>
      <c r="E68" s="3" t="s">
        <v>83</v>
      </c>
      <c r="F68" s="53"/>
      <c r="G68" s="5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54" t="s">
        <v>39</v>
      </c>
    </row>
    <row r="69" spans="2:35" s="51" customFormat="1" ht="18">
      <c r="B69"/>
      <c r="C69" s="7"/>
      <c r="D69" s="8"/>
      <c r="E69" s="173" t="s">
        <v>82</v>
      </c>
      <c r="F69" s="8"/>
      <c r="G69" s="9"/>
      <c r="H69" s="160" t="s">
        <v>7</v>
      </c>
      <c r="I69" s="201"/>
      <c r="J69" s="201"/>
      <c r="K69" s="202" t="s">
        <v>66</v>
      </c>
      <c r="L69" s="203"/>
      <c r="M69" s="158" t="s">
        <v>67</v>
      </c>
      <c r="N69" s="160"/>
      <c r="O69" s="202" t="s">
        <v>68</v>
      </c>
      <c r="P69" s="203"/>
      <c r="Q69" s="158" t="s">
        <v>69</v>
      </c>
      <c r="R69" s="160"/>
      <c r="S69" s="158" t="s">
        <v>70</v>
      </c>
      <c r="T69" s="160"/>
      <c r="U69" s="204" t="s">
        <v>71</v>
      </c>
      <c r="V69" s="203"/>
      <c r="W69" s="158" t="s">
        <v>72</v>
      </c>
      <c r="X69" s="160"/>
      <c r="Y69" s="158" t="s">
        <v>73</v>
      </c>
      <c r="Z69" s="160"/>
      <c r="AA69" s="205" t="s">
        <v>74</v>
      </c>
      <c r="AB69" s="206"/>
      <c r="AC69" s="158" t="s">
        <v>75</v>
      </c>
      <c r="AD69" s="160"/>
      <c r="AE69" s="202" t="s">
        <v>76</v>
      </c>
      <c r="AF69" s="203"/>
      <c r="AG69" s="201" t="s">
        <v>77</v>
      </c>
      <c r="AH69" s="201"/>
      <c r="AI69" s="201"/>
    </row>
    <row r="70" spans="2:35" s="51" customFormat="1" ht="18">
      <c r="B70"/>
      <c r="C70" s="18"/>
      <c r="D70" s="19"/>
      <c r="E70" s="175"/>
      <c r="F70" s="19"/>
      <c r="G70" s="21"/>
      <c r="H70" s="11" t="s">
        <v>7</v>
      </c>
      <c r="I70" s="22" t="s">
        <v>49</v>
      </c>
      <c r="J70" s="22" t="s">
        <v>78</v>
      </c>
      <c r="K70" s="22" t="s">
        <v>49</v>
      </c>
      <c r="L70" s="22" t="s">
        <v>78</v>
      </c>
      <c r="M70" s="22" t="s">
        <v>49</v>
      </c>
      <c r="N70" s="22" t="s">
        <v>78</v>
      </c>
      <c r="O70" s="22" t="s">
        <v>49</v>
      </c>
      <c r="P70" s="22" t="s">
        <v>78</v>
      </c>
      <c r="Q70" s="22" t="s">
        <v>49</v>
      </c>
      <c r="R70" s="22" t="s">
        <v>78</v>
      </c>
      <c r="S70" s="22" t="s">
        <v>49</v>
      </c>
      <c r="T70" s="22" t="s">
        <v>78</v>
      </c>
      <c r="U70" s="11" t="s">
        <v>49</v>
      </c>
      <c r="V70" s="22" t="s">
        <v>78</v>
      </c>
      <c r="W70" s="11" t="s">
        <v>49</v>
      </c>
      <c r="X70" s="22" t="s">
        <v>78</v>
      </c>
      <c r="Y70" s="22" t="s">
        <v>49</v>
      </c>
      <c r="Z70" s="22" t="s">
        <v>78</v>
      </c>
      <c r="AA70" s="22" t="s">
        <v>49</v>
      </c>
      <c r="AB70" s="22" t="s">
        <v>78</v>
      </c>
      <c r="AC70" s="22" t="s">
        <v>49</v>
      </c>
      <c r="AD70" s="22" t="s">
        <v>78</v>
      </c>
      <c r="AE70" s="22" t="s">
        <v>49</v>
      </c>
      <c r="AF70" s="22" t="s">
        <v>78</v>
      </c>
      <c r="AG70" s="22" t="s">
        <v>7</v>
      </c>
      <c r="AH70" s="22" t="s">
        <v>49</v>
      </c>
      <c r="AI70" s="22" t="s">
        <v>78</v>
      </c>
    </row>
    <row r="71" spans="2:35" s="51" customFormat="1" ht="18">
      <c r="B71"/>
      <c r="C71" s="12"/>
      <c r="D71" s="6"/>
      <c r="E71" s="6"/>
      <c r="F71" s="6"/>
      <c r="G71" s="1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5"/>
      <c r="X71" s="105"/>
      <c r="Y71" s="105"/>
      <c r="Z71" s="105"/>
      <c r="AA71" s="105"/>
      <c r="AB71" s="106"/>
      <c r="AC71" s="105"/>
      <c r="AD71" s="105"/>
      <c r="AE71" s="106"/>
      <c r="AF71" s="107"/>
      <c r="AG71" s="108"/>
      <c r="AH71" s="104"/>
      <c r="AI71" s="109"/>
    </row>
    <row r="72" spans="2:35" s="51" customFormat="1" ht="21">
      <c r="B72"/>
      <c r="C72" s="110"/>
      <c r="D72" s="213" t="s">
        <v>84</v>
      </c>
      <c r="E72" s="214"/>
      <c r="F72" s="214"/>
      <c r="G72" s="29"/>
      <c r="H72" s="121">
        <v>117</v>
      </c>
      <c r="I72" s="121">
        <v>78</v>
      </c>
      <c r="J72" s="121">
        <v>39</v>
      </c>
      <c r="K72" s="121">
        <v>5</v>
      </c>
      <c r="L72" s="121">
        <v>0</v>
      </c>
      <c r="M72" s="121">
        <v>0</v>
      </c>
      <c r="N72" s="121">
        <v>0</v>
      </c>
      <c r="O72" s="121">
        <v>7</v>
      </c>
      <c r="P72" s="121">
        <v>1</v>
      </c>
      <c r="Q72" s="121">
        <v>0</v>
      </c>
      <c r="R72" s="121">
        <v>0</v>
      </c>
      <c r="S72" s="121">
        <v>0</v>
      </c>
      <c r="T72" s="121">
        <v>0</v>
      </c>
      <c r="U72" s="121">
        <v>61</v>
      </c>
      <c r="V72" s="121">
        <v>27</v>
      </c>
      <c r="W72" s="121">
        <v>0</v>
      </c>
      <c r="X72" s="121">
        <v>0</v>
      </c>
      <c r="Y72" s="121">
        <v>0</v>
      </c>
      <c r="Z72" s="121">
        <v>5</v>
      </c>
      <c r="AA72" s="121">
        <v>0</v>
      </c>
      <c r="AB72" s="121">
        <v>0</v>
      </c>
      <c r="AC72" s="121">
        <v>0</v>
      </c>
      <c r="AD72" s="121">
        <v>0</v>
      </c>
      <c r="AE72" s="121">
        <v>5</v>
      </c>
      <c r="AF72" s="122">
        <v>6</v>
      </c>
      <c r="AG72" s="123">
        <v>45</v>
      </c>
      <c r="AH72" s="121">
        <v>22</v>
      </c>
      <c r="AI72" s="122">
        <v>23</v>
      </c>
    </row>
    <row r="73" spans="2:35" s="51" customFormat="1" ht="18">
      <c r="B73"/>
      <c r="C73" s="112"/>
      <c r="D73" s="33"/>
      <c r="E73" s="67"/>
      <c r="F73" s="33"/>
      <c r="G73" s="36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5"/>
      <c r="AG73" s="126"/>
      <c r="AH73" s="124"/>
      <c r="AI73" s="125"/>
    </row>
    <row r="74" spans="2:35" s="51" customFormat="1" ht="21">
      <c r="B74"/>
      <c r="C74" s="112"/>
      <c r="D74" s="169" t="s">
        <v>85</v>
      </c>
      <c r="E74" s="208"/>
      <c r="F74" s="208"/>
      <c r="G74" s="36"/>
      <c r="H74" s="124">
        <f>SUM(H78:H83)</f>
        <v>116</v>
      </c>
      <c r="I74" s="124">
        <f aca="true" t="shared" si="10" ref="I74:AI74">SUM(I78:I83)</f>
        <v>77</v>
      </c>
      <c r="J74" s="124">
        <f t="shared" si="10"/>
        <v>39</v>
      </c>
      <c r="K74" s="124">
        <f t="shared" si="10"/>
        <v>5</v>
      </c>
      <c r="L74" s="124">
        <f t="shared" si="10"/>
        <v>0</v>
      </c>
      <c r="M74" s="124">
        <f t="shared" si="10"/>
        <v>0</v>
      </c>
      <c r="N74" s="124">
        <f t="shared" si="10"/>
        <v>0</v>
      </c>
      <c r="O74" s="124">
        <f t="shared" si="10"/>
        <v>8</v>
      </c>
      <c r="P74" s="124">
        <f t="shared" si="10"/>
        <v>0</v>
      </c>
      <c r="Q74" s="124">
        <f t="shared" si="10"/>
        <v>0</v>
      </c>
      <c r="R74" s="124">
        <f t="shared" si="10"/>
        <v>0</v>
      </c>
      <c r="S74" s="124">
        <f t="shared" si="10"/>
        <v>0</v>
      </c>
      <c r="T74" s="124">
        <f t="shared" si="10"/>
        <v>0</v>
      </c>
      <c r="U74" s="124">
        <f t="shared" si="10"/>
        <v>60</v>
      </c>
      <c r="V74" s="124">
        <f t="shared" si="10"/>
        <v>30</v>
      </c>
      <c r="W74" s="124">
        <f t="shared" si="10"/>
        <v>0</v>
      </c>
      <c r="X74" s="124">
        <f t="shared" si="10"/>
        <v>0</v>
      </c>
      <c r="Y74" s="124">
        <f t="shared" si="10"/>
        <v>0</v>
      </c>
      <c r="Z74" s="124">
        <f t="shared" si="10"/>
        <v>5</v>
      </c>
      <c r="AA74" s="124">
        <f t="shared" si="10"/>
        <v>0</v>
      </c>
      <c r="AB74" s="124">
        <f t="shared" si="10"/>
        <v>0</v>
      </c>
      <c r="AC74" s="124">
        <f t="shared" si="10"/>
        <v>0</v>
      </c>
      <c r="AD74" s="124">
        <f t="shared" si="10"/>
        <v>0</v>
      </c>
      <c r="AE74" s="124">
        <f t="shared" si="10"/>
        <v>4</v>
      </c>
      <c r="AF74" s="125">
        <f t="shared" si="10"/>
        <v>4</v>
      </c>
      <c r="AG74" s="126">
        <f t="shared" si="10"/>
        <v>43</v>
      </c>
      <c r="AH74" s="124">
        <f t="shared" si="10"/>
        <v>20</v>
      </c>
      <c r="AI74" s="125">
        <f t="shared" si="10"/>
        <v>23</v>
      </c>
    </row>
    <row r="75" spans="2:35" s="51" customFormat="1" ht="18">
      <c r="B75"/>
      <c r="C75" s="112"/>
      <c r="D75" s="209"/>
      <c r="E75" s="210"/>
      <c r="F75" s="210"/>
      <c r="G75" s="36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5"/>
      <c r="AG75" s="126"/>
      <c r="AH75" s="124"/>
      <c r="AI75" s="125"/>
    </row>
    <row r="76" spans="2:35" s="51" customFormat="1" ht="18">
      <c r="B76"/>
      <c r="C76" s="110"/>
      <c r="D76" s="113"/>
      <c r="E76" s="114" t="s">
        <v>79</v>
      </c>
      <c r="F76" s="113"/>
      <c r="G76" s="29"/>
      <c r="H76" s="121">
        <f>SUM(I76:J76)</f>
        <v>116</v>
      </c>
      <c r="I76" s="121">
        <f>K76+M76+O76+Q76+S76+U76+W76+Y76+AA76+AC76+AE76</f>
        <v>77</v>
      </c>
      <c r="J76" s="121">
        <f>L76+N76+P76+R76+T76+V76+X76+Z76+AB76+AD76+AF76</f>
        <v>39</v>
      </c>
      <c r="K76" s="127">
        <v>5</v>
      </c>
      <c r="L76" s="127">
        <v>0</v>
      </c>
      <c r="M76" s="127">
        <v>0</v>
      </c>
      <c r="N76" s="127">
        <v>0</v>
      </c>
      <c r="O76" s="127">
        <v>8</v>
      </c>
      <c r="P76" s="127">
        <v>0</v>
      </c>
      <c r="Q76" s="127">
        <v>0</v>
      </c>
      <c r="R76" s="127">
        <v>0</v>
      </c>
      <c r="S76" s="127">
        <v>0</v>
      </c>
      <c r="T76" s="127">
        <v>0</v>
      </c>
      <c r="U76" s="127">
        <v>60</v>
      </c>
      <c r="V76" s="127">
        <v>30</v>
      </c>
      <c r="W76" s="127">
        <v>0</v>
      </c>
      <c r="X76" s="127">
        <v>0</v>
      </c>
      <c r="Y76" s="127">
        <v>0</v>
      </c>
      <c r="Z76" s="127">
        <v>5</v>
      </c>
      <c r="AA76" s="127">
        <v>0</v>
      </c>
      <c r="AB76" s="127">
        <v>0</v>
      </c>
      <c r="AC76" s="127">
        <v>0</v>
      </c>
      <c r="AD76" s="127">
        <v>0</v>
      </c>
      <c r="AE76" s="127">
        <v>4</v>
      </c>
      <c r="AF76" s="128">
        <v>4</v>
      </c>
      <c r="AG76" s="123">
        <f>SUM(AH76:AI76)</f>
        <v>43</v>
      </c>
      <c r="AH76" s="127">
        <v>20</v>
      </c>
      <c r="AI76" s="128">
        <v>23</v>
      </c>
    </row>
    <row r="77" spans="2:35" s="51" customFormat="1" ht="18">
      <c r="B77"/>
      <c r="C77" s="112"/>
      <c r="D77" s="211"/>
      <c r="E77" s="212"/>
      <c r="F77" s="212"/>
      <c r="G77" s="36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5"/>
      <c r="AG77" s="126"/>
      <c r="AH77" s="124"/>
      <c r="AI77" s="125"/>
    </row>
    <row r="78" spans="2:35" s="51" customFormat="1" ht="18">
      <c r="B78"/>
      <c r="C78" s="110"/>
      <c r="D78" s="171" t="s">
        <v>18</v>
      </c>
      <c r="E78" s="171"/>
      <c r="F78" s="171"/>
      <c r="G78" s="29"/>
      <c r="H78" s="121">
        <f aca="true" t="shared" si="11" ref="H78:H83">SUM(I78:J78)</f>
        <v>50</v>
      </c>
      <c r="I78" s="121">
        <f aca="true" t="shared" si="12" ref="I78:J83">K78+M78+O78+Q78+S78+U78+W78+Y78+AA78+AC78+AE78</f>
        <v>28</v>
      </c>
      <c r="J78" s="121">
        <f t="shared" si="12"/>
        <v>22</v>
      </c>
      <c r="K78" s="127">
        <v>1</v>
      </c>
      <c r="L78" s="127">
        <v>0</v>
      </c>
      <c r="M78" s="127">
        <v>0</v>
      </c>
      <c r="N78" s="127">
        <v>0</v>
      </c>
      <c r="O78" s="127">
        <v>2</v>
      </c>
      <c r="P78" s="127">
        <v>0</v>
      </c>
      <c r="Q78" s="127">
        <v>0</v>
      </c>
      <c r="R78" s="127">
        <v>0</v>
      </c>
      <c r="S78" s="127">
        <v>0</v>
      </c>
      <c r="T78" s="127">
        <v>0</v>
      </c>
      <c r="U78" s="127">
        <v>24</v>
      </c>
      <c r="V78" s="127">
        <v>19</v>
      </c>
      <c r="W78" s="127">
        <v>0</v>
      </c>
      <c r="X78" s="127">
        <v>0</v>
      </c>
      <c r="Y78" s="127">
        <v>0</v>
      </c>
      <c r="Z78" s="127">
        <v>1</v>
      </c>
      <c r="AA78" s="127">
        <v>0</v>
      </c>
      <c r="AB78" s="127">
        <v>0</v>
      </c>
      <c r="AC78" s="127">
        <v>0</v>
      </c>
      <c r="AD78" s="127">
        <v>0</v>
      </c>
      <c r="AE78" s="127">
        <v>1</v>
      </c>
      <c r="AF78" s="128">
        <v>2</v>
      </c>
      <c r="AG78" s="123">
        <f aca="true" t="shared" si="13" ref="AG78:AG83">SUM(AH78:AI78)</f>
        <v>11</v>
      </c>
      <c r="AH78" s="127">
        <v>3</v>
      </c>
      <c r="AI78" s="128">
        <v>8</v>
      </c>
    </row>
    <row r="79" spans="2:35" s="51" customFormat="1" ht="18">
      <c r="B79"/>
      <c r="C79" s="110"/>
      <c r="D79" s="171" t="s">
        <v>19</v>
      </c>
      <c r="E79" s="171"/>
      <c r="F79" s="171"/>
      <c r="G79" s="29"/>
      <c r="H79" s="121">
        <f t="shared" si="11"/>
        <v>10</v>
      </c>
      <c r="I79" s="121">
        <f t="shared" si="12"/>
        <v>8</v>
      </c>
      <c r="J79" s="121">
        <f t="shared" si="12"/>
        <v>2</v>
      </c>
      <c r="K79" s="127">
        <v>1</v>
      </c>
      <c r="L79" s="127">
        <v>0</v>
      </c>
      <c r="M79" s="127">
        <v>0</v>
      </c>
      <c r="N79" s="127">
        <v>0</v>
      </c>
      <c r="O79" s="127">
        <v>1</v>
      </c>
      <c r="P79" s="127">
        <v>0</v>
      </c>
      <c r="Q79" s="127">
        <v>0</v>
      </c>
      <c r="R79" s="127">
        <v>0</v>
      </c>
      <c r="S79" s="127">
        <v>0</v>
      </c>
      <c r="T79" s="127">
        <v>0</v>
      </c>
      <c r="U79" s="127">
        <v>5</v>
      </c>
      <c r="V79" s="127">
        <v>1</v>
      </c>
      <c r="W79" s="127">
        <v>0</v>
      </c>
      <c r="X79" s="127">
        <v>0</v>
      </c>
      <c r="Y79" s="127">
        <v>0</v>
      </c>
      <c r="Z79" s="127">
        <v>1</v>
      </c>
      <c r="AA79" s="127">
        <v>0</v>
      </c>
      <c r="AB79" s="127">
        <v>0</v>
      </c>
      <c r="AC79" s="127">
        <v>0</v>
      </c>
      <c r="AD79" s="127">
        <v>0</v>
      </c>
      <c r="AE79" s="127">
        <v>1</v>
      </c>
      <c r="AF79" s="128">
        <v>0</v>
      </c>
      <c r="AG79" s="123">
        <f t="shared" si="13"/>
        <v>5</v>
      </c>
      <c r="AH79" s="127">
        <v>3</v>
      </c>
      <c r="AI79" s="128">
        <v>2</v>
      </c>
    </row>
    <row r="80" spans="2:35" s="51" customFormat="1" ht="18">
      <c r="B80"/>
      <c r="C80" s="110"/>
      <c r="D80" s="171" t="s">
        <v>20</v>
      </c>
      <c r="E80" s="171"/>
      <c r="F80" s="171"/>
      <c r="G80" s="29"/>
      <c r="H80" s="121">
        <f t="shared" si="11"/>
        <v>28</v>
      </c>
      <c r="I80" s="121">
        <f t="shared" si="12"/>
        <v>21</v>
      </c>
      <c r="J80" s="121">
        <f t="shared" si="12"/>
        <v>7</v>
      </c>
      <c r="K80" s="127">
        <v>1</v>
      </c>
      <c r="L80" s="127">
        <v>0</v>
      </c>
      <c r="M80" s="127">
        <v>0</v>
      </c>
      <c r="N80" s="127">
        <v>0</v>
      </c>
      <c r="O80" s="127">
        <v>2</v>
      </c>
      <c r="P80" s="127">
        <v>0</v>
      </c>
      <c r="Q80" s="127">
        <v>0</v>
      </c>
      <c r="R80" s="127">
        <v>0</v>
      </c>
      <c r="S80" s="127">
        <v>0</v>
      </c>
      <c r="T80" s="127">
        <v>0</v>
      </c>
      <c r="U80" s="127">
        <v>17</v>
      </c>
      <c r="V80" s="127">
        <v>6</v>
      </c>
      <c r="W80" s="127">
        <v>0</v>
      </c>
      <c r="X80" s="127">
        <v>0</v>
      </c>
      <c r="Y80" s="127">
        <v>0</v>
      </c>
      <c r="Z80" s="127">
        <v>1</v>
      </c>
      <c r="AA80" s="127">
        <v>0</v>
      </c>
      <c r="AB80" s="127">
        <v>0</v>
      </c>
      <c r="AC80" s="127">
        <v>0</v>
      </c>
      <c r="AD80" s="127">
        <v>0</v>
      </c>
      <c r="AE80" s="127">
        <v>1</v>
      </c>
      <c r="AF80" s="128">
        <v>0</v>
      </c>
      <c r="AG80" s="123">
        <f t="shared" si="13"/>
        <v>9</v>
      </c>
      <c r="AH80" s="127">
        <v>4</v>
      </c>
      <c r="AI80" s="128">
        <v>5</v>
      </c>
    </row>
    <row r="81" spans="2:35" s="51" customFormat="1" ht="18">
      <c r="B81"/>
      <c r="C81" s="110"/>
      <c r="D81" s="171" t="s">
        <v>21</v>
      </c>
      <c r="E81" s="171"/>
      <c r="F81" s="171"/>
      <c r="G81" s="29"/>
      <c r="H81" s="121">
        <f t="shared" si="11"/>
        <v>5</v>
      </c>
      <c r="I81" s="121">
        <f t="shared" si="12"/>
        <v>5</v>
      </c>
      <c r="J81" s="121">
        <f t="shared" si="12"/>
        <v>0</v>
      </c>
      <c r="K81" s="127">
        <v>0</v>
      </c>
      <c r="L81" s="127">
        <v>0</v>
      </c>
      <c r="M81" s="127">
        <v>0</v>
      </c>
      <c r="N81" s="127">
        <v>0</v>
      </c>
      <c r="O81" s="127">
        <v>1</v>
      </c>
      <c r="P81" s="127">
        <v>0</v>
      </c>
      <c r="Q81" s="127">
        <v>0</v>
      </c>
      <c r="R81" s="127">
        <v>0</v>
      </c>
      <c r="S81" s="127">
        <v>0</v>
      </c>
      <c r="T81" s="127">
        <v>0</v>
      </c>
      <c r="U81" s="127">
        <v>4</v>
      </c>
      <c r="V81" s="127">
        <v>0</v>
      </c>
      <c r="W81" s="127">
        <v>0</v>
      </c>
      <c r="X81" s="127">
        <v>0</v>
      </c>
      <c r="Y81" s="127">
        <v>0</v>
      </c>
      <c r="Z81" s="127">
        <v>0</v>
      </c>
      <c r="AA81" s="127">
        <v>0</v>
      </c>
      <c r="AB81" s="127">
        <v>0</v>
      </c>
      <c r="AC81" s="127">
        <v>0</v>
      </c>
      <c r="AD81" s="127">
        <v>0</v>
      </c>
      <c r="AE81" s="127">
        <v>0</v>
      </c>
      <c r="AF81" s="128">
        <v>0</v>
      </c>
      <c r="AG81" s="123">
        <f t="shared" si="13"/>
        <v>3</v>
      </c>
      <c r="AH81" s="127">
        <v>1</v>
      </c>
      <c r="AI81" s="128">
        <v>2</v>
      </c>
    </row>
    <row r="82" spans="2:35" s="51" customFormat="1" ht="18">
      <c r="B82"/>
      <c r="C82" s="110"/>
      <c r="D82" s="171" t="s">
        <v>23</v>
      </c>
      <c r="E82" s="171"/>
      <c r="F82" s="171"/>
      <c r="G82" s="29"/>
      <c r="H82" s="121">
        <f t="shared" si="11"/>
        <v>12</v>
      </c>
      <c r="I82" s="121">
        <f t="shared" si="12"/>
        <v>9</v>
      </c>
      <c r="J82" s="121">
        <f t="shared" si="12"/>
        <v>3</v>
      </c>
      <c r="K82" s="127">
        <v>1</v>
      </c>
      <c r="L82" s="127">
        <v>0</v>
      </c>
      <c r="M82" s="127">
        <v>0</v>
      </c>
      <c r="N82" s="127">
        <v>0</v>
      </c>
      <c r="O82" s="127">
        <v>1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7">
        <v>6</v>
      </c>
      <c r="V82" s="127">
        <v>1</v>
      </c>
      <c r="W82" s="127">
        <v>0</v>
      </c>
      <c r="X82" s="127">
        <v>0</v>
      </c>
      <c r="Y82" s="127">
        <v>0</v>
      </c>
      <c r="Z82" s="127">
        <v>1</v>
      </c>
      <c r="AA82" s="127">
        <v>0</v>
      </c>
      <c r="AB82" s="127">
        <v>0</v>
      </c>
      <c r="AC82" s="127">
        <v>0</v>
      </c>
      <c r="AD82" s="127">
        <v>0</v>
      </c>
      <c r="AE82" s="127">
        <v>1</v>
      </c>
      <c r="AF82" s="128">
        <v>1</v>
      </c>
      <c r="AG82" s="123">
        <f t="shared" si="13"/>
        <v>4</v>
      </c>
      <c r="AH82" s="127">
        <v>4</v>
      </c>
      <c r="AI82" s="128">
        <v>0</v>
      </c>
    </row>
    <row r="83" spans="2:35" s="51" customFormat="1" ht="18">
      <c r="B83"/>
      <c r="C83" s="110"/>
      <c r="D83" s="171" t="s">
        <v>24</v>
      </c>
      <c r="E83" s="171"/>
      <c r="F83" s="171"/>
      <c r="G83" s="29"/>
      <c r="H83" s="121">
        <f t="shared" si="11"/>
        <v>11</v>
      </c>
      <c r="I83" s="121">
        <f t="shared" si="12"/>
        <v>6</v>
      </c>
      <c r="J83" s="121">
        <f t="shared" si="12"/>
        <v>5</v>
      </c>
      <c r="K83" s="127">
        <v>1</v>
      </c>
      <c r="L83" s="127">
        <v>0</v>
      </c>
      <c r="M83" s="127">
        <v>0</v>
      </c>
      <c r="N83" s="127">
        <v>0</v>
      </c>
      <c r="O83" s="127">
        <v>1</v>
      </c>
      <c r="P83" s="127">
        <v>0</v>
      </c>
      <c r="Q83" s="127">
        <v>0</v>
      </c>
      <c r="R83" s="127">
        <v>0</v>
      </c>
      <c r="S83" s="127">
        <v>0</v>
      </c>
      <c r="T83" s="127">
        <v>0</v>
      </c>
      <c r="U83" s="127">
        <v>4</v>
      </c>
      <c r="V83" s="127">
        <v>3</v>
      </c>
      <c r="W83" s="127">
        <v>0</v>
      </c>
      <c r="X83" s="127">
        <v>0</v>
      </c>
      <c r="Y83" s="127">
        <v>0</v>
      </c>
      <c r="Z83" s="127">
        <v>1</v>
      </c>
      <c r="AA83" s="127">
        <v>0</v>
      </c>
      <c r="AB83" s="127">
        <v>0</v>
      </c>
      <c r="AC83" s="127">
        <v>0</v>
      </c>
      <c r="AD83" s="127">
        <v>0</v>
      </c>
      <c r="AE83" s="127">
        <v>0</v>
      </c>
      <c r="AF83" s="128">
        <v>1</v>
      </c>
      <c r="AG83" s="123">
        <f t="shared" si="13"/>
        <v>11</v>
      </c>
      <c r="AH83" s="127">
        <v>5</v>
      </c>
      <c r="AI83" s="128">
        <v>6</v>
      </c>
    </row>
    <row r="84" spans="2:35" s="51" customFormat="1" ht="18">
      <c r="B84"/>
      <c r="C84" s="43"/>
      <c r="D84" s="44"/>
      <c r="E84" s="44"/>
      <c r="F84" s="44"/>
      <c r="G84" s="45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7"/>
      <c r="AG84" s="139"/>
      <c r="AH84" s="140"/>
      <c r="AI84" s="141"/>
    </row>
    <row r="85" s="51" customFormat="1" ht="18">
      <c r="B85"/>
    </row>
    <row r="86" s="51" customFormat="1" ht="18">
      <c r="B86"/>
    </row>
    <row r="87" s="51" customFormat="1" ht="18">
      <c r="B87"/>
    </row>
    <row r="88" s="51" customFormat="1" ht="18">
      <c r="B88"/>
    </row>
    <row r="89" s="51" customFormat="1" ht="18">
      <c r="B89"/>
    </row>
    <row r="90" s="51" customFormat="1" ht="18">
      <c r="B90"/>
    </row>
    <row r="91" s="51" customFormat="1" ht="18">
      <c r="B91"/>
    </row>
    <row r="92" s="51" customFormat="1" ht="18">
      <c r="B92"/>
    </row>
    <row r="93" s="51" customFormat="1" ht="18">
      <c r="B93"/>
    </row>
    <row r="94" s="51" customFormat="1" ht="18">
      <c r="B94"/>
    </row>
    <row r="95" s="51" customFormat="1" ht="18">
      <c r="B95"/>
    </row>
    <row r="96" s="51" customFormat="1" ht="18">
      <c r="B96"/>
    </row>
    <row r="97" s="51" customFormat="1" ht="18">
      <c r="B97"/>
    </row>
    <row r="98" s="51" customFormat="1" ht="18">
      <c r="B98"/>
    </row>
    <row r="99" s="51" customFormat="1" ht="18">
      <c r="B99"/>
    </row>
    <row r="100" s="51" customFormat="1" ht="18">
      <c r="B100"/>
    </row>
    <row r="101" s="51" customFormat="1" ht="18">
      <c r="B101"/>
    </row>
    <row r="102" s="51" customFormat="1" ht="18">
      <c r="B102"/>
    </row>
    <row r="103" s="51" customFormat="1" ht="18">
      <c r="B103"/>
    </row>
    <row r="104" s="51" customFormat="1" ht="18">
      <c r="B104"/>
    </row>
    <row r="105" s="51" customFormat="1" ht="18">
      <c r="B105"/>
    </row>
    <row r="106" s="51" customFormat="1" ht="18">
      <c r="B106"/>
    </row>
    <row r="107" s="51" customFormat="1" ht="18">
      <c r="B107"/>
    </row>
    <row r="108" s="51" customFormat="1" ht="18">
      <c r="B108"/>
    </row>
    <row r="109" s="51" customFormat="1" ht="18">
      <c r="B109"/>
    </row>
    <row r="110" s="51" customFormat="1" ht="18">
      <c r="B110"/>
    </row>
    <row r="111" s="51" customFormat="1" ht="18">
      <c r="B111"/>
    </row>
    <row r="112" s="51" customFormat="1" ht="18">
      <c r="B112"/>
    </row>
    <row r="113" s="51" customFormat="1" ht="18">
      <c r="B113"/>
    </row>
    <row r="114" s="51" customFormat="1" ht="18">
      <c r="B114"/>
    </row>
    <row r="115" s="51" customFormat="1" ht="18">
      <c r="B115"/>
    </row>
    <row r="116" s="51" customFormat="1" ht="18">
      <c r="B116"/>
    </row>
    <row r="117" s="51" customFormat="1" ht="18">
      <c r="B117"/>
    </row>
    <row r="118" s="51" customFormat="1" ht="18">
      <c r="B118"/>
    </row>
    <row r="119" s="51" customFormat="1" ht="18">
      <c r="B119"/>
    </row>
    <row r="120" s="51" customFormat="1" ht="18">
      <c r="B120"/>
    </row>
    <row r="121" s="51" customFormat="1" ht="18">
      <c r="B121"/>
    </row>
    <row r="122" s="51" customFormat="1" ht="18">
      <c r="B122"/>
    </row>
    <row r="123" s="51" customFormat="1" ht="18">
      <c r="B123"/>
    </row>
    <row r="124" s="51" customFormat="1" ht="18">
      <c r="B124"/>
    </row>
    <row r="125" s="51" customFormat="1" ht="18">
      <c r="B125"/>
    </row>
    <row r="126" s="51" customFormat="1" ht="18">
      <c r="B126"/>
    </row>
    <row r="127" s="51" customFormat="1" ht="18">
      <c r="B127"/>
    </row>
    <row r="128" s="51" customFormat="1" ht="18">
      <c r="B128"/>
    </row>
    <row r="129" s="51" customFormat="1" ht="18">
      <c r="B129"/>
    </row>
    <row r="130" s="51" customFormat="1" ht="18">
      <c r="B130"/>
    </row>
    <row r="131" s="51" customFormat="1" ht="18">
      <c r="B131"/>
    </row>
    <row r="132" s="51" customFormat="1" ht="18">
      <c r="B132"/>
    </row>
    <row r="133" s="51" customFormat="1" ht="18">
      <c r="B133"/>
    </row>
    <row r="134" s="51" customFormat="1" ht="18">
      <c r="B134"/>
    </row>
    <row r="135" s="51" customFormat="1" ht="18">
      <c r="B135"/>
    </row>
    <row r="136" s="51" customFormat="1" ht="18">
      <c r="B136"/>
    </row>
    <row r="137" s="51" customFormat="1" ht="18">
      <c r="B137"/>
    </row>
    <row r="138" s="51" customFormat="1" ht="18">
      <c r="B138"/>
    </row>
    <row r="139" s="51" customFormat="1" ht="18">
      <c r="B139"/>
    </row>
    <row r="140" s="51" customFormat="1" ht="18">
      <c r="B140"/>
    </row>
    <row r="141" s="51" customFormat="1" ht="18">
      <c r="B141"/>
    </row>
    <row r="142" s="51" customFormat="1" ht="18">
      <c r="B142"/>
    </row>
    <row r="143" s="51" customFormat="1" ht="18">
      <c r="B143"/>
    </row>
    <row r="144" s="51" customFormat="1" ht="18">
      <c r="B144"/>
    </row>
    <row r="145" s="51" customFormat="1" ht="18">
      <c r="B145"/>
    </row>
    <row r="146" s="51" customFormat="1" ht="18">
      <c r="B146"/>
    </row>
    <row r="147" s="51" customFormat="1" ht="18">
      <c r="B147"/>
    </row>
    <row r="148" s="51" customFormat="1" ht="18">
      <c r="B148"/>
    </row>
    <row r="149" s="51" customFormat="1" ht="18">
      <c r="B149"/>
    </row>
    <row r="150" s="51" customFormat="1" ht="18">
      <c r="B150"/>
    </row>
    <row r="151" s="51" customFormat="1" ht="18">
      <c r="B151"/>
    </row>
    <row r="152" s="51" customFormat="1" ht="18">
      <c r="B152"/>
    </row>
    <row r="153" s="51" customFormat="1" ht="18">
      <c r="B153"/>
    </row>
    <row r="154" s="51" customFormat="1" ht="18">
      <c r="B154"/>
    </row>
    <row r="155" s="51" customFormat="1" ht="18">
      <c r="B155"/>
    </row>
    <row r="156" s="51" customFormat="1" ht="18">
      <c r="B156"/>
    </row>
    <row r="157" s="51" customFormat="1" ht="18">
      <c r="B157"/>
    </row>
    <row r="158" s="51" customFormat="1" ht="18">
      <c r="B158"/>
    </row>
    <row r="159" s="51" customFormat="1" ht="18">
      <c r="B159"/>
    </row>
    <row r="160" s="51" customFormat="1" ht="18">
      <c r="B160"/>
    </row>
    <row r="161" s="51" customFormat="1" ht="18">
      <c r="B161"/>
    </row>
    <row r="162" s="51" customFormat="1" ht="18">
      <c r="B162"/>
    </row>
    <row r="163" s="51" customFormat="1" ht="18">
      <c r="B163"/>
    </row>
    <row r="164" s="51" customFormat="1" ht="18">
      <c r="B164"/>
    </row>
    <row r="165" s="51" customFormat="1" ht="18">
      <c r="B165"/>
    </row>
    <row r="166" s="51" customFormat="1" ht="18">
      <c r="B166"/>
    </row>
    <row r="167" s="51" customFormat="1" ht="18">
      <c r="B167"/>
    </row>
    <row r="168" s="51" customFormat="1" ht="18">
      <c r="B168"/>
    </row>
    <row r="169" s="51" customFormat="1" ht="18">
      <c r="B169"/>
    </row>
    <row r="170" s="51" customFormat="1" ht="18">
      <c r="B170"/>
    </row>
    <row r="171" s="51" customFormat="1" ht="18">
      <c r="B171"/>
    </row>
    <row r="172" s="51" customFormat="1" ht="18">
      <c r="B172"/>
    </row>
    <row r="173" s="51" customFormat="1" ht="18">
      <c r="B173"/>
    </row>
    <row r="174" s="51" customFormat="1" ht="18">
      <c r="B174"/>
    </row>
    <row r="175" s="51" customFormat="1" ht="18">
      <c r="B175"/>
    </row>
    <row r="176" s="51" customFormat="1" ht="18">
      <c r="B176"/>
    </row>
    <row r="177" s="51" customFormat="1" ht="18">
      <c r="B177"/>
    </row>
    <row r="178" s="51" customFormat="1" ht="18">
      <c r="B178"/>
    </row>
    <row r="179" s="51" customFormat="1" ht="18">
      <c r="B179"/>
    </row>
    <row r="180" s="51" customFormat="1" ht="18">
      <c r="B180"/>
    </row>
    <row r="181" s="51" customFormat="1" ht="18">
      <c r="B181"/>
    </row>
    <row r="182" s="51" customFormat="1" ht="18">
      <c r="B182"/>
    </row>
    <row r="183" s="51" customFormat="1" ht="18">
      <c r="B183"/>
    </row>
    <row r="184" s="51" customFormat="1" ht="18">
      <c r="B184"/>
    </row>
    <row r="185" s="51" customFormat="1" ht="18">
      <c r="B185"/>
    </row>
    <row r="186" s="51" customFormat="1" ht="18">
      <c r="B186"/>
    </row>
    <row r="187" s="51" customFormat="1" ht="18">
      <c r="B187"/>
    </row>
    <row r="188" s="51" customFormat="1" ht="18">
      <c r="B188"/>
    </row>
    <row r="189" s="51" customFormat="1" ht="18">
      <c r="B189"/>
    </row>
    <row r="190" s="51" customFormat="1" ht="18">
      <c r="B190"/>
    </row>
    <row r="191" s="51" customFormat="1" ht="18">
      <c r="B191"/>
    </row>
    <row r="192" s="51" customFormat="1" ht="18">
      <c r="B192"/>
    </row>
    <row r="193" s="51" customFormat="1" ht="18">
      <c r="B193"/>
    </row>
    <row r="194" s="51" customFormat="1" ht="18">
      <c r="B194"/>
    </row>
    <row r="195" s="51" customFormat="1" ht="18">
      <c r="B195"/>
    </row>
    <row r="196" s="51" customFormat="1" ht="18">
      <c r="B196"/>
    </row>
    <row r="197" s="51" customFormat="1" ht="18">
      <c r="B197"/>
    </row>
    <row r="198" spans="1:2" s="51" customFormat="1" ht="18">
      <c r="A198"/>
      <c r="B198"/>
    </row>
    <row r="199" spans="1:2" s="51" customFormat="1" ht="18">
      <c r="A199"/>
      <c r="B199"/>
    </row>
    <row r="200" spans="1:2" s="51" customFormat="1" ht="18">
      <c r="A200"/>
      <c r="B200"/>
    </row>
    <row r="201" spans="1:2" s="51" customFormat="1" ht="18">
      <c r="A201"/>
      <c r="B201"/>
    </row>
    <row r="202" spans="1:2" s="51" customFormat="1" ht="18">
      <c r="A202"/>
      <c r="B202"/>
    </row>
    <row r="203" spans="1:2" s="51" customFormat="1" ht="18">
      <c r="A203"/>
      <c r="B203"/>
    </row>
    <row r="204" spans="1:2" s="51" customFormat="1" ht="18">
      <c r="A204"/>
      <c r="B204"/>
    </row>
    <row r="205" spans="1:2" s="51" customFormat="1" ht="18">
      <c r="A205"/>
      <c r="B205"/>
    </row>
    <row r="206" spans="1:2" s="51" customFormat="1" ht="18">
      <c r="A206"/>
      <c r="B206"/>
    </row>
    <row r="207" spans="1:2" s="51" customFormat="1" ht="18">
      <c r="A207"/>
      <c r="B207"/>
    </row>
    <row r="208" spans="1:2" s="51" customFormat="1" ht="18">
      <c r="A208"/>
      <c r="B208"/>
    </row>
    <row r="209" spans="1:2" s="51" customFormat="1" ht="18">
      <c r="A209"/>
      <c r="B209"/>
    </row>
    <row r="210" spans="1:2" s="51" customFormat="1" ht="18">
      <c r="A210"/>
      <c r="B210"/>
    </row>
    <row r="211" spans="1:2" s="51" customFormat="1" ht="18">
      <c r="A211"/>
      <c r="B211"/>
    </row>
    <row r="212" spans="1:2" s="51" customFormat="1" ht="18">
      <c r="A212"/>
      <c r="B212"/>
    </row>
    <row r="213" spans="1:2" s="51" customFormat="1" ht="18">
      <c r="A213"/>
      <c r="B213"/>
    </row>
    <row r="214" spans="1:2" s="51" customFormat="1" ht="18">
      <c r="A214"/>
      <c r="B214"/>
    </row>
    <row r="215" spans="1:2" s="51" customFormat="1" ht="18">
      <c r="A215"/>
      <c r="B215"/>
    </row>
    <row r="216" spans="1:2" s="51" customFormat="1" ht="18">
      <c r="A216"/>
      <c r="B216"/>
    </row>
    <row r="217" spans="1:2" s="51" customFormat="1" ht="18">
      <c r="A217"/>
      <c r="B217"/>
    </row>
    <row r="218" spans="1:2" s="51" customFormat="1" ht="18">
      <c r="A218"/>
      <c r="B218"/>
    </row>
    <row r="219" spans="1:2" s="51" customFormat="1" ht="18">
      <c r="A219"/>
      <c r="B219"/>
    </row>
    <row r="220" spans="1:2" s="51" customFormat="1" ht="18">
      <c r="A220"/>
      <c r="B220"/>
    </row>
    <row r="221" spans="1:2" s="51" customFormat="1" ht="18">
      <c r="A221"/>
      <c r="B221"/>
    </row>
    <row r="222" spans="1:2" s="51" customFormat="1" ht="18">
      <c r="A222"/>
      <c r="B222"/>
    </row>
    <row r="223" spans="1:2" s="51" customFormat="1" ht="18">
      <c r="A223"/>
      <c r="B223"/>
    </row>
    <row r="224" spans="1:2" s="51" customFormat="1" ht="18">
      <c r="A224"/>
      <c r="B224"/>
    </row>
    <row r="225" spans="1:2" s="51" customFormat="1" ht="18">
      <c r="A225"/>
      <c r="B225"/>
    </row>
    <row r="226" spans="1:2" s="51" customFormat="1" ht="18">
      <c r="A226"/>
      <c r="B226"/>
    </row>
    <row r="227" spans="1:2" s="51" customFormat="1" ht="18">
      <c r="A227"/>
      <c r="B227"/>
    </row>
    <row r="228" spans="1:2" s="51" customFormat="1" ht="18">
      <c r="A228"/>
      <c r="B228"/>
    </row>
    <row r="229" spans="1:2" s="51" customFormat="1" ht="18">
      <c r="A229"/>
      <c r="B229"/>
    </row>
    <row r="230" spans="1:2" s="51" customFormat="1" ht="18">
      <c r="A230"/>
      <c r="B230"/>
    </row>
    <row r="231" spans="1:2" s="51" customFormat="1" ht="18">
      <c r="A231"/>
      <c r="B231"/>
    </row>
    <row r="232" spans="1:2" s="51" customFormat="1" ht="18">
      <c r="A232"/>
      <c r="B232"/>
    </row>
    <row r="233" spans="1:2" s="51" customFormat="1" ht="18">
      <c r="A233"/>
      <c r="B233"/>
    </row>
    <row r="234" spans="1:2" s="51" customFormat="1" ht="18">
      <c r="A234"/>
      <c r="B234"/>
    </row>
    <row r="235" spans="1:2" s="51" customFormat="1" ht="18">
      <c r="A235"/>
      <c r="B235"/>
    </row>
    <row r="236" spans="1:2" s="51" customFormat="1" ht="18">
      <c r="A236"/>
      <c r="B236"/>
    </row>
    <row r="237" spans="1:2" s="51" customFormat="1" ht="18">
      <c r="A237"/>
      <c r="B237"/>
    </row>
    <row r="238" spans="1:2" s="51" customFormat="1" ht="18">
      <c r="A238"/>
      <c r="B238"/>
    </row>
    <row r="239" spans="1:2" s="51" customFormat="1" ht="18">
      <c r="A239"/>
      <c r="B239"/>
    </row>
    <row r="240" spans="1:2" s="51" customFormat="1" ht="18">
      <c r="A240"/>
      <c r="B240"/>
    </row>
    <row r="241" spans="1:2" s="51" customFormat="1" ht="18">
      <c r="A241"/>
      <c r="B241"/>
    </row>
    <row r="242" spans="1:2" s="51" customFormat="1" ht="18">
      <c r="A242"/>
      <c r="B242"/>
    </row>
    <row r="243" spans="1:2" s="51" customFormat="1" ht="18">
      <c r="A243"/>
      <c r="B243"/>
    </row>
    <row r="244" spans="1:2" s="51" customFormat="1" ht="18">
      <c r="A244"/>
      <c r="B244"/>
    </row>
    <row r="245" spans="1:2" s="51" customFormat="1" ht="18">
      <c r="A245"/>
      <c r="B245"/>
    </row>
    <row r="246" spans="1:2" s="51" customFormat="1" ht="18">
      <c r="A246"/>
      <c r="B246"/>
    </row>
    <row r="247" spans="1:2" s="51" customFormat="1" ht="18">
      <c r="A247"/>
      <c r="B247"/>
    </row>
    <row r="248" spans="1:2" s="51" customFormat="1" ht="18">
      <c r="A248"/>
      <c r="B248"/>
    </row>
    <row r="249" spans="1:2" s="51" customFormat="1" ht="18">
      <c r="A249"/>
      <c r="B249"/>
    </row>
    <row r="250" spans="1:2" s="51" customFormat="1" ht="18">
      <c r="A250"/>
      <c r="B250"/>
    </row>
    <row r="251" spans="1:2" s="51" customFormat="1" ht="18">
      <c r="A251"/>
      <c r="B251"/>
    </row>
    <row r="252" spans="1:2" s="51" customFormat="1" ht="18">
      <c r="A252"/>
      <c r="B252"/>
    </row>
    <row r="253" spans="1:2" s="51" customFormat="1" ht="18">
      <c r="A253"/>
      <c r="B253"/>
    </row>
  </sheetData>
  <sheetProtection/>
  <mergeCells count="100">
    <mergeCell ref="D78:F78"/>
    <mergeCell ref="D79:F79"/>
    <mergeCell ref="D80:F80"/>
    <mergeCell ref="D81:F81"/>
    <mergeCell ref="D82:F82"/>
    <mergeCell ref="D83:F83"/>
    <mergeCell ref="AE69:AF69"/>
    <mergeCell ref="AG69:AI69"/>
    <mergeCell ref="D72:F72"/>
    <mergeCell ref="D74:F74"/>
    <mergeCell ref="D75:F75"/>
    <mergeCell ref="D77:F77"/>
    <mergeCell ref="S69:T69"/>
    <mergeCell ref="U69:V69"/>
    <mergeCell ref="W69:X69"/>
    <mergeCell ref="Y69:Z69"/>
    <mergeCell ref="AA69:AB69"/>
    <mergeCell ref="AC69:AD69"/>
    <mergeCell ref="E69:E70"/>
    <mergeCell ref="H69:J69"/>
    <mergeCell ref="K69:L69"/>
    <mergeCell ref="M69:N69"/>
    <mergeCell ref="O69:P69"/>
    <mergeCell ref="Q69:R69"/>
    <mergeCell ref="D60:E60"/>
    <mergeCell ref="D61:F61"/>
    <mergeCell ref="D62:F62"/>
    <mergeCell ref="D63:F63"/>
    <mergeCell ref="D64:F64"/>
    <mergeCell ref="C67:AI67"/>
    <mergeCell ref="D54:F54"/>
    <mergeCell ref="D55:F55"/>
    <mergeCell ref="D56:F56"/>
    <mergeCell ref="D57:F57"/>
    <mergeCell ref="D58:F58"/>
    <mergeCell ref="D59:F59"/>
    <mergeCell ref="D48:F48"/>
    <mergeCell ref="D49:F49"/>
    <mergeCell ref="D50:F50"/>
    <mergeCell ref="D51:F51"/>
    <mergeCell ref="D52:F52"/>
    <mergeCell ref="D53:F53"/>
    <mergeCell ref="AE37:AF37"/>
    <mergeCell ref="AG37:AI37"/>
    <mergeCell ref="D40:F40"/>
    <mergeCell ref="D42:F42"/>
    <mergeCell ref="D43:F43"/>
    <mergeCell ref="D47:F47"/>
    <mergeCell ref="S37:T37"/>
    <mergeCell ref="U37:V37"/>
    <mergeCell ref="W37:X37"/>
    <mergeCell ref="Y37:Z37"/>
    <mergeCell ref="AA37:AB37"/>
    <mergeCell ref="AC37:AD37"/>
    <mergeCell ref="E37:E38"/>
    <mergeCell ref="H37:J37"/>
    <mergeCell ref="K37:L37"/>
    <mergeCell ref="M37:N37"/>
    <mergeCell ref="O37:P37"/>
    <mergeCell ref="Q37:R37"/>
    <mergeCell ref="D28:E28"/>
    <mergeCell ref="D29:F29"/>
    <mergeCell ref="D30:F30"/>
    <mergeCell ref="D31:F31"/>
    <mergeCell ref="D32:F32"/>
    <mergeCell ref="C35:AI35"/>
    <mergeCell ref="D22:F22"/>
    <mergeCell ref="D23:F23"/>
    <mergeCell ref="D24:F24"/>
    <mergeCell ref="D25:E25"/>
    <mergeCell ref="D26:F26"/>
    <mergeCell ref="D27:F27"/>
    <mergeCell ref="D16:F16"/>
    <mergeCell ref="D17:F17"/>
    <mergeCell ref="D18:F18"/>
    <mergeCell ref="D19:F19"/>
    <mergeCell ref="D20:F20"/>
    <mergeCell ref="D21:F21"/>
    <mergeCell ref="D6:F6"/>
    <mergeCell ref="D8:F8"/>
    <mergeCell ref="D9:F9"/>
    <mergeCell ref="D13:F13"/>
    <mergeCell ref="D14:F14"/>
    <mergeCell ref="D15:F15"/>
    <mergeCell ref="W3:X3"/>
    <mergeCell ref="Y3:Z3"/>
    <mergeCell ref="AA3:AB3"/>
    <mergeCell ref="AC3:AD3"/>
    <mergeCell ref="AE3:AF3"/>
    <mergeCell ref="AG3:AI3"/>
    <mergeCell ref="A1:B37"/>
    <mergeCell ref="C1:AI1"/>
    <mergeCell ref="E3:E4"/>
    <mergeCell ref="H3:J3"/>
    <mergeCell ref="K3:L3"/>
    <mergeCell ref="M3:N3"/>
    <mergeCell ref="O3:P3"/>
    <mergeCell ref="Q3:R3"/>
    <mergeCell ref="S3:T3"/>
    <mergeCell ref="U3:V3"/>
  </mergeCells>
  <printOptions verticalCentered="1"/>
  <pageMargins left="0.3937007874015748" right="0.3937007874015748" top="0.7480314960629921" bottom="0.5511811023622047" header="0.31496062992125984" footer="0.31496062992125984"/>
  <pageSetup blackAndWhite="1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4"/>
  <sheetViews>
    <sheetView zoomScalePageLayoutView="0" workbookViewId="0" topLeftCell="A1">
      <selection activeCell="A1" sqref="A1:B34"/>
    </sheetView>
  </sheetViews>
  <sheetFormatPr defaultColWidth="9.140625" defaultRowHeight="15"/>
  <cols>
    <col min="1" max="1" width="1.8515625" style="0" customWidth="1"/>
    <col min="2" max="2" width="1.421875" style="0" customWidth="1"/>
    <col min="3" max="3" width="0.71875" style="0" customWidth="1"/>
    <col min="4" max="4" width="1.1484375" style="0" customWidth="1"/>
    <col min="5" max="5" width="7.8515625" style="0" customWidth="1"/>
    <col min="6" max="6" width="1.1484375" style="0" customWidth="1"/>
    <col min="7" max="7" width="0.71875" style="0" customWidth="1"/>
    <col min="8" max="13" width="4.140625" style="0" customWidth="1"/>
    <col min="14" max="18" width="3.8515625" style="0" customWidth="1"/>
    <col min="19" max="19" width="3.28125" style="0" customWidth="1"/>
    <col min="20" max="23" width="3.8515625" style="0" customWidth="1"/>
    <col min="24" max="24" width="4.140625" style="0" customWidth="1"/>
    <col min="25" max="26" width="3.8515625" style="0" customWidth="1"/>
    <col min="27" max="29" width="3.28125" style="0" customWidth="1"/>
    <col min="30" max="35" width="3.8515625" style="0" customWidth="1"/>
    <col min="36" max="37" width="3.7109375" style="0" customWidth="1"/>
  </cols>
  <sheetData>
    <row r="1" spans="1:37" s="142" customFormat="1" ht="27" customHeight="1">
      <c r="A1" s="187"/>
      <c r="B1" s="187"/>
      <c r="C1" s="215" t="s">
        <v>104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</row>
    <row r="2" spans="1:37" s="145" customFormat="1" ht="18" customHeight="1">
      <c r="A2" s="187"/>
      <c r="B2" s="187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4"/>
      <c r="AK2" s="144" t="s">
        <v>39</v>
      </c>
    </row>
    <row r="3" spans="1:37" s="6" customFormat="1" ht="19.5" customHeight="1">
      <c r="A3" s="187"/>
      <c r="B3" s="187"/>
      <c r="C3" s="7"/>
      <c r="D3" s="199" t="s">
        <v>6</v>
      </c>
      <c r="E3" s="199"/>
      <c r="F3" s="199"/>
      <c r="G3" s="9"/>
      <c r="H3" s="176" t="s">
        <v>7</v>
      </c>
      <c r="I3" s="217"/>
      <c r="J3" s="218"/>
      <c r="K3" s="188" t="s">
        <v>86</v>
      </c>
      <c r="L3" s="189"/>
      <c r="M3" s="189"/>
      <c r="N3" s="189"/>
      <c r="O3" s="189"/>
      <c r="P3" s="189"/>
      <c r="Q3" s="193"/>
      <c r="R3" s="221" t="s">
        <v>87</v>
      </c>
      <c r="S3" s="222"/>
      <c r="T3" s="223"/>
      <c r="U3" s="227" t="s">
        <v>88</v>
      </c>
      <c r="V3" s="228"/>
      <c r="W3" s="229"/>
      <c r="X3" s="176" t="s">
        <v>89</v>
      </c>
      <c r="Y3" s="177"/>
      <c r="Z3" s="180"/>
      <c r="AA3" s="233" t="s">
        <v>90</v>
      </c>
      <c r="AB3" s="233"/>
      <c r="AC3" s="234"/>
      <c r="AD3" s="176" t="s">
        <v>91</v>
      </c>
      <c r="AE3" s="177"/>
      <c r="AF3" s="180"/>
      <c r="AG3" s="176" t="s">
        <v>92</v>
      </c>
      <c r="AH3" s="177"/>
      <c r="AI3" s="180"/>
      <c r="AJ3" s="237" t="s">
        <v>93</v>
      </c>
      <c r="AK3" s="238"/>
    </row>
    <row r="4" spans="1:37" s="6" customFormat="1" ht="19.5" customHeight="1">
      <c r="A4" s="187"/>
      <c r="B4" s="187"/>
      <c r="C4" s="12"/>
      <c r="D4" s="216"/>
      <c r="E4" s="216"/>
      <c r="F4" s="216"/>
      <c r="G4" s="14"/>
      <c r="H4" s="178"/>
      <c r="I4" s="219"/>
      <c r="J4" s="220"/>
      <c r="K4" s="188" t="s">
        <v>94</v>
      </c>
      <c r="L4" s="189"/>
      <c r="M4" s="193"/>
      <c r="N4" s="241" t="s">
        <v>95</v>
      </c>
      <c r="O4" s="242"/>
      <c r="P4" s="16" t="s">
        <v>96</v>
      </c>
      <c r="Q4" s="17"/>
      <c r="R4" s="224"/>
      <c r="S4" s="225"/>
      <c r="T4" s="226"/>
      <c r="U4" s="230"/>
      <c r="V4" s="231"/>
      <c r="W4" s="232"/>
      <c r="X4" s="178"/>
      <c r="Y4" s="179"/>
      <c r="Z4" s="181"/>
      <c r="AA4" s="235"/>
      <c r="AB4" s="235"/>
      <c r="AC4" s="236"/>
      <c r="AD4" s="178"/>
      <c r="AE4" s="179"/>
      <c r="AF4" s="181"/>
      <c r="AG4" s="178"/>
      <c r="AH4" s="179"/>
      <c r="AI4" s="181"/>
      <c r="AJ4" s="239"/>
      <c r="AK4" s="240"/>
    </row>
    <row r="5" spans="1:37" s="6" customFormat="1" ht="19.5" customHeight="1">
      <c r="A5" s="187"/>
      <c r="B5" s="187"/>
      <c r="C5" s="18"/>
      <c r="D5" s="200"/>
      <c r="E5" s="200"/>
      <c r="F5" s="200"/>
      <c r="G5" s="21"/>
      <c r="H5" s="60" t="s">
        <v>7</v>
      </c>
      <c r="I5" s="60" t="s">
        <v>49</v>
      </c>
      <c r="J5" s="61" t="s">
        <v>50</v>
      </c>
      <c r="K5" s="60" t="s">
        <v>7</v>
      </c>
      <c r="L5" s="60" t="s">
        <v>49</v>
      </c>
      <c r="M5" s="61" t="s">
        <v>50</v>
      </c>
      <c r="N5" s="60" t="s">
        <v>49</v>
      </c>
      <c r="O5" s="61" t="s">
        <v>50</v>
      </c>
      <c r="P5" s="60" t="s">
        <v>49</v>
      </c>
      <c r="Q5" s="61" t="s">
        <v>50</v>
      </c>
      <c r="R5" s="61" t="s">
        <v>7</v>
      </c>
      <c r="S5" s="61" t="s">
        <v>97</v>
      </c>
      <c r="T5" s="61" t="s">
        <v>78</v>
      </c>
      <c r="U5" s="61" t="s">
        <v>7</v>
      </c>
      <c r="V5" s="58" t="s">
        <v>49</v>
      </c>
      <c r="W5" s="58" t="s">
        <v>50</v>
      </c>
      <c r="X5" s="73" t="s">
        <v>7</v>
      </c>
      <c r="Y5" s="146" t="s">
        <v>49</v>
      </c>
      <c r="Z5" s="146" t="s">
        <v>50</v>
      </c>
      <c r="AA5" s="58" t="s">
        <v>2</v>
      </c>
      <c r="AB5" s="58" t="s">
        <v>49</v>
      </c>
      <c r="AC5" s="58" t="s">
        <v>50</v>
      </c>
      <c r="AD5" s="73" t="s">
        <v>7</v>
      </c>
      <c r="AE5" s="146" t="s">
        <v>49</v>
      </c>
      <c r="AF5" s="146" t="s">
        <v>50</v>
      </c>
      <c r="AG5" s="59" t="s">
        <v>7</v>
      </c>
      <c r="AH5" s="146" t="s">
        <v>49</v>
      </c>
      <c r="AI5" s="147" t="s">
        <v>50</v>
      </c>
      <c r="AJ5" s="147" t="s">
        <v>49</v>
      </c>
      <c r="AK5" s="146" t="s">
        <v>50</v>
      </c>
    </row>
    <row r="6" spans="1:37" s="6" customFormat="1" ht="7.5" customHeight="1">
      <c r="A6" s="187"/>
      <c r="B6" s="187"/>
      <c r="C6" s="12"/>
      <c r="G6" s="1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6"/>
    </row>
    <row r="7" spans="1:37" s="27" customFormat="1" ht="15" customHeight="1">
      <c r="A7" s="187"/>
      <c r="B7" s="187"/>
      <c r="C7" s="28"/>
      <c r="D7" s="167" t="s">
        <v>16</v>
      </c>
      <c r="E7" s="207"/>
      <c r="F7" s="207"/>
      <c r="G7" s="29"/>
      <c r="H7" s="30">
        <v>564</v>
      </c>
      <c r="I7" s="31">
        <v>264</v>
      </c>
      <c r="J7" s="31">
        <v>300</v>
      </c>
      <c r="K7" s="31">
        <v>247</v>
      </c>
      <c r="L7" s="31">
        <v>88</v>
      </c>
      <c r="M7" s="31">
        <v>159</v>
      </c>
      <c r="N7" s="31">
        <v>53</v>
      </c>
      <c r="O7" s="31">
        <v>108</v>
      </c>
      <c r="P7" s="31">
        <v>35</v>
      </c>
      <c r="Q7" s="31">
        <v>51</v>
      </c>
      <c r="R7" s="31">
        <v>45</v>
      </c>
      <c r="S7" s="31">
        <v>0</v>
      </c>
      <c r="T7" s="31">
        <v>45</v>
      </c>
      <c r="U7" s="31">
        <v>30</v>
      </c>
      <c r="V7" s="31">
        <v>15</v>
      </c>
      <c r="W7" s="31">
        <v>15</v>
      </c>
      <c r="X7" s="31">
        <v>106</v>
      </c>
      <c r="Y7" s="31">
        <v>66</v>
      </c>
      <c r="Z7" s="31">
        <v>40</v>
      </c>
      <c r="AA7" s="31">
        <v>1</v>
      </c>
      <c r="AB7" s="31">
        <v>0</v>
      </c>
      <c r="AC7" s="31">
        <v>1</v>
      </c>
      <c r="AD7" s="31">
        <v>64</v>
      </c>
      <c r="AE7" s="31">
        <v>51</v>
      </c>
      <c r="AF7" s="31">
        <v>13</v>
      </c>
      <c r="AG7" s="31">
        <v>71</v>
      </c>
      <c r="AH7" s="31">
        <v>44</v>
      </c>
      <c r="AI7" s="31">
        <v>27</v>
      </c>
      <c r="AJ7" s="31">
        <v>0</v>
      </c>
      <c r="AK7" s="32">
        <v>1</v>
      </c>
    </row>
    <row r="8" spans="1:37" s="33" customFormat="1" ht="19.5" customHeight="1">
      <c r="A8" s="187"/>
      <c r="B8" s="187"/>
      <c r="C8" s="34"/>
      <c r="E8" s="67"/>
      <c r="G8" s="36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9"/>
    </row>
    <row r="9" spans="1:37" s="33" customFormat="1" ht="15" customHeight="1">
      <c r="A9" s="187"/>
      <c r="B9" s="187"/>
      <c r="C9" s="34"/>
      <c r="D9" s="169" t="s">
        <v>17</v>
      </c>
      <c r="E9" s="208"/>
      <c r="F9" s="208"/>
      <c r="G9" s="36"/>
      <c r="H9" s="37">
        <f>SUM(H15:H33)</f>
        <v>564</v>
      </c>
      <c r="I9" s="38">
        <f aca="true" t="shared" si="0" ref="I9:AK9">SUM(I15:I33)</f>
        <v>280</v>
      </c>
      <c r="J9" s="38">
        <f t="shared" si="0"/>
        <v>284</v>
      </c>
      <c r="K9" s="38">
        <f t="shared" si="0"/>
        <v>258</v>
      </c>
      <c r="L9" s="38">
        <f t="shared" si="0"/>
        <v>96</v>
      </c>
      <c r="M9" s="38">
        <f t="shared" si="0"/>
        <v>162</v>
      </c>
      <c r="N9" s="38">
        <f t="shared" si="0"/>
        <v>59</v>
      </c>
      <c r="O9" s="38">
        <f t="shared" si="0"/>
        <v>105</v>
      </c>
      <c r="P9" s="38">
        <f t="shared" si="0"/>
        <v>37</v>
      </c>
      <c r="Q9" s="38">
        <f t="shared" si="0"/>
        <v>57</v>
      </c>
      <c r="R9" s="38">
        <f t="shared" si="0"/>
        <v>46</v>
      </c>
      <c r="S9" s="38">
        <f t="shared" si="0"/>
        <v>0</v>
      </c>
      <c r="T9" s="38">
        <f t="shared" si="0"/>
        <v>46</v>
      </c>
      <c r="U9" s="38">
        <f t="shared" si="0"/>
        <v>31</v>
      </c>
      <c r="V9" s="38">
        <f t="shared" si="0"/>
        <v>19</v>
      </c>
      <c r="W9" s="38">
        <f t="shared" si="0"/>
        <v>12</v>
      </c>
      <c r="X9" s="38">
        <f t="shared" si="0"/>
        <v>104</v>
      </c>
      <c r="Y9" s="38">
        <f t="shared" si="0"/>
        <v>66</v>
      </c>
      <c r="Z9" s="38">
        <f t="shared" si="0"/>
        <v>38</v>
      </c>
      <c r="AA9" s="38">
        <f t="shared" si="0"/>
        <v>0</v>
      </c>
      <c r="AB9" s="38">
        <f t="shared" si="0"/>
        <v>0</v>
      </c>
      <c r="AC9" s="38">
        <f t="shared" si="0"/>
        <v>0</v>
      </c>
      <c r="AD9" s="38">
        <f t="shared" si="0"/>
        <v>60</v>
      </c>
      <c r="AE9" s="38">
        <f t="shared" si="0"/>
        <v>52</v>
      </c>
      <c r="AF9" s="38">
        <f t="shared" si="0"/>
        <v>8</v>
      </c>
      <c r="AG9" s="38">
        <f t="shared" si="0"/>
        <v>65</v>
      </c>
      <c r="AH9" s="38">
        <f t="shared" si="0"/>
        <v>47</v>
      </c>
      <c r="AI9" s="38">
        <f t="shared" si="0"/>
        <v>18</v>
      </c>
      <c r="AJ9" s="38">
        <f t="shared" si="0"/>
        <v>0</v>
      </c>
      <c r="AK9" s="39">
        <f t="shared" si="0"/>
        <v>1</v>
      </c>
    </row>
    <row r="10" spans="1:37" s="33" customFormat="1" ht="19.5" customHeight="1">
      <c r="A10" s="187"/>
      <c r="B10" s="187"/>
      <c r="C10" s="34"/>
      <c r="E10" s="67"/>
      <c r="G10" s="36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9"/>
    </row>
    <row r="11" spans="1:37" s="27" customFormat="1" ht="15" customHeight="1">
      <c r="A11" s="187"/>
      <c r="B11" s="187"/>
      <c r="C11" s="28"/>
      <c r="E11" s="35" t="s">
        <v>51</v>
      </c>
      <c r="G11" s="29"/>
      <c r="H11" s="30">
        <f>SUM(I11:J11)</f>
        <v>1</v>
      </c>
      <c r="I11" s="31">
        <f aca="true" t="shared" si="1" ref="I11:J13">L11+S11+V11+Y11+AB11+AE11+AH11</f>
        <v>0</v>
      </c>
      <c r="J11" s="31">
        <f t="shared" si="1"/>
        <v>1</v>
      </c>
      <c r="K11" s="31">
        <f>SUM(L11:M11)</f>
        <v>1</v>
      </c>
      <c r="L11" s="31">
        <f aca="true" t="shared" si="2" ref="L11:M13">N11+P11</f>
        <v>0</v>
      </c>
      <c r="M11" s="31">
        <f t="shared" si="2"/>
        <v>1</v>
      </c>
      <c r="N11" s="40">
        <v>0</v>
      </c>
      <c r="O11" s="40">
        <v>0</v>
      </c>
      <c r="P11" s="40">
        <v>0</v>
      </c>
      <c r="Q11" s="40">
        <v>1</v>
      </c>
      <c r="R11" s="31">
        <f>SUM(S11:T11)</f>
        <v>0</v>
      </c>
      <c r="S11" s="40">
        <v>0</v>
      </c>
      <c r="T11" s="40">
        <v>0</v>
      </c>
      <c r="U11" s="31">
        <f>SUM(V11:W11)</f>
        <v>0</v>
      </c>
      <c r="V11" s="40">
        <v>0</v>
      </c>
      <c r="W11" s="40">
        <v>0</v>
      </c>
      <c r="X11" s="31">
        <f>SUM(Y11:Z11)</f>
        <v>0</v>
      </c>
      <c r="Y11" s="40">
        <v>0</v>
      </c>
      <c r="Z11" s="40">
        <v>0</v>
      </c>
      <c r="AA11" s="31">
        <f>SUM(AB11:AC11)</f>
        <v>0</v>
      </c>
      <c r="AB11" s="40">
        <v>0</v>
      </c>
      <c r="AC11" s="40">
        <v>0</v>
      </c>
      <c r="AD11" s="31">
        <f>SUM(AE11:AF11)</f>
        <v>0</v>
      </c>
      <c r="AE11" s="40">
        <v>0</v>
      </c>
      <c r="AF11" s="40">
        <v>0</v>
      </c>
      <c r="AG11" s="31">
        <f>SUM(AH11:AI11)</f>
        <v>0</v>
      </c>
      <c r="AH11" s="40">
        <v>0</v>
      </c>
      <c r="AI11" s="40">
        <v>0</v>
      </c>
      <c r="AJ11" s="40">
        <v>0</v>
      </c>
      <c r="AK11" s="41">
        <v>0</v>
      </c>
    </row>
    <row r="12" spans="1:37" s="27" customFormat="1" ht="15" customHeight="1">
      <c r="A12" s="187"/>
      <c r="B12" s="187"/>
      <c r="C12" s="28"/>
      <c r="E12" s="114" t="s">
        <v>79</v>
      </c>
      <c r="G12" s="29"/>
      <c r="H12" s="30">
        <f>SUM(I12:J12)</f>
        <v>454</v>
      </c>
      <c r="I12" s="31">
        <f t="shared" si="1"/>
        <v>223</v>
      </c>
      <c r="J12" s="31">
        <f t="shared" si="1"/>
        <v>231</v>
      </c>
      <c r="K12" s="31">
        <f>SUM(L12:M12)</f>
        <v>189</v>
      </c>
      <c r="L12" s="31">
        <f t="shared" si="2"/>
        <v>68</v>
      </c>
      <c r="M12" s="31">
        <f t="shared" si="2"/>
        <v>121</v>
      </c>
      <c r="N12" s="40">
        <v>59</v>
      </c>
      <c r="O12" s="40">
        <v>105</v>
      </c>
      <c r="P12" s="40">
        <v>9</v>
      </c>
      <c r="Q12" s="40">
        <v>16</v>
      </c>
      <c r="R12" s="31">
        <f>SUM(S12:T12)</f>
        <v>42</v>
      </c>
      <c r="S12" s="40">
        <v>0</v>
      </c>
      <c r="T12" s="40">
        <v>42</v>
      </c>
      <c r="U12" s="31">
        <f>SUM(V12:W12)</f>
        <v>13</v>
      </c>
      <c r="V12" s="40">
        <v>4</v>
      </c>
      <c r="W12" s="40">
        <v>9</v>
      </c>
      <c r="X12" s="31">
        <f>SUM(Y12:Z12)</f>
        <v>102</v>
      </c>
      <c r="Y12" s="40">
        <v>66</v>
      </c>
      <c r="Z12" s="40">
        <v>36</v>
      </c>
      <c r="AA12" s="31">
        <f>SUM(AB12:AC12)</f>
        <v>0</v>
      </c>
      <c r="AB12" s="40">
        <v>0</v>
      </c>
      <c r="AC12" s="40">
        <v>0</v>
      </c>
      <c r="AD12" s="31">
        <f>SUM(AE12:AF12)</f>
        <v>53</v>
      </c>
      <c r="AE12" s="40">
        <v>45</v>
      </c>
      <c r="AF12" s="40">
        <v>8</v>
      </c>
      <c r="AG12" s="31">
        <f>SUM(AH12:AI12)</f>
        <v>55</v>
      </c>
      <c r="AH12" s="40">
        <v>40</v>
      </c>
      <c r="AI12" s="40">
        <v>15</v>
      </c>
      <c r="AJ12" s="40">
        <v>0</v>
      </c>
      <c r="AK12" s="41">
        <v>1</v>
      </c>
    </row>
    <row r="13" spans="1:37" s="27" customFormat="1" ht="15" customHeight="1">
      <c r="A13" s="187"/>
      <c r="B13" s="187"/>
      <c r="C13" s="28"/>
      <c r="E13" s="114" t="s">
        <v>80</v>
      </c>
      <c r="G13" s="29"/>
      <c r="H13" s="30">
        <f>SUM(I13:J13)</f>
        <v>109</v>
      </c>
      <c r="I13" s="31">
        <f t="shared" si="1"/>
        <v>57</v>
      </c>
      <c r="J13" s="31">
        <f t="shared" si="1"/>
        <v>52</v>
      </c>
      <c r="K13" s="31">
        <f>SUM(L13:M13)</f>
        <v>68</v>
      </c>
      <c r="L13" s="31">
        <f t="shared" si="2"/>
        <v>28</v>
      </c>
      <c r="M13" s="31">
        <f t="shared" si="2"/>
        <v>40</v>
      </c>
      <c r="N13" s="40">
        <v>0</v>
      </c>
      <c r="O13" s="40">
        <v>0</v>
      </c>
      <c r="P13" s="40">
        <v>28</v>
      </c>
      <c r="Q13" s="40">
        <v>40</v>
      </c>
      <c r="R13" s="31">
        <f>SUM(S13:T13)</f>
        <v>4</v>
      </c>
      <c r="S13" s="40">
        <v>0</v>
      </c>
      <c r="T13" s="40">
        <v>4</v>
      </c>
      <c r="U13" s="31">
        <f>SUM(V13:W13)</f>
        <v>18</v>
      </c>
      <c r="V13" s="40">
        <v>15</v>
      </c>
      <c r="W13" s="40">
        <v>3</v>
      </c>
      <c r="X13" s="31">
        <f>SUM(Y13:Z13)</f>
        <v>2</v>
      </c>
      <c r="Y13" s="40">
        <v>0</v>
      </c>
      <c r="Z13" s="40">
        <v>2</v>
      </c>
      <c r="AA13" s="31">
        <f>SUM(AB13:AC13)</f>
        <v>0</v>
      </c>
      <c r="AB13" s="40">
        <v>0</v>
      </c>
      <c r="AC13" s="40">
        <v>0</v>
      </c>
      <c r="AD13" s="31">
        <f>SUM(AE13:AF13)</f>
        <v>7</v>
      </c>
      <c r="AE13" s="40">
        <v>7</v>
      </c>
      <c r="AF13" s="40">
        <v>0</v>
      </c>
      <c r="AG13" s="31">
        <f>SUM(AH13:AI13)</f>
        <v>10</v>
      </c>
      <c r="AH13" s="40">
        <v>7</v>
      </c>
      <c r="AI13" s="40">
        <v>3</v>
      </c>
      <c r="AJ13" s="40">
        <v>0</v>
      </c>
      <c r="AK13" s="41">
        <v>0</v>
      </c>
    </row>
    <row r="14" spans="1:37" s="27" customFormat="1" ht="9" customHeight="1">
      <c r="A14" s="187"/>
      <c r="B14" s="187"/>
      <c r="C14" s="28"/>
      <c r="E14" s="35"/>
      <c r="G14" s="29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2"/>
    </row>
    <row r="15" spans="1:37" s="27" customFormat="1" ht="15" customHeight="1">
      <c r="A15" s="187"/>
      <c r="B15" s="187"/>
      <c r="C15" s="28"/>
      <c r="D15" s="171" t="s">
        <v>18</v>
      </c>
      <c r="E15" s="171"/>
      <c r="F15" s="171"/>
      <c r="G15" s="29"/>
      <c r="H15" s="30">
        <f aca="true" t="shared" si="3" ref="H15:H33">SUM(I15:J15)</f>
        <v>211</v>
      </c>
      <c r="I15" s="31">
        <f aca="true" t="shared" si="4" ref="I15:J33">L15+S15+V15+Y15+AB15+AE15+AH15</f>
        <v>104</v>
      </c>
      <c r="J15" s="31">
        <f t="shared" si="4"/>
        <v>107</v>
      </c>
      <c r="K15" s="31">
        <f aca="true" t="shared" si="5" ref="K15:K33">SUM(L15:M15)</f>
        <v>107</v>
      </c>
      <c r="L15" s="31">
        <f aca="true" t="shared" si="6" ref="L15:M33">N15+P15</f>
        <v>41</v>
      </c>
      <c r="M15" s="31">
        <f t="shared" si="6"/>
        <v>66</v>
      </c>
      <c r="N15" s="40">
        <v>25</v>
      </c>
      <c r="O15" s="40">
        <v>33</v>
      </c>
      <c r="P15" s="40">
        <v>16</v>
      </c>
      <c r="Q15" s="40">
        <v>33</v>
      </c>
      <c r="R15" s="31">
        <f aca="true" t="shared" si="7" ref="R15:R33">SUM(S15:T15)</f>
        <v>16</v>
      </c>
      <c r="S15" s="40">
        <v>0</v>
      </c>
      <c r="T15" s="40">
        <v>16</v>
      </c>
      <c r="U15" s="31">
        <f aca="true" t="shared" si="8" ref="U15:U33">SUM(V15:W15)</f>
        <v>1</v>
      </c>
      <c r="V15" s="40">
        <v>1</v>
      </c>
      <c r="W15" s="40">
        <v>0</v>
      </c>
      <c r="X15" s="31">
        <f aca="true" t="shared" si="9" ref="X15:X33">SUM(Y15:Z15)</f>
        <v>43</v>
      </c>
      <c r="Y15" s="40">
        <v>28</v>
      </c>
      <c r="Z15" s="40">
        <v>15</v>
      </c>
      <c r="AA15" s="31">
        <f aca="true" t="shared" si="10" ref="AA15:AA33">SUM(AB15:AC15)</f>
        <v>0</v>
      </c>
      <c r="AB15" s="40">
        <v>0</v>
      </c>
      <c r="AC15" s="40">
        <v>0</v>
      </c>
      <c r="AD15" s="31">
        <f aca="true" t="shared" si="11" ref="AD15:AD33">SUM(AE15:AF15)</f>
        <v>18</v>
      </c>
      <c r="AE15" s="40">
        <v>16</v>
      </c>
      <c r="AF15" s="40">
        <v>2</v>
      </c>
      <c r="AG15" s="31">
        <f aca="true" t="shared" si="12" ref="AG15:AG33">SUM(AH15:AI15)</f>
        <v>26</v>
      </c>
      <c r="AH15" s="40">
        <v>18</v>
      </c>
      <c r="AI15" s="40">
        <v>8</v>
      </c>
      <c r="AJ15" s="40">
        <v>0</v>
      </c>
      <c r="AK15" s="41">
        <v>0</v>
      </c>
    </row>
    <row r="16" spans="1:37" s="27" customFormat="1" ht="15" customHeight="1">
      <c r="A16" s="187"/>
      <c r="B16" s="187"/>
      <c r="C16" s="28"/>
      <c r="D16" s="171" t="s">
        <v>19</v>
      </c>
      <c r="E16" s="171"/>
      <c r="F16" s="171"/>
      <c r="G16" s="29"/>
      <c r="H16" s="30">
        <f t="shared" si="3"/>
        <v>50</v>
      </c>
      <c r="I16" s="31">
        <f t="shared" si="4"/>
        <v>22</v>
      </c>
      <c r="J16" s="31">
        <f t="shared" si="4"/>
        <v>28</v>
      </c>
      <c r="K16" s="31">
        <f t="shared" si="5"/>
        <v>17</v>
      </c>
      <c r="L16" s="31">
        <f t="shared" si="6"/>
        <v>5</v>
      </c>
      <c r="M16" s="31">
        <f t="shared" si="6"/>
        <v>12</v>
      </c>
      <c r="N16" s="40">
        <v>4</v>
      </c>
      <c r="O16" s="40">
        <v>8</v>
      </c>
      <c r="P16" s="40">
        <v>1</v>
      </c>
      <c r="Q16" s="40">
        <v>4</v>
      </c>
      <c r="R16" s="31">
        <f t="shared" si="7"/>
        <v>3</v>
      </c>
      <c r="S16" s="40">
        <v>0</v>
      </c>
      <c r="T16" s="40">
        <v>3</v>
      </c>
      <c r="U16" s="31">
        <f t="shared" si="8"/>
        <v>4</v>
      </c>
      <c r="V16" s="40">
        <v>0</v>
      </c>
      <c r="W16" s="40">
        <v>4</v>
      </c>
      <c r="X16" s="31">
        <f t="shared" si="9"/>
        <v>10</v>
      </c>
      <c r="Y16" s="40">
        <v>5</v>
      </c>
      <c r="Z16" s="40">
        <v>5</v>
      </c>
      <c r="AA16" s="31">
        <f t="shared" si="10"/>
        <v>0</v>
      </c>
      <c r="AB16" s="40">
        <v>0</v>
      </c>
      <c r="AC16" s="40">
        <v>0</v>
      </c>
      <c r="AD16" s="31">
        <f t="shared" si="11"/>
        <v>5</v>
      </c>
      <c r="AE16" s="40">
        <v>5</v>
      </c>
      <c r="AF16" s="40">
        <v>0</v>
      </c>
      <c r="AG16" s="31">
        <f t="shared" si="12"/>
        <v>11</v>
      </c>
      <c r="AH16" s="40">
        <v>7</v>
      </c>
      <c r="AI16" s="40">
        <v>4</v>
      </c>
      <c r="AJ16" s="40">
        <v>0</v>
      </c>
      <c r="AK16" s="41">
        <v>0</v>
      </c>
    </row>
    <row r="17" spans="1:37" s="27" customFormat="1" ht="15" customHeight="1">
      <c r="A17" s="187"/>
      <c r="B17" s="187"/>
      <c r="C17" s="28"/>
      <c r="D17" s="171" t="s">
        <v>20</v>
      </c>
      <c r="E17" s="171"/>
      <c r="F17" s="171"/>
      <c r="G17" s="29"/>
      <c r="H17" s="30">
        <f t="shared" si="3"/>
        <v>67</v>
      </c>
      <c r="I17" s="31">
        <f t="shared" si="4"/>
        <v>28</v>
      </c>
      <c r="J17" s="31">
        <f t="shared" si="4"/>
        <v>39</v>
      </c>
      <c r="K17" s="31">
        <f t="shared" si="5"/>
        <v>37</v>
      </c>
      <c r="L17" s="31">
        <f t="shared" si="6"/>
        <v>13</v>
      </c>
      <c r="M17" s="31">
        <f t="shared" si="6"/>
        <v>24</v>
      </c>
      <c r="N17" s="40">
        <v>6</v>
      </c>
      <c r="O17" s="40">
        <v>16</v>
      </c>
      <c r="P17" s="40">
        <v>7</v>
      </c>
      <c r="Q17" s="40">
        <v>8</v>
      </c>
      <c r="R17" s="31">
        <f t="shared" si="7"/>
        <v>6</v>
      </c>
      <c r="S17" s="40">
        <v>0</v>
      </c>
      <c r="T17" s="40">
        <v>6</v>
      </c>
      <c r="U17" s="31">
        <f t="shared" si="8"/>
        <v>1</v>
      </c>
      <c r="V17" s="40">
        <v>0</v>
      </c>
      <c r="W17" s="40">
        <v>1</v>
      </c>
      <c r="X17" s="31">
        <f t="shared" si="9"/>
        <v>14</v>
      </c>
      <c r="Y17" s="40">
        <v>8</v>
      </c>
      <c r="Z17" s="40">
        <v>6</v>
      </c>
      <c r="AA17" s="31">
        <f t="shared" si="10"/>
        <v>0</v>
      </c>
      <c r="AB17" s="40">
        <v>0</v>
      </c>
      <c r="AC17" s="40">
        <v>0</v>
      </c>
      <c r="AD17" s="31">
        <f t="shared" si="11"/>
        <v>9</v>
      </c>
      <c r="AE17" s="40">
        <v>7</v>
      </c>
      <c r="AF17" s="40">
        <v>2</v>
      </c>
      <c r="AG17" s="31">
        <f t="shared" si="12"/>
        <v>0</v>
      </c>
      <c r="AH17" s="40">
        <v>0</v>
      </c>
      <c r="AI17" s="40">
        <v>0</v>
      </c>
      <c r="AJ17" s="40">
        <v>0</v>
      </c>
      <c r="AK17" s="41">
        <v>1</v>
      </c>
    </row>
    <row r="18" spans="1:37" s="27" customFormat="1" ht="15" customHeight="1">
      <c r="A18" s="187"/>
      <c r="B18" s="187"/>
      <c r="C18" s="28"/>
      <c r="D18" s="171" t="s">
        <v>21</v>
      </c>
      <c r="E18" s="171"/>
      <c r="F18" s="171"/>
      <c r="G18" s="29"/>
      <c r="H18" s="30">
        <f t="shared" si="3"/>
        <v>53</v>
      </c>
      <c r="I18" s="31">
        <f t="shared" si="4"/>
        <v>34</v>
      </c>
      <c r="J18" s="31">
        <f t="shared" si="4"/>
        <v>19</v>
      </c>
      <c r="K18" s="31">
        <f t="shared" si="5"/>
        <v>22</v>
      </c>
      <c r="L18" s="31">
        <f t="shared" si="6"/>
        <v>11</v>
      </c>
      <c r="M18" s="31">
        <f t="shared" si="6"/>
        <v>11</v>
      </c>
      <c r="N18" s="40">
        <v>2</v>
      </c>
      <c r="O18" s="40">
        <v>3</v>
      </c>
      <c r="P18" s="40">
        <v>9</v>
      </c>
      <c r="Q18" s="40">
        <v>8</v>
      </c>
      <c r="R18" s="31">
        <f t="shared" si="7"/>
        <v>3</v>
      </c>
      <c r="S18" s="40">
        <v>0</v>
      </c>
      <c r="T18" s="40">
        <v>3</v>
      </c>
      <c r="U18" s="31">
        <f t="shared" si="8"/>
        <v>17</v>
      </c>
      <c r="V18" s="40">
        <v>14</v>
      </c>
      <c r="W18" s="40">
        <v>3</v>
      </c>
      <c r="X18" s="31">
        <f t="shared" si="9"/>
        <v>2</v>
      </c>
      <c r="Y18" s="40">
        <v>1</v>
      </c>
      <c r="Z18" s="40">
        <v>1</v>
      </c>
      <c r="AA18" s="31">
        <f t="shared" si="10"/>
        <v>0</v>
      </c>
      <c r="AB18" s="40">
        <v>0</v>
      </c>
      <c r="AC18" s="40">
        <v>0</v>
      </c>
      <c r="AD18" s="31">
        <f t="shared" si="11"/>
        <v>6</v>
      </c>
      <c r="AE18" s="40">
        <v>6</v>
      </c>
      <c r="AF18" s="40">
        <v>0</v>
      </c>
      <c r="AG18" s="31">
        <f t="shared" si="12"/>
        <v>3</v>
      </c>
      <c r="AH18" s="40">
        <v>2</v>
      </c>
      <c r="AI18" s="40">
        <v>1</v>
      </c>
      <c r="AJ18" s="40">
        <v>0</v>
      </c>
      <c r="AK18" s="41">
        <v>0</v>
      </c>
    </row>
    <row r="19" spans="1:37" s="27" customFormat="1" ht="15" customHeight="1">
      <c r="A19" s="187"/>
      <c r="B19" s="187"/>
      <c r="C19" s="28"/>
      <c r="D19" s="171" t="s">
        <v>22</v>
      </c>
      <c r="E19" s="171"/>
      <c r="F19" s="171"/>
      <c r="G19" s="29"/>
      <c r="H19" s="30">
        <f t="shared" si="3"/>
        <v>8</v>
      </c>
      <c r="I19" s="31">
        <f t="shared" si="4"/>
        <v>4</v>
      </c>
      <c r="J19" s="31">
        <f t="shared" si="4"/>
        <v>4</v>
      </c>
      <c r="K19" s="31">
        <f t="shared" si="5"/>
        <v>4</v>
      </c>
      <c r="L19" s="31">
        <f t="shared" si="6"/>
        <v>1</v>
      </c>
      <c r="M19" s="31">
        <f t="shared" si="6"/>
        <v>3</v>
      </c>
      <c r="N19" s="40">
        <v>1</v>
      </c>
      <c r="O19" s="40">
        <v>2</v>
      </c>
      <c r="P19" s="40">
        <v>0</v>
      </c>
      <c r="Q19" s="40">
        <v>1</v>
      </c>
      <c r="R19" s="31">
        <f t="shared" si="7"/>
        <v>1</v>
      </c>
      <c r="S19" s="40">
        <v>0</v>
      </c>
      <c r="T19" s="40">
        <v>1</v>
      </c>
      <c r="U19" s="31">
        <f t="shared" si="8"/>
        <v>0</v>
      </c>
      <c r="V19" s="40">
        <v>0</v>
      </c>
      <c r="W19" s="40">
        <v>0</v>
      </c>
      <c r="X19" s="31">
        <f t="shared" si="9"/>
        <v>1</v>
      </c>
      <c r="Y19" s="40">
        <v>1</v>
      </c>
      <c r="Z19" s="40">
        <v>0</v>
      </c>
      <c r="AA19" s="31">
        <f t="shared" si="10"/>
        <v>0</v>
      </c>
      <c r="AB19" s="40">
        <v>0</v>
      </c>
      <c r="AC19" s="40">
        <v>0</v>
      </c>
      <c r="AD19" s="31">
        <f t="shared" si="11"/>
        <v>2</v>
      </c>
      <c r="AE19" s="40">
        <v>2</v>
      </c>
      <c r="AF19" s="40">
        <v>0</v>
      </c>
      <c r="AG19" s="31">
        <f t="shared" si="12"/>
        <v>0</v>
      </c>
      <c r="AH19" s="40">
        <v>0</v>
      </c>
      <c r="AI19" s="40">
        <v>0</v>
      </c>
      <c r="AJ19" s="40">
        <v>0</v>
      </c>
      <c r="AK19" s="41">
        <v>0</v>
      </c>
    </row>
    <row r="20" spans="1:37" s="27" customFormat="1" ht="15" customHeight="1">
      <c r="A20" s="187"/>
      <c r="B20" s="187"/>
      <c r="C20" s="28"/>
      <c r="D20" s="171" t="s">
        <v>23</v>
      </c>
      <c r="E20" s="171"/>
      <c r="F20" s="171"/>
      <c r="G20" s="29"/>
      <c r="H20" s="30">
        <f t="shared" si="3"/>
        <v>26</v>
      </c>
      <c r="I20" s="31">
        <f t="shared" si="4"/>
        <v>12</v>
      </c>
      <c r="J20" s="31">
        <f t="shared" si="4"/>
        <v>14</v>
      </c>
      <c r="K20" s="31">
        <f t="shared" si="5"/>
        <v>13</v>
      </c>
      <c r="L20" s="31">
        <f t="shared" si="6"/>
        <v>3</v>
      </c>
      <c r="M20" s="31">
        <f t="shared" si="6"/>
        <v>10</v>
      </c>
      <c r="N20" s="40">
        <v>2</v>
      </c>
      <c r="O20" s="40">
        <v>9</v>
      </c>
      <c r="P20" s="40">
        <v>1</v>
      </c>
      <c r="Q20" s="40">
        <v>1</v>
      </c>
      <c r="R20" s="31">
        <f t="shared" si="7"/>
        <v>3</v>
      </c>
      <c r="S20" s="40">
        <v>0</v>
      </c>
      <c r="T20" s="40">
        <v>3</v>
      </c>
      <c r="U20" s="31">
        <f t="shared" si="8"/>
        <v>0</v>
      </c>
      <c r="V20" s="40">
        <v>0</v>
      </c>
      <c r="W20" s="40">
        <v>0</v>
      </c>
      <c r="X20" s="31">
        <f t="shared" si="9"/>
        <v>5</v>
      </c>
      <c r="Y20" s="40">
        <v>5</v>
      </c>
      <c r="Z20" s="40">
        <v>0</v>
      </c>
      <c r="AA20" s="31">
        <f t="shared" si="10"/>
        <v>0</v>
      </c>
      <c r="AB20" s="40">
        <v>0</v>
      </c>
      <c r="AC20" s="40">
        <v>0</v>
      </c>
      <c r="AD20" s="31">
        <f t="shared" si="11"/>
        <v>1</v>
      </c>
      <c r="AE20" s="40">
        <v>1</v>
      </c>
      <c r="AF20" s="40">
        <v>0</v>
      </c>
      <c r="AG20" s="31">
        <f t="shared" si="12"/>
        <v>4</v>
      </c>
      <c r="AH20" s="40">
        <v>3</v>
      </c>
      <c r="AI20" s="40">
        <v>1</v>
      </c>
      <c r="AJ20" s="40">
        <v>0</v>
      </c>
      <c r="AK20" s="41">
        <v>0</v>
      </c>
    </row>
    <row r="21" spans="1:37" s="27" customFormat="1" ht="15" customHeight="1">
      <c r="A21" s="187"/>
      <c r="B21" s="187"/>
      <c r="C21" s="28"/>
      <c r="D21" s="171" t="s">
        <v>24</v>
      </c>
      <c r="E21" s="171"/>
      <c r="F21" s="171"/>
      <c r="G21" s="29"/>
      <c r="H21" s="30">
        <f t="shared" si="3"/>
        <v>31</v>
      </c>
      <c r="I21" s="31">
        <f t="shared" si="4"/>
        <v>17</v>
      </c>
      <c r="J21" s="31">
        <f t="shared" si="4"/>
        <v>14</v>
      </c>
      <c r="K21" s="31">
        <f t="shared" si="5"/>
        <v>13</v>
      </c>
      <c r="L21" s="31">
        <f t="shared" si="6"/>
        <v>6</v>
      </c>
      <c r="M21" s="31">
        <f t="shared" si="6"/>
        <v>7</v>
      </c>
      <c r="N21" s="40">
        <v>5</v>
      </c>
      <c r="O21" s="40">
        <v>6</v>
      </c>
      <c r="P21" s="40">
        <v>1</v>
      </c>
      <c r="Q21" s="40">
        <v>1</v>
      </c>
      <c r="R21" s="31">
        <f t="shared" si="7"/>
        <v>2</v>
      </c>
      <c r="S21" s="40">
        <v>0</v>
      </c>
      <c r="T21" s="40">
        <v>2</v>
      </c>
      <c r="U21" s="31">
        <f t="shared" si="8"/>
        <v>0</v>
      </c>
      <c r="V21" s="40">
        <v>0</v>
      </c>
      <c r="W21" s="40">
        <v>0</v>
      </c>
      <c r="X21" s="31">
        <f t="shared" si="9"/>
        <v>8</v>
      </c>
      <c r="Y21" s="40">
        <v>6</v>
      </c>
      <c r="Z21" s="40">
        <v>2</v>
      </c>
      <c r="AA21" s="31">
        <f t="shared" si="10"/>
        <v>0</v>
      </c>
      <c r="AB21" s="40">
        <v>0</v>
      </c>
      <c r="AC21" s="40">
        <v>0</v>
      </c>
      <c r="AD21" s="31">
        <f t="shared" si="11"/>
        <v>4</v>
      </c>
      <c r="AE21" s="40">
        <v>3</v>
      </c>
      <c r="AF21" s="40">
        <v>1</v>
      </c>
      <c r="AG21" s="31">
        <f t="shared" si="12"/>
        <v>4</v>
      </c>
      <c r="AH21" s="40">
        <v>2</v>
      </c>
      <c r="AI21" s="40">
        <v>2</v>
      </c>
      <c r="AJ21" s="40">
        <v>0</v>
      </c>
      <c r="AK21" s="41">
        <v>0</v>
      </c>
    </row>
    <row r="22" spans="1:37" s="27" customFormat="1" ht="15" customHeight="1">
      <c r="A22" s="187"/>
      <c r="B22" s="187"/>
      <c r="C22" s="28"/>
      <c r="D22" s="171" t="s">
        <v>25</v>
      </c>
      <c r="E22" s="171"/>
      <c r="F22" s="171"/>
      <c r="G22" s="29"/>
      <c r="H22" s="30">
        <f t="shared" si="3"/>
        <v>0</v>
      </c>
      <c r="I22" s="31">
        <f t="shared" si="4"/>
        <v>0</v>
      </c>
      <c r="J22" s="31">
        <f t="shared" si="4"/>
        <v>0</v>
      </c>
      <c r="K22" s="31">
        <f t="shared" si="5"/>
        <v>0</v>
      </c>
      <c r="L22" s="31">
        <f t="shared" si="6"/>
        <v>0</v>
      </c>
      <c r="M22" s="31">
        <f t="shared" si="6"/>
        <v>0</v>
      </c>
      <c r="N22" s="40">
        <v>0</v>
      </c>
      <c r="O22" s="40">
        <v>0</v>
      </c>
      <c r="P22" s="40">
        <v>0</v>
      </c>
      <c r="Q22" s="40">
        <v>0</v>
      </c>
      <c r="R22" s="31">
        <f t="shared" si="7"/>
        <v>0</v>
      </c>
      <c r="S22" s="40">
        <v>0</v>
      </c>
      <c r="T22" s="40">
        <v>0</v>
      </c>
      <c r="U22" s="31">
        <f t="shared" si="8"/>
        <v>0</v>
      </c>
      <c r="V22" s="40">
        <v>0</v>
      </c>
      <c r="W22" s="40">
        <v>0</v>
      </c>
      <c r="X22" s="31">
        <f t="shared" si="9"/>
        <v>0</v>
      </c>
      <c r="Y22" s="40">
        <v>0</v>
      </c>
      <c r="Z22" s="40">
        <v>0</v>
      </c>
      <c r="AA22" s="31">
        <f t="shared" si="10"/>
        <v>0</v>
      </c>
      <c r="AB22" s="40">
        <v>0</v>
      </c>
      <c r="AC22" s="40">
        <v>0</v>
      </c>
      <c r="AD22" s="31">
        <f t="shared" si="11"/>
        <v>0</v>
      </c>
      <c r="AE22" s="40">
        <v>0</v>
      </c>
      <c r="AF22" s="40">
        <v>0</v>
      </c>
      <c r="AG22" s="31">
        <f t="shared" si="12"/>
        <v>0</v>
      </c>
      <c r="AH22" s="40">
        <v>0</v>
      </c>
      <c r="AI22" s="40">
        <v>0</v>
      </c>
      <c r="AJ22" s="40">
        <v>0</v>
      </c>
      <c r="AK22" s="41">
        <v>0</v>
      </c>
    </row>
    <row r="23" spans="1:37" s="27" customFormat="1" ht="15" customHeight="1">
      <c r="A23" s="187"/>
      <c r="B23" s="187"/>
      <c r="C23" s="28"/>
      <c r="D23" s="171" t="s">
        <v>26</v>
      </c>
      <c r="E23" s="171"/>
      <c r="F23" s="171"/>
      <c r="G23" s="29"/>
      <c r="H23" s="30">
        <f t="shared" si="3"/>
        <v>33</v>
      </c>
      <c r="I23" s="31">
        <f t="shared" si="4"/>
        <v>18</v>
      </c>
      <c r="J23" s="31">
        <f t="shared" si="4"/>
        <v>15</v>
      </c>
      <c r="K23" s="31">
        <f t="shared" si="5"/>
        <v>13</v>
      </c>
      <c r="L23" s="31">
        <f t="shared" si="6"/>
        <v>5</v>
      </c>
      <c r="M23" s="31">
        <f t="shared" si="6"/>
        <v>8</v>
      </c>
      <c r="N23" s="40">
        <v>4</v>
      </c>
      <c r="O23" s="40">
        <v>8</v>
      </c>
      <c r="P23" s="40">
        <v>1</v>
      </c>
      <c r="Q23" s="40">
        <v>0</v>
      </c>
      <c r="R23" s="31">
        <f t="shared" si="7"/>
        <v>3</v>
      </c>
      <c r="S23" s="40">
        <v>0</v>
      </c>
      <c r="T23" s="40">
        <v>3</v>
      </c>
      <c r="U23" s="31">
        <f t="shared" si="8"/>
        <v>1</v>
      </c>
      <c r="V23" s="40">
        <v>0</v>
      </c>
      <c r="W23" s="40">
        <v>1</v>
      </c>
      <c r="X23" s="31">
        <f t="shared" si="9"/>
        <v>8</v>
      </c>
      <c r="Y23" s="40">
        <v>6</v>
      </c>
      <c r="Z23" s="40">
        <v>2</v>
      </c>
      <c r="AA23" s="31">
        <f t="shared" si="10"/>
        <v>0</v>
      </c>
      <c r="AB23" s="40">
        <v>0</v>
      </c>
      <c r="AC23" s="40">
        <v>0</v>
      </c>
      <c r="AD23" s="31">
        <f t="shared" si="11"/>
        <v>3</v>
      </c>
      <c r="AE23" s="40">
        <v>2</v>
      </c>
      <c r="AF23" s="40">
        <v>1</v>
      </c>
      <c r="AG23" s="31">
        <f t="shared" si="12"/>
        <v>5</v>
      </c>
      <c r="AH23" s="40">
        <v>5</v>
      </c>
      <c r="AI23" s="40">
        <v>0</v>
      </c>
      <c r="AJ23" s="40">
        <v>0</v>
      </c>
      <c r="AK23" s="41">
        <v>0</v>
      </c>
    </row>
    <row r="24" spans="1:37" s="27" customFormat="1" ht="15" customHeight="1">
      <c r="A24" s="187"/>
      <c r="B24" s="187"/>
      <c r="C24" s="28"/>
      <c r="D24" s="171" t="s">
        <v>27</v>
      </c>
      <c r="E24" s="171"/>
      <c r="F24" s="171"/>
      <c r="G24" s="29"/>
      <c r="H24" s="30">
        <f t="shared" si="3"/>
        <v>7</v>
      </c>
      <c r="I24" s="31">
        <f t="shared" si="4"/>
        <v>2</v>
      </c>
      <c r="J24" s="31">
        <f t="shared" si="4"/>
        <v>5</v>
      </c>
      <c r="K24" s="31">
        <f t="shared" si="5"/>
        <v>3</v>
      </c>
      <c r="L24" s="31">
        <f t="shared" si="6"/>
        <v>0</v>
      </c>
      <c r="M24" s="31">
        <f t="shared" si="6"/>
        <v>3</v>
      </c>
      <c r="N24" s="40">
        <v>0</v>
      </c>
      <c r="O24" s="40">
        <v>3</v>
      </c>
      <c r="P24" s="40">
        <v>0</v>
      </c>
      <c r="Q24" s="40">
        <v>0</v>
      </c>
      <c r="R24" s="31">
        <f t="shared" si="7"/>
        <v>1</v>
      </c>
      <c r="S24" s="40">
        <v>0</v>
      </c>
      <c r="T24" s="40">
        <v>1</v>
      </c>
      <c r="U24" s="31">
        <f t="shared" si="8"/>
        <v>0</v>
      </c>
      <c r="V24" s="40">
        <v>0</v>
      </c>
      <c r="W24" s="40">
        <v>0</v>
      </c>
      <c r="X24" s="31">
        <f t="shared" si="9"/>
        <v>1</v>
      </c>
      <c r="Y24" s="40">
        <v>0</v>
      </c>
      <c r="Z24" s="40">
        <v>1</v>
      </c>
      <c r="AA24" s="31">
        <f t="shared" si="10"/>
        <v>0</v>
      </c>
      <c r="AB24" s="40">
        <v>0</v>
      </c>
      <c r="AC24" s="40">
        <v>0</v>
      </c>
      <c r="AD24" s="31">
        <f t="shared" si="11"/>
        <v>2</v>
      </c>
      <c r="AE24" s="40">
        <v>2</v>
      </c>
      <c r="AF24" s="40">
        <v>0</v>
      </c>
      <c r="AG24" s="31">
        <f t="shared" si="12"/>
        <v>0</v>
      </c>
      <c r="AH24" s="40">
        <v>0</v>
      </c>
      <c r="AI24" s="40">
        <v>0</v>
      </c>
      <c r="AJ24" s="40">
        <v>0</v>
      </c>
      <c r="AK24" s="41">
        <v>0</v>
      </c>
    </row>
    <row r="25" spans="1:37" s="27" customFormat="1" ht="15" customHeight="1">
      <c r="A25" s="187"/>
      <c r="B25" s="187"/>
      <c r="C25" s="28"/>
      <c r="D25" s="172" t="s">
        <v>28</v>
      </c>
      <c r="E25" s="172"/>
      <c r="F25" s="172"/>
      <c r="G25" s="29"/>
      <c r="H25" s="30">
        <f t="shared" si="3"/>
        <v>9</v>
      </c>
      <c r="I25" s="31">
        <f t="shared" si="4"/>
        <v>3</v>
      </c>
      <c r="J25" s="31">
        <f t="shared" si="4"/>
        <v>6</v>
      </c>
      <c r="K25" s="31">
        <f t="shared" si="5"/>
        <v>5</v>
      </c>
      <c r="L25" s="31">
        <f t="shared" si="6"/>
        <v>2</v>
      </c>
      <c r="M25" s="31">
        <f t="shared" si="6"/>
        <v>3</v>
      </c>
      <c r="N25" s="40">
        <v>1</v>
      </c>
      <c r="O25" s="40">
        <v>3</v>
      </c>
      <c r="P25" s="40">
        <v>1</v>
      </c>
      <c r="Q25" s="40">
        <v>0</v>
      </c>
      <c r="R25" s="31">
        <f t="shared" si="7"/>
        <v>1</v>
      </c>
      <c r="S25" s="40">
        <v>0</v>
      </c>
      <c r="T25" s="40">
        <v>1</v>
      </c>
      <c r="U25" s="31">
        <f t="shared" si="8"/>
        <v>0</v>
      </c>
      <c r="V25" s="40">
        <v>0</v>
      </c>
      <c r="W25" s="40">
        <v>0</v>
      </c>
      <c r="X25" s="31">
        <f t="shared" si="9"/>
        <v>1</v>
      </c>
      <c r="Y25" s="40">
        <v>0</v>
      </c>
      <c r="Z25" s="40">
        <v>1</v>
      </c>
      <c r="AA25" s="31">
        <f t="shared" si="10"/>
        <v>0</v>
      </c>
      <c r="AB25" s="40">
        <v>0</v>
      </c>
      <c r="AC25" s="40">
        <v>0</v>
      </c>
      <c r="AD25" s="31">
        <f t="shared" si="11"/>
        <v>1</v>
      </c>
      <c r="AE25" s="40">
        <v>1</v>
      </c>
      <c r="AF25" s="40">
        <v>0</v>
      </c>
      <c r="AG25" s="31">
        <f t="shared" si="12"/>
        <v>1</v>
      </c>
      <c r="AH25" s="40">
        <v>0</v>
      </c>
      <c r="AI25" s="40">
        <v>1</v>
      </c>
      <c r="AJ25" s="40">
        <v>0</v>
      </c>
      <c r="AK25" s="41">
        <v>0</v>
      </c>
    </row>
    <row r="26" spans="1:37" s="27" customFormat="1" ht="15" customHeight="1">
      <c r="A26" s="187"/>
      <c r="B26" s="187"/>
      <c r="C26" s="28"/>
      <c r="D26" s="171" t="s">
        <v>29</v>
      </c>
      <c r="E26" s="171"/>
      <c r="F26" s="42"/>
      <c r="G26" s="29"/>
      <c r="H26" s="30">
        <f t="shared" si="3"/>
        <v>0</v>
      </c>
      <c r="I26" s="31">
        <f t="shared" si="4"/>
        <v>0</v>
      </c>
      <c r="J26" s="31">
        <f t="shared" si="4"/>
        <v>0</v>
      </c>
      <c r="K26" s="31">
        <f t="shared" si="5"/>
        <v>0</v>
      </c>
      <c r="L26" s="31">
        <f t="shared" si="6"/>
        <v>0</v>
      </c>
      <c r="M26" s="31">
        <f t="shared" si="6"/>
        <v>0</v>
      </c>
      <c r="N26" s="40">
        <v>0</v>
      </c>
      <c r="O26" s="40">
        <v>0</v>
      </c>
      <c r="P26" s="40">
        <v>0</v>
      </c>
      <c r="Q26" s="40">
        <v>0</v>
      </c>
      <c r="R26" s="31">
        <f t="shared" si="7"/>
        <v>0</v>
      </c>
      <c r="S26" s="40">
        <v>0</v>
      </c>
      <c r="T26" s="40">
        <v>0</v>
      </c>
      <c r="U26" s="31">
        <f t="shared" si="8"/>
        <v>0</v>
      </c>
      <c r="V26" s="40">
        <v>0</v>
      </c>
      <c r="W26" s="40">
        <v>0</v>
      </c>
      <c r="X26" s="31">
        <f t="shared" si="9"/>
        <v>0</v>
      </c>
      <c r="Y26" s="40">
        <v>0</v>
      </c>
      <c r="Z26" s="40">
        <v>0</v>
      </c>
      <c r="AA26" s="31">
        <f t="shared" si="10"/>
        <v>0</v>
      </c>
      <c r="AB26" s="40">
        <v>0</v>
      </c>
      <c r="AC26" s="40">
        <v>0</v>
      </c>
      <c r="AD26" s="31">
        <f t="shared" si="11"/>
        <v>0</v>
      </c>
      <c r="AE26" s="40">
        <v>0</v>
      </c>
      <c r="AF26" s="40">
        <v>0</v>
      </c>
      <c r="AG26" s="31">
        <f t="shared" si="12"/>
        <v>0</v>
      </c>
      <c r="AH26" s="40">
        <v>0</v>
      </c>
      <c r="AI26" s="40">
        <v>0</v>
      </c>
      <c r="AJ26" s="40">
        <v>0</v>
      </c>
      <c r="AK26" s="41">
        <v>0</v>
      </c>
    </row>
    <row r="27" spans="1:37" s="27" customFormat="1" ht="15" customHeight="1">
      <c r="A27" s="187"/>
      <c r="B27" s="187"/>
      <c r="C27" s="28"/>
      <c r="D27" s="171" t="s">
        <v>30</v>
      </c>
      <c r="E27" s="171"/>
      <c r="F27" s="171"/>
      <c r="G27" s="29"/>
      <c r="H27" s="30">
        <f t="shared" si="3"/>
        <v>12</v>
      </c>
      <c r="I27" s="31">
        <f t="shared" si="4"/>
        <v>8</v>
      </c>
      <c r="J27" s="31">
        <f t="shared" si="4"/>
        <v>4</v>
      </c>
      <c r="K27" s="31">
        <f t="shared" si="5"/>
        <v>4</v>
      </c>
      <c r="L27" s="31">
        <f t="shared" si="6"/>
        <v>1</v>
      </c>
      <c r="M27" s="31">
        <f t="shared" si="6"/>
        <v>3</v>
      </c>
      <c r="N27" s="40">
        <v>1</v>
      </c>
      <c r="O27" s="40">
        <v>3</v>
      </c>
      <c r="P27" s="40">
        <v>0</v>
      </c>
      <c r="Q27" s="40">
        <v>0</v>
      </c>
      <c r="R27" s="31">
        <f t="shared" si="7"/>
        <v>1</v>
      </c>
      <c r="S27" s="40">
        <v>0</v>
      </c>
      <c r="T27" s="40">
        <v>1</v>
      </c>
      <c r="U27" s="31">
        <f t="shared" si="8"/>
        <v>0</v>
      </c>
      <c r="V27" s="40">
        <v>0</v>
      </c>
      <c r="W27" s="40">
        <v>0</v>
      </c>
      <c r="X27" s="31">
        <f t="shared" si="9"/>
        <v>3</v>
      </c>
      <c r="Y27" s="40">
        <v>3</v>
      </c>
      <c r="Z27" s="40">
        <v>0</v>
      </c>
      <c r="AA27" s="31">
        <f t="shared" si="10"/>
        <v>0</v>
      </c>
      <c r="AB27" s="40">
        <v>0</v>
      </c>
      <c r="AC27" s="40">
        <v>0</v>
      </c>
      <c r="AD27" s="31">
        <f t="shared" si="11"/>
        <v>3</v>
      </c>
      <c r="AE27" s="40">
        <v>3</v>
      </c>
      <c r="AF27" s="40">
        <v>0</v>
      </c>
      <c r="AG27" s="31">
        <f t="shared" si="12"/>
        <v>1</v>
      </c>
      <c r="AH27" s="40">
        <v>1</v>
      </c>
      <c r="AI27" s="40">
        <v>0</v>
      </c>
      <c r="AJ27" s="40">
        <v>0</v>
      </c>
      <c r="AK27" s="41">
        <v>0</v>
      </c>
    </row>
    <row r="28" spans="1:37" s="27" customFormat="1" ht="15" customHeight="1">
      <c r="A28" s="187"/>
      <c r="B28" s="187"/>
      <c r="C28" s="28"/>
      <c r="D28" s="171" t="s">
        <v>31</v>
      </c>
      <c r="E28" s="171"/>
      <c r="F28" s="171"/>
      <c r="G28" s="29"/>
      <c r="H28" s="30">
        <f t="shared" si="3"/>
        <v>7</v>
      </c>
      <c r="I28" s="31">
        <f t="shared" si="4"/>
        <v>3</v>
      </c>
      <c r="J28" s="31">
        <f t="shared" si="4"/>
        <v>4</v>
      </c>
      <c r="K28" s="31">
        <f t="shared" si="5"/>
        <v>4</v>
      </c>
      <c r="L28" s="31">
        <f t="shared" si="6"/>
        <v>2</v>
      </c>
      <c r="M28" s="31">
        <f t="shared" si="6"/>
        <v>2</v>
      </c>
      <c r="N28" s="40">
        <v>2</v>
      </c>
      <c r="O28" s="40">
        <v>2</v>
      </c>
      <c r="P28" s="40">
        <v>0</v>
      </c>
      <c r="Q28" s="40">
        <v>0</v>
      </c>
      <c r="R28" s="31">
        <f t="shared" si="7"/>
        <v>1</v>
      </c>
      <c r="S28" s="40">
        <v>0</v>
      </c>
      <c r="T28" s="40">
        <v>1</v>
      </c>
      <c r="U28" s="31">
        <f t="shared" si="8"/>
        <v>0</v>
      </c>
      <c r="V28" s="40">
        <v>0</v>
      </c>
      <c r="W28" s="40">
        <v>0</v>
      </c>
      <c r="X28" s="31">
        <f t="shared" si="9"/>
        <v>1</v>
      </c>
      <c r="Y28" s="40">
        <v>0</v>
      </c>
      <c r="Z28" s="40">
        <v>1</v>
      </c>
      <c r="AA28" s="31">
        <f t="shared" si="10"/>
        <v>0</v>
      </c>
      <c r="AB28" s="40">
        <v>0</v>
      </c>
      <c r="AC28" s="40">
        <v>0</v>
      </c>
      <c r="AD28" s="31">
        <f t="shared" si="11"/>
        <v>0</v>
      </c>
      <c r="AE28" s="40">
        <v>0</v>
      </c>
      <c r="AF28" s="40">
        <v>0</v>
      </c>
      <c r="AG28" s="31">
        <f t="shared" si="12"/>
        <v>1</v>
      </c>
      <c r="AH28" s="40">
        <v>1</v>
      </c>
      <c r="AI28" s="40">
        <v>0</v>
      </c>
      <c r="AJ28" s="40">
        <v>0</v>
      </c>
      <c r="AK28" s="41">
        <v>0</v>
      </c>
    </row>
    <row r="29" spans="1:37" s="27" customFormat="1" ht="15" customHeight="1">
      <c r="A29" s="187"/>
      <c r="B29" s="187"/>
      <c r="C29" s="28"/>
      <c r="D29" s="171" t="s">
        <v>32</v>
      </c>
      <c r="E29" s="171"/>
      <c r="F29" s="42"/>
      <c r="G29" s="29"/>
      <c r="H29" s="30">
        <f t="shared" si="3"/>
        <v>7</v>
      </c>
      <c r="I29" s="31">
        <f t="shared" si="4"/>
        <v>3</v>
      </c>
      <c r="J29" s="31">
        <f t="shared" si="4"/>
        <v>4</v>
      </c>
      <c r="K29" s="31">
        <f t="shared" si="5"/>
        <v>2</v>
      </c>
      <c r="L29" s="31">
        <f t="shared" si="6"/>
        <v>1</v>
      </c>
      <c r="M29" s="31">
        <f t="shared" si="6"/>
        <v>1</v>
      </c>
      <c r="N29" s="40">
        <v>1</v>
      </c>
      <c r="O29" s="40">
        <v>1</v>
      </c>
      <c r="P29" s="40">
        <v>0</v>
      </c>
      <c r="Q29" s="40">
        <v>0</v>
      </c>
      <c r="R29" s="31">
        <f t="shared" si="7"/>
        <v>1</v>
      </c>
      <c r="S29" s="40">
        <v>0</v>
      </c>
      <c r="T29" s="40">
        <v>1</v>
      </c>
      <c r="U29" s="31">
        <f t="shared" si="8"/>
        <v>0</v>
      </c>
      <c r="V29" s="40">
        <v>0</v>
      </c>
      <c r="W29" s="40">
        <v>0</v>
      </c>
      <c r="X29" s="31">
        <f t="shared" si="9"/>
        <v>1</v>
      </c>
      <c r="Y29" s="40">
        <v>0</v>
      </c>
      <c r="Z29" s="40">
        <v>1</v>
      </c>
      <c r="AA29" s="31">
        <f t="shared" si="10"/>
        <v>0</v>
      </c>
      <c r="AB29" s="40">
        <v>0</v>
      </c>
      <c r="AC29" s="40">
        <v>0</v>
      </c>
      <c r="AD29" s="31">
        <f t="shared" si="11"/>
        <v>1</v>
      </c>
      <c r="AE29" s="40">
        <v>1</v>
      </c>
      <c r="AF29" s="40">
        <v>0</v>
      </c>
      <c r="AG29" s="31">
        <f t="shared" si="12"/>
        <v>2</v>
      </c>
      <c r="AH29" s="40">
        <v>1</v>
      </c>
      <c r="AI29" s="40">
        <v>1</v>
      </c>
      <c r="AJ29" s="40">
        <v>0</v>
      </c>
      <c r="AK29" s="41">
        <v>0</v>
      </c>
    </row>
    <row r="30" spans="1:37" s="27" customFormat="1" ht="15" customHeight="1">
      <c r="A30" s="187"/>
      <c r="B30" s="187"/>
      <c r="C30" s="28"/>
      <c r="D30" s="172" t="s">
        <v>33</v>
      </c>
      <c r="E30" s="172"/>
      <c r="F30" s="172"/>
      <c r="G30" s="29"/>
      <c r="H30" s="30">
        <f t="shared" si="3"/>
        <v>8</v>
      </c>
      <c r="I30" s="31">
        <f t="shared" si="4"/>
        <v>3</v>
      </c>
      <c r="J30" s="31">
        <f t="shared" si="4"/>
        <v>5</v>
      </c>
      <c r="K30" s="31">
        <f t="shared" si="5"/>
        <v>4</v>
      </c>
      <c r="L30" s="31">
        <f t="shared" si="6"/>
        <v>1</v>
      </c>
      <c r="M30" s="31">
        <f t="shared" si="6"/>
        <v>3</v>
      </c>
      <c r="N30" s="40">
        <v>1</v>
      </c>
      <c r="O30" s="40">
        <v>3</v>
      </c>
      <c r="P30" s="40">
        <v>0</v>
      </c>
      <c r="Q30" s="40">
        <v>0</v>
      </c>
      <c r="R30" s="31">
        <f t="shared" si="7"/>
        <v>1</v>
      </c>
      <c r="S30" s="40">
        <v>0</v>
      </c>
      <c r="T30" s="40">
        <v>1</v>
      </c>
      <c r="U30" s="31">
        <f t="shared" si="8"/>
        <v>0</v>
      </c>
      <c r="V30" s="40">
        <v>0</v>
      </c>
      <c r="W30" s="40">
        <v>0</v>
      </c>
      <c r="X30" s="31">
        <f t="shared" si="9"/>
        <v>1</v>
      </c>
      <c r="Y30" s="40">
        <v>0</v>
      </c>
      <c r="Z30" s="40">
        <v>1</v>
      </c>
      <c r="AA30" s="31">
        <f t="shared" si="10"/>
        <v>0</v>
      </c>
      <c r="AB30" s="40">
        <v>0</v>
      </c>
      <c r="AC30" s="40">
        <v>0</v>
      </c>
      <c r="AD30" s="31">
        <f t="shared" si="11"/>
        <v>2</v>
      </c>
      <c r="AE30" s="40">
        <v>2</v>
      </c>
      <c r="AF30" s="40">
        <v>0</v>
      </c>
      <c r="AG30" s="31">
        <f t="shared" si="12"/>
        <v>0</v>
      </c>
      <c r="AH30" s="40">
        <v>0</v>
      </c>
      <c r="AI30" s="40">
        <v>0</v>
      </c>
      <c r="AJ30" s="40">
        <v>0</v>
      </c>
      <c r="AK30" s="41">
        <v>0</v>
      </c>
    </row>
    <row r="31" spans="1:37" s="27" customFormat="1" ht="15" customHeight="1">
      <c r="A31" s="187"/>
      <c r="B31" s="187"/>
      <c r="C31" s="28"/>
      <c r="D31" s="172" t="s">
        <v>34</v>
      </c>
      <c r="E31" s="172"/>
      <c r="F31" s="172"/>
      <c r="G31" s="29"/>
      <c r="H31" s="30">
        <f t="shared" si="3"/>
        <v>7</v>
      </c>
      <c r="I31" s="31">
        <f t="shared" si="4"/>
        <v>1</v>
      </c>
      <c r="J31" s="31">
        <f t="shared" si="4"/>
        <v>6</v>
      </c>
      <c r="K31" s="31">
        <f t="shared" si="5"/>
        <v>3</v>
      </c>
      <c r="L31" s="31">
        <f t="shared" si="6"/>
        <v>0</v>
      </c>
      <c r="M31" s="31">
        <f t="shared" si="6"/>
        <v>3</v>
      </c>
      <c r="N31" s="40">
        <v>0</v>
      </c>
      <c r="O31" s="40">
        <v>3</v>
      </c>
      <c r="P31" s="40">
        <v>0</v>
      </c>
      <c r="Q31" s="40">
        <v>0</v>
      </c>
      <c r="R31" s="31">
        <f t="shared" si="7"/>
        <v>1</v>
      </c>
      <c r="S31" s="40">
        <v>0</v>
      </c>
      <c r="T31" s="40">
        <v>1</v>
      </c>
      <c r="U31" s="31">
        <f t="shared" si="8"/>
        <v>0</v>
      </c>
      <c r="V31" s="40">
        <v>0</v>
      </c>
      <c r="W31" s="40">
        <v>0</v>
      </c>
      <c r="X31" s="31">
        <f t="shared" si="9"/>
        <v>1</v>
      </c>
      <c r="Y31" s="40">
        <v>0</v>
      </c>
      <c r="Z31" s="40">
        <v>1</v>
      </c>
      <c r="AA31" s="31">
        <f t="shared" si="10"/>
        <v>0</v>
      </c>
      <c r="AB31" s="40">
        <v>0</v>
      </c>
      <c r="AC31" s="40">
        <v>0</v>
      </c>
      <c r="AD31" s="31">
        <f t="shared" si="11"/>
        <v>1</v>
      </c>
      <c r="AE31" s="40">
        <v>0</v>
      </c>
      <c r="AF31" s="40">
        <v>1</v>
      </c>
      <c r="AG31" s="31">
        <f t="shared" si="12"/>
        <v>1</v>
      </c>
      <c r="AH31" s="40">
        <v>1</v>
      </c>
      <c r="AI31" s="40">
        <v>0</v>
      </c>
      <c r="AJ31" s="40">
        <v>0</v>
      </c>
      <c r="AK31" s="41">
        <v>0</v>
      </c>
    </row>
    <row r="32" spans="1:37" s="27" customFormat="1" ht="15" customHeight="1">
      <c r="A32" s="187"/>
      <c r="B32" s="187"/>
      <c r="C32" s="28"/>
      <c r="D32" s="171" t="s">
        <v>35</v>
      </c>
      <c r="E32" s="171"/>
      <c r="F32" s="171"/>
      <c r="G32" s="29"/>
      <c r="H32" s="30">
        <f t="shared" si="3"/>
        <v>7</v>
      </c>
      <c r="I32" s="31">
        <f t="shared" si="4"/>
        <v>2</v>
      </c>
      <c r="J32" s="31">
        <f t="shared" si="4"/>
        <v>5</v>
      </c>
      <c r="K32" s="31">
        <f t="shared" si="5"/>
        <v>3</v>
      </c>
      <c r="L32" s="31">
        <f t="shared" si="6"/>
        <v>1</v>
      </c>
      <c r="M32" s="31">
        <f t="shared" si="6"/>
        <v>2</v>
      </c>
      <c r="N32" s="40">
        <v>1</v>
      </c>
      <c r="O32" s="40">
        <v>1</v>
      </c>
      <c r="P32" s="40">
        <v>0</v>
      </c>
      <c r="Q32" s="40">
        <v>1</v>
      </c>
      <c r="R32" s="31">
        <f t="shared" si="7"/>
        <v>1</v>
      </c>
      <c r="S32" s="40">
        <v>0</v>
      </c>
      <c r="T32" s="40">
        <v>1</v>
      </c>
      <c r="U32" s="31">
        <f t="shared" si="8"/>
        <v>1</v>
      </c>
      <c r="V32" s="40">
        <v>1</v>
      </c>
      <c r="W32" s="40">
        <v>0</v>
      </c>
      <c r="X32" s="31">
        <f t="shared" si="9"/>
        <v>1</v>
      </c>
      <c r="Y32" s="40">
        <v>0</v>
      </c>
      <c r="Z32" s="40">
        <v>1</v>
      </c>
      <c r="AA32" s="31">
        <f t="shared" si="10"/>
        <v>0</v>
      </c>
      <c r="AB32" s="40">
        <v>0</v>
      </c>
      <c r="AC32" s="40">
        <v>0</v>
      </c>
      <c r="AD32" s="31">
        <f t="shared" si="11"/>
        <v>1</v>
      </c>
      <c r="AE32" s="40">
        <v>0</v>
      </c>
      <c r="AF32" s="40">
        <v>1</v>
      </c>
      <c r="AG32" s="31">
        <f t="shared" si="12"/>
        <v>0</v>
      </c>
      <c r="AH32" s="40">
        <v>0</v>
      </c>
      <c r="AI32" s="40">
        <v>0</v>
      </c>
      <c r="AJ32" s="40">
        <v>0</v>
      </c>
      <c r="AK32" s="41">
        <v>0</v>
      </c>
    </row>
    <row r="33" spans="1:37" s="27" customFormat="1" ht="15" customHeight="1">
      <c r="A33" s="187"/>
      <c r="B33" s="187"/>
      <c r="C33" s="28"/>
      <c r="D33" s="171" t="s">
        <v>36</v>
      </c>
      <c r="E33" s="171"/>
      <c r="F33" s="171"/>
      <c r="G33" s="29"/>
      <c r="H33" s="30">
        <f t="shared" si="3"/>
        <v>21</v>
      </c>
      <c r="I33" s="31">
        <f t="shared" si="4"/>
        <v>16</v>
      </c>
      <c r="J33" s="31">
        <f t="shared" si="4"/>
        <v>5</v>
      </c>
      <c r="K33" s="31">
        <f t="shared" si="5"/>
        <v>4</v>
      </c>
      <c r="L33" s="31">
        <f t="shared" si="6"/>
        <v>3</v>
      </c>
      <c r="M33" s="31">
        <f t="shared" si="6"/>
        <v>1</v>
      </c>
      <c r="N33" s="40">
        <v>3</v>
      </c>
      <c r="O33" s="40">
        <v>1</v>
      </c>
      <c r="P33" s="40">
        <v>0</v>
      </c>
      <c r="Q33" s="40">
        <v>0</v>
      </c>
      <c r="R33" s="31">
        <f t="shared" si="7"/>
        <v>1</v>
      </c>
      <c r="S33" s="40">
        <v>0</v>
      </c>
      <c r="T33" s="40">
        <v>1</v>
      </c>
      <c r="U33" s="31">
        <f t="shared" si="8"/>
        <v>6</v>
      </c>
      <c r="V33" s="40">
        <v>3</v>
      </c>
      <c r="W33" s="40">
        <v>3</v>
      </c>
      <c r="X33" s="31">
        <f t="shared" si="9"/>
        <v>3</v>
      </c>
      <c r="Y33" s="40">
        <v>3</v>
      </c>
      <c r="Z33" s="40">
        <v>0</v>
      </c>
      <c r="AA33" s="31">
        <f t="shared" si="10"/>
        <v>0</v>
      </c>
      <c r="AB33" s="40">
        <v>0</v>
      </c>
      <c r="AC33" s="40">
        <v>0</v>
      </c>
      <c r="AD33" s="31">
        <f t="shared" si="11"/>
        <v>1</v>
      </c>
      <c r="AE33" s="40">
        <v>1</v>
      </c>
      <c r="AF33" s="40">
        <v>0</v>
      </c>
      <c r="AG33" s="31">
        <f t="shared" si="12"/>
        <v>6</v>
      </c>
      <c r="AH33" s="40">
        <v>6</v>
      </c>
      <c r="AI33" s="40">
        <v>0</v>
      </c>
      <c r="AJ33" s="40">
        <v>0</v>
      </c>
      <c r="AK33" s="41">
        <v>0</v>
      </c>
    </row>
    <row r="34" spans="1:37" s="27" customFormat="1" ht="7.5" customHeight="1">
      <c r="A34" s="187"/>
      <c r="B34" s="187"/>
      <c r="C34" s="43"/>
      <c r="D34" s="44"/>
      <c r="E34" s="44"/>
      <c r="F34" s="44"/>
      <c r="G34" s="45"/>
      <c r="H34" s="43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5"/>
    </row>
    <row r="35" spans="1:8" s="49" customFormat="1" ht="16.5" customHeight="1">
      <c r="A35" s="50"/>
      <c r="B35"/>
      <c r="H35" s="49" t="s">
        <v>0</v>
      </c>
    </row>
    <row r="36" spans="1:2" s="49" customFormat="1" ht="18">
      <c r="A36" s="50"/>
      <c r="B36"/>
    </row>
    <row r="37" spans="1:2" s="49" customFormat="1" ht="18">
      <c r="A37" s="50"/>
      <c r="B37"/>
    </row>
    <row r="38" spans="1:2" s="120" customFormat="1" ht="18">
      <c r="A38" s="50"/>
      <c r="B38"/>
    </row>
    <row r="39" spans="1:2" s="120" customFormat="1" ht="18">
      <c r="A39" s="50"/>
      <c r="B39"/>
    </row>
    <row r="40" spans="1:2" s="120" customFormat="1" ht="18">
      <c r="A40" s="50"/>
      <c r="B40"/>
    </row>
    <row r="41" spans="1:2" s="120" customFormat="1" ht="18">
      <c r="A41" s="50"/>
      <c r="B41"/>
    </row>
    <row r="42" spans="1:2" s="120" customFormat="1" ht="18">
      <c r="A42" s="50"/>
      <c r="B42"/>
    </row>
    <row r="43" spans="1:2" s="120" customFormat="1" ht="18">
      <c r="A43" s="51"/>
      <c r="B43"/>
    </row>
    <row r="44" spans="1:2" s="120" customFormat="1" ht="18">
      <c r="A44" s="51"/>
      <c r="B44"/>
    </row>
    <row r="45" spans="1:2" s="120" customFormat="1" ht="18">
      <c r="A45" s="51"/>
      <c r="B45"/>
    </row>
    <row r="46" spans="1:2" s="120" customFormat="1" ht="18">
      <c r="A46" s="51"/>
      <c r="B46"/>
    </row>
    <row r="47" spans="1:2" s="120" customFormat="1" ht="18">
      <c r="A47" s="51"/>
      <c r="B47"/>
    </row>
    <row r="48" spans="1:2" s="120" customFormat="1" ht="18">
      <c r="A48" s="51"/>
      <c r="B48"/>
    </row>
    <row r="49" spans="1:2" s="120" customFormat="1" ht="18">
      <c r="A49" s="51"/>
      <c r="B49"/>
    </row>
    <row r="50" spans="1:2" s="120" customFormat="1" ht="18">
      <c r="A50" s="51"/>
      <c r="B50"/>
    </row>
    <row r="51" spans="1:2" s="120" customFormat="1" ht="18">
      <c r="A51" s="51"/>
      <c r="B51"/>
    </row>
    <row r="52" spans="1:2" s="120" customFormat="1" ht="18">
      <c r="A52" s="51"/>
      <c r="B52"/>
    </row>
    <row r="53" spans="1:2" s="120" customFormat="1" ht="18">
      <c r="A53" s="51"/>
      <c r="B53"/>
    </row>
    <row r="54" spans="1:2" s="120" customFormat="1" ht="18">
      <c r="A54" s="51"/>
      <c r="B54"/>
    </row>
    <row r="55" spans="1:2" s="120" customFormat="1" ht="18">
      <c r="A55" s="51"/>
      <c r="B55"/>
    </row>
    <row r="56" spans="1:2" s="120" customFormat="1" ht="18">
      <c r="A56" s="51"/>
      <c r="B56"/>
    </row>
    <row r="57" spans="1:2" s="120" customFormat="1" ht="18">
      <c r="A57" s="51"/>
      <c r="B57"/>
    </row>
    <row r="58" spans="1:2" s="120" customFormat="1" ht="18">
      <c r="A58" s="51"/>
      <c r="B58"/>
    </row>
    <row r="59" spans="1:2" s="120" customFormat="1" ht="18">
      <c r="A59" s="51"/>
      <c r="B59"/>
    </row>
    <row r="60" spans="1:2" s="120" customFormat="1" ht="18">
      <c r="A60" s="51"/>
      <c r="B60"/>
    </row>
    <row r="61" spans="1:2" s="120" customFormat="1" ht="18">
      <c r="A61" s="51"/>
      <c r="B61"/>
    </row>
    <row r="62" spans="1:2" s="120" customFormat="1" ht="18">
      <c r="A62" s="51"/>
      <c r="B62"/>
    </row>
    <row r="63" spans="1:2" s="120" customFormat="1" ht="18">
      <c r="A63" s="51"/>
      <c r="B63"/>
    </row>
    <row r="64" spans="1:2" s="120" customFormat="1" ht="18">
      <c r="A64" s="51"/>
      <c r="B64"/>
    </row>
    <row r="65" spans="1:2" s="120" customFormat="1" ht="18">
      <c r="A65" s="51"/>
      <c r="B65"/>
    </row>
    <row r="66" spans="1:2" s="120" customFormat="1" ht="18">
      <c r="A66" s="51"/>
      <c r="B66"/>
    </row>
    <row r="67" spans="1:2" s="120" customFormat="1" ht="18">
      <c r="A67" s="51"/>
      <c r="B67"/>
    </row>
    <row r="68" spans="1:2" s="120" customFormat="1" ht="18">
      <c r="A68" s="51"/>
      <c r="B68"/>
    </row>
    <row r="69" spans="1:2" s="120" customFormat="1" ht="18">
      <c r="A69" s="51"/>
      <c r="B69"/>
    </row>
    <row r="70" spans="1:2" s="120" customFormat="1" ht="18">
      <c r="A70" s="51"/>
      <c r="B70"/>
    </row>
    <row r="71" spans="1:2" s="120" customFormat="1" ht="18">
      <c r="A71" s="51"/>
      <c r="B71"/>
    </row>
    <row r="72" spans="1:2" s="120" customFormat="1" ht="18">
      <c r="A72" s="51"/>
      <c r="B72"/>
    </row>
    <row r="73" spans="1:2" s="120" customFormat="1" ht="18">
      <c r="A73" s="51"/>
      <c r="B73"/>
    </row>
    <row r="74" spans="1:2" s="120" customFormat="1" ht="18">
      <c r="A74" s="51"/>
      <c r="B74"/>
    </row>
    <row r="75" spans="1:2" s="120" customFormat="1" ht="18">
      <c r="A75" s="51"/>
      <c r="B75"/>
    </row>
    <row r="76" spans="1:2" s="120" customFormat="1" ht="18">
      <c r="A76" s="51"/>
      <c r="B76"/>
    </row>
    <row r="77" spans="1:2" s="120" customFormat="1" ht="18">
      <c r="A77" s="51"/>
      <c r="B77"/>
    </row>
    <row r="78" spans="1:2" s="120" customFormat="1" ht="18">
      <c r="A78" s="51"/>
      <c r="B78"/>
    </row>
    <row r="79" spans="1:2" s="120" customFormat="1" ht="18">
      <c r="A79" s="51"/>
      <c r="B79"/>
    </row>
    <row r="80" spans="1:2" s="120" customFormat="1" ht="18">
      <c r="A80" s="51"/>
      <c r="B80"/>
    </row>
    <row r="81" spans="1:2" s="120" customFormat="1" ht="18">
      <c r="A81" s="51"/>
      <c r="B81"/>
    </row>
    <row r="82" spans="1:2" s="120" customFormat="1" ht="18">
      <c r="A82" s="51"/>
      <c r="B82"/>
    </row>
    <row r="83" spans="1:2" s="120" customFormat="1" ht="18">
      <c r="A83" s="51"/>
      <c r="B83"/>
    </row>
    <row r="84" spans="1:2" s="120" customFormat="1" ht="18">
      <c r="A84" s="51"/>
      <c r="B84"/>
    </row>
    <row r="85" spans="1:2" s="120" customFormat="1" ht="18">
      <c r="A85" s="51"/>
      <c r="B85"/>
    </row>
    <row r="86" spans="1:2" s="120" customFormat="1" ht="18">
      <c r="A86" s="51"/>
      <c r="B86"/>
    </row>
    <row r="87" spans="1:2" s="120" customFormat="1" ht="18">
      <c r="A87" s="51"/>
      <c r="B87"/>
    </row>
    <row r="88" spans="1:2" s="120" customFormat="1" ht="18">
      <c r="A88" s="51"/>
      <c r="B88"/>
    </row>
    <row r="89" spans="1:2" s="120" customFormat="1" ht="18">
      <c r="A89" s="51"/>
      <c r="B89"/>
    </row>
    <row r="90" spans="1:2" s="120" customFormat="1" ht="18">
      <c r="A90" s="51"/>
      <c r="B90"/>
    </row>
    <row r="91" spans="1:2" s="120" customFormat="1" ht="18">
      <c r="A91" s="51"/>
      <c r="B91"/>
    </row>
    <row r="92" spans="1:2" s="120" customFormat="1" ht="18">
      <c r="A92" s="51"/>
      <c r="B92"/>
    </row>
    <row r="93" spans="1:2" s="120" customFormat="1" ht="18">
      <c r="A93" s="51"/>
      <c r="B93"/>
    </row>
    <row r="94" spans="1:2" s="120" customFormat="1" ht="18">
      <c r="A94" s="51"/>
      <c r="B94"/>
    </row>
    <row r="95" spans="1:2" s="120" customFormat="1" ht="18">
      <c r="A95" s="51"/>
      <c r="B95"/>
    </row>
    <row r="96" spans="1:2" s="120" customFormat="1" ht="18">
      <c r="A96" s="51"/>
      <c r="B96"/>
    </row>
    <row r="97" spans="1:2" s="120" customFormat="1" ht="18">
      <c r="A97" s="51"/>
      <c r="B97"/>
    </row>
    <row r="98" spans="1:2" s="120" customFormat="1" ht="18">
      <c r="A98" s="51"/>
      <c r="B98"/>
    </row>
    <row r="99" spans="1:2" s="120" customFormat="1" ht="18">
      <c r="A99" s="51"/>
      <c r="B99"/>
    </row>
    <row r="100" spans="1:2" s="120" customFormat="1" ht="18">
      <c r="A100" s="51"/>
      <c r="B100"/>
    </row>
    <row r="101" spans="1:2" s="120" customFormat="1" ht="18">
      <c r="A101" s="51"/>
      <c r="B101"/>
    </row>
    <row r="102" spans="1:2" s="120" customFormat="1" ht="18">
      <c r="A102" s="51"/>
      <c r="B102"/>
    </row>
    <row r="103" spans="1:2" s="120" customFormat="1" ht="18">
      <c r="A103" s="51"/>
      <c r="B103"/>
    </row>
    <row r="104" spans="1:2" s="120" customFormat="1" ht="18">
      <c r="A104" s="51"/>
      <c r="B104"/>
    </row>
    <row r="105" spans="1:2" s="120" customFormat="1" ht="18">
      <c r="A105" s="51"/>
      <c r="B105"/>
    </row>
    <row r="106" spans="1:2" s="120" customFormat="1" ht="18">
      <c r="A106" s="51"/>
      <c r="B106"/>
    </row>
    <row r="107" spans="1:2" s="120" customFormat="1" ht="18">
      <c r="A107" s="51"/>
      <c r="B107"/>
    </row>
    <row r="108" spans="1:2" s="120" customFormat="1" ht="18">
      <c r="A108" s="51"/>
      <c r="B108"/>
    </row>
    <row r="109" spans="1:2" s="120" customFormat="1" ht="18">
      <c r="A109" s="51"/>
      <c r="B109"/>
    </row>
    <row r="110" spans="1:2" s="120" customFormat="1" ht="18">
      <c r="A110" s="51"/>
      <c r="B110"/>
    </row>
    <row r="111" spans="1:2" s="120" customFormat="1" ht="18">
      <c r="A111" s="51"/>
      <c r="B111"/>
    </row>
    <row r="112" spans="1:2" s="120" customFormat="1" ht="18">
      <c r="A112" s="51"/>
      <c r="B112"/>
    </row>
    <row r="113" spans="1:2" s="120" customFormat="1" ht="18">
      <c r="A113" s="51"/>
      <c r="B113"/>
    </row>
    <row r="114" spans="1:2" s="120" customFormat="1" ht="18">
      <c r="A114" s="51"/>
      <c r="B114"/>
    </row>
    <row r="115" spans="1:2" s="120" customFormat="1" ht="18">
      <c r="A115" s="51"/>
      <c r="B115"/>
    </row>
    <row r="116" spans="1:2" s="120" customFormat="1" ht="18">
      <c r="A116" s="51"/>
      <c r="B116"/>
    </row>
    <row r="117" spans="1:2" s="120" customFormat="1" ht="18">
      <c r="A117" s="51"/>
      <c r="B117"/>
    </row>
    <row r="118" spans="1:2" s="120" customFormat="1" ht="18">
      <c r="A118" s="51"/>
      <c r="B118"/>
    </row>
    <row r="119" spans="1:2" s="120" customFormat="1" ht="18">
      <c r="A119" s="51"/>
      <c r="B119"/>
    </row>
    <row r="120" spans="1:2" s="120" customFormat="1" ht="18">
      <c r="A120" s="51"/>
      <c r="B120"/>
    </row>
    <row r="121" spans="1:2" s="120" customFormat="1" ht="18">
      <c r="A121" s="51"/>
      <c r="B121"/>
    </row>
    <row r="122" spans="1:2" s="120" customFormat="1" ht="18">
      <c r="A122" s="51"/>
      <c r="B122"/>
    </row>
    <row r="123" spans="1:2" s="120" customFormat="1" ht="18">
      <c r="A123" s="51"/>
      <c r="B123"/>
    </row>
    <row r="124" spans="1:2" s="120" customFormat="1" ht="18">
      <c r="A124" s="51"/>
      <c r="B124"/>
    </row>
    <row r="125" spans="1:2" s="120" customFormat="1" ht="18">
      <c r="A125" s="51"/>
      <c r="B125"/>
    </row>
    <row r="126" spans="1:2" s="120" customFormat="1" ht="18">
      <c r="A126" s="51"/>
      <c r="B126"/>
    </row>
    <row r="127" spans="1:2" s="120" customFormat="1" ht="18">
      <c r="A127" s="51"/>
      <c r="B127"/>
    </row>
    <row r="128" spans="1:2" s="120" customFormat="1" ht="18">
      <c r="A128" s="51"/>
      <c r="B128"/>
    </row>
    <row r="129" spans="1:2" s="120" customFormat="1" ht="18">
      <c r="A129" s="51"/>
      <c r="B129"/>
    </row>
    <row r="130" spans="1:2" s="120" customFormat="1" ht="18">
      <c r="A130" s="51"/>
      <c r="B130"/>
    </row>
    <row r="131" spans="1:2" s="120" customFormat="1" ht="18">
      <c r="A131" s="51"/>
      <c r="B131"/>
    </row>
    <row r="132" spans="1:2" s="120" customFormat="1" ht="18">
      <c r="A132" s="51"/>
      <c r="B132"/>
    </row>
    <row r="133" spans="1:2" s="120" customFormat="1" ht="18">
      <c r="A133" s="51"/>
      <c r="B133"/>
    </row>
    <row r="134" spans="1:2" s="120" customFormat="1" ht="18">
      <c r="A134" s="51"/>
      <c r="B134"/>
    </row>
    <row r="135" spans="1:2" s="120" customFormat="1" ht="18">
      <c r="A135" s="51"/>
      <c r="B135"/>
    </row>
    <row r="136" spans="1:2" s="120" customFormat="1" ht="18">
      <c r="A136" s="51"/>
      <c r="B136"/>
    </row>
    <row r="137" spans="1:2" s="120" customFormat="1" ht="18">
      <c r="A137" s="51"/>
      <c r="B137"/>
    </row>
    <row r="138" spans="1:2" s="120" customFormat="1" ht="18">
      <c r="A138" s="51"/>
      <c r="B138"/>
    </row>
    <row r="139" spans="1:2" s="120" customFormat="1" ht="18">
      <c r="A139" s="51"/>
      <c r="B139"/>
    </row>
    <row r="140" spans="1:2" s="120" customFormat="1" ht="18">
      <c r="A140" s="51"/>
      <c r="B140"/>
    </row>
    <row r="141" spans="1:2" s="120" customFormat="1" ht="18">
      <c r="A141" s="51"/>
      <c r="B141"/>
    </row>
    <row r="142" spans="1:2" s="120" customFormat="1" ht="18">
      <c r="A142" s="51"/>
      <c r="B142"/>
    </row>
    <row r="143" spans="1:2" s="120" customFormat="1" ht="18">
      <c r="A143" s="51"/>
      <c r="B143"/>
    </row>
    <row r="144" spans="1:2" s="120" customFormat="1" ht="18">
      <c r="A144" s="51"/>
      <c r="B144"/>
    </row>
    <row r="145" spans="1:2" s="120" customFormat="1" ht="18">
      <c r="A145" s="51"/>
      <c r="B145"/>
    </row>
    <row r="146" spans="1:2" s="120" customFormat="1" ht="18">
      <c r="A146" s="51"/>
      <c r="B146"/>
    </row>
    <row r="147" spans="1:2" s="120" customFormat="1" ht="18">
      <c r="A147" s="51"/>
      <c r="B147"/>
    </row>
    <row r="148" spans="1:2" s="120" customFormat="1" ht="18">
      <c r="A148" s="51"/>
      <c r="B148"/>
    </row>
    <row r="149" spans="1:2" s="120" customFormat="1" ht="18">
      <c r="A149" s="51"/>
      <c r="B149"/>
    </row>
    <row r="150" spans="1:2" s="120" customFormat="1" ht="18">
      <c r="A150" s="51"/>
      <c r="B150"/>
    </row>
    <row r="151" spans="1:2" s="120" customFormat="1" ht="18">
      <c r="A151" s="51"/>
      <c r="B151"/>
    </row>
    <row r="152" spans="1:2" s="120" customFormat="1" ht="18">
      <c r="A152" s="51"/>
      <c r="B152"/>
    </row>
    <row r="153" spans="1:2" s="120" customFormat="1" ht="18">
      <c r="A153" s="51"/>
      <c r="B153"/>
    </row>
    <row r="154" spans="1:2" s="120" customFormat="1" ht="18">
      <c r="A154" s="51"/>
      <c r="B154"/>
    </row>
    <row r="155" spans="1:2" s="120" customFormat="1" ht="18">
      <c r="A155" s="51"/>
      <c r="B155"/>
    </row>
    <row r="156" spans="1:2" s="120" customFormat="1" ht="18">
      <c r="A156" s="51"/>
      <c r="B156"/>
    </row>
    <row r="157" spans="1:2" s="120" customFormat="1" ht="18">
      <c r="A157" s="51"/>
      <c r="B157"/>
    </row>
    <row r="158" spans="1:2" s="120" customFormat="1" ht="18">
      <c r="A158" s="51"/>
      <c r="B158"/>
    </row>
    <row r="159" spans="1:2" s="120" customFormat="1" ht="18">
      <c r="A159" s="51"/>
      <c r="B159"/>
    </row>
    <row r="160" spans="1:2" s="120" customFormat="1" ht="18">
      <c r="A160" s="51"/>
      <c r="B160"/>
    </row>
    <row r="161" spans="1:2" s="120" customFormat="1" ht="18">
      <c r="A161" s="51"/>
      <c r="B161"/>
    </row>
    <row r="162" spans="1:2" s="120" customFormat="1" ht="18">
      <c r="A162" s="51"/>
      <c r="B162"/>
    </row>
    <row r="163" spans="1:2" s="120" customFormat="1" ht="18">
      <c r="A163" s="51"/>
      <c r="B163"/>
    </row>
    <row r="164" spans="1:2" s="120" customFormat="1" ht="18">
      <c r="A164" s="51"/>
      <c r="B164"/>
    </row>
    <row r="165" spans="1:2" s="120" customFormat="1" ht="18">
      <c r="A165" s="51"/>
      <c r="B165"/>
    </row>
    <row r="166" spans="1:2" s="120" customFormat="1" ht="18">
      <c r="A166" s="51"/>
      <c r="B166"/>
    </row>
    <row r="167" spans="1:2" s="120" customFormat="1" ht="18">
      <c r="A167" s="51"/>
      <c r="B167"/>
    </row>
    <row r="168" spans="1:2" s="120" customFormat="1" ht="18">
      <c r="A168" s="51"/>
      <c r="B168"/>
    </row>
    <row r="169" spans="1:2" s="120" customFormat="1" ht="18">
      <c r="A169" s="51"/>
      <c r="B169"/>
    </row>
    <row r="170" spans="1:2" s="120" customFormat="1" ht="18">
      <c r="A170" s="51"/>
      <c r="B170"/>
    </row>
    <row r="171" spans="1:2" s="120" customFormat="1" ht="18">
      <c r="A171" s="51"/>
      <c r="B171"/>
    </row>
    <row r="172" spans="1:2" s="120" customFormat="1" ht="18">
      <c r="A172" s="51"/>
      <c r="B172"/>
    </row>
    <row r="173" spans="1:2" s="120" customFormat="1" ht="18">
      <c r="A173" s="51"/>
      <c r="B173"/>
    </row>
    <row r="174" spans="1:2" s="120" customFormat="1" ht="18">
      <c r="A174" s="51"/>
      <c r="B174"/>
    </row>
    <row r="175" spans="1:2" s="120" customFormat="1" ht="18">
      <c r="A175" s="51"/>
      <c r="B175"/>
    </row>
    <row r="176" spans="1:2" s="120" customFormat="1" ht="18">
      <c r="A176" s="51"/>
      <c r="B176"/>
    </row>
    <row r="177" spans="1:2" s="120" customFormat="1" ht="18">
      <c r="A177" s="51"/>
      <c r="B177"/>
    </row>
    <row r="178" spans="1:2" s="120" customFormat="1" ht="18">
      <c r="A178" s="51"/>
      <c r="B178"/>
    </row>
    <row r="179" spans="1:2" s="120" customFormat="1" ht="18">
      <c r="A179" s="51"/>
      <c r="B179"/>
    </row>
    <row r="180" spans="1:2" s="120" customFormat="1" ht="18">
      <c r="A180" s="51"/>
      <c r="B180"/>
    </row>
    <row r="181" spans="1:2" s="120" customFormat="1" ht="18">
      <c r="A181" s="51"/>
      <c r="B181"/>
    </row>
    <row r="182" spans="1:2" s="120" customFormat="1" ht="18">
      <c r="A182" s="51"/>
      <c r="B182"/>
    </row>
    <row r="183" spans="1:2" s="120" customFormat="1" ht="18">
      <c r="A183" s="51"/>
      <c r="B183"/>
    </row>
    <row r="184" spans="1:2" s="120" customFormat="1" ht="18">
      <c r="A184" s="51"/>
      <c r="B184"/>
    </row>
    <row r="185" spans="1:2" s="120" customFormat="1" ht="18">
      <c r="A185" s="51"/>
      <c r="B185"/>
    </row>
    <row r="186" s="51" customFormat="1" ht="18">
      <c r="B186"/>
    </row>
    <row r="187" s="51" customFormat="1" ht="18">
      <c r="B187"/>
    </row>
    <row r="188" s="51" customFormat="1" ht="18">
      <c r="B188"/>
    </row>
    <row r="189" s="51" customFormat="1" ht="18">
      <c r="B189"/>
    </row>
    <row r="190" s="51" customFormat="1" ht="18">
      <c r="B190"/>
    </row>
    <row r="191" s="51" customFormat="1" ht="18">
      <c r="B191"/>
    </row>
    <row r="192" s="51" customFormat="1" ht="18">
      <c r="B192"/>
    </row>
    <row r="193" s="51" customFormat="1" ht="18">
      <c r="B193"/>
    </row>
    <row r="194" s="51" customFormat="1" ht="18">
      <c r="B194"/>
    </row>
    <row r="195" s="51" customFormat="1" ht="18">
      <c r="B195"/>
    </row>
    <row r="196" s="51" customFormat="1" ht="18">
      <c r="B196"/>
    </row>
    <row r="197" s="51" customFormat="1" ht="18">
      <c r="B197"/>
    </row>
    <row r="198" spans="1:2" s="51" customFormat="1" ht="18">
      <c r="A198"/>
      <c r="B198"/>
    </row>
    <row r="199" spans="1:2" s="51" customFormat="1" ht="18">
      <c r="A199"/>
      <c r="B199"/>
    </row>
    <row r="200" spans="1:2" s="51" customFormat="1" ht="18">
      <c r="A200"/>
      <c r="B200"/>
    </row>
    <row r="201" spans="1:2" s="51" customFormat="1" ht="18">
      <c r="A201"/>
      <c r="B201"/>
    </row>
    <row r="202" spans="1:2" s="51" customFormat="1" ht="18">
      <c r="A202"/>
      <c r="B202"/>
    </row>
    <row r="203" spans="1:2" s="51" customFormat="1" ht="18">
      <c r="A203"/>
      <c r="B203"/>
    </row>
    <row r="204" spans="1:2" s="51" customFormat="1" ht="18">
      <c r="A204"/>
      <c r="B204"/>
    </row>
    <row r="205" spans="1:2" s="51" customFormat="1" ht="18">
      <c r="A205"/>
      <c r="B205"/>
    </row>
    <row r="206" spans="1:2" s="51" customFormat="1" ht="18">
      <c r="A206"/>
      <c r="B206"/>
    </row>
    <row r="207" spans="1:2" s="51" customFormat="1" ht="18">
      <c r="A207"/>
      <c r="B207"/>
    </row>
    <row r="208" spans="1:2" s="51" customFormat="1" ht="18">
      <c r="A208"/>
      <c r="B208"/>
    </row>
    <row r="209" spans="1:2" s="51" customFormat="1" ht="18">
      <c r="A209"/>
      <c r="B209"/>
    </row>
    <row r="210" spans="1:2" s="51" customFormat="1" ht="18">
      <c r="A210"/>
      <c r="B210"/>
    </row>
    <row r="211" spans="1:2" s="51" customFormat="1" ht="18">
      <c r="A211"/>
      <c r="B211"/>
    </row>
    <row r="212" spans="1:2" s="51" customFormat="1" ht="18">
      <c r="A212"/>
      <c r="B212"/>
    </row>
    <row r="213" spans="1:2" s="51" customFormat="1" ht="18">
      <c r="A213"/>
      <c r="B213"/>
    </row>
    <row r="214" spans="1:2" s="51" customFormat="1" ht="18">
      <c r="A214"/>
      <c r="B214"/>
    </row>
    <row r="215" spans="1:2" s="51" customFormat="1" ht="18">
      <c r="A215"/>
      <c r="B215"/>
    </row>
    <row r="216" spans="1:2" s="51" customFormat="1" ht="18">
      <c r="A216"/>
      <c r="B216"/>
    </row>
    <row r="217" spans="1:2" s="51" customFormat="1" ht="18">
      <c r="A217"/>
      <c r="B217"/>
    </row>
    <row r="218" spans="1:2" s="51" customFormat="1" ht="18">
      <c r="A218"/>
      <c r="B218"/>
    </row>
    <row r="219" spans="1:2" s="51" customFormat="1" ht="18">
      <c r="A219"/>
      <c r="B219"/>
    </row>
    <row r="220" spans="1:2" s="51" customFormat="1" ht="18">
      <c r="A220"/>
      <c r="B220"/>
    </row>
    <row r="221" spans="1:2" s="51" customFormat="1" ht="18">
      <c r="A221"/>
      <c r="B221"/>
    </row>
    <row r="222" spans="1:2" s="51" customFormat="1" ht="18">
      <c r="A222"/>
      <c r="B222"/>
    </row>
    <row r="223" spans="1:2" s="51" customFormat="1" ht="18">
      <c r="A223"/>
      <c r="B223"/>
    </row>
    <row r="224" spans="1:2" s="51" customFormat="1" ht="18">
      <c r="A224"/>
      <c r="B224"/>
    </row>
    <row r="225" spans="1:2" s="51" customFormat="1" ht="18">
      <c r="A225"/>
      <c r="B225"/>
    </row>
    <row r="226" spans="1:2" s="51" customFormat="1" ht="18">
      <c r="A226"/>
      <c r="B226"/>
    </row>
    <row r="227" spans="1:2" s="51" customFormat="1" ht="18">
      <c r="A227"/>
      <c r="B227"/>
    </row>
    <row r="228" spans="1:2" s="51" customFormat="1" ht="18">
      <c r="A228"/>
      <c r="B228"/>
    </row>
    <row r="229" spans="1:2" s="51" customFormat="1" ht="18">
      <c r="A229"/>
      <c r="B229"/>
    </row>
    <row r="230" spans="1:2" s="51" customFormat="1" ht="18">
      <c r="A230"/>
      <c r="B230"/>
    </row>
    <row r="231" spans="1:2" s="51" customFormat="1" ht="18">
      <c r="A231"/>
      <c r="B231"/>
    </row>
    <row r="232" spans="1:2" s="51" customFormat="1" ht="18">
      <c r="A232"/>
      <c r="B232"/>
    </row>
    <row r="233" spans="1:2" s="51" customFormat="1" ht="18">
      <c r="A233"/>
      <c r="B233"/>
    </row>
    <row r="234" spans="1:2" s="51" customFormat="1" ht="18">
      <c r="A234"/>
      <c r="B234"/>
    </row>
    <row r="235" spans="1:2" s="51" customFormat="1" ht="18">
      <c r="A235"/>
      <c r="B235"/>
    </row>
    <row r="236" spans="1:2" s="51" customFormat="1" ht="18">
      <c r="A236"/>
      <c r="B236"/>
    </row>
    <row r="237" spans="1:2" s="51" customFormat="1" ht="18">
      <c r="A237"/>
      <c r="B237"/>
    </row>
    <row r="238" spans="1:2" s="51" customFormat="1" ht="18">
      <c r="A238"/>
      <c r="B238"/>
    </row>
    <row r="239" spans="1:2" s="51" customFormat="1" ht="18">
      <c r="A239"/>
      <c r="B239"/>
    </row>
    <row r="240" spans="1:2" s="51" customFormat="1" ht="18">
      <c r="A240"/>
      <c r="B240"/>
    </row>
    <row r="241" spans="1:2" s="51" customFormat="1" ht="18">
      <c r="A241"/>
      <c r="B241"/>
    </row>
    <row r="242" spans="1:2" s="51" customFormat="1" ht="18">
      <c r="A242"/>
      <c r="B242"/>
    </row>
    <row r="243" spans="1:2" s="51" customFormat="1" ht="18">
      <c r="A243"/>
      <c r="B243"/>
    </row>
    <row r="244" spans="1:2" s="51" customFormat="1" ht="18">
      <c r="A244"/>
      <c r="B244"/>
    </row>
    <row r="245" spans="1:2" s="51" customFormat="1" ht="18">
      <c r="A245"/>
      <c r="B245"/>
    </row>
    <row r="246" spans="1:2" s="51" customFormat="1" ht="18">
      <c r="A246"/>
      <c r="B246"/>
    </row>
    <row r="247" spans="1:2" s="51" customFormat="1" ht="18">
      <c r="A247"/>
      <c r="B247"/>
    </row>
    <row r="248" spans="1:2" s="51" customFormat="1" ht="18">
      <c r="A248"/>
      <c r="B248"/>
    </row>
    <row r="249" spans="3:7" ht="18">
      <c r="C249" s="51"/>
      <c r="D249" s="51"/>
      <c r="E249" s="51"/>
      <c r="F249" s="51"/>
      <c r="G249" s="51"/>
    </row>
    <row r="250" spans="3:7" ht="18">
      <c r="C250" s="51"/>
      <c r="D250" s="51"/>
      <c r="E250" s="51"/>
      <c r="F250" s="51"/>
      <c r="G250" s="51"/>
    </row>
    <row r="251" spans="3:7" ht="18">
      <c r="C251" s="51"/>
      <c r="D251" s="51"/>
      <c r="E251" s="51"/>
      <c r="F251" s="51"/>
      <c r="G251" s="51"/>
    </row>
    <row r="252" spans="3:7" ht="18">
      <c r="C252" s="51"/>
      <c r="D252" s="51"/>
      <c r="E252" s="51"/>
      <c r="F252" s="51"/>
      <c r="G252" s="51"/>
    </row>
    <row r="253" spans="3:7" ht="18">
      <c r="C253" s="51"/>
      <c r="D253" s="51"/>
      <c r="E253" s="51"/>
      <c r="F253" s="51"/>
      <c r="G253" s="51"/>
    </row>
    <row r="254" spans="3:7" ht="18">
      <c r="C254" s="51"/>
      <c r="D254" s="51"/>
      <c r="E254" s="51"/>
      <c r="F254" s="51"/>
      <c r="G254" s="51"/>
    </row>
  </sheetData>
  <sheetProtection/>
  <mergeCells count="35">
    <mergeCell ref="D33:F33"/>
    <mergeCell ref="D27:F27"/>
    <mergeCell ref="D28:F28"/>
    <mergeCell ref="D29:E29"/>
    <mergeCell ref="D30:F30"/>
    <mergeCell ref="D31:F31"/>
    <mergeCell ref="D32:F32"/>
    <mergeCell ref="D21:F21"/>
    <mergeCell ref="D22:F22"/>
    <mergeCell ref="D23:F23"/>
    <mergeCell ref="D24:F24"/>
    <mergeCell ref="D25:F25"/>
    <mergeCell ref="D26:E26"/>
    <mergeCell ref="D15:F15"/>
    <mergeCell ref="D16:F16"/>
    <mergeCell ref="D17:F17"/>
    <mergeCell ref="D18:F18"/>
    <mergeCell ref="D19:F19"/>
    <mergeCell ref="D20:F20"/>
    <mergeCell ref="AG3:AI4"/>
    <mergeCell ref="AJ3:AK4"/>
    <mergeCell ref="K4:M4"/>
    <mergeCell ref="N4:O4"/>
    <mergeCell ref="D7:F7"/>
    <mergeCell ref="D9:F9"/>
    <mergeCell ref="A1:B34"/>
    <mergeCell ref="C1:AK1"/>
    <mergeCell ref="D3:F5"/>
    <mergeCell ref="H3:J4"/>
    <mergeCell ref="K3:Q3"/>
    <mergeCell ref="R3:T4"/>
    <mergeCell ref="U3:W4"/>
    <mergeCell ref="X3:Z4"/>
    <mergeCell ref="AA3:AC4"/>
    <mergeCell ref="AD3:AF4"/>
  </mergeCells>
  <printOptions verticalCentered="1"/>
  <pageMargins left="0.3937007874015748" right="0.3937007874015748" top="0.7480314960629921" bottom="0.5511811023622047" header="0.31496062992125984" footer="0.31496062992125984"/>
  <pageSetup blackAndWhite="1"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千恵</dc:creator>
  <cp:keywords/>
  <dc:description/>
  <cp:lastModifiedBy>小林　千恵</cp:lastModifiedBy>
  <dcterms:created xsi:type="dcterms:W3CDTF">2023-01-23T02:33:46Z</dcterms:created>
  <dcterms:modified xsi:type="dcterms:W3CDTF">2023-01-23T03:11:50Z</dcterms:modified>
  <cp:category/>
  <cp:version/>
  <cp:contentType/>
  <cp:contentStatus/>
</cp:coreProperties>
</file>