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90" windowHeight="8805" activeTab="0"/>
  </bookViews>
  <sheets>
    <sheet name="028" sheetId="1" r:id="rId1"/>
    <sheet name="030" sheetId="2" r:id="rId2"/>
    <sheet name="032" sheetId="3" r:id="rId3"/>
    <sheet name="034" sheetId="4" r:id="rId4"/>
    <sheet name="036" sheetId="5" r:id="rId5"/>
    <sheet name="038" sheetId="6" r:id="rId6"/>
    <sheet name="040" sheetId="7" r:id="rId7"/>
    <sheet name="042" sheetId="8" r:id="rId8"/>
    <sheet name="044" sheetId="9" r:id="rId9"/>
    <sheet name="046" sheetId="10" r:id="rId10"/>
  </sheets>
  <definedNames>
    <definedName name="_xlnm.Print_Area" localSheetId="0">'028'!$A$1:$R$55</definedName>
    <definedName name="_xlnm.Print_Area" localSheetId="1">'030'!$A$1:$S$61</definedName>
    <definedName name="_xlnm.Print_Area" localSheetId="2">'032'!$A$1:$AB$57</definedName>
    <definedName name="_xlnm.Print_Area" localSheetId="3">'034'!$A$1:$AB$55</definedName>
    <definedName name="_xlnm.Print_Area" localSheetId="4">'036'!$A$1:$AB$55</definedName>
    <definedName name="_xlnm.Print_Area" localSheetId="5">'038'!$A$1:$AB$53</definedName>
    <definedName name="_xlnm.Print_Area" localSheetId="6">'040'!$A$1:$U$47</definedName>
    <definedName name="_xlnm.Print_Area" localSheetId="7">'042'!$A$1:$U$50</definedName>
    <definedName name="_xlnm.Print_Area" localSheetId="8">'044'!$A$1:$R$62</definedName>
    <definedName name="_xlnm.Print_Area" localSheetId="9">'046'!$A$1:$Q$72</definedName>
  </definedNames>
  <calcPr fullCalcOnLoad="1"/>
</workbook>
</file>

<file path=xl/sharedStrings.xml><?xml version="1.0" encoding="utf-8"?>
<sst xmlns="http://schemas.openxmlformats.org/spreadsheetml/2006/main" count="2123" uniqueCount="347">
  <si>
    <t>総　数</t>
  </si>
  <si>
    <t>個  人</t>
  </si>
  <si>
    <t>法  人</t>
  </si>
  <si>
    <t>うち会社</t>
  </si>
  <si>
    <t>総数</t>
  </si>
  <si>
    <t>鉱業</t>
  </si>
  <si>
    <t>建設業</t>
  </si>
  <si>
    <t>製造業</t>
  </si>
  <si>
    <t>不動産業</t>
  </si>
  <si>
    <t>サ－ビス業</t>
  </si>
  <si>
    <t>産業大分類</t>
  </si>
  <si>
    <t>法人でない団体</t>
  </si>
  <si>
    <t>実　数</t>
  </si>
  <si>
    <t>総数</t>
  </si>
  <si>
    <t>加賀地区</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</si>
  <si>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</si>
  <si>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</si>
  <si>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</si>
  <si>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</si>
  <si>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</si>
  <si>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</si>
  <si>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</si>
  <si>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</si>
  <si>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</si>
  <si>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</si>
  <si>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</si>
  <si>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</si>
  <si>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</si>
  <si>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</si>
  <si>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</si>
  <si>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</si>
  <si>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能登地区</t>
  </si>
  <si>
    <t>家族従業者</t>
  </si>
  <si>
    <t>有給役員</t>
  </si>
  <si>
    <t>臨時日雇</t>
  </si>
  <si>
    <t>山中町</t>
  </si>
  <si>
    <t>根上町</t>
  </si>
  <si>
    <t>寺井町</t>
  </si>
  <si>
    <t>辰口町</t>
  </si>
  <si>
    <t>美川町</t>
  </si>
  <si>
    <t>鶴来町</t>
  </si>
  <si>
    <t>野々市町</t>
  </si>
  <si>
    <t>河内村</t>
  </si>
  <si>
    <t>吉野谷村</t>
  </si>
  <si>
    <t>鳥越村</t>
  </si>
  <si>
    <t>尾口村</t>
  </si>
  <si>
    <t>白峰村</t>
  </si>
  <si>
    <t>津幡町</t>
  </si>
  <si>
    <t>高松町</t>
  </si>
  <si>
    <t>七塚町</t>
  </si>
  <si>
    <t>宇ノ気町</t>
  </si>
  <si>
    <t>内灘町</t>
  </si>
  <si>
    <t>富来町</t>
  </si>
  <si>
    <t>志雄町</t>
  </si>
  <si>
    <t>志賀町</t>
  </si>
  <si>
    <t>押水町</t>
  </si>
  <si>
    <t>田鶴浜町</t>
  </si>
  <si>
    <t>中島町</t>
  </si>
  <si>
    <t>鹿島町</t>
  </si>
  <si>
    <t>能登島町</t>
  </si>
  <si>
    <t>鹿西町</t>
  </si>
  <si>
    <t>穴水町</t>
  </si>
  <si>
    <t>門前町</t>
  </si>
  <si>
    <t>能都町</t>
  </si>
  <si>
    <t>柳田村</t>
  </si>
  <si>
    <t>内浦町</t>
  </si>
  <si>
    <t>民営</t>
  </si>
  <si>
    <t>鳥屋町</t>
  </si>
  <si>
    <t>10～29</t>
  </si>
  <si>
    <t>30～49</t>
  </si>
  <si>
    <t>50～99</t>
  </si>
  <si>
    <t>100～299</t>
  </si>
  <si>
    <t>事　業    所　数</t>
  </si>
  <si>
    <t>従　業　　者　数</t>
  </si>
  <si>
    <t>　　　</t>
  </si>
  <si>
    <t>農業</t>
  </si>
  <si>
    <t>パルプ・紙・紙加工品製造業</t>
  </si>
  <si>
    <t>化学工業</t>
  </si>
  <si>
    <t>石油製品・石炭製品製造業</t>
  </si>
  <si>
    <t>ゴム製品製造業</t>
  </si>
  <si>
    <t>鉄鋼業</t>
  </si>
  <si>
    <t>非鉄金属製造業</t>
  </si>
  <si>
    <t>金属製品製造業</t>
  </si>
  <si>
    <t>一般機械器具製造業</t>
  </si>
  <si>
    <t>電気機械器具製造業</t>
  </si>
  <si>
    <t>輸送用機械器具製造業</t>
  </si>
  <si>
    <t>精密機械器具製造業</t>
  </si>
  <si>
    <t>武器製造業</t>
  </si>
  <si>
    <t>その他の製造業</t>
  </si>
  <si>
    <t>繊維工業</t>
  </si>
  <si>
    <t>300人以上</t>
  </si>
  <si>
    <t>（衣服、その他の繊維製品を除く）</t>
  </si>
  <si>
    <t>　</t>
  </si>
  <si>
    <t>卸　　　売　　　業</t>
  </si>
  <si>
    <t>代理商・仲立業</t>
  </si>
  <si>
    <t>各  種  商  品  小  売  業</t>
  </si>
  <si>
    <t>自 動 車・自 転 車 小 売 業</t>
  </si>
  <si>
    <t>そ　の　他　の　小　売　業</t>
  </si>
  <si>
    <t>飲　　　食　　　店</t>
  </si>
  <si>
    <t>不  　動　  産　  業</t>
  </si>
  <si>
    <t>サ  ー　 ビ　 ス  業</t>
  </si>
  <si>
    <t>物　品　賃　貸　業</t>
  </si>
  <si>
    <t>放　　　送　　　業</t>
  </si>
  <si>
    <t>その他の修理業</t>
  </si>
  <si>
    <t>その他の事業サービス業</t>
  </si>
  <si>
    <t>宗　　　　　　　教</t>
  </si>
  <si>
    <t>教　　　　　　　育</t>
  </si>
  <si>
    <t>学 術 研 究 機 関</t>
  </si>
  <si>
    <t>その他のサービス業</t>
  </si>
  <si>
    <t>その他の個人サービス業</t>
  </si>
  <si>
    <t>映画業</t>
  </si>
  <si>
    <t>資産合計</t>
  </si>
  <si>
    <t>繰延勘定</t>
  </si>
  <si>
    <t>計</t>
  </si>
  <si>
    <t>たな卸資産</t>
  </si>
  <si>
    <t>有形固定資産</t>
  </si>
  <si>
    <t>無形固定資産</t>
  </si>
  <si>
    <t>建設仮勘定</t>
  </si>
  <si>
    <t>総額</t>
  </si>
  <si>
    <t>農林水産業</t>
  </si>
  <si>
    <t>鉱業</t>
  </si>
  <si>
    <t>建設業</t>
  </si>
  <si>
    <t>製造業</t>
  </si>
  <si>
    <t>運輸・通信業</t>
  </si>
  <si>
    <t>サービス業</t>
  </si>
  <si>
    <t>資本金階層別</t>
  </si>
  <si>
    <t>200万円以下</t>
  </si>
  <si>
    <t>200万円超500万円以下</t>
  </si>
  <si>
    <t>500万円超1,000万円以下</t>
  </si>
  <si>
    <t>1,000万円超2,000万円以下</t>
  </si>
  <si>
    <t>2,000万円超</t>
  </si>
  <si>
    <t>短期借入金</t>
  </si>
  <si>
    <t>諸引当金</t>
  </si>
  <si>
    <t>長期借入金</t>
  </si>
  <si>
    <t>法定準備金</t>
  </si>
  <si>
    <t>任意積立金</t>
  </si>
  <si>
    <t>営業外費用</t>
  </si>
  <si>
    <t>売上原価</t>
  </si>
  <si>
    <t>減価償却費</t>
  </si>
  <si>
    <t>租税公課</t>
  </si>
  <si>
    <t>その他の費用</t>
  </si>
  <si>
    <t>うち県内本社法人</t>
  </si>
  <si>
    <t>小計</t>
  </si>
  <si>
    <t>資本金階層別</t>
  </si>
  <si>
    <t>建  設  業</t>
  </si>
  <si>
    <t>製  造  業</t>
  </si>
  <si>
    <t>不 動 産 業</t>
  </si>
  <si>
    <t>サービス業</t>
  </si>
  <si>
    <t>事業</t>
  </si>
  <si>
    <t>従業</t>
  </si>
  <si>
    <t>所数</t>
  </si>
  <si>
    <t>者数</t>
  </si>
  <si>
    <t>地区（市郡）別</t>
  </si>
  <si>
    <t>個人業主</t>
  </si>
  <si>
    <t>医療業</t>
  </si>
  <si>
    <t>200万円超
500万円以下</t>
  </si>
  <si>
    <t>500万円超
1,000万円以下</t>
  </si>
  <si>
    <t>産　　　　業　　　　別
資　本　金　階　層　別</t>
  </si>
  <si>
    <t>農林水産業</t>
  </si>
  <si>
    <t>卸売業、小売業</t>
  </si>
  <si>
    <t>農林水産業</t>
  </si>
  <si>
    <t>非農林水産業</t>
  </si>
  <si>
    <t>卸売業、小売業</t>
  </si>
  <si>
    <t>公務</t>
  </si>
  <si>
    <t>食料品・たばこ製造業</t>
  </si>
  <si>
    <t>卸売業､小売業</t>
  </si>
  <si>
    <t>飲食料品小売業</t>
  </si>
  <si>
    <t>自動車整備及び駐車場業</t>
  </si>
  <si>
    <t>協同組合（他に分類されないもの）</t>
  </si>
  <si>
    <t>専門サービス業（他に分類されないもの）</t>
  </si>
  <si>
    <t>卸売業、小売業</t>
  </si>
  <si>
    <t>電気・ガス・水道・熱供給業</t>
  </si>
  <si>
    <t>資料　総理府統計局「事業所統計調査報告」による。</t>
  </si>
  <si>
    <t>資料　総理府統計局「事業所統計調査報告」による。</t>
  </si>
  <si>
    <t>資料　総理府統計局「事業所統計調査報告」による。</t>
  </si>
  <si>
    <t>農林漁業</t>
  </si>
  <si>
    <t>卸売業、小売業</t>
  </si>
  <si>
    <t>電気・ガス業</t>
  </si>
  <si>
    <t>卸売業、小売業</t>
  </si>
  <si>
    <t>国営・公営・公共企業体</t>
  </si>
  <si>
    <t>建物及び構築物</t>
  </si>
  <si>
    <t>機械及び装置</t>
  </si>
  <si>
    <t>（単位　千円）</t>
  </si>
  <si>
    <t>川北村</t>
  </si>
  <si>
    <t>昭和47年</t>
  </si>
  <si>
    <t>昭和47年</t>
  </si>
  <si>
    <t>24　事業所の従業者規模別従業者数の比較（民営）（昭和47・50年）</t>
  </si>
  <si>
    <t>非農林水産業</t>
  </si>
  <si>
    <t>資料　総理府統計局「事業所統計調査報告」による。</t>
  </si>
  <si>
    <t>営業外収益</t>
  </si>
  <si>
    <t>営業損益</t>
  </si>
  <si>
    <t>販売費及び
一般管理費</t>
  </si>
  <si>
    <t>売上総損益</t>
  </si>
  <si>
    <t>（単位　千円）</t>
  </si>
  <si>
    <t>運　輸・通信業</t>
  </si>
  <si>
    <t>金　融・保険業</t>
  </si>
  <si>
    <t>構成比(％)</t>
  </si>
  <si>
    <t>前回対比</t>
  </si>
  <si>
    <t xml:space="preserve"> </t>
  </si>
  <si>
    <t>28　事　業　所</t>
  </si>
  <si>
    <t>事　業　所　29</t>
  </si>
  <si>
    <t>17　　産業（大分類）、経営組織別事業所数　（昭和50.5.15現在）</t>
  </si>
  <si>
    <t>18　　産業（大分類）、経営組織別従業者数　（昭和50.5.15現在）</t>
  </si>
  <si>
    <t>19　　産業（大分類）別事業所数の比較　（昭和47・50年）</t>
  </si>
  <si>
    <t>20　　産業（大分類）別従業者数の比較　（昭和47・50年）</t>
  </si>
  <si>
    <t>４　　事　　　　　業　　　　　所</t>
  </si>
  <si>
    <t>地方公共　　団体</t>
  </si>
  <si>
    <t>国・公共　　企業体</t>
  </si>
  <si>
    <t>民　　　　　　　　　　営</t>
  </si>
  <si>
    <t>50　　　　　年</t>
  </si>
  <si>
    <t>50　　　　年</t>
  </si>
  <si>
    <t>増　　　　減</t>
  </si>
  <si>
    <t>－</t>
  </si>
  <si>
    <t>卸売業、小売業</t>
  </si>
  <si>
    <t>30　事　業　所</t>
  </si>
  <si>
    <t>事　業　所　31</t>
  </si>
  <si>
    <t>電気・ガス・水道・熱供給業</t>
  </si>
  <si>
    <t>実　　数</t>
  </si>
  <si>
    <t>23　従業者規模別事業所数の比較（民営）（昭和47・50年）</t>
  </si>
  <si>
    <t>300人　以　上</t>
  </si>
  <si>
    <t>100　～　299</t>
  </si>
  <si>
    <t>1人　～　2</t>
  </si>
  <si>
    <t>3　　～　4</t>
  </si>
  <si>
    <t>5　　～　9</t>
  </si>
  <si>
    <t>10　　～　29</t>
  </si>
  <si>
    <t>30　　～　49</t>
  </si>
  <si>
    <t>50　　～　99</t>
  </si>
  <si>
    <t>22　　地区（市郡）別従業者数の比較　（昭和47・50年）</t>
  </si>
  <si>
    <t>21　　地区（市郡）別事業所数の比較　（昭和47・50年）</t>
  </si>
  <si>
    <t>実　　　数</t>
  </si>
  <si>
    <t>規　　模　　別</t>
  </si>
  <si>
    <t>総　　数</t>
  </si>
  <si>
    <t>常　　雇</t>
  </si>
  <si>
    <t>雇　　　用　　　者</t>
  </si>
  <si>
    <t>25　　産業（大分類）、従業上の地位別従業者数　（昭和50.5.15現在）</t>
  </si>
  <si>
    <t>運　輸・通信業</t>
  </si>
  <si>
    <t>金　融・保険業</t>
  </si>
  <si>
    <t>鉱　　　　業</t>
  </si>
  <si>
    <t>総　　　　数</t>
  </si>
  <si>
    <t>市町村及び民営・国営　・公営・公共企業体別</t>
  </si>
  <si>
    <t>32　事　業　所</t>
  </si>
  <si>
    <t>事　業　所　33</t>
  </si>
  <si>
    <t>26　　市 町 村 、 民 営 ・ 国 営 ・ 公 営 ・ 公 共 企 業 体 、 産 業 （ 大 分 類 ） 別 事 業 所 数 及 び 従 業 者 数　（昭和50.5.15現在）</t>
  </si>
  <si>
    <t>公　　　　務</t>
  </si>
  <si>
    <t>電気･ガス･　　　　水道・熱供給業</t>
  </si>
  <si>
    <t>市 町 村 、 民 営 ・ 国 営 ・ 公 営 ・ 公 共 企 業 体 、 産 業 （ 大 分 類 ） 別 事 業 所 数 及 び 従 業 者 数　（昭和50.5.15現在）（つづき）</t>
  </si>
  <si>
    <t>34　事　業　所</t>
  </si>
  <si>
    <t>事　業　所　35</t>
  </si>
  <si>
    <t>　</t>
  </si>
  <si>
    <t>　</t>
  </si>
  <si>
    <t>36　事　業　所</t>
  </si>
  <si>
    <t>事　業　所　37</t>
  </si>
  <si>
    <t>　</t>
  </si>
  <si>
    <t>38　事　業　所</t>
  </si>
  <si>
    <t>事　業　所　39</t>
  </si>
  <si>
    <t>　</t>
  </si>
  <si>
    <t>　</t>
  </si>
  <si>
    <t>40　事　業　所</t>
  </si>
  <si>
    <t>事　業　所　41</t>
  </si>
  <si>
    <t>従　　業　　者　　数</t>
  </si>
  <si>
    <t>産　業　分　類　別</t>
  </si>
  <si>
    <t>林　業・狩猟業</t>
  </si>
  <si>
    <t>漁　業・水産養殖業</t>
  </si>
  <si>
    <t>家　具・装備品製造業</t>
  </si>
  <si>
    <t>出　版・印　刷・同関連産業</t>
  </si>
  <si>
    <t>窯　業・土石製品製造業</t>
  </si>
  <si>
    <t>総　　　数</t>
  </si>
  <si>
    <t>１人～２</t>
  </si>
  <si>
    <t>３～４</t>
  </si>
  <si>
    <t>５～９</t>
  </si>
  <si>
    <t>27　　産 業 （ 中 分 類 ） 、 従 業 者 規 模 別 事 業 所 数 及 び 従 業 者 数 （ 民 営 ）　（昭和50.5.15現在）</t>
  </si>
  <si>
    <t>衣　服・その他の繊維製品製造業</t>
  </si>
  <si>
    <t>木　材・木製品製造業（家具を除く）</t>
  </si>
  <si>
    <t>なめしかわ・同製品・毛皮製造業</t>
  </si>
  <si>
    <t>産 業 （ 中 分 類 ） 、 従 業 者 規 模 別 事 業 所 数 及 び 従 業 者 数 （ 民 営 ）　（昭和50.5.15現在）（つづき）</t>
  </si>
  <si>
    <t>42　事　業　所</t>
  </si>
  <si>
    <t>事　業　所　43</t>
  </si>
  <si>
    <t>家　具・建　具・じゅう器小売業</t>
  </si>
  <si>
    <t>金　融・保険業</t>
  </si>
  <si>
    <t>電　気・ガ　ス・水　道・熱供給業</t>
  </si>
  <si>
    <t>情報サービス・調　査・広告業</t>
  </si>
  <si>
    <t>社会保険・社会福祉</t>
  </si>
  <si>
    <t>政　治・経　済・文化団体</t>
  </si>
  <si>
    <t>旅　館・その他の宿泊所</t>
  </si>
  <si>
    <t>洗たく・理　容・浴場業</t>
  </si>
  <si>
    <t>娯　　楽　　業（映画業を除く）</t>
  </si>
  <si>
    <t>保健及び清掃業</t>
  </si>
  <si>
    <t>織　物・衣　服・身のまわり品小売業</t>
  </si>
  <si>
    <t>その他の　　　流動資産</t>
  </si>
  <si>
    <t>前期繰越損益金</t>
  </si>
  <si>
    <t>その他の　　　流動負債</t>
  </si>
  <si>
    <t>買掛金及び　　支払手形</t>
  </si>
  <si>
    <t>売掛金及び　　　受取手形</t>
  </si>
  <si>
    <t>その他の　　　固定負債</t>
  </si>
  <si>
    <t>1,000万円超　　　2,000万円以下</t>
  </si>
  <si>
    <t>44　事　業　所</t>
  </si>
  <si>
    <t>事　業　所　45</t>
  </si>
  <si>
    <t>産 　　業 　　別　　　　　　資本金階層別</t>
  </si>
  <si>
    <t>現金預金</t>
  </si>
  <si>
    <t>流　　　動　　　資　　　産</t>
  </si>
  <si>
    <t>固　　　　　定　　　　　資　　　　　産</t>
  </si>
  <si>
    <t>投　　　資</t>
  </si>
  <si>
    <t>　本調査は、県内で活動中の法人企業（金融、保険及び不動産業を除く。）のうちから抽出された法人について昭和50年度の確定決算の計数を調査し、その集計値に調査対象企業数に対する標本企業数の割合を乗じて拡大推計したものである。</t>
  </si>
  <si>
    <t>（１）　　資　　　　　産　　　　　、　　　　　負　　　　　債　　　　　及　　　　　び　　　　　資　　　　　本　（　県　内　本　社　法　人　）</t>
  </si>
  <si>
    <t>28　　法　　　人　　　企　　　業　　　の　　　経　　　理　　　状　　　況</t>
  </si>
  <si>
    <t>運　輸・通信業</t>
  </si>
  <si>
    <t>電　気・ガス業</t>
  </si>
  <si>
    <t>産　　　　　　　業　　　　　　　別</t>
  </si>
  <si>
    <t>資　本　金　階　層　別</t>
  </si>
  <si>
    <t>負債・資本　　　　合　　　　　計</t>
  </si>
  <si>
    <t>流　　　動　　　負　　　債</t>
  </si>
  <si>
    <t>固　定　負　債</t>
  </si>
  <si>
    <t>資　　　　　　　　　　　　　　　　　　　　　　　　　　　　　　本</t>
  </si>
  <si>
    <t>資　本　金</t>
  </si>
  <si>
    <t>税引後当期　　　　純　 損　 益</t>
  </si>
  <si>
    <t>産　　　業　　　別</t>
  </si>
  <si>
    <t>△　－</t>
  </si>
  <si>
    <t>46　事　業　所</t>
  </si>
  <si>
    <t>事　業　所　47</t>
  </si>
  <si>
    <t>当期仕入高又は
製　造　原　価</t>
  </si>
  <si>
    <t>売　上　高</t>
  </si>
  <si>
    <t>支払利息
割 引 料</t>
  </si>
  <si>
    <t>法人税等
引 当 金</t>
  </si>
  <si>
    <t>純　損　益</t>
  </si>
  <si>
    <t>法 人 税 等
引当後純損益</t>
  </si>
  <si>
    <t>期首商品
たな卸高</t>
  </si>
  <si>
    <t>期末商品
たな卸高</t>
  </si>
  <si>
    <t>全　　　法　　　人</t>
  </si>
  <si>
    <t>（２）　　損　　　　　　　　　　益　　　　　　　　　　計　　　　　　　　　　算　（　県　内　本　社　法　人　）</t>
  </si>
  <si>
    <t>（３）　　営　　　　　　　　　　業　　　　　　　　　　費　　　　　　　　　　用　（　県　内　本　社　法　人　）</t>
  </si>
  <si>
    <t>（４）　　設　　　　　備　　　　　投　　　　　資　（購入取得額）</t>
  </si>
  <si>
    <t>総　　　額</t>
  </si>
  <si>
    <t>土　　　地</t>
  </si>
  <si>
    <t>そ の 他 の
有形固定資産</t>
  </si>
  <si>
    <t>（５）　　設　　　備　　　投　　　資　（減価償却額）</t>
  </si>
  <si>
    <t>産　　　　　業　　　　　別</t>
  </si>
  <si>
    <t>電　気・ガス業</t>
  </si>
  <si>
    <t>総　　　　額</t>
  </si>
  <si>
    <t>原　材　料</t>
  </si>
  <si>
    <t>燃料・電力
使　用　額</t>
  </si>
  <si>
    <t>役員給料手当</t>
  </si>
  <si>
    <t>従 業 員
給料手当</t>
  </si>
  <si>
    <t>福　利　費</t>
  </si>
  <si>
    <t>修　繕　料</t>
  </si>
  <si>
    <t>動産･不動産
賃　借　料</t>
  </si>
  <si>
    <t>外　注　費</t>
  </si>
  <si>
    <t>注　本表において「全法人」とは、「県内本社法人」＋「県外本社法人」の意である。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</si>
</sst>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Red]\-#,##0.0"/>
    <numFmt numFmtId="179" formatCode="0;&quot;△ &quot;0"/>
    <numFmt numFmtId="180" formatCode="#,##0.0;&quot;△ &quot;#,##0.0"/>
    <numFmt numFmtId="181" formatCode="0.00000"/>
    <numFmt numFmtId="182" formatCode="0.0000"/>
    <numFmt numFmtId="183" formatCode="0.000"/>
    <numFmt numFmtId="184" formatCode="0.0;&quot;△ &quot;0.0"/>
    <numFmt numFmtId="185" formatCode="0.00;&quot;△ &quot;0.00"/>
    <numFmt numFmtId="186" formatCode="#,##0_);[Red]\(#,##0\)"/>
    <numFmt numFmtId="187" formatCode="0.0_);[Red]\(0.0\)"/>
    <numFmt numFmtId="188" formatCode="0.00_);[Red]\(0.00\)"/>
    <numFmt numFmtId="189" formatCode="0.000000000000_);[Red]\(0.000000000000\)"/>
    <numFmt numFmtId="190" formatCode="#,##0_ "/>
    <numFmt numFmtId="191" formatCode="0.0_ "/>
    <numFmt numFmtId="192" formatCode="0_ "/>
    <numFmt numFmtId="193" formatCode="0_);[Red]\(0\)"/>
    <numFmt numFmtId="194" formatCode="0.0;[Red]0.0"/>
    <numFmt numFmtId="195" formatCode="#,##0.0;[Red]#,##0.0"/>
    <numFmt numFmtId="196" formatCode="#,##0;[Red]#,##0"/>
  </numFmts>
  <fonts count="51">
    <font>
      <sz val="11"/>
      <name val="ＭＳ Ｐゴシック"/>
      <family val="3"/>
    </font>
    <font>
      <sz val="6"/>
      <name val="ＭＳ Ｐゴシック"/>
      <family val="3"/>
    </font>
    <font>
      <sz val="6"/>
      <name val="ＭＳ Ｐ明朝"/>
      <family val="1"/>
    </font>
    <font>
      <sz val="12"/>
      <name val="ＭＳ 明朝"/>
      <family val="1"/>
    </font>
    <font>
      <b/>
      <sz val="12"/>
      <name val="ＭＳ ゴシック"/>
      <family val="3"/>
    </font>
    <font>
      <sz val="12"/>
      <color indexed="12"/>
      <name val="ＭＳ 明朝"/>
      <family val="1"/>
    </font>
    <font>
      <sz val="11"/>
      <name val="ＭＳ 明朝"/>
      <family val="1"/>
    </font>
    <font>
      <b/>
      <sz val="12"/>
      <name val="ＭＳ 明朝"/>
      <family val="1"/>
    </font>
    <font>
      <b/>
      <sz val="12"/>
      <color indexed="12"/>
      <name val="ＭＳ 明朝"/>
      <family val="1"/>
    </font>
    <font>
      <b/>
      <sz val="11"/>
      <name val="ＭＳ Ｐゴシック"/>
      <family val="3"/>
    </font>
    <font>
      <sz val="6"/>
      <name val="ＭＳ 明朝"/>
      <family val="1"/>
    </font>
    <font>
      <sz val="12"/>
      <name val="ＭＳ ゴシック"/>
      <family val="3"/>
    </font>
    <font>
      <u val="single"/>
      <sz val="9.35"/>
      <color indexed="12"/>
      <name val="ＭＳ Ｐゴシック"/>
      <family val="3"/>
    </font>
    <font>
      <u val="single"/>
      <sz val="9.35"/>
      <color indexed="36"/>
      <name val="ＭＳ Ｐゴシック"/>
      <family val="3"/>
    </font>
    <font>
      <b/>
      <sz val="12"/>
      <color indexed="48"/>
      <name val="ＭＳ 明朝"/>
      <family val="1"/>
    </font>
    <font>
      <b/>
      <sz val="14"/>
      <name val="ＭＳ 明朝"/>
      <family val="1"/>
    </font>
    <font>
      <b/>
      <sz val="16"/>
      <name val="ＭＳ ゴシック"/>
      <family val="3"/>
    </font>
    <font>
      <sz val="12"/>
      <color indexed="8"/>
      <name val="ＭＳ Ｐゴシック"/>
      <family val="3"/>
    </font>
    <font>
      <sz val="12"/>
      <color indexed="9"/>
      <name val="ＭＳ Ｐゴシック"/>
      <family val="3"/>
    </font>
    <font>
      <sz val="18"/>
      <color indexed="54"/>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sz val="18"/>
      <color theme="3"/>
      <name val="Calibri Light"/>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style="thin">
        <color indexed="8"/>
      </right>
      <top style="thin">
        <color indexed="8"/>
      </top>
      <bottom style="thin"/>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top style="thin">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right style="thin"/>
      <top>
        <color indexed="63"/>
      </top>
      <bottom style="thin"/>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bottom>
        <color indexed="63"/>
      </bottom>
    </border>
    <border>
      <left>
        <color indexed="63"/>
      </left>
      <right style="thin"/>
      <top style="medium"/>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style="thin">
        <color indexed="8"/>
      </left>
      <right>
        <color indexed="63"/>
      </right>
      <top style="medium">
        <color indexed="8"/>
      </top>
      <bottom style="thin">
        <color indexed="8"/>
      </bottom>
    </border>
    <border>
      <left style="thin"/>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13" fillId="0" borderId="0" applyNumberFormat="0" applyFill="0" applyBorder="0" applyAlignment="0" applyProtection="0"/>
    <xf numFmtId="0" fontId="50" fillId="32" borderId="0" applyNumberFormat="0" applyBorder="0" applyAlignment="0" applyProtection="0"/>
  </cellStyleXfs>
  <cellXfs count="480">
    <xf numFmtId="0" fontId="0" fillId="0" borderId="0" xfId="0" applyAlignment="1">
      <alignment/>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distributed" vertical="center"/>
    </xf>
    <xf numFmtId="38" fontId="5" fillId="0" borderId="0" xfId="49" applyFont="1" applyFill="1" applyBorder="1" applyAlignment="1">
      <alignment vertical="center"/>
    </xf>
    <xf numFmtId="38" fontId="5" fillId="0" borderId="0" xfId="49" applyFont="1" applyFill="1" applyBorder="1" applyAlignment="1">
      <alignment horizontal="right" vertical="center"/>
    </xf>
    <xf numFmtId="0" fontId="3" fillId="0" borderId="11" xfId="0" applyFont="1" applyFill="1" applyBorder="1" applyAlignment="1">
      <alignment horizontal="distributed" vertical="center" shrinkToFit="1"/>
    </xf>
    <xf numFmtId="38" fontId="5" fillId="0" borderId="12" xfId="49" applyFont="1" applyFill="1" applyBorder="1" applyAlignment="1">
      <alignment horizontal="right" vertical="center"/>
    </xf>
    <xf numFmtId="0" fontId="3" fillId="0" borderId="12" xfId="0" applyFont="1" applyFill="1" applyBorder="1" applyAlignment="1">
      <alignment horizontal="center" vertical="center"/>
    </xf>
    <xf numFmtId="38" fontId="8" fillId="0" borderId="0" xfId="49" applyFont="1" applyFill="1" applyAlignment="1">
      <alignment vertical="center"/>
    </xf>
    <xf numFmtId="0" fontId="3" fillId="0" borderId="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38" fontId="6" fillId="0" borderId="0" xfId="49" applyFont="1" applyFill="1" applyAlignment="1">
      <alignment horizontal="right" vertical="top"/>
    </xf>
    <xf numFmtId="38" fontId="3" fillId="0" borderId="0" xfId="49" applyFont="1" applyFill="1" applyAlignment="1">
      <alignment vertical="center"/>
    </xf>
    <xf numFmtId="38" fontId="3" fillId="0" borderId="15" xfId="49" applyFont="1" applyFill="1" applyBorder="1" applyAlignment="1">
      <alignment vertical="center"/>
    </xf>
    <xf numFmtId="38" fontId="3" fillId="0" borderId="15" xfId="49" applyFont="1" applyFill="1" applyBorder="1" applyAlignment="1" applyProtection="1">
      <alignment vertical="center"/>
      <protection/>
    </xf>
    <xf numFmtId="38" fontId="3" fillId="0" borderId="12" xfId="49" applyFont="1" applyFill="1" applyBorder="1" applyAlignment="1">
      <alignment vertical="center"/>
    </xf>
    <xf numFmtId="38" fontId="3" fillId="0" borderId="0" xfId="49" applyFont="1" applyFill="1" applyAlignment="1">
      <alignment horizontal="left" vertical="center"/>
    </xf>
    <xf numFmtId="38" fontId="3" fillId="0" borderId="0" xfId="49" applyFont="1" applyFill="1" applyBorder="1" applyAlignment="1">
      <alignment vertical="center"/>
    </xf>
    <xf numFmtId="38" fontId="3" fillId="0" borderId="0" xfId="49" applyFont="1" applyFill="1" applyBorder="1" applyAlignment="1">
      <alignment horizontal="distributed" vertical="center"/>
    </xf>
    <xf numFmtId="38" fontId="3" fillId="0" borderId="0" xfId="49" applyFont="1" applyFill="1" applyAlignment="1">
      <alignment horizontal="distributed" vertical="center"/>
    </xf>
    <xf numFmtId="38" fontId="3" fillId="0" borderId="16" xfId="49" applyFont="1" applyFill="1" applyBorder="1" applyAlignment="1">
      <alignment horizontal="distributed" vertical="center"/>
    </xf>
    <xf numFmtId="38" fontId="3" fillId="0" borderId="11" xfId="49" applyFont="1" applyFill="1" applyBorder="1" applyAlignment="1">
      <alignment horizontal="distributed" vertical="center"/>
    </xf>
    <xf numFmtId="38" fontId="3" fillId="0" borderId="17" xfId="49" applyFont="1" applyFill="1" applyBorder="1" applyAlignment="1">
      <alignment horizontal="distributed" vertical="center"/>
    </xf>
    <xf numFmtId="38" fontId="6" fillId="0" borderId="0" xfId="49" applyFont="1" applyFill="1" applyAlignment="1">
      <alignment vertical="top"/>
    </xf>
    <xf numFmtId="38" fontId="7" fillId="0" borderId="11" xfId="49"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4" xfId="0" applyFont="1" applyFill="1" applyBorder="1" applyAlignment="1">
      <alignment horizontal="distributed" vertical="center"/>
    </xf>
    <xf numFmtId="38" fontId="3" fillId="0" borderId="0" xfId="49" applyFont="1" applyFill="1" applyAlignment="1">
      <alignment horizontal="center" vertical="center"/>
    </xf>
    <xf numFmtId="38" fontId="3" fillId="0" borderId="0" xfId="49" applyFont="1" applyFill="1" applyBorder="1" applyAlignment="1">
      <alignment horizontal="right" vertical="center"/>
    </xf>
    <xf numFmtId="38" fontId="3" fillId="0" borderId="13" xfId="49" applyFont="1" applyFill="1" applyBorder="1" applyAlignment="1">
      <alignment horizontal="right" vertical="center"/>
    </xf>
    <xf numFmtId="38" fontId="3" fillId="0" borderId="0" xfId="49" applyFont="1" applyFill="1" applyAlignment="1">
      <alignment horizontal="right" vertical="center"/>
    </xf>
    <xf numFmtId="38" fontId="3" fillId="0" borderId="18" xfId="49" applyFont="1" applyFill="1" applyBorder="1" applyAlignment="1">
      <alignment horizontal="right" vertical="center"/>
    </xf>
    <xf numFmtId="40" fontId="3" fillId="0" borderId="0" xfId="49" applyNumberFormat="1" applyFont="1" applyFill="1" applyAlignment="1">
      <alignment vertical="center"/>
    </xf>
    <xf numFmtId="177" fontId="6" fillId="0" borderId="0" xfId="0" applyNumberFormat="1" applyFont="1" applyFill="1" applyAlignment="1">
      <alignment vertical="top"/>
    </xf>
    <xf numFmtId="177" fontId="3" fillId="0" borderId="0" xfId="0" applyNumberFormat="1" applyFont="1" applyFill="1" applyAlignment="1">
      <alignment vertical="center"/>
    </xf>
    <xf numFmtId="177" fontId="3" fillId="0" borderId="12" xfId="0" applyNumberFormat="1" applyFont="1" applyFill="1" applyBorder="1" applyAlignment="1">
      <alignment vertical="center"/>
    </xf>
    <xf numFmtId="177" fontId="3" fillId="0" borderId="12" xfId="0" applyNumberFormat="1" applyFont="1" applyFill="1" applyBorder="1" applyAlignment="1" applyProtection="1">
      <alignment vertical="center"/>
      <protection/>
    </xf>
    <xf numFmtId="177" fontId="3" fillId="0" borderId="15" xfId="0" applyNumberFormat="1" applyFont="1" applyFill="1" applyBorder="1" applyAlignment="1" applyProtection="1">
      <alignment vertical="center"/>
      <protection/>
    </xf>
    <xf numFmtId="177" fontId="3" fillId="0" borderId="0" xfId="0" applyNumberFormat="1" applyFont="1" applyFill="1" applyBorder="1" applyAlignment="1">
      <alignment vertical="center"/>
    </xf>
    <xf numFmtId="0" fontId="3" fillId="0" borderId="19" xfId="0" applyFont="1" applyFill="1" applyBorder="1" applyAlignment="1" applyProtection="1">
      <alignment horizontal="distributed" vertical="center" wrapText="1"/>
      <protection/>
    </xf>
    <xf numFmtId="0" fontId="3" fillId="0" borderId="20" xfId="0" applyFont="1" applyFill="1" applyBorder="1" applyAlignment="1" applyProtection="1">
      <alignment horizontal="distributed" vertical="center" wrapText="1"/>
      <protection/>
    </xf>
    <xf numFmtId="0" fontId="3" fillId="0" borderId="21" xfId="0" applyFont="1" applyFill="1" applyBorder="1" applyAlignment="1">
      <alignment horizontal="distributed" vertical="center" wrapText="1"/>
    </xf>
    <xf numFmtId="0" fontId="3" fillId="0" borderId="22" xfId="0" applyFont="1" applyFill="1" applyBorder="1" applyAlignment="1">
      <alignment horizontal="distributed" vertical="center" wrapText="1"/>
    </xf>
    <xf numFmtId="38" fontId="3" fillId="0" borderId="0" xfId="49" applyFont="1" applyFill="1" applyBorder="1" applyAlignment="1" applyProtection="1">
      <alignment horizontal="distributed" vertical="center"/>
      <protection/>
    </xf>
    <xf numFmtId="38" fontId="7" fillId="0" borderId="0" xfId="49" applyFont="1" applyFill="1" applyBorder="1" applyAlignment="1" applyProtection="1">
      <alignment horizontal="left" vertical="center"/>
      <protection/>
    </xf>
    <xf numFmtId="38" fontId="4" fillId="0" borderId="0" xfId="49" applyFont="1" applyFill="1" applyBorder="1" applyAlignment="1" applyProtection="1">
      <alignment horizontal="distributed" vertical="center"/>
      <protection/>
    </xf>
    <xf numFmtId="38" fontId="4" fillId="0" borderId="0" xfId="49" applyFont="1" applyFill="1" applyBorder="1" applyAlignment="1">
      <alignment horizontal="distributed" vertical="center"/>
    </xf>
    <xf numFmtId="38" fontId="7" fillId="0" borderId="0" xfId="49" applyFont="1" applyFill="1" applyBorder="1" applyAlignment="1">
      <alignment horizontal="right" vertical="center"/>
    </xf>
    <xf numFmtId="38" fontId="7" fillId="0" borderId="0" xfId="49" applyFont="1" applyFill="1" applyBorder="1" applyAlignment="1" applyProtection="1">
      <alignment horizontal="right" vertical="center"/>
      <protection/>
    </xf>
    <xf numFmtId="38" fontId="3" fillId="0" borderId="0" xfId="49" applyFont="1" applyFill="1" applyBorder="1" applyAlignment="1" applyProtection="1">
      <alignment horizontal="right" vertical="center"/>
      <protection/>
    </xf>
    <xf numFmtId="0" fontId="3" fillId="0" borderId="23" xfId="0" applyFont="1" applyBorder="1" applyAlignment="1">
      <alignment horizontal="center" vertical="center" shrinkToFit="1"/>
    </xf>
    <xf numFmtId="0" fontId="3" fillId="0" borderId="23" xfId="0" applyFont="1" applyBorder="1" applyAlignment="1">
      <alignment horizontal="center" vertical="center"/>
    </xf>
    <xf numFmtId="0" fontId="3" fillId="0" borderId="0" xfId="0" applyFont="1" applyFill="1" applyBorder="1" applyAlignment="1">
      <alignment horizontal="distributed" vertical="center" shrinkToFit="1"/>
    </xf>
    <xf numFmtId="0" fontId="3" fillId="33" borderId="24" xfId="0" applyFont="1" applyFill="1" applyBorder="1" applyAlignment="1">
      <alignment vertical="center"/>
    </xf>
    <xf numFmtId="0" fontId="3" fillId="0" borderId="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1" xfId="0" applyFont="1" applyFill="1" applyBorder="1" applyAlignment="1">
      <alignment vertical="center"/>
    </xf>
    <xf numFmtId="177" fontId="8" fillId="0" borderId="0" xfId="49" applyNumberFormat="1" applyFont="1" applyFill="1" applyBorder="1" applyAlignment="1">
      <alignment horizontal="right" vertical="center"/>
    </xf>
    <xf numFmtId="177" fontId="3" fillId="0" borderId="0" xfId="49" applyNumberFormat="1" applyFont="1" applyFill="1" applyAlignment="1">
      <alignment horizontal="right" vertical="center"/>
    </xf>
    <xf numFmtId="177" fontId="3" fillId="0" borderId="0" xfId="49" applyNumberFormat="1" applyFont="1" applyFill="1" applyBorder="1" applyAlignment="1">
      <alignment horizontal="right" vertical="center"/>
    </xf>
    <xf numFmtId="177" fontId="3" fillId="0" borderId="13" xfId="49" applyNumberFormat="1" applyFont="1" applyFill="1" applyBorder="1" applyAlignment="1">
      <alignment horizontal="right"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38" fontId="7" fillId="0" borderId="0" xfId="49" applyFont="1" applyFill="1" applyBorder="1" applyAlignment="1" applyProtection="1">
      <alignment horizontal="distributed" vertical="center"/>
      <protection/>
    </xf>
    <xf numFmtId="38" fontId="7" fillId="0" borderId="11" xfId="49" applyFont="1" applyFill="1" applyBorder="1" applyAlignment="1" applyProtection="1">
      <alignment horizontal="distributed" vertical="center"/>
      <protection/>
    </xf>
    <xf numFmtId="0" fontId="7" fillId="0" borderId="0" xfId="0" applyFont="1" applyFill="1" applyBorder="1" applyAlignment="1" applyProtection="1">
      <alignment horizontal="distributed" vertical="center"/>
      <protection/>
    </xf>
    <xf numFmtId="0" fontId="7" fillId="0" borderId="11" xfId="0" applyFont="1" applyFill="1" applyBorder="1" applyAlignment="1" applyProtection="1">
      <alignment horizontal="distributed" vertical="center"/>
      <protection/>
    </xf>
    <xf numFmtId="0" fontId="3" fillId="0" borderId="0" xfId="0" applyFont="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38" fontId="3" fillId="0" borderId="0" xfId="49" applyFont="1" applyAlignment="1">
      <alignment vertical="center"/>
    </xf>
    <xf numFmtId="0" fontId="3" fillId="0" borderId="0" xfId="0" applyFont="1" applyAlignment="1">
      <alignment horizontal="distributed" vertical="center"/>
    </xf>
    <xf numFmtId="0" fontId="3" fillId="0" borderId="11" xfId="0" applyFont="1" applyBorder="1" applyAlignment="1">
      <alignment horizontal="distributed" vertical="center" shrinkToFit="1"/>
    </xf>
    <xf numFmtId="38" fontId="3" fillId="0" borderId="0" xfId="49" applyFont="1" applyAlignment="1">
      <alignment horizontal="right" vertical="center"/>
    </xf>
    <xf numFmtId="177" fontId="3" fillId="0" borderId="0" xfId="49" applyNumberFormat="1" applyFont="1" applyAlignment="1">
      <alignment vertical="center"/>
    </xf>
    <xf numFmtId="180" fontId="3" fillId="0" borderId="0" xfId="49" applyNumberFormat="1" applyFont="1" applyBorder="1" applyAlignment="1">
      <alignment vertical="center"/>
    </xf>
    <xf numFmtId="38" fontId="3" fillId="0" borderId="0" xfId="49" applyFont="1" applyBorder="1" applyAlignment="1">
      <alignment horizontal="right" vertical="center"/>
    </xf>
    <xf numFmtId="0" fontId="3" fillId="0" borderId="13" xfId="0" applyFont="1" applyBorder="1" applyAlignment="1">
      <alignment vertical="center"/>
    </xf>
    <xf numFmtId="38" fontId="3" fillId="0" borderId="13" xfId="49" applyFont="1" applyBorder="1" applyAlignment="1">
      <alignment horizontal="right" vertical="center"/>
    </xf>
    <xf numFmtId="177" fontId="3" fillId="0" borderId="13" xfId="49" applyNumberFormat="1" applyFont="1" applyBorder="1" applyAlignment="1">
      <alignment vertical="center"/>
    </xf>
    <xf numFmtId="180" fontId="3" fillId="0" borderId="13" xfId="49" applyNumberFormat="1"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horizontal="right" vertical="center"/>
    </xf>
    <xf numFmtId="40" fontId="3" fillId="0" borderId="0" xfId="49" applyNumberFormat="1" applyFont="1" applyAlignment="1">
      <alignment vertical="center"/>
    </xf>
    <xf numFmtId="38" fontId="3" fillId="0" borderId="25" xfId="49" applyFont="1" applyBorder="1" applyAlignment="1">
      <alignment vertical="center"/>
    </xf>
    <xf numFmtId="38" fontId="3" fillId="0" borderId="0" xfId="49" applyFont="1" applyBorder="1" applyAlignment="1">
      <alignment vertical="center"/>
    </xf>
    <xf numFmtId="38" fontId="3" fillId="0" borderId="18" xfId="49" applyFont="1" applyBorder="1" applyAlignment="1">
      <alignment vertical="center"/>
    </xf>
    <xf numFmtId="38" fontId="3" fillId="0" borderId="13" xfId="49" applyFont="1" applyBorder="1" applyAlignment="1">
      <alignment vertical="center"/>
    </xf>
    <xf numFmtId="0" fontId="6" fillId="0" borderId="0" xfId="0" applyFont="1" applyAlignment="1">
      <alignment vertical="top"/>
    </xf>
    <xf numFmtId="0" fontId="6" fillId="0" borderId="0" xfId="0" applyFont="1" applyAlignment="1">
      <alignment horizontal="right" vertical="top"/>
    </xf>
    <xf numFmtId="38" fontId="3" fillId="0" borderId="25" xfId="49" applyFont="1" applyFill="1" applyBorder="1" applyAlignment="1">
      <alignment horizontal="right" vertical="center"/>
    </xf>
    <xf numFmtId="178" fontId="7" fillId="0" borderId="0" xfId="49" applyNumberFormat="1" applyFont="1" applyAlignment="1">
      <alignment vertical="center"/>
    </xf>
    <xf numFmtId="38" fontId="7" fillId="0" borderId="0" xfId="49" applyFont="1" applyAlignment="1">
      <alignment horizontal="right" vertical="center"/>
    </xf>
    <xf numFmtId="38" fontId="4" fillId="0" borderId="0" xfId="49" applyFont="1" applyFill="1" applyBorder="1" applyAlignment="1">
      <alignment horizontal="right" vertical="center"/>
    </xf>
    <xf numFmtId="38" fontId="4" fillId="0" borderId="0" xfId="49" applyFont="1" applyAlignment="1">
      <alignment vertical="center"/>
    </xf>
    <xf numFmtId="178" fontId="4" fillId="0" borderId="0" xfId="49" applyNumberFormat="1" applyFont="1" applyAlignment="1">
      <alignment vertical="center"/>
    </xf>
    <xf numFmtId="38" fontId="4" fillId="0" borderId="0" xfId="49" applyFont="1" applyAlignment="1">
      <alignment horizontal="right" vertical="center"/>
    </xf>
    <xf numFmtId="0" fontId="3" fillId="0" borderId="26" xfId="0" applyFont="1" applyBorder="1" applyAlignment="1">
      <alignment horizontal="distributed" vertical="center"/>
    </xf>
    <xf numFmtId="2" fontId="3" fillId="0" borderId="0" xfId="0" applyNumberFormat="1" applyFont="1" applyAlignment="1">
      <alignment vertical="center"/>
    </xf>
    <xf numFmtId="180" fontId="3" fillId="0" borderId="0" xfId="0" applyNumberFormat="1" applyFont="1" applyAlignment="1">
      <alignment vertical="center"/>
    </xf>
    <xf numFmtId="179" fontId="3" fillId="0" borderId="0" xfId="49" applyNumberFormat="1" applyFont="1" applyAlignment="1">
      <alignment vertical="center"/>
    </xf>
    <xf numFmtId="180" fontId="3" fillId="0" borderId="13" xfId="0" applyNumberFormat="1" applyFont="1" applyBorder="1" applyAlignment="1">
      <alignment vertical="center"/>
    </xf>
    <xf numFmtId="38" fontId="3" fillId="0" borderId="18" xfId="49" applyFont="1" applyBorder="1" applyAlignment="1">
      <alignment horizontal="right" vertical="center"/>
    </xf>
    <xf numFmtId="0" fontId="3" fillId="0" borderId="12" xfId="0" applyFont="1" applyBorder="1" applyAlignment="1">
      <alignment horizontal="right" vertical="center"/>
    </xf>
    <xf numFmtId="176" fontId="3" fillId="0" borderId="0" xfId="0" applyNumberFormat="1" applyFont="1" applyAlignment="1">
      <alignment vertical="center"/>
    </xf>
    <xf numFmtId="194" fontId="3" fillId="0" borderId="0" xfId="0" applyNumberFormat="1" applyFont="1" applyAlignment="1">
      <alignment vertical="center"/>
    </xf>
    <xf numFmtId="38" fontId="3" fillId="0" borderId="0" xfId="49" applyFont="1" applyAlignment="1" quotePrefix="1">
      <alignment horizontal="right" vertical="center"/>
    </xf>
    <xf numFmtId="38" fontId="3" fillId="0" borderId="13" xfId="49" applyFont="1" applyBorder="1" applyAlignment="1" quotePrefix="1">
      <alignment horizontal="right" vertical="center"/>
    </xf>
    <xf numFmtId="0" fontId="3" fillId="0" borderId="26" xfId="0" applyFont="1" applyBorder="1" applyAlignment="1">
      <alignment horizontal="center" vertical="center" shrinkToFit="1"/>
    </xf>
    <xf numFmtId="176" fontId="7" fillId="0" borderId="0" xfId="0" applyNumberFormat="1" applyFont="1" applyAlignment="1">
      <alignment vertical="center"/>
    </xf>
    <xf numFmtId="184" fontId="3" fillId="0" borderId="0" xfId="0" applyNumberFormat="1" applyFont="1" applyAlignment="1">
      <alignment vertical="center"/>
    </xf>
    <xf numFmtId="194" fontId="3" fillId="0" borderId="13" xfId="0" applyNumberFormat="1" applyFont="1" applyBorder="1" applyAlignment="1">
      <alignment vertical="center"/>
    </xf>
    <xf numFmtId="176" fontId="3" fillId="0" borderId="13" xfId="0" applyNumberFormat="1" applyFont="1" applyBorder="1" applyAlignment="1">
      <alignment vertical="center"/>
    </xf>
    <xf numFmtId="0" fontId="4" fillId="0" borderId="0" xfId="0" applyFont="1" applyBorder="1" applyAlignment="1">
      <alignment horizontal="distributed" vertical="center"/>
    </xf>
    <xf numFmtId="195" fontId="4" fillId="0" borderId="0" xfId="49" applyNumberFormat="1" applyFont="1" applyAlignment="1">
      <alignment vertical="center"/>
    </xf>
    <xf numFmtId="176" fontId="4" fillId="0" borderId="0" xfId="0" applyNumberFormat="1" applyFont="1" applyAlignment="1">
      <alignment vertical="center"/>
    </xf>
    <xf numFmtId="194" fontId="4" fillId="0" borderId="0" xfId="49" applyNumberFormat="1" applyFont="1" applyAlignment="1">
      <alignment vertical="center"/>
    </xf>
    <xf numFmtId="180" fontId="4" fillId="0" borderId="0" xfId="0" applyNumberFormat="1" applyFont="1" applyAlignment="1">
      <alignment vertical="center"/>
    </xf>
    <xf numFmtId="196" fontId="3" fillId="0" borderId="0" xfId="49" applyNumberFormat="1" applyFont="1" applyAlignment="1">
      <alignment vertical="center"/>
    </xf>
    <xf numFmtId="177" fontId="3" fillId="0" borderId="0" xfId="0" applyNumberFormat="1" applyFont="1" applyFill="1" applyAlignment="1">
      <alignment horizontal="right" vertical="center"/>
    </xf>
    <xf numFmtId="177" fontId="3" fillId="0" borderId="27" xfId="0" applyNumberFormat="1" applyFont="1" applyBorder="1" applyAlignment="1">
      <alignment vertical="center"/>
    </xf>
    <xf numFmtId="177" fontId="3" fillId="0" borderId="28" xfId="0" applyNumberFormat="1" applyFont="1" applyBorder="1" applyAlignment="1">
      <alignment vertical="center"/>
    </xf>
    <xf numFmtId="177" fontId="3" fillId="0" borderId="0" xfId="0" applyNumberFormat="1" applyFont="1" applyBorder="1" applyAlignment="1">
      <alignment horizontal="right" vertical="center"/>
    </xf>
    <xf numFmtId="177" fontId="3" fillId="0" borderId="0" xfId="0" applyNumberFormat="1" applyFont="1" applyAlignment="1">
      <alignment horizontal="right" vertical="center"/>
    </xf>
    <xf numFmtId="177" fontId="3" fillId="0" borderId="0" xfId="0" applyNumberFormat="1" applyFont="1" applyBorder="1" applyAlignment="1">
      <alignment vertical="center"/>
    </xf>
    <xf numFmtId="177" fontId="3" fillId="0" borderId="0" xfId="0" applyNumberFormat="1" applyFont="1" applyAlignment="1">
      <alignment vertical="center"/>
    </xf>
    <xf numFmtId="177" fontId="7" fillId="0" borderId="0" xfId="0" applyNumberFormat="1" applyFont="1" applyAlignment="1">
      <alignment vertical="center"/>
    </xf>
    <xf numFmtId="177" fontId="3" fillId="0" borderId="11" xfId="0" applyNumberFormat="1" applyFont="1" applyBorder="1" applyAlignment="1">
      <alignment horizontal="distributed" vertical="center"/>
    </xf>
    <xf numFmtId="177" fontId="3" fillId="0" borderId="11" xfId="0" applyNumberFormat="1" applyFont="1" applyBorder="1" applyAlignment="1">
      <alignment vertical="center"/>
    </xf>
    <xf numFmtId="177" fontId="14" fillId="0" borderId="0" xfId="0" applyNumberFormat="1" applyFont="1" applyAlignment="1">
      <alignment vertical="center"/>
    </xf>
    <xf numFmtId="177" fontId="3" fillId="0" borderId="13" xfId="0" applyNumberFormat="1" applyFont="1" applyBorder="1" applyAlignment="1">
      <alignment vertical="center"/>
    </xf>
    <xf numFmtId="177" fontId="3" fillId="0" borderId="13" xfId="0" applyNumberFormat="1" applyFont="1" applyBorder="1" applyAlignment="1">
      <alignment horizontal="right" vertical="center"/>
    </xf>
    <xf numFmtId="177" fontId="3" fillId="0" borderId="0" xfId="0" applyNumberFormat="1" applyFont="1" applyFill="1" applyBorder="1" applyAlignment="1">
      <alignment horizontal="right" vertical="center"/>
    </xf>
    <xf numFmtId="177" fontId="3" fillId="0" borderId="0" xfId="0" applyNumberFormat="1" applyFont="1" applyFill="1" applyBorder="1" applyAlignment="1" applyProtection="1">
      <alignment horizontal="right" vertical="center"/>
      <protection/>
    </xf>
    <xf numFmtId="177" fontId="7" fillId="0" borderId="0" xfId="0" applyNumberFormat="1" applyFont="1" applyFill="1" applyAlignment="1">
      <alignment horizontal="right" vertical="center"/>
    </xf>
    <xf numFmtId="177" fontId="3" fillId="0" borderId="18" xfId="0" applyNumberFormat="1" applyFont="1" applyFill="1" applyBorder="1" applyAlignment="1">
      <alignment horizontal="right" vertical="center"/>
    </xf>
    <xf numFmtId="177" fontId="3" fillId="0" borderId="13"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7" fontId="4" fillId="0" borderId="0" xfId="0" applyNumberFormat="1" applyFont="1" applyBorder="1" applyAlignment="1">
      <alignment horizontal="right" vertical="center"/>
    </xf>
    <xf numFmtId="177" fontId="4" fillId="0" borderId="0" xfId="0" applyNumberFormat="1" applyFont="1" applyAlignment="1">
      <alignment horizontal="right" vertical="center"/>
    </xf>
    <xf numFmtId="177" fontId="4" fillId="0" borderId="0" xfId="0" applyNumberFormat="1" applyFont="1" applyFill="1" applyBorder="1" applyAlignment="1">
      <alignment horizontal="right" vertical="center"/>
    </xf>
    <xf numFmtId="177" fontId="4" fillId="0" borderId="0" xfId="0" applyNumberFormat="1" applyFont="1" applyFill="1" applyBorder="1" applyAlignment="1" applyProtection="1">
      <alignment horizontal="distributed" vertical="center"/>
      <protection/>
    </xf>
    <xf numFmtId="177" fontId="4" fillId="0" borderId="11" xfId="0" applyNumberFormat="1" applyFont="1" applyFill="1" applyBorder="1" applyAlignment="1" applyProtection="1">
      <alignment horizontal="distributed" vertical="center"/>
      <protection/>
    </xf>
    <xf numFmtId="177" fontId="11" fillId="0" borderId="0" xfId="0" applyNumberFormat="1" applyFont="1" applyBorder="1" applyAlignment="1">
      <alignment horizontal="right" vertical="center"/>
    </xf>
    <xf numFmtId="177" fontId="4" fillId="0" borderId="0" xfId="0" applyNumberFormat="1" applyFont="1" applyBorder="1" applyAlignment="1">
      <alignment vertical="center"/>
    </xf>
    <xf numFmtId="0" fontId="3" fillId="0" borderId="29" xfId="0" applyFont="1" applyFill="1" applyBorder="1" applyAlignment="1" applyProtection="1">
      <alignment horizontal="distributed" vertical="center" wrapText="1"/>
      <protection/>
    </xf>
    <xf numFmtId="0" fontId="3" fillId="0" borderId="30" xfId="0" applyFont="1" applyFill="1" applyBorder="1" applyAlignment="1">
      <alignment horizontal="distributed" vertical="center" wrapText="1"/>
    </xf>
    <xf numFmtId="177" fontId="6" fillId="0" borderId="0" xfId="0" applyNumberFormat="1" applyFont="1" applyAlignment="1">
      <alignment horizontal="right" vertical="top"/>
    </xf>
    <xf numFmtId="177" fontId="3" fillId="0" borderId="11" xfId="0" applyNumberFormat="1" applyFont="1" applyBorder="1" applyAlignment="1">
      <alignment horizontal="center" vertical="center" shrinkToFit="1"/>
    </xf>
    <xf numFmtId="177" fontId="3" fillId="0" borderId="14" xfId="0" applyNumberFormat="1" applyFont="1" applyBorder="1" applyAlignment="1">
      <alignment horizontal="center" vertical="center" shrinkToFit="1"/>
    </xf>
    <xf numFmtId="38" fontId="6" fillId="0" borderId="0" xfId="49" applyFont="1" applyAlignment="1">
      <alignment vertical="center"/>
    </xf>
    <xf numFmtId="38" fontId="6" fillId="0" borderId="0" xfId="49" applyFont="1" applyAlignment="1">
      <alignment horizontal="right" vertical="center"/>
    </xf>
    <xf numFmtId="38" fontId="0" fillId="0" borderId="27" xfId="49" applyFont="1" applyBorder="1" applyAlignment="1">
      <alignment vertical="center"/>
    </xf>
    <xf numFmtId="38" fontId="0" fillId="0" borderId="28" xfId="49" applyFont="1" applyBorder="1" applyAlignment="1">
      <alignment vertical="center"/>
    </xf>
    <xf numFmtId="38" fontId="0" fillId="0" borderId="0" xfId="49" applyFont="1" applyAlignment="1">
      <alignment vertical="center"/>
    </xf>
    <xf numFmtId="38" fontId="6" fillId="0" borderId="0" xfId="49" applyFont="1" applyBorder="1" applyAlignment="1">
      <alignment horizontal="distributed" vertical="center"/>
    </xf>
    <xf numFmtId="38" fontId="3" fillId="0" borderId="11" xfId="49" applyFont="1" applyBorder="1" applyAlignment="1">
      <alignment horizontal="distributed" vertical="center"/>
    </xf>
    <xf numFmtId="38" fontId="6" fillId="0" borderId="11" xfId="49" applyFont="1" applyBorder="1" applyAlignment="1">
      <alignment horizontal="distributed" vertical="center"/>
    </xf>
    <xf numFmtId="38" fontId="9" fillId="0" borderId="0" xfId="49" applyFont="1" applyAlignment="1">
      <alignment vertical="center"/>
    </xf>
    <xf numFmtId="38" fontId="0" fillId="0" borderId="0" xfId="49" applyFont="1" applyBorder="1" applyAlignment="1">
      <alignment vertical="center"/>
    </xf>
    <xf numFmtId="38" fontId="0" fillId="0" borderId="13" xfId="49" applyFont="1" applyBorder="1" applyAlignment="1">
      <alignment vertical="center"/>
    </xf>
    <xf numFmtId="38" fontId="6" fillId="0" borderId="0" xfId="49" applyFont="1" applyAlignment="1">
      <alignment horizontal="right" vertical="top"/>
    </xf>
    <xf numFmtId="38" fontId="7" fillId="0" borderId="0" xfId="49" applyFont="1" applyBorder="1" applyAlignment="1">
      <alignment horizontal="right" vertical="center"/>
    </xf>
    <xf numFmtId="38" fontId="4" fillId="0" borderId="0" xfId="49" applyFont="1" applyBorder="1" applyAlignment="1">
      <alignment horizontal="right" vertical="center"/>
    </xf>
    <xf numFmtId="0" fontId="3" fillId="0" borderId="0" xfId="0" applyFont="1" applyFill="1" applyAlignment="1">
      <alignment horizontal="right" vertical="center"/>
    </xf>
    <xf numFmtId="0" fontId="3" fillId="0" borderId="11" xfId="0" applyFont="1" applyBorder="1" applyAlignment="1">
      <alignment vertical="center" shrinkToFit="1"/>
    </xf>
    <xf numFmtId="0" fontId="3" fillId="0" borderId="27" xfId="0" applyFont="1" applyBorder="1" applyAlignment="1">
      <alignment vertical="center"/>
    </xf>
    <xf numFmtId="0" fontId="3" fillId="0" borderId="28" xfId="0" applyFont="1" applyBorder="1" applyAlignment="1">
      <alignment vertical="center"/>
    </xf>
    <xf numFmtId="38" fontId="4" fillId="0" borderId="0" xfId="49" applyFont="1" applyFill="1" applyBorder="1" applyAlignment="1" applyProtection="1">
      <alignment horizontal="right" vertical="center"/>
      <protection/>
    </xf>
    <xf numFmtId="38" fontId="3" fillId="0" borderId="0" xfId="49" applyFont="1" applyFill="1" applyBorder="1" applyAlignment="1" quotePrefix="1">
      <alignment horizontal="center" vertical="center"/>
    </xf>
    <xf numFmtId="9" fontId="3" fillId="0" borderId="0" xfId="42" applyFont="1" applyAlignment="1">
      <alignment vertical="center"/>
    </xf>
    <xf numFmtId="38" fontId="4" fillId="0" borderId="0" xfId="49" applyFont="1" applyFill="1" applyAlignment="1">
      <alignment horizontal="right" vertical="center"/>
    </xf>
    <xf numFmtId="38" fontId="4" fillId="0" borderId="0" xfId="49" applyFont="1" applyFill="1" applyAlignment="1">
      <alignment horizontal="distributed" vertical="center"/>
    </xf>
    <xf numFmtId="0" fontId="4" fillId="0" borderId="0" xfId="0" applyFont="1" applyAlignment="1">
      <alignment horizontal="distributed" vertical="center"/>
    </xf>
    <xf numFmtId="38" fontId="4" fillId="0" borderId="11" xfId="49" applyFont="1" applyFill="1" applyBorder="1" applyAlignment="1">
      <alignment horizontal="distributed" vertical="center"/>
    </xf>
    <xf numFmtId="38" fontId="4" fillId="0" borderId="11" xfId="49" applyFont="1" applyFill="1" applyBorder="1" applyAlignment="1">
      <alignment horizontal="center" vertical="center"/>
    </xf>
    <xf numFmtId="0" fontId="3" fillId="0" borderId="31" xfId="0" applyFont="1" applyBorder="1" applyAlignment="1">
      <alignment vertical="center"/>
    </xf>
    <xf numFmtId="0" fontId="4" fillId="0" borderId="11" xfId="0" applyFont="1" applyFill="1" applyBorder="1" applyAlignment="1">
      <alignment horizontal="distributed" vertical="center"/>
    </xf>
    <xf numFmtId="38" fontId="3" fillId="0" borderId="32" xfId="49" applyFont="1" applyFill="1" applyBorder="1" applyAlignment="1">
      <alignment vertical="center"/>
    </xf>
    <xf numFmtId="38" fontId="3" fillId="0" borderId="33" xfId="49" applyFont="1" applyFill="1" applyBorder="1" applyAlignment="1">
      <alignment vertical="center"/>
    </xf>
    <xf numFmtId="38" fontId="3" fillId="0" borderId="14" xfId="49" applyFont="1" applyFill="1" applyBorder="1" applyAlignment="1">
      <alignment horizontal="distributed" vertical="center"/>
    </xf>
    <xf numFmtId="38" fontId="3" fillId="0" borderId="11" xfId="49" applyFont="1" applyFill="1" applyBorder="1" applyAlignment="1">
      <alignment horizontal="distributed" vertical="center" wrapText="1"/>
    </xf>
    <xf numFmtId="38" fontId="3" fillId="0" borderId="12" xfId="49" applyFont="1" applyFill="1" applyBorder="1" applyAlignment="1">
      <alignment horizontal="right" vertical="center"/>
    </xf>
    <xf numFmtId="38" fontId="7" fillId="0" borderId="0" xfId="49" applyFont="1" applyFill="1" applyBorder="1" applyAlignment="1">
      <alignment vertical="center"/>
    </xf>
    <xf numFmtId="38" fontId="7" fillId="0" borderId="0" xfId="49" applyFont="1" applyFill="1" applyAlignment="1">
      <alignment vertical="center"/>
    </xf>
    <xf numFmtId="177" fontId="3" fillId="0" borderId="0" xfId="49" applyNumberFormat="1" applyFont="1" applyFill="1" applyAlignment="1">
      <alignment vertical="center"/>
    </xf>
    <xf numFmtId="38" fontId="3" fillId="0" borderId="11" xfId="49" applyFont="1" applyFill="1" applyBorder="1" applyAlignment="1">
      <alignment horizontal="distributed" vertical="center" shrinkToFit="1"/>
    </xf>
    <xf numFmtId="177" fontId="8" fillId="0" borderId="0" xfId="49" applyNumberFormat="1" applyFont="1" applyFill="1" applyAlignment="1">
      <alignment vertical="center"/>
    </xf>
    <xf numFmtId="177" fontId="3" fillId="0" borderId="0" xfId="49" applyNumberFormat="1" applyFont="1" applyFill="1" applyBorder="1" applyAlignment="1">
      <alignment vertical="center"/>
    </xf>
    <xf numFmtId="177" fontId="3" fillId="0" borderId="13" xfId="49" applyNumberFormat="1" applyFont="1" applyFill="1" applyBorder="1" applyAlignment="1">
      <alignment vertical="center"/>
    </xf>
    <xf numFmtId="38" fontId="4" fillId="0" borderId="34" xfId="49" applyFont="1" applyFill="1" applyBorder="1" applyAlignment="1">
      <alignment horizontal="right" vertical="center"/>
    </xf>
    <xf numFmtId="177" fontId="4" fillId="0" borderId="27" xfId="49" applyNumberFormat="1" applyFont="1" applyFill="1" applyBorder="1" applyAlignment="1">
      <alignment horizontal="right" vertical="center"/>
    </xf>
    <xf numFmtId="177" fontId="4" fillId="0" borderId="0" xfId="49" applyNumberFormat="1" applyFont="1" applyFill="1" applyBorder="1" applyAlignment="1">
      <alignment horizontal="right" vertical="center"/>
    </xf>
    <xf numFmtId="177" fontId="4" fillId="0" borderId="27" xfId="49" applyNumberFormat="1" applyFont="1" applyFill="1" applyBorder="1" applyAlignment="1">
      <alignment vertical="center"/>
    </xf>
    <xf numFmtId="177" fontId="4" fillId="0" borderId="0" xfId="49" applyNumberFormat="1" applyFont="1" applyFill="1" applyAlignment="1">
      <alignment vertical="center"/>
    </xf>
    <xf numFmtId="38" fontId="4" fillId="0" borderId="28" xfId="49" applyFont="1" applyFill="1" applyBorder="1" applyAlignment="1">
      <alignment horizontal="distributed" vertical="center"/>
    </xf>
    <xf numFmtId="0" fontId="3" fillId="0" borderId="0" xfId="61" applyFont="1" applyFill="1" applyAlignment="1">
      <alignment vertical="center"/>
      <protection/>
    </xf>
    <xf numFmtId="0" fontId="3" fillId="0" borderId="0" xfId="61" applyFont="1" applyFill="1" applyAlignment="1">
      <alignment horizontal="center" vertical="center"/>
      <protection/>
    </xf>
    <xf numFmtId="0" fontId="3" fillId="0" borderId="0" xfId="61" applyFont="1" applyFill="1" applyBorder="1" applyAlignment="1">
      <alignment vertical="center"/>
      <protection/>
    </xf>
    <xf numFmtId="0" fontId="3" fillId="0" borderId="12" xfId="61" applyFont="1" applyFill="1" applyBorder="1" applyAlignment="1">
      <alignmen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horizontal="center" vertical="center" wrapText="1"/>
      <protection/>
    </xf>
    <xf numFmtId="0" fontId="3" fillId="0" borderId="0" xfId="61" applyFont="1" applyFill="1" applyBorder="1" applyAlignment="1">
      <alignment vertical="center" wrapText="1"/>
      <protection/>
    </xf>
    <xf numFmtId="38" fontId="8" fillId="0" borderId="0" xfId="49" applyFont="1" applyFill="1" applyBorder="1" applyAlignment="1">
      <alignment vertical="center"/>
    </xf>
    <xf numFmtId="38" fontId="3" fillId="0" borderId="18" xfId="49" applyFont="1" applyFill="1" applyBorder="1" applyAlignment="1">
      <alignment vertical="center"/>
    </xf>
    <xf numFmtId="38" fontId="3" fillId="0" borderId="13" xfId="49" applyFont="1" applyFill="1" applyBorder="1" applyAlignment="1">
      <alignment vertical="center"/>
    </xf>
    <xf numFmtId="38" fontId="8" fillId="0" borderId="0" xfId="61" applyNumberFormat="1" applyFont="1" applyFill="1" applyAlignment="1">
      <alignment vertical="center"/>
      <protection/>
    </xf>
    <xf numFmtId="38" fontId="8" fillId="0" borderId="0" xfId="61" applyNumberFormat="1" applyFont="1" applyFill="1" applyBorder="1" applyAlignment="1">
      <alignment vertical="center"/>
      <protection/>
    </xf>
    <xf numFmtId="0" fontId="3" fillId="0" borderId="11" xfId="61" applyFont="1" applyFill="1" applyBorder="1" applyAlignment="1">
      <alignment horizontal="distributed" vertical="center"/>
      <protection/>
    </xf>
    <xf numFmtId="177" fontId="3" fillId="0" borderId="0" xfId="61" applyNumberFormat="1" applyFont="1" applyFill="1" applyAlignment="1">
      <alignment vertical="center"/>
      <protection/>
    </xf>
    <xf numFmtId="177" fontId="8" fillId="0" borderId="0" xfId="61" applyNumberFormat="1" applyFont="1" applyFill="1" applyAlignment="1">
      <alignment vertical="center"/>
      <protection/>
    </xf>
    <xf numFmtId="0" fontId="3" fillId="0" borderId="12" xfId="61" applyFont="1" applyFill="1" applyBorder="1" applyAlignment="1">
      <alignment horizontal="center" vertical="center" wrapText="1"/>
      <protection/>
    </xf>
    <xf numFmtId="0" fontId="3" fillId="0" borderId="12" xfId="61" applyFont="1" applyFill="1" applyBorder="1" applyAlignment="1">
      <alignment horizontal="right" vertical="center"/>
      <protection/>
    </xf>
    <xf numFmtId="0" fontId="7" fillId="0" borderId="11" xfId="61" applyFont="1" applyFill="1" applyBorder="1" applyAlignment="1">
      <alignment horizontal="distributed" vertical="center"/>
      <protection/>
    </xf>
    <xf numFmtId="0" fontId="7" fillId="0" borderId="0" xfId="61" applyFont="1" applyFill="1" applyAlignment="1">
      <alignment vertical="center"/>
      <protection/>
    </xf>
    <xf numFmtId="0" fontId="7" fillId="0" borderId="0" xfId="61" applyFont="1" applyFill="1" applyBorder="1" applyAlignment="1">
      <alignment vertical="center"/>
      <protection/>
    </xf>
    <xf numFmtId="38" fontId="8" fillId="0" borderId="0" xfId="49" applyFont="1" applyFill="1" applyBorder="1" applyAlignment="1">
      <alignment horizontal="center" vertical="center"/>
    </xf>
    <xf numFmtId="0" fontId="3" fillId="0" borderId="0" xfId="61" applyFont="1" applyFill="1" applyAlignment="1">
      <alignment horizontal="right" vertical="center"/>
      <protection/>
    </xf>
    <xf numFmtId="38" fontId="4" fillId="0" borderId="0" xfId="49" applyFont="1" applyFill="1" applyAlignment="1">
      <alignment vertical="center"/>
    </xf>
    <xf numFmtId="38" fontId="4" fillId="0" borderId="0" xfId="61" applyNumberFormat="1" applyFont="1" applyFill="1" applyAlignment="1">
      <alignment vertical="center"/>
      <protection/>
    </xf>
    <xf numFmtId="0" fontId="4" fillId="0" borderId="11" xfId="61" applyFont="1" applyFill="1" applyBorder="1" applyAlignment="1">
      <alignment horizontal="distributed" vertical="center"/>
      <protection/>
    </xf>
    <xf numFmtId="0" fontId="4" fillId="0" borderId="0" xfId="61" applyFont="1" applyFill="1" applyAlignment="1">
      <alignment vertical="center"/>
      <protection/>
    </xf>
    <xf numFmtId="38" fontId="3" fillId="0" borderId="0" xfId="61" applyNumberFormat="1" applyFont="1" applyFill="1" applyAlignment="1">
      <alignment vertical="center"/>
      <protection/>
    </xf>
    <xf numFmtId="38" fontId="3" fillId="0" borderId="34" xfId="61" applyNumberFormat="1" applyFont="1" applyFill="1" applyBorder="1" applyAlignment="1">
      <alignment vertical="center"/>
      <protection/>
    </xf>
    <xf numFmtId="38" fontId="3" fillId="0" borderId="25" xfId="61" applyNumberFormat="1" applyFont="1" applyFill="1" applyBorder="1" applyAlignment="1">
      <alignment vertical="center"/>
      <protection/>
    </xf>
    <xf numFmtId="38" fontId="3" fillId="0" borderId="18" xfId="61" applyNumberFormat="1" applyFont="1" applyFill="1" applyBorder="1" applyAlignment="1">
      <alignment vertical="center"/>
      <protection/>
    </xf>
    <xf numFmtId="38" fontId="4" fillId="0" borderId="27" xfId="49" applyFont="1" applyFill="1" applyBorder="1" applyAlignment="1">
      <alignment vertical="center"/>
    </xf>
    <xf numFmtId="38" fontId="3" fillId="0" borderId="34" xfId="49" applyFont="1" applyFill="1" applyBorder="1" applyAlignment="1">
      <alignment horizontal="right" vertical="center"/>
    </xf>
    <xf numFmtId="0" fontId="4" fillId="0" borderId="28" xfId="61" applyFont="1" applyFill="1" applyBorder="1" applyAlignment="1">
      <alignment horizontal="distributed" vertical="center"/>
      <protection/>
    </xf>
    <xf numFmtId="177" fontId="4" fillId="0" borderId="0" xfId="61" applyNumberFormat="1" applyFont="1" applyFill="1" applyAlignment="1">
      <alignment vertical="center"/>
      <protection/>
    </xf>
    <xf numFmtId="0" fontId="3" fillId="0" borderId="26" xfId="0" applyFont="1" applyBorder="1" applyAlignment="1">
      <alignment horizontal="distributed" vertical="center"/>
    </xf>
    <xf numFmtId="0" fontId="3" fillId="0" borderId="34"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6" xfId="0" applyFont="1" applyBorder="1" applyAlignment="1">
      <alignment horizontal="center" vertical="center"/>
    </xf>
    <xf numFmtId="0" fontId="3" fillId="0" borderId="13" xfId="0" applyFont="1" applyFill="1" applyBorder="1" applyAlignment="1">
      <alignment horizontal="distributed" vertical="center" shrinkToFit="1"/>
    </xf>
    <xf numFmtId="0" fontId="0" fillId="0" borderId="14" xfId="0" applyBorder="1" applyAlignment="1">
      <alignment horizontal="distributed" vertical="center"/>
    </xf>
    <xf numFmtId="0" fontId="3" fillId="0" borderId="29" xfId="0" applyFont="1" applyFill="1" applyBorder="1" applyAlignment="1">
      <alignment horizontal="distributed" vertical="center"/>
    </xf>
    <xf numFmtId="0" fontId="3" fillId="0" borderId="35" xfId="0" applyFont="1" applyFill="1" applyBorder="1" applyAlignment="1">
      <alignment horizontal="distributed" vertical="center"/>
    </xf>
    <xf numFmtId="0" fontId="3" fillId="0" borderId="20" xfId="0" applyFont="1" applyFill="1" applyBorder="1" applyAlignment="1">
      <alignment horizontal="distributed" vertical="center" wrapText="1"/>
    </xf>
    <xf numFmtId="0" fontId="3" fillId="0" borderId="36" xfId="0" applyFont="1" applyBorder="1" applyAlignment="1">
      <alignment horizontal="distributed" vertical="center" wrapText="1"/>
    </xf>
    <xf numFmtId="0" fontId="3" fillId="0" borderId="37"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38" xfId="0" applyFont="1" applyBorder="1" applyAlignment="1">
      <alignment horizontal="distributed" vertical="center"/>
    </xf>
    <xf numFmtId="0" fontId="3" fillId="0" borderId="39" xfId="0" applyFont="1" applyBorder="1" applyAlignment="1">
      <alignment horizontal="distributed" vertical="center"/>
    </xf>
    <xf numFmtId="0" fontId="3" fillId="0" borderId="37" xfId="0" applyFont="1" applyBorder="1" applyAlignment="1">
      <alignment horizontal="distributed" vertical="center"/>
    </xf>
    <xf numFmtId="0" fontId="3" fillId="0" borderId="18" xfId="0" applyFont="1" applyBorder="1" applyAlignment="1">
      <alignment horizontal="distributed" vertical="center"/>
    </xf>
    <xf numFmtId="0" fontId="4" fillId="0" borderId="0" xfId="0" applyFont="1" applyFill="1" applyBorder="1" applyAlignment="1">
      <alignment horizontal="distributed" vertical="center" shrinkToFit="1"/>
    </xf>
    <xf numFmtId="0" fontId="4" fillId="0" borderId="11" xfId="0" applyFont="1" applyFill="1" applyBorder="1" applyAlignment="1">
      <alignment horizontal="distributed" vertical="center" shrinkToFit="1"/>
    </xf>
    <xf numFmtId="0" fontId="3" fillId="0" borderId="0" xfId="0" applyFont="1" applyFill="1" applyBorder="1" applyAlignment="1">
      <alignment horizontal="distributed" vertical="center" shrinkToFit="1"/>
    </xf>
    <xf numFmtId="0" fontId="3" fillId="0" borderId="11" xfId="0" applyFont="1" applyFill="1" applyBorder="1" applyAlignment="1">
      <alignment horizontal="distributed" vertical="center" shrinkToFit="1"/>
    </xf>
    <xf numFmtId="0" fontId="3" fillId="0" borderId="40" xfId="0" applyFont="1" applyFill="1" applyBorder="1" applyAlignment="1">
      <alignment horizontal="distributed" vertical="center"/>
    </xf>
    <xf numFmtId="0" fontId="3" fillId="0" borderId="41"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42" xfId="0" applyFont="1" applyFill="1" applyBorder="1" applyAlignment="1">
      <alignment horizontal="distributed" vertical="center" wrapText="1"/>
    </xf>
    <xf numFmtId="0" fontId="3" fillId="0" borderId="43" xfId="0" applyFont="1" applyFill="1" applyBorder="1" applyAlignment="1">
      <alignment horizontal="distributed" vertical="center" wrapText="1"/>
    </xf>
    <xf numFmtId="0" fontId="3" fillId="0" borderId="36" xfId="0" applyFont="1" applyFill="1" applyBorder="1" applyAlignment="1">
      <alignment horizontal="distributed" vertical="center" wrapText="1"/>
    </xf>
    <xf numFmtId="0" fontId="3" fillId="0" borderId="44" xfId="0" applyFont="1" applyFill="1" applyBorder="1" applyAlignment="1">
      <alignment horizontal="distributed" vertical="center" wrapText="1"/>
    </xf>
    <xf numFmtId="0" fontId="3" fillId="0" borderId="45" xfId="0" applyFont="1" applyFill="1" applyBorder="1" applyAlignment="1">
      <alignment horizontal="distributed" vertical="center" wrapText="1"/>
    </xf>
    <xf numFmtId="0" fontId="3" fillId="0" borderId="35" xfId="0" applyFont="1" applyFill="1" applyBorder="1" applyAlignment="1">
      <alignment horizontal="distributed" vertical="center" wrapText="1"/>
    </xf>
    <xf numFmtId="0" fontId="3" fillId="0" borderId="19" xfId="0" applyFont="1" applyFill="1" applyBorder="1" applyAlignment="1">
      <alignment horizontal="distributed" vertical="center"/>
    </xf>
    <xf numFmtId="0" fontId="3" fillId="0" borderId="46" xfId="0" applyFont="1" applyFill="1" applyBorder="1" applyAlignment="1">
      <alignment horizontal="distributed"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3" fillId="0" borderId="0" xfId="0" applyFont="1" applyBorder="1" applyAlignment="1">
      <alignment horizontal="distributed" vertical="center"/>
    </xf>
    <xf numFmtId="0" fontId="3" fillId="0" borderId="11" xfId="0" applyFont="1" applyBorder="1" applyAlignment="1">
      <alignment horizontal="distributed" vertical="center"/>
    </xf>
    <xf numFmtId="0" fontId="3" fillId="0" borderId="34" xfId="0" applyFont="1" applyBorder="1" applyAlignment="1">
      <alignment horizontal="distributed" vertical="center" shrinkToFit="1"/>
    </xf>
    <xf numFmtId="0" fontId="3" fillId="0" borderId="18" xfId="0" applyFont="1" applyBorder="1" applyAlignment="1">
      <alignment horizontal="distributed" vertical="center" shrinkToFit="1"/>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distributed" vertical="center"/>
    </xf>
    <xf numFmtId="0" fontId="3" fillId="0" borderId="13" xfId="0" applyFont="1" applyBorder="1" applyAlignment="1">
      <alignment horizontal="distributed"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15" fillId="0" borderId="0" xfId="0" applyFont="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4" xfId="0" applyFont="1" applyBorder="1" applyAlignment="1">
      <alignment horizontal="distributed" vertical="center"/>
    </xf>
    <xf numFmtId="0" fontId="3" fillId="0" borderId="47" xfId="0" applyFont="1" applyBorder="1" applyAlignment="1">
      <alignment horizontal="distributed" vertical="center"/>
    </xf>
    <xf numFmtId="0" fontId="3" fillId="0" borderId="48" xfId="0" applyFont="1" applyBorder="1" applyAlignment="1">
      <alignment horizontal="distributed" vertical="center"/>
    </xf>
    <xf numFmtId="177" fontId="3" fillId="0" borderId="0" xfId="0" applyNumberFormat="1" applyFont="1" applyFill="1" applyBorder="1" applyAlignment="1" applyProtection="1">
      <alignment horizontal="distributed" vertical="center"/>
      <protection/>
    </xf>
    <xf numFmtId="177" fontId="3" fillId="0" borderId="11" xfId="0" applyNumberFormat="1" applyFont="1" applyFill="1" applyBorder="1" applyAlignment="1" applyProtection="1">
      <alignment horizontal="distributed" vertical="center"/>
      <protection/>
    </xf>
    <xf numFmtId="177" fontId="4" fillId="0" borderId="0" xfId="0" applyNumberFormat="1" applyFont="1" applyFill="1" applyBorder="1" applyAlignment="1" applyProtection="1">
      <alignment horizontal="distributed" vertical="center"/>
      <protection/>
    </xf>
    <xf numFmtId="177" fontId="4" fillId="0" borderId="11" xfId="0" applyNumberFormat="1" applyFont="1" applyFill="1" applyBorder="1" applyAlignment="1" applyProtection="1">
      <alignment horizontal="distributed" vertical="center"/>
      <protection/>
    </xf>
    <xf numFmtId="177" fontId="3" fillId="0" borderId="44" xfId="0" applyNumberFormat="1" applyFont="1" applyFill="1" applyBorder="1" applyAlignment="1" applyProtection="1">
      <alignment horizontal="distributed" vertical="center" wrapText="1"/>
      <protection/>
    </xf>
    <xf numFmtId="177" fontId="3" fillId="0" borderId="49" xfId="0" applyNumberFormat="1" applyFont="1" applyFill="1" applyBorder="1" applyAlignment="1" applyProtection="1">
      <alignment horizontal="distributed" vertical="center" wrapText="1"/>
      <protection/>
    </xf>
    <xf numFmtId="177" fontId="3" fillId="0" borderId="30" xfId="0" applyNumberFormat="1" applyFont="1" applyBorder="1" applyAlignment="1">
      <alignment horizontal="distributed" vertical="center" wrapText="1"/>
    </xf>
    <xf numFmtId="177" fontId="3" fillId="0" borderId="16" xfId="0" applyNumberFormat="1" applyFont="1" applyBorder="1" applyAlignment="1">
      <alignment horizontal="distributed" vertical="center" wrapText="1"/>
    </xf>
    <xf numFmtId="177" fontId="3" fillId="0" borderId="44" xfId="0" applyNumberFormat="1" applyFont="1" applyFill="1" applyBorder="1" applyAlignment="1" applyProtection="1">
      <alignment horizontal="distributed" vertical="center"/>
      <protection/>
    </xf>
    <xf numFmtId="177" fontId="3" fillId="0" borderId="50" xfId="0" applyNumberFormat="1" applyFont="1" applyFill="1" applyBorder="1" applyAlignment="1" applyProtection="1">
      <alignment horizontal="distributed" vertical="center"/>
      <protection/>
    </xf>
    <xf numFmtId="177" fontId="3" fillId="0" borderId="30" xfId="0" applyNumberFormat="1" applyFont="1" applyFill="1" applyBorder="1" applyAlignment="1" applyProtection="1">
      <alignment horizontal="distributed" vertical="center"/>
      <protection/>
    </xf>
    <xf numFmtId="177" fontId="3" fillId="0" borderId="21" xfId="0" applyNumberFormat="1" applyFont="1" applyFill="1" applyBorder="1" applyAlignment="1" applyProtection="1">
      <alignment horizontal="distributed" vertical="center"/>
      <protection/>
    </xf>
    <xf numFmtId="177" fontId="3" fillId="0" borderId="30" xfId="0" applyNumberFormat="1" applyFont="1" applyBorder="1" applyAlignment="1">
      <alignment horizontal="distributed" vertical="center"/>
    </xf>
    <xf numFmtId="177" fontId="3" fillId="0" borderId="21" xfId="0" applyNumberFormat="1" applyFont="1" applyBorder="1" applyAlignment="1">
      <alignment horizontal="distributed" vertical="center"/>
    </xf>
    <xf numFmtId="177" fontId="3" fillId="0" borderId="49" xfId="0" applyNumberFormat="1" applyFont="1" applyFill="1" applyBorder="1" applyAlignment="1" applyProtection="1">
      <alignment horizontal="distributed" vertical="center"/>
      <protection/>
    </xf>
    <xf numFmtId="177" fontId="3" fillId="0" borderId="16" xfId="0" applyNumberFormat="1" applyFont="1" applyBorder="1" applyAlignment="1">
      <alignment horizontal="distributed" vertical="center"/>
    </xf>
    <xf numFmtId="177" fontId="3" fillId="0" borderId="44" xfId="0" applyNumberFormat="1" applyFont="1" applyFill="1" applyBorder="1" applyAlignment="1" applyProtection="1">
      <alignment horizontal="distributed" vertical="center" wrapText="1" shrinkToFit="1"/>
      <protection/>
    </xf>
    <xf numFmtId="177" fontId="3" fillId="0" borderId="50" xfId="0" applyNumberFormat="1" applyFont="1" applyFill="1" applyBorder="1" applyAlignment="1" applyProtection="1">
      <alignment horizontal="distributed" vertical="center" wrapText="1" shrinkToFit="1"/>
      <protection/>
    </xf>
    <xf numFmtId="177" fontId="3" fillId="0" borderId="30" xfId="0" applyNumberFormat="1" applyFont="1" applyBorder="1" applyAlignment="1">
      <alignment horizontal="distributed" vertical="center" wrapText="1" shrinkToFit="1"/>
    </xf>
    <xf numFmtId="177" fontId="3" fillId="0" borderId="21" xfId="0" applyNumberFormat="1" applyFont="1" applyBorder="1" applyAlignment="1">
      <alignment horizontal="distributed" vertical="center" wrapText="1" shrinkToFit="1"/>
    </xf>
    <xf numFmtId="177" fontId="3" fillId="0" borderId="50" xfId="0" applyNumberFormat="1" applyFont="1" applyFill="1" applyBorder="1" applyAlignment="1" applyProtection="1">
      <alignment horizontal="distributed" vertical="center" wrapText="1"/>
      <protection/>
    </xf>
    <xf numFmtId="177" fontId="3" fillId="0" borderId="21" xfId="0" applyNumberFormat="1" applyFont="1" applyBorder="1" applyAlignment="1">
      <alignment horizontal="distributed" vertical="center" wrapText="1"/>
    </xf>
    <xf numFmtId="177" fontId="15" fillId="0" borderId="0" xfId="0" applyNumberFormat="1" applyFont="1" applyFill="1" applyBorder="1" applyAlignment="1" applyProtection="1">
      <alignment horizontal="center" vertical="center"/>
      <protection/>
    </xf>
    <xf numFmtId="177" fontId="3" fillId="0" borderId="40" xfId="0" applyNumberFormat="1" applyFont="1" applyFill="1" applyBorder="1" applyAlignment="1" applyProtection="1">
      <alignment horizontal="center" vertical="center" wrapText="1"/>
      <protection/>
    </xf>
    <xf numFmtId="177" fontId="3" fillId="0" borderId="41" xfId="0" applyNumberFormat="1" applyFont="1" applyFill="1" applyBorder="1" applyAlignment="1" applyProtection="1">
      <alignment horizontal="center" vertical="center" wrapText="1"/>
      <protection/>
    </xf>
    <xf numFmtId="177" fontId="3" fillId="0" borderId="0" xfId="0" applyNumberFormat="1" applyFont="1" applyFill="1" applyBorder="1" applyAlignment="1" applyProtection="1">
      <alignment horizontal="center" vertical="center" wrapText="1"/>
      <protection/>
    </xf>
    <xf numFmtId="177" fontId="3" fillId="0" borderId="11" xfId="0" applyNumberFormat="1" applyFont="1" applyFill="1" applyBorder="1" applyAlignment="1" applyProtection="1">
      <alignment horizontal="center" vertical="center" wrapText="1"/>
      <protection/>
    </xf>
    <xf numFmtId="177" fontId="3" fillId="0" borderId="13" xfId="0" applyNumberFormat="1" applyFont="1" applyFill="1" applyBorder="1" applyAlignment="1" applyProtection="1">
      <alignment horizontal="center" vertical="center" wrapText="1"/>
      <protection/>
    </xf>
    <xf numFmtId="177" fontId="3" fillId="0" borderId="14" xfId="0" applyNumberFormat="1" applyFont="1" applyFill="1" applyBorder="1" applyAlignment="1" applyProtection="1">
      <alignment horizontal="center" vertical="center" wrapText="1"/>
      <protection/>
    </xf>
    <xf numFmtId="177" fontId="4" fillId="0" borderId="0" xfId="0" applyNumberFormat="1" applyFont="1" applyBorder="1" applyAlignment="1">
      <alignment horizontal="distributed" vertical="center"/>
    </xf>
    <xf numFmtId="177" fontId="4" fillId="0" borderId="11" xfId="0" applyNumberFormat="1" applyFont="1" applyBorder="1" applyAlignment="1">
      <alignment horizontal="distributed" vertical="center"/>
    </xf>
    <xf numFmtId="38" fontId="3" fillId="0" borderId="0" xfId="49" applyFont="1" applyFill="1" applyBorder="1" applyAlignment="1" applyProtection="1">
      <alignment horizontal="distributed" vertical="center"/>
      <protection/>
    </xf>
    <xf numFmtId="38" fontId="3" fillId="0" borderId="11" xfId="49" applyFont="1" applyFill="1" applyBorder="1" applyAlignment="1" applyProtection="1">
      <alignment horizontal="distributed" vertical="center"/>
      <protection/>
    </xf>
    <xf numFmtId="38" fontId="4" fillId="0" borderId="0" xfId="49" applyFont="1" applyFill="1" applyBorder="1" applyAlignment="1" applyProtection="1">
      <alignment horizontal="distributed" vertical="center"/>
      <protection/>
    </xf>
    <xf numFmtId="38" fontId="4" fillId="0" borderId="11" xfId="49" applyFont="1" applyFill="1" applyBorder="1" applyAlignment="1" applyProtection="1">
      <alignment horizontal="distributed" vertical="center"/>
      <protection/>
    </xf>
    <xf numFmtId="0" fontId="3" fillId="0" borderId="0" xfId="0" applyFont="1" applyFill="1" applyBorder="1" applyAlignment="1" applyProtection="1">
      <alignment horizontal="distributed" vertical="center"/>
      <protection/>
    </xf>
    <xf numFmtId="0" fontId="3" fillId="0" borderId="11"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1" xfId="0" applyFont="1" applyFill="1" applyBorder="1" applyAlignment="1" applyProtection="1">
      <alignment horizontal="distributed" vertical="center"/>
      <protection/>
    </xf>
    <xf numFmtId="38" fontId="3" fillId="0" borderId="49" xfId="49" applyFont="1" applyFill="1" applyBorder="1" applyAlignment="1">
      <alignment horizontal="distributed" vertical="center"/>
    </xf>
    <xf numFmtId="38" fontId="3" fillId="0" borderId="50" xfId="49" applyFont="1" applyFill="1" applyBorder="1" applyAlignment="1">
      <alignment horizontal="distributed" vertical="center"/>
    </xf>
    <xf numFmtId="38" fontId="3" fillId="0" borderId="0" xfId="49" applyFont="1" applyFill="1" applyAlignment="1">
      <alignment horizontal="distributed" vertical="center"/>
    </xf>
    <xf numFmtId="38" fontId="3" fillId="0" borderId="51" xfId="49" applyFont="1" applyFill="1" applyBorder="1" applyAlignment="1">
      <alignment horizontal="distributed" vertical="center"/>
    </xf>
    <xf numFmtId="38" fontId="3" fillId="0" borderId="16" xfId="49" applyFont="1" applyFill="1" applyBorder="1" applyAlignment="1">
      <alignment horizontal="distributed" vertical="center"/>
    </xf>
    <xf numFmtId="38" fontId="3" fillId="0" borderId="21" xfId="49" applyFont="1" applyFill="1" applyBorder="1" applyAlignment="1">
      <alignment horizontal="distributed" vertical="center"/>
    </xf>
    <xf numFmtId="38" fontId="3" fillId="0" borderId="52" xfId="49" applyFont="1" applyFill="1" applyBorder="1" applyAlignment="1">
      <alignment horizontal="distributed" vertical="center"/>
    </xf>
    <xf numFmtId="38" fontId="3" fillId="0" borderId="39" xfId="49" applyFont="1" applyFill="1" applyBorder="1" applyAlignment="1">
      <alignment horizontal="distributed" vertical="center"/>
    </xf>
    <xf numFmtId="38" fontId="15" fillId="0" borderId="0" xfId="49" applyFont="1" applyFill="1" applyBorder="1" applyAlignment="1">
      <alignment horizontal="center" vertical="center"/>
    </xf>
    <xf numFmtId="38" fontId="3" fillId="0" borderId="20" xfId="49" applyFont="1" applyFill="1" applyBorder="1" applyAlignment="1" applyProtection="1">
      <alignment horizontal="center" vertical="center" wrapText="1"/>
      <protection/>
    </xf>
    <xf numFmtId="38" fontId="3" fillId="0" borderId="22" xfId="49" applyFont="1" applyFill="1" applyBorder="1" applyAlignment="1">
      <alignment horizontal="center" vertical="center" wrapText="1"/>
    </xf>
    <xf numFmtId="38" fontId="3" fillId="0" borderId="38" xfId="49" applyFont="1" applyFill="1" applyBorder="1" applyAlignment="1">
      <alignment horizontal="distributed" vertical="center"/>
    </xf>
    <xf numFmtId="38" fontId="3" fillId="0" borderId="18" xfId="49" applyFont="1" applyFill="1" applyBorder="1" applyAlignment="1">
      <alignment horizontal="distributed" vertical="center"/>
    </xf>
    <xf numFmtId="38" fontId="3" fillId="0" borderId="13" xfId="49" applyFont="1" applyFill="1" applyBorder="1" applyAlignment="1">
      <alignment horizontal="distributed" vertical="center"/>
    </xf>
    <xf numFmtId="38" fontId="4" fillId="0" borderId="0" xfId="49" applyFont="1" applyFill="1" applyBorder="1" applyAlignment="1">
      <alignment horizontal="distributed" vertical="center"/>
    </xf>
    <xf numFmtId="38" fontId="4" fillId="0" borderId="11" xfId="49" applyFont="1" applyFill="1" applyBorder="1" applyAlignment="1">
      <alignment horizontal="distributed" vertical="center"/>
    </xf>
    <xf numFmtId="38" fontId="4" fillId="0" borderId="51" xfId="49" applyFont="1" applyFill="1" applyBorder="1" applyAlignment="1">
      <alignment horizontal="distributed" vertical="center"/>
    </xf>
    <xf numFmtId="38" fontId="3" fillId="0" borderId="45" xfId="49" applyFont="1" applyFill="1" applyBorder="1" applyAlignment="1" applyProtection="1">
      <alignment horizontal="center" vertical="center" wrapText="1"/>
      <protection/>
    </xf>
    <xf numFmtId="38" fontId="3" fillId="0" borderId="30" xfId="49" applyFont="1" applyFill="1" applyBorder="1" applyAlignment="1">
      <alignment horizontal="center" vertical="center" wrapText="1"/>
    </xf>
    <xf numFmtId="0" fontId="3" fillId="0" borderId="0" xfId="0" applyFont="1" applyFill="1" applyBorder="1" applyAlignment="1" applyProtection="1">
      <alignment horizontal="center" vertical="center"/>
      <protection/>
    </xf>
    <xf numFmtId="0" fontId="3" fillId="0" borderId="51" xfId="0" applyFont="1" applyFill="1" applyBorder="1" applyAlignment="1" applyProtection="1" quotePrefix="1">
      <alignment horizontal="center" vertical="center"/>
      <protection/>
    </xf>
    <xf numFmtId="38" fontId="3" fillId="0" borderId="29" xfId="49" applyFont="1" applyFill="1" applyBorder="1" applyAlignment="1" applyProtection="1">
      <alignment horizontal="center" vertical="center" wrapText="1"/>
      <protection/>
    </xf>
    <xf numFmtId="38" fontId="3" fillId="0" borderId="43" xfId="49" applyFont="1" applyFill="1" applyBorder="1" applyAlignment="1" applyProtection="1">
      <alignment horizontal="center" vertical="center" wrapText="1"/>
      <protection/>
    </xf>
    <xf numFmtId="38" fontId="3" fillId="0" borderId="53" xfId="49" applyFont="1" applyFill="1" applyBorder="1" applyAlignment="1">
      <alignment horizontal="center" vertical="center" wrapText="1"/>
    </xf>
    <xf numFmtId="38" fontId="3" fillId="0" borderId="37" xfId="49" applyFont="1" applyFill="1" applyBorder="1" applyAlignment="1">
      <alignment horizontal="center" vertical="center" wrapText="1"/>
    </xf>
    <xf numFmtId="38" fontId="3" fillId="0" borderId="34" xfId="49" applyFont="1" applyFill="1" applyBorder="1" applyAlignment="1">
      <alignment horizontal="distributed" vertical="center" wrapText="1"/>
    </xf>
    <xf numFmtId="38" fontId="3" fillId="0" borderId="18" xfId="49" applyFont="1" applyFill="1" applyBorder="1" applyAlignment="1">
      <alignment horizontal="distributed" vertical="center" wrapText="1"/>
    </xf>
    <xf numFmtId="38" fontId="3" fillId="0" borderId="47" xfId="49" applyFont="1" applyFill="1" applyBorder="1" applyAlignment="1">
      <alignment horizontal="distributed" vertical="center"/>
    </xf>
    <xf numFmtId="38" fontId="3" fillId="0" borderId="23" xfId="49" applyFont="1" applyFill="1" applyBorder="1" applyAlignment="1">
      <alignment horizontal="distributed" vertical="center"/>
    </xf>
    <xf numFmtId="38" fontId="3" fillId="0" borderId="26" xfId="49" applyFont="1" applyFill="1" applyBorder="1" applyAlignment="1">
      <alignment horizontal="center" vertical="center" wrapText="1" shrinkToFit="1"/>
    </xf>
    <xf numFmtId="38" fontId="3" fillId="0" borderId="26" xfId="49" applyFont="1" applyFill="1" applyBorder="1" applyAlignment="1">
      <alignment horizontal="distributed" vertical="center" shrinkToFit="1"/>
    </xf>
    <xf numFmtId="38" fontId="3" fillId="0" borderId="26" xfId="49" applyFont="1" applyFill="1" applyBorder="1" applyAlignment="1">
      <alignment horizontal="distributed" vertical="center" wrapText="1" shrinkToFit="1"/>
    </xf>
    <xf numFmtId="38" fontId="3" fillId="0" borderId="37" xfId="49" applyFont="1" applyFill="1" applyBorder="1" applyAlignment="1">
      <alignment horizontal="distributed" vertical="center"/>
    </xf>
    <xf numFmtId="38" fontId="3" fillId="0" borderId="40" xfId="49" applyFont="1" applyFill="1" applyBorder="1" applyAlignment="1">
      <alignment horizontal="distributed" vertical="center" wrapText="1"/>
    </xf>
    <xf numFmtId="38" fontId="3" fillId="0" borderId="41" xfId="49" applyFont="1" applyFill="1" applyBorder="1" applyAlignment="1">
      <alignment horizontal="distributed" vertical="center" wrapText="1"/>
    </xf>
    <xf numFmtId="38" fontId="3" fillId="0" borderId="0" xfId="49" applyFont="1" applyFill="1" applyBorder="1" applyAlignment="1">
      <alignment horizontal="distributed" vertical="center" wrapText="1"/>
    </xf>
    <xf numFmtId="38" fontId="3" fillId="0" borderId="11" xfId="49" applyFont="1" applyFill="1" applyBorder="1" applyAlignment="1">
      <alignment horizontal="distributed" vertical="center" wrapText="1"/>
    </xf>
    <xf numFmtId="38" fontId="3" fillId="0" borderId="13" xfId="49" applyFont="1" applyFill="1" applyBorder="1" applyAlignment="1">
      <alignment horizontal="distributed" vertical="center" wrapText="1"/>
    </xf>
    <xf numFmtId="38" fontId="3" fillId="0" borderId="14" xfId="49" applyFont="1" applyFill="1" applyBorder="1" applyAlignment="1">
      <alignment horizontal="distributed" vertical="center" wrapText="1"/>
    </xf>
    <xf numFmtId="38" fontId="3" fillId="0" borderId="26" xfId="49" applyFont="1" applyFill="1" applyBorder="1" applyAlignment="1">
      <alignment horizontal="distributed" vertical="center"/>
    </xf>
    <xf numFmtId="38" fontId="3" fillId="0" borderId="14" xfId="49" applyFont="1" applyFill="1" applyBorder="1" applyAlignment="1">
      <alignment horizontal="distributed" vertical="center"/>
    </xf>
    <xf numFmtId="38" fontId="3" fillId="0" borderId="37" xfId="49" applyFont="1" applyFill="1" applyBorder="1" applyAlignment="1">
      <alignment horizontal="center" vertical="center"/>
    </xf>
    <xf numFmtId="38" fontId="3" fillId="0" borderId="26" xfId="49" applyFont="1" applyFill="1" applyBorder="1" applyAlignment="1">
      <alignment horizontal="center" vertical="center"/>
    </xf>
    <xf numFmtId="38" fontId="3" fillId="0" borderId="33" xfId="49" applyFont="1" applyFill="1" applyBorder="1" applyAlignment="1">
      <alignment horizontal="distributed" vertical="center"/>
    </xf>
    <xf numFmtId="38" fontId="3" fillId="0" borderId="28" xfId="49" applyFont="1" applyFill="1" applyBorder="1" applyAlignment="1">
      <alignment horizontal="center" vertical="center" textRotation="255" wrapText="1"/>
    </xf>
    <xf numFmtId="38" fontId="3" fillId="0" borderId="11" xfId="49" applyFont="1" applyFill="1" applyBorder="1" applyAlignment="1">
      <alignment horizontal="center" vertical="center" textRotation="255" wrapText="1"/>
    </xf>
    <xf numFmtId="38" fontId="3" fillId="0" borderId="14" xfId="49" applyFont="1" applyFill="1" applyBorder="1" applyAlignment="1">
      <alignment horizontal="center" vertical="center" textRotation="255" wrapText="1"/>
    </xf>
    <xf numFmtId="38" fontId="4" fillId="0" borderId="27" xfId="49" applyFont="1" applyFill="1" applyBorder="1" applyAlignment="1">
      <alignment horizontal="right" vertical="center"/>
    </xf>
    <xf numFmtId="0" fontId="11" fillId="0" borderId="27" xfId="0" applyFont="1" applyFill="1" applyBorder="1" applyAlignment="1">
      <alignment horizontal="right" vertical="center"/>
    </xf>
    <xf numFmtId="0" fontId="11" fillId="0" borderId="27" xfId="0" applyFont="1" applyBorder="1" applyAlignment="1">
      <alignment horizontal="right" vertical="center"/>
    </xf>
    <xf numFmtId="38" fontId="3" fillId="0" borderId="13" xfId="49" applyFont="1" applyFill="1" applyBorder="1" applyAlignment="1">
      <alignment horizontal="right" vertical="center"/>
    </xf>
    <xf numFmtId="38" fontId="3" fillId="0" borderId="0" xfId="49" applyFont="1" applyFill="1" applyAlignment="1">
      <alignment horizontal="right" vertical="center"/>
    </xf>
    <xf numFmtId="38" fontId="3" fillId="0" borderId="28" xfId="49" applyFont="1" applyFill="1" applyBorder="1" applyAlignment="1">
      <alignment horizontal="center" vertical="distributed" textRotation="255"/>
    </xf>
    <xf numFmtId="38" fontId="3" fillId="0" borderId="11" xfId="49" applyFont="1" applyFill="1" applyBorder="1" applyAlignment="1">
      <alignment horizontal="center" vertical="distributed" textRotation="255"/>
    </xf>
    <xf numFmtId="38" fontId="3" fillId="0" borderId="14" xfId="49" applyFont="1" applyFill="1" applyBorder="1" applyAlignment="1">
      <alignment horizontal="center" vertical="distributed" textRotation="255"/>
    </xf>
    <xf numFmtId="38" fontId="3" fillId="0" borderId="33" xfId="49" applyFont="1" applyFill="1" applyBorder="1" applyAlignment="1">
      <alignment horizontal="center" vertical="center" shrinkToFit="1"/>
    </xf>
    <xf numFmtId="38" fontId="3" fillId="0" borderId="28" xfId="49" applyFont="1" applyFill="1" applyBorder="1" applyAlignment="1">
      <alignment horizontal="center" vertical="center" shrinkToFit="1"/>
    </xf>
    <xf numFmtId="38" fontId="3" fillId="0" borderId="54" xfId="49" applyFont="1" applyFill="1" applyBorder="1" applyAlignment="1">
      <alignment horizontal="distributed" vertical="center" wrapText="1"/>
    </xf>
    <xf numFmtId="38" fontId="3" fillId="0" borderId="55" xfId="49" applyFont="1" applyFill="1" applyBorder="1" applyAlignment="1">
      <alignment horizontal="distributed" vertical="center" wrapText="1"/>
    </xf>
    <xf numFmtId="38" fontId="3" fillId="0" borderId="37" xfId="49" applyFont="1" applyFill="1" applyBorder="1" applyAlignment="1">
      <alignment horizontal="distributed" vertical="center" wrapText="1"/>
    </xf>
    <xf numFmtId="38" fontId="3" fillId="0" borderId="26" xfId="49" applyFont="1" applyFill="1" applyBorder="1" applyAlignment="1">
      <alignment horizontal="center" vertical="center" shrinkToFit="1"/>
    </xf>
    <xf numFmtId="38" fontId="4" fillId="0" borderId="27" xfId="49" applyFont="1" applyFill="1" applyBorder="1" applyAlignment="1">
      <alignment horizontal="distributed" vertical="center"/>
    </xf>
    <xf numFmtId="38" fontId="4" fillId="0" borderId="34" xfId="49" applyFont="1" applyFill="1" applyBorder="1" applyAlignment="1">
      <alignment horizontal="right" vertical="center"/>
    </xf>
    <xf numFmtId="38" fontId="4" fillId="0" borderId="25" xfId="49" applyFont="1" applyFill="1" applyBorder="1" applyAlignment="1">
      <alignment horizontal="right" vertical="center"/>
    </xf>
    <xf numFmtId="38" fontId="4" fillId="0" borderId="0" xfId="49" applyFont="1" applyFill="1" applyBorder="1" applyAlignment="1">
      <alignment horizontal="right" vertical="center"/>
    </xf>
    <xf numFmtId="38" fontId="3" fillId="0" borderId="0" xfId="49" applyFont="1" applyFill="1" applyBorder="1" applyAlignment="1">
      <alignment horizontal="distributed" vertical="center"/>
    </xf>
    <xf numFmtId="38" fontId="3" fillId="0" borderId="25" xfId="49" applyFont="1" applyFill="1" applyBorder="1" applyAlignment="1">
      <alignment horizontal="right" vertical="center"/>
    </xf>
    <xf numFmtId="38" fontId="3" fillId="0" borderId="0" xfId="49" applyFont="1" applyFill="1" applyBorder="1" applyAlignment="1">
      <alignment horizontal="right" vertical="center"/>
    </xf>
    <xf numFmtId="38" fontId="3" fillId="0" borderId="13" xfId="49" applyFont="1" applyFill="1" applyBorder="1" applyAlignment="1">
      <alignment horizontal="distributed" vertical="center"/>
    </xf>
    <xf numFmtId="38" fontId="4" fillId="0" borderId="53" xfId="49" applyFont="1" applyFill="1" applyBorder="1" applyAlignment="1">
      <alignment horizontal="distributed" vertical="center"/>
    </xf>
    <xf numFmtId="38" fontId="4" fillId="0" borderId="55" xfId="49" applyFont="1" applyFill="1" applyBorder="1" applyAlignment="1">
      <alignment horizontal="distributed" vertical="center"/>
    </xf>
    <xf numFmtId="38" fontId="3" fillId="0" borderId="55" xfId="49" applyFont="1" applyFill="1" applyBorder="1" applyAlignment="1">
      <alignment horizontal="distributed" vertical="center"/>
    </xf>
    <xf numFmtId="38" fontId="3" fillId="0" borderId="55" xfId="49" applyFont="1" applyFill="1" applyBorder="1" applyAlignment="1">
      <alignment horizontal="distributed" vertical="center" wrapText="1"/>
    </xf>
    <xf numFmtId="38" fontId="3" fillId="0" borderId="37" xfId="49" applyFont="1" applyFill="1" applyBorder="1" applyAlignment="1">
      <alignment horizontal="distributed" vertical="center"/>
    </xf>
    <xf numFmtId="38" fontId="3" fillId="0" borderId="18" xfId="49" applyFont="1" applyFill="1" applyBorder="1" applyAlignment="1">
      <alignment horizontal="right" vertical="center"/>
    </xf>
    <xf numFmtId="38" fontId="15" fillId="0" borderId="0" xfId="49" applyFont="1" applyFill="1" applyAlignment="1">
      <alignment horizontal="center" vertical="center"/>
    </xf>
    <xf numFmtId="38" fontId="3" fillId="0" borderId="0" xfId="49" applyFont="1" applyFill="1" applyAlignment="1">
      <alignment horizontal="center" vertical="center"/>
    </xf>
    <xf numFmtId="0" fontId="3" fillId="0" borderId="0" xfId="0" applyFont="1" applyAlignment="1">
      <alignment horizontal="center" vertical="center"/>
    </xf>
    <xf numFmtId="0" fontId="3" fillId="0" borderId="0" xfId="61" applyFont="1" applyFill="1" applyAlignment="1">
      <alignment horizontal="center" vertical="center"/>
      <protection/>
    </xf>
    <xf numFmtId="0" fontId="3" fillId="0" borderId="0" xfId="61" applyFont="1" applyFill="1" applyBorder="1" applyAlignment="1">
      <alignment horizontal="center" vertical="center"/>
      <protection/>
    </xf>
    <xf numFmtId="0" fontId="3" fillId="0" borderId="56" xfId="61" applyFont="1" applyFill="1" applyBorder="1" applyAlignment="1">
      <alignment horizontal="distributed" vertical="center" wrapText="1"/>
      <protection/>
    </xf>
    <xf numFmtId="0" fontId="3" fillId="0" borderId="25" xfId="61" applyFont="1" applyFill="1" applyBorder="1" applyAlignment="1">
      <alignment horizontal="distributed" vertical="center" wrapText="1"/>
      <protection/>
    </xf>
    <xf numFmtId="0" fontId="3" fillId="0" borderId="18" xfId="61" applyFont="1" applyFill="1" applyBorder="1" applyAlignment="1">
      <alignment horizontal="distributed" vertical="center" wrapText="1"/>
      <protection/>
    </xf>
    <xf numFmtId="0" fontId="3" fillId="0" borderId="37" xfId="61" applyFont="1" applyFill="1" applyBorder="1" applyAlignment="1">
      <alignment horizontal="distributed" vertical="center"/>
      <protection/>
    </xf>
    <xf numFmtId="0" fontId="3" fillId="0" borderId="26" xfId="61" applyFont="1" applyFill="1" applyBorder="1" applyAlignment="1">
      <alignment horizontal="distributed" vertical="center"/>
      <protection/>
    </xf>
    <xf numFmtId="0" fontId="3" fillId="0" borderId="37" xfId="61" applyFont="1" applyFill="1" applyBorder="1" applyAlignment="1">
      <alignment horizontal="distributed" vertical="center" wrapText="1"/>
      <protection/>
    </xf>
    <xf numFmtId="0" fontId="3" fillId="0" borderId="26" xfId="61" applyFont="1" applyFill="1" applyBorder="1" applyAlignment="1">
      <alignment horizontal="distributed" vertical="center" wrapText="1"/>
      <protection/>
    </xf>
    <xf numFmtId="0" fontId="3" fillId="0" borderId="56" xfId="61" applyFont="1" applyFill="1" applyBorder="1" applyAlignment="1">
      <alignment horizontal="distributed" vertical="center"/>
      <protection/>
    </xf>
    <xf numFmtId="0" fontId="3" fillId="0" borderId="18" xfId="61" applyFont="1" applyFill="1" applyBorder="1" applyAlignment="1">
      <alignment horizontal="distributed" vertical="center"/>
      <protection/>
    </xf>
    <xf numFmtId="0" fontId="3" fillId="0" borderId="56" xfId="61" applyFont="1" applyFill="1" applyBorder="1" applyAlignment="1">
      <alignment horizontal="center" vertical="center" wrapText="1"/>
      <protection/>
    </xf>
    <xf numFmtId="0" fontId="3" fillId="0" borderId="18" xfId="61" applyFont="1" applyFill="1" applyBorder="1" applyAlignment="1">
      <alignment horizontal="center" vertical="center" wrapText="1"/>
      <protection/>
    </xf>
    <xf numFmtId="0" fontId="3" fillId="0" borderId="40" xfId="61" applyFont="1" applyFill="1" applyBorder="1" applyAlignment="1">
      <alignment horizontal="center" vertical="center" wrapText="1"/>
      <protection/>
    </xf>
    <xf numFmtId="0" fontId="3" fillId="0" borderId="41" xfId="61" applyFont="1" applyFill="1" applyBorder="1" applyAlignment="1">
      <alignment horizontal="center" vertical="center" wrapText="1"/>
      <protection/>
    </xf>
    <xf numFmtId="0" fontId="3" fillId="0" borderId="0"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11" xfId="61" applyFont="1" applyFill="1" applyBorder="1" applyAlignment="1">
      <alignment horizontal="distributed" vertical="center"/>
      <protection/>
    </xf>
    <xf numFmtId="0" fontId="3" fillId="0" borderId="14" xfId="61" applyFont="1" applyFill="1" applyBorder="1" applyAlignment="1">
      <alignment horizontal="distributed" vertical="center"/>
      <protection/>
    </xf>
    <xf numFmtId="0" fontId="3" fillId="0" borderId="41" xfId="61" applyFont="1" applyFill="1" applyBorder="1" applyAlignment="1">
      <alignment horizontal="distributed" vertical="center"/>
      <protection/>
    </xf>
    <xf numFmtId="0" fontId="3" fillId="0" borderId="25" xfId="61" applyFont="1" applyFill="1" applyBorder="1" applyAlignment="1">
      <alignment horizontal="distributed" vertical="center"/>
      <protection/>
    </xf>
    <xf numFmtId="0" fontId="3" fillId="0" borderId="11" xfId="61" applyFont="1" applyFill="1" applyBorder="1" applyAlignment="1">
      <alignment horizontal="distributed" vertical="center" wrapText="1"/>
      <protection/>
    </xf>
    <xf numFmtId="0" fontId="3" fillId="0" borderId="14" xfId="61" applyFont="1" applyFill="1" applyBorder="1" applyAlignment="1">
      <alignment horizontal="distributed" vertical="center" wrapText="1"/>
      <protection/>
    </xf>
    <xf numFmtId="0" fontId="3" fillId="0" borderId="23" xfId="61" applyFont="1" applyFill="1" applyBorder="1" applyAlignment="1">
      <alignment horizontal="center" vertical="center" wrapText="1"/>
      <protection/>
    </xf>
    <xf numFmtId="0" fontId="3" fillId="0" borderId="34" xfId="61" applyFont="1" applyFill="1" applyBorder="1" applyAlignment="1">
      <alignment horizontal="distributed" vertical="center" wrapText="1"/>
      <protection/>
    </xf>
    <xf numFmtId="38" fontId="3" fillId="0" borderId="11" xfId="49" applyFont="1" applyFill="1" applyBorder="1" applyAlignment="1">
      <alignment vertical="center" textRotation="255" wrapText="1"/>
    </xf>
    <xf numFmtId="38" fontId="3" fillId="0" borderId="14" xfId="49" applyFont="1" applyFill="1" applyBorder="1" applyAlignment="1">
      <alignment vertical="center" textRotation="255" wrapText="1"/>
    </xf>
    <xf numFmtId="177" fontId="4" fillId="0" borderId="27" xfId="49" applyNumberFormat="1" applyFont="1" applyFill="1" applyBorder="1" applyAlignment="1">
      <alignment horizontal="right" vertical="center"/>
    </xf>
    <xf numFmtId="177" fontId="3" fillId="0" borderId="0" xfId="49" applyNumberFormat="1" applyFont="1" applyFill="1" applyAlignment="1">
      <alignment horizontal="right" vertical="center"/>
    </xf>
    <xf numFmtId="177" fontId="3" fillId="0" borderId="13" xfId="49" applyNumberFormat="1" applyFont="1" applyFill="1" applyBorder="1" applyAlignment="1">
      <alignment horizontal="right" vertical="center"/>
    </xf>
    <xf numFmtId="0" fontId="3" fillId="0" borderId="40" xfId="61" applyFont="1" applyFill="1" applyBorder="1" applyAlignment="1">
      <alignment horizontal="distributed" vertical="center"/>
      <protection/>
    </xf>
    <xf numFmtId="0" fontId="3" fillId="0" borderId="13" xfId="61" applyFont="1" applyFill="1" applyBorder="1" applyAlignment="1">
      <alignment horizontal="distributed" vertical="center"/>
      <protection/>
    </xf>
    <xf numFmtId="0" fontId="3" fillId="0" borderId="28" xfId="61" applyFont="1" applyFill="1" applyBorder="1" applyAlignment="1">
      <alignment horizontal="center" vertical="center" textRotation="255" shrinkToFit="1"/>
      <protection/>
    </xf>
    <xf numFmtId="0" fontId="3" fillId="0" borderId="11" xfId="61" applyFont="1" applyFill="1" applyBorder="1" applyAlignment="1">
      <alignment horizontal="center" vertical="center" textRotation="255" shrinkToFit="1"/>
      <protection/>
    </xf>
    <xf numFmtId="0" fontId="3" fillId="0" borderId="14" xfId="61" applyFont="1" applyFill="1" applyBorder="1" applyAlignment="1">
      <alignment horizontal="center" vertical="center" textRotation="255" shrinkToFit="1"/>
      <protection/>
    </xf>
    <xf numFmtId="177" fontId="3" fillId="0" borderId="0" xfId="49" applyNumberFormat="1" applyFont="1" applyFill="1" applyBorder="1" applyAlignment="1">
      <alignment horizontal="right" vertical="center"/>
    </xf>
    <xf numFmtId="0" fontId="3" fillId="0" borderId="41"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54" xfId="61" applyFont="1" applyFill="1" applyBorder="1" applyAlignment="1">
      <alignment horizontal="center" vertical="center" shrinkToFit="1"/>
      <protection/>
    </xf>
    <xf numFmtId="0" fontId="3" fillId="0" borderId="37" xfId="61" applyFont="1" applyFill="1" applyBorder="1" applyAlignment="1">
      <alignment horizontal="center" vertical="center" shrinkToFit="1"/>
      <protection/>
    </xf>
    <xf numFmtId="0" fontId="3" fillId="0" borderId="54" xfId="61" applyFont="1" applyFill="1" applyBorder="1" applyAlignment="1">
      <alignment horizontal="center" vertical="center" wrapText="1"/>
      <protection/>
    </xf>
    <xf numFmtId="0" fontId="3" fillId="0" borderId="37" xfId="61" applyFont="1" applyFill="1" applyBorder="1" applyAlignment="1">
      <alignment horizontal="center" vertical="center" wrapText="1"/>
      <protection/>
    </xf>
    <xf numFmtId="0" fontId="3" fillId="0" borderId="54" xfId="61" applyFont="1" applyFill="1" applyBorder="1" applyAlignment="1">
      <alignment horizontal="distributed" vertical="center"/>
      <protection/>
    </xf>
    <xf numFmtId="0" fontId="3" fillId="0" borderId="11" xfId="61" applyFont="1" applyFill="1" applyBorder="1" applyAlignment="1">
      <alignment vertical="center" textRotation="255" wrapText="1"/>
      <protection/>
    </xf>
    <xf numFmtId="0" fontId="3" fillId="0" borderId="14" xfId="61" applyFont="1" applyFill="1" applyBorder="1" applyAlignment="1">
      <alignment vertical="center" textRotation="255" wrapText="1"/>
      <protection/>
    </xf>
    <xf numFmtId="0" fontId="3" fillId="0" borderId="28" xfId="61" applyFont="1" applyFill="1" applyBorder="1" applyAlignment="1">
      <alignment vertical="center" textRotation="255" wrapText="1"/>
      <protection/>
    </xf>
    <xf numFmtId="0" fontId="3" fillId="0" borderId="11" xfId="0" applyFont="1" applyBorder="1" applyAlignment="1">
      <alignment vertical="center"/>
    </xf>
    <xf numFmtId="0" fontId="3" fillId="0" borderId="34" xfId="61" applyFont="1" applyFill="1" applyBorder="1" applyAlignment="1">
      <alignment horizontal="distributed" vertical="center"/>
      <protection/>
    </xf>
    <xf numFmtId="0" fontId="3" fillId="0" borderId="27" xfId="0" applyFont="1" applyBorder="1" applyAlignment="1">
      <alignment vertical="center"/>
    </xf>
    <xf numFmtId="0" fontId="3" fillId="0" borderId="28" xfId="0" applyFont="1" applyBorder="1" applyAlignment="1">
      <alignment vertical="center"/>
    </xf>
    <xf numFmtId="0" fontId="3" fillId="0" borderId="25" xfId="61" applyFont="1" applyFill="1" applyBorder="1" applyAlignment="1">
      <alignment horizontal="distributed" vertical="center"/>
      <protection/>
    </xf>
    <xf numFmtId="0" fontId="3" fillId="0" borderId="0" xfId="0" applyFont="1" applyAlignment="1">
      <alignment vertical="center"/>
    </xf>
    <xf numFmtId="0" fontId="3" fillId="0" borderId="18" xfId="61" applyFont="1" applyFill="1" applyBorder="1" applyAlignment="1">
      <alignment horizontal="distributed" vertical="center"/>
      <protection/>
    </xf>
    <xf numFmtId="0" fontId="4" fillId="0" borderId="34" xfId="61" applyFont="1" applyFill="1" applyBorder="1" applyAlignment="1">
      <alignment horizontal="distributed" vertical="center"/>
      <protection/>
    </xf>
    <xf numFmtId="0" fontId="11" fillId="0" borderId="27" xfId="0" applyFont="1" applyBorder="1" applyAlignment="1">
      <alignment vertical="center"/>
    </xf>
    <xf numFmtId="0" fontId="11" fillId="0" borderId="28" xfId="0" applyFont="1" applyBorder="1" applyAlignment="1">
      <alignment vertical="center"/>
    </xf>
    <xf numFmtId="0" fontId="3" fillId="0" borderId="55" xfId="61" applyFont="1" applyFill="1" applyBorder="1" applyAlignment="1">
      <alignment horizontal="distributed" vertical="center"/>
      <protection/>
    </xf>
    <xf numFmtId="38" fontId="3" fillId="0" borderId="28" xfId="49" applyFont="1" applyFill="1" applyBorder="1" applyAlignment="1">
      <alignment horizontal="center" vertical="center" textRotation="255" shrinkToFit="1"/>
    </xf>
    <xf numFmtId="38" fontId="3" fillId="0" borderId="11" xfId="49" applyFont="1" applyFill="1" applyBorder="1" applyAlignment="1">
      <alignment horizontal="center" vertical="center" textRotation="255" shrinkToFit="1"/>
    </xf>
    <xf numFmtId="38" fontId="3" fillId="0" borderId="14" xfId="49" applyFont="1" applyFill="1" applyBorder="1" applyAlignment="1">
      <alignment horizontal="center" vertical="center" textRotation="255"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P37-39"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55"/>
  <sheetViews>
    <sheetView tabSelected="1" zoomScaleSheetLayoutView="75" zoomScalePageLayoutView="0" workbookViewId="0" topLeftCell="A1">
      <selection activeCell="A1" sqref="A1"/>
    </sheetView>
  </sheetViews>
  <sheetFormatPr defaultColWidth="9.00390625" defaultRowHeight="18.75" customHeight="1"/>
  <cols>
    <col min="1" max="1" width="3.00390625" style="73" customWidth="1"/>
    <col min="2" max="2" width="31.375" style="73" customWidth="1"/>
    <col min="3" max="3" width="11.75390625" style="73" customWidth="1"/>
    <col min="4" max="6" width="11.125" style="73" customWidth="1"/>
    <col min="7" max="10" width="12.50390625" style="73" customWidth="1"/>
    <col min="11" max="11" width="3.00390625" style="73" customWidth="1"/>
    <col min="12" max="12" width="31.375" style="73" customWidth="1"/>
    <col min="13" max="13" width="11.50390625" style="73" customWidth="1"/>
    <col min="14" max="14" width="12.625" style="73" customWidth="1"/>
    <col min="15" max="15" width="11.50390625" style="73" customWidth="1"/>
    <col min="16" max="16" width="12.50390625" style="73" customWidth="1"/>
    <col min="17" max="18" width="11.50390625" style="73" customWidth="1"/>
    <col min="19" max="16384" width="9.00390625" style="73" customWidth="1"/>
  </cols>
  <sheetData>
    <row r="1" spans="1:18" ht="18.75" customHeight="1">
      <c r="A1" s="95" t="s">
        <v>199</v>
      </c>
      <c r="R1" s="96" t="s">
        <v>200</v>
      </c>
    </row>
    <row r="3" spans="1:9" ht="18.75" customHeight="1">
      <c r="A3" s="272" t="s">
        <v>205</v>
      </c>
      <c r="B3" s="272"/>
      <c r="C3" s="272"/>
      <c r="D3" s="272"/>
      <c r="E3" s="272"/>
      <c r="F3" s="272"/>
      <c r="G3" s="272"/>
      <c r="H3" s="272"/>
      <c r="I3" s="272"/>
    </row>
    <row r="5" spans="1:19" ht="18.75" customHeight="1">
      <c r="A5" s="271" t="s">
        <v>201</v>
      </c>
      <c r="B5" s="271"/>
      <c r="C5" s="271"/>
      <c r="D5" s="271"/>
      <c r="E5" s="271"/>
      <c r="F5" s="271"/>
      <c r="G5" s="271"/>
      <c r="H5" s="271"/>
      <c r="I5" s="271"/>
      <c r="K5" s="271" t="s">
        <v>203</v>
      </c>
      <c r="L5" s="271"/>
      <c r="M5" s="271"/>
      <c r="N5" s="271"/>
      <c r="O5" s="271"/>
      <c r="P5" s="271"/>
      <c r="Q5" s="271"/>
      <c r="R5" s="271"/>
      <c r="S5" s="74"/>
    </row>
    <row r="6" spans="1:25" ht="18.75" customHeight="1" thickBot="1">
      <c r="A6" s="5"/>
      <c r="B6" s="74"/>
      <c r="C6" s="75"/>
      <c r="E6" s="5"/>
      <c r="F6" s="5"/>
      <c r="G6" s="5"/>
      <c r="H6" s="5"/>
      <c r="I6" s="5"/>
      <c r="J6" s="5"/>
      <c r="K6" s="2"/>
      <c r="L6" s="11"/>
      <c r="M6" s="11"/>
      <c r="N6" s="11"/>
      <c r="O6" s="11"/>
      <c r="P6" s="11"/>
      <c r="Q6" s="11"/>
      <c r="R6" s="11"/>
      <c r="S6" s="2"/>
      <c r="T6" s="5"/>
      <c r="U6" s="5"/>
      <c r="V6" s="5"/>
      <c r="W6" s="5"/>
      <c r="X6" s="5"/>
      <c r="Y6" s="5"/>
    </row>
    <row r="7" spans="1:19" ht="18.75" customHeight="1">
      <c r="A7" s="257" t="s">
        <v>10</v>
      </c>
      <c r="B7" s="258"/>
      <c r="C7" s="247" t="s">
        <v>0</v>
      </c>
      <c r="D7" s="248" t="s">
        <v>208</v>
      </c>
      <c r="E7" s="249"/>
      <c r="F7" s="249"/>
      <c r="G7" s="250"/>
      <c r="H7" s="263" t="s">
        <v>206</v>
      </c>
      <c r="I7" s="266" t="s">
        <v>207</v>
      </c>
      <c r="J7" s="74"/>
      <c r="K7" s="257" t="s">
        <v>10</v>
      </c>
      <c r="L7" s="258"/>
      <c r="M7" s="251" t="s">
        <v>184</v>
      </c>
      <c r="N7" s="251"/>
      <c r="O7" s="251" t="s">
        <v>210</v>
      </c>
      <c r="P7" s="251"/>
      <c r="Q7" s="251" t="s">
        <v>211</v>
      </c>
      <c r="R7" s="252"/>
      <c r="S7" s="74"/>
    </row>
    <row r="8" spans="1:19" ht="18.75" customHeight="1">
      <c r="A8" s="259"/>
      <c r="B8" s="260"/>
      <c r="C8" s="237"/>
      <c r="D8" s="269" t="s">
        <v>1</v>
      </c>
      <c r="E8" s="243" t="s">
        <v>2</v>
      </c>
      <c r="F8" s="59"/>
      <c r="G8" s="245" t="s">
        <v>11</v>
      </c>
      <c r="H8" s="264"/>
      <c r="I8" s="267"/>
      <c r="J8" s="74"/>
      <c r="K8" s="259"/>
      <c r="L8" s="260"/>
      <c r="M8" s="237" t="s">
        <v>12</v>
      </c>
      <c r="N8" s="240" t="s">
        <v>196</v>
      </c>
      <c r="O8" s="237" t="s">
        <v>12</v>
      </c>
      <c r="P8" s="240" t="s">
        <v>196</v>
      </c>
      <c r="Q8" s="237" t="s">
        <v>12</v>
      </c>
      <c r="R8" s="238" t="s">
        <v>197</v>
      </c>
      <c r="S8" s="74"/>
    </row>
    <row r="9" spans="1:19" ht="18.75" customHeight="1">
      <c r="A9" s="261"/>
      <c r="B9" s="262"/>
      <c r="C9" s="237"/>
      <c r="D9" s="270"/>
      <c r="E9" s="244"/>
      <c r="F9" s="3" t="s">
        <v>3</v>
      </c>
      <c r="G9" s="246"/>
      <c r="H9" s="265"/>
      <c r="I9" s="268"/>
      <c r="J9" s="74"/>
      <c r="K9" s="261"/>
      <c r="L9" s="262"/>
      <c r="M9" s="237"/>
      <c r="N9" s="240"/>
      <c r="O9" s="237"/>
      <c r="P9" s="240"/>
      <c r="Q9" s="237"/>
      <c r="R9" s="239"/>
      <c r="S9" s="74"/>
    </row>
    <row r="10" spans="2:19" ht="18.75" customHeight="1">
      <c r="B10" s="76"/>
      <c r="C10" s="74"/>
      <c r="D10" s="74"/>
      <c r="F10" s="5"/>
      <c r="J10" s="74"/>
      <c r="L10" s="76"/>
      <c r="M10" s="77"/>
      <c r="N10" s="77"/>
      <c r="O10" s="77"/>
      <c r="P10" s="77"/>
      <c r="Q10" s="77"/>
      <c r="R10" s="77"/>
      <c r="S10" s="74"/>
    </row>
    <row r="11" spans="1:19" ht="18.75" customHeight="1">
      <c r="A11" s="253" t="s">
        <v>4</v>
      </c>
      <c r="B11" s="254"/>
      <c r="C11" s="100">
        <f>SUM(C13,C15,C27)</f>
        <v>68930</v>
      </c>
      <c r="D11" s="100">
        <f aca="true" t="shared" si="0" ref="D11:I11">SUM(D13,D15,D27)</f>
        <v>50436</v>
      </c>
      <c r="E11" s="100">
        <f t="shared" si="0"/>
        <v>15698</v>
      </c>
      <c r="F11" s="100">
        <f t="shared" si="0"/>
        <v>12466</v>
      </c>
      <c r="G11" s="100">
        <f t="shared" si="0"/>
        <v>387</v>
      </c>
      <c r="H11" s="100">
        <f t="shared" si="0"/>
        <v>1846</v>
      </c>
      <c r="I11" s="100">
        <f t="shared" si="0"/>
        <v>563</v>
      </c>
      <c r="J11" s="74"/>
      <c r="K11" s="253" t="s">
        <v>4</v>
      </c>
      <c r="L11" s="254"/>
      <c r="M11" s="100">
        <f>SUM(M13,M15,M27)</f>
        <v>65661</v>
      </c>
      <c r="N11" s="103" t="s">
        <v>212</v>
      </c>
      <c r="O11" s="100">
        <f>SUM(O13,O15,O27)</f>
        <v>68930</v>
      </c>
      <c r="P11" s="103" t="s">
        <v>212</v>
      </c>
      <c r="Q11" s="100">
        <f>SUM(Q13,Q15,Q27)</f>
        <v>3269</v>
      </c>
      <c r="R11" s="102">
        <v>105</v>
      </c>
      <c r="S11" s="74"/>
    </row>
    <row r="12" spans="1:19" ht="18.75" customHeight="1">
      <c r="A12" s="78"/>
      <c r="B12" s="79"/>
      <c r="C12" s="34"/>
      <c r="D12" s="34"/>
      <c r="E12" s="36"/>
      <c r="F12" s="80"/>
      <c r="G12" s="80"/>
      <c r="H12" s="36"/>
      <c r="I12" s="36"/>
      <c r="J12" s="2"/>
      <c r="K12" s="78"/>
      <c r="L12" s="79"/>
      <c r="M12" s="33"/>
      <c r="N12" s="33"/>
      <c r="O12" s="33"/>
      <c r="P12" s="77"/>
      <c r="Q12" s="77"/>
      <c r="R12" s="98"/>
      <c r="S12" s="74"/>
    </row>
    <row r="13" spans="1:19" ht="18.75" customHeight="1">
      <c r="A13" s="255" t="s">
        <v>160</v>
      </c>
      <c r="B13" s="256"/>
      <c r="C13" s="97">
        <f>SUM(D13:E13,G13:I13)</f>
        <v>203</v>
      </c>
      <c r="D13" s="34">
        <v>14</v>
      </c>
      <c r="E13" s="36">
        <v>140</v>
      </c>
      <c r="F13" s="36">
        <v>45</v>
      </c>
      <c r="G13" s="36">
        <v>27</v>
      </c>
      <c r="H13" s="36">
        <v>11</v>
      </c>
      <c r="I13" s="36">
        <v>11</v>
      </c>
      <c r="J13" s="1"/>
      <c r="K13" s="255" t="s">
        <v>160</v>
      </c>
      <c r="L13" s="256"/>
      <c r="M13" s="18">
        <v>187</v>
      </c>
      <c r="N13" s="80" t="s">
        <v>212</v>
      </c>
      <c r="O13" s="18">
        <v>203</v>
      </c>
      <c r="P13" s="80" t="s">
        <v>212</v>
      </c>
      <c r="Q13" s="81">
        <v>16</v>
      </c>
      <c r="R13" s="82">
        <v>108.6</v>
      </c>
      <c r="S13" s="74"/>
    </row>
    <row r="14" spans="1:19" ht="18.75" customHeight="1">
      <c r="A14" s="78"/>
      <c r="B14" s="9"/>
      <c r="C14" s="97"/>
      <c r="D14" s="34"/>
      <c r="E14" s="36"/>
      <c r="F14" s="36"/>
      <c r="G14" s="36"/>
      <c r="H14" s="36"/>
      <c r="I14" s="36"/>
      <c r="K14" s="78"/>
      <c r="L14" s="9"/>
      <c r="M14" s="18"/>
      <c r="N14" s="38"/>
      <c r="O14" s="77"/>
      <c r="P14" s="38"/>
      <c r="Q14" s="81"/>
      <c r="R14" s="82"/>
      <c r="S14" s="74"/>
    </row>
    <row r="15" spans="1:19" ht="18.75" customHeight="1">
      <c r="A15" s="255" t="s">
        <v>161</v>
      </c>
      <c r="B15" s="256"/>
      <c r="C15" s="97">
        <f>SUM(C17:C26)</f>
        <v>68155</v>
      </c>
      <c r="D15" s="34">
        <f aca="true" t="shared" si="1" ref="D15:I15">SUM(D17:D26)</f>
        <v>50422</v>
      </c>
      <c r="E15" s="34">
        <f t="shared" si="1"/>
        <v>15558</v>
      </c>
      <c r="F15" s="34">
        <f t="shared" si="1"/>
        <v>12421</v>
      </c>
      <c r="G15" s="34">
        <f t="shared" si="1"/>
        <v>360</v>
      </c>
      <c r="H15" s="34">
        <f t="shared" si="1"/>
        <v>1392</v>
      </c>
      <c r="I15" s="34">
        <f t="shared" si="1"/>
        <v>423</v>
      </c>
      <c r="K15" s="255" t="s">
        <v>161</v>
      </c>
      <c r="L15" s="256"/>
      <c r="M15" s="97">
        <f>SUM(M17:M26)</f>
        <v>64925</v>
      </c>
      <c r="N15" s="90">
        <v>100</v>
      </c>
      <c r="O15" s="34">
        <f>SUM(O17:O26)</f>
        <v>68155</v>
      </c>
      <c r="P15" s="90">
        <v>100</v>
      </c>
      <c r="Q15" s="34">
        <f>SUM(Q17:Q26)</f>
        <v>3230</v>
      </c>
      <c r="R15" s="82">
        <v>105</v>
      </c>
      <c r="S15" s="74"/>
    </row>
    <row r="16" spans="1:19" ht="18.75" customHeight="1">
      <c r="A16" s="60"/>
      <c r="B16" s="61"/>
      <c r="C16" s="97"/>
      <c r="D16" s="83"/>
      <c r="E16" s="80"/>
      <c r="F16" s="80"/>
      <c r="G16" s="80"/>
      <c r="H16" s="80"/>
      <c r="I16" s="80"/>
      <c r="K16" s="58"/>
      <c r="L16" s="9"/>
      <c r="M16" s="77"/>
      <c r="N16" s="38"/>
      <c r="O16" s="77"/>
      <c r="P16" s="38"/>
      <c r="Q16" s="81"/>
      <c r="R16" s="82"/>
      <c r="S16" s="74"/>
    </row>
    <row r="17" spans="2:19" ht="18.75" customHeight="1">
      <c r="B17" s="31" t="s">
        <v>5</v>
      </c>
      <c r="C17" s="97">
        <f aca="true" t="shared" si="2" ref="C17:C27">SUM(D17:E17,G17:I17)</f>
        <v>75</v>
      </c>
      <c r="D17" s="83">
        <v>32</v>
      </c>
      <c r="E17" s="80">
        <v>43</v>
      </c>
      <c r="F17" s="80">
        <v>42</v>
      </c>
      <c r="G17" s="80" t="s">
        <v>212</v>
      </c>
      <c r="H17" s="80" t="s">
        <v>212</v>
      </c>
      <c r="I17" s="80" t="s">
        <v>212</v>
      </c>
      <c r="L17" s="31" t="s">
        <v>5</v>
      </c>
      <c r="M17" s="77">
        <v>59</v>
      </c>
      <c r="N17" s="38">
        <v>0.09</v>
      </c>
      <c r="O17" s="77">
        <v>75</v>
      </c>
      <c r="P17" s="38">
        <v>0.11</v>
      </c>
      <c r="Q17" s="81">
        <v>16</v>
      </c>
      <c r="R17" s="82">
        <v>127.1</v>
      </c>
      <c r="S17" s="74"/>
    </row>
    <row r="18" spans="2:19" ht="18.75" customHeight="1">
      <c r="B18" s="9" t="s">
        <v>6</v>
      </c>
      <c r="C18" s="97">
        <f t="shared" si="2"/>
        <v>6625</v>
      </c>
      <c r="D18" s="83">
        <v>5395</v>
      </c>
      <c r="E18" s="80">
        <v>1226</v>
      </c>
      <c r="F18" s="80">
        <v>1220</v>
      </c>
      <c r="G18" s="80">
        <v>1</v>
      </c>
      <c r="H18" s="80">
        <v>1</v>
      </c>
      <c r="I18" s="80">
        <v>2</v>
      </c>
      <c r="J18" s="12"/>
      <c r="L18" s="9" t="s">
        <v>6</v>
      </c>
      <c r="M18" s="77">
        <v>6255</v>
      </c>
      <c r="N18" s="38">
        <v>9.63</v>
      </c>
      <c r="O18" s="36">
        <v>6625</v>
      </c>
      <c r="P18" s="38">
        <v>9.72</v>
      </c>
      <c r="Q18" s="81">
        <v>370</v>
      </c>
      <c r="R18" s="82">
        <v>105.9</v>
      </c>
      <c r="S18" s="74"/>
    </row>
    <row r="19" spans="2:19" ht="18.75" customHeight="1">
      <c r="B19" s="9" t="s">
        <v>7</v>
      </c>
      <c r="C19" s="97">
        <f t="shared" si="2"/>
        <v>15239</v>
      </c>
      <c r="D19" s="83">
        <v>12315</v>
      </c>
      <c r="E19" s="80">
        <v>2912</v>
      </c>
      <c r="F19" s="80">
        <v>2839</v>
      </c>
      <c r="G19" s="80">
        <v>11</v>
      </c>
      <c r="H19" s="80" t="s">
        <v>212</v>
      </c>
      <c r="I19" s="36">
        <v>1</v>
      </c>
      <c r="J19" s="8"/>
      <c r="L19" s="9" t="s">
        <v>7</v>
      </c>
      <c r="M19" s="77">
        <v>15104</v>
      </c>
      <c r="N19" s="38">
        <v>23.26</v>
      </c>
      <c r="O19" s="77">
        <v>15239</v>
      </c>
      <c r="P19" s="38">
        <v>22.36</v>
      </c>
      <c r="Q19" s="81">
        <v>135</v>
      </c>
      <c r="R19" s="82">
        <v>100.9</v>
      </c>
      <c r="S19" s="74"/>
    </row>
    <row r="20" spans="2:19" ht="18.75" customHeight="1">
      <c r="B20" s="9" t="s">
        <v>213</v>
      </c>
      <c r="C20" s="97">
        <f t="shared" si="2"/>
        <v>27541</v>
      </c>
      <c r="D20" s="83">
        <v>21821</v>
      </c>
      <c r="E20" s="80">
        <v>5671</v>
      </c>
      <c r="F20" s="80">
        <v>5483</v>
      </c>
      <c r="G20" s="80">
        <v>29</v>
      </c>
      <c r="H20" s="36">
        <v>12</v>
      </c>
      <c r="I20" s="36">
        <v>8</v>
      </c>
      <c r="J20" s="7"/>
      <c r="L20" s="9" t="s">
        <v>213</v>
      </c>
      <c r="M20" s="77">
        <v>26222</v>
      </c>
      <c r="N20" s="38">
        <v>40.39</v>
      </c>
      <c r="O20" s="36">
        <v>27541</v>
      </c>
      <c r="P20" s="38">
        <v>40.41</v>
      </c>
      <c r="Q20" s="81">
        <v>1319</v>
      </c>
      <c r="R20" s="82">
        <v>105</v>
      </c>
      <c r="S20" s="74"/>
    </row>
    <row r="21" spans="2:19" ht="18.75" customHeight="1">
      <c r="B21" s="9" t="s">
        <v>195</v>
      </c>
      <c r="C21" s="97">
        <f t="shared" si="2"/>
        <v>812</v>
      </c>
      <c r="D21" s="83">
        <v>169</v>
      </c>
      <c r="E21" s="80">
        <v>641</v>
      </c>
      <c r="F21" s="83">
        <v>458</v>
      </c>
      <c r="G21" s="83">
        <v>1</v>
      </c>
      <c r="H21" s="80" t="s">
        <v>212</v>
      </c>
      <c r="I21" s="34">
        <v>1</v>
      </c>
      <c r="J21" s="8"/>
      <c r="L21" s="9" t="s">
        <v>195</v>
      </c>
      <c r="M21" s="18">
        <v>776</v>
      </c>
      <c r="N21" s="38">
        <v>1.19</v>
      </c>
      <c r="O21" s="34">
        <v>812</v>
      </c>
      <c r="P21" s="38">
        <v>1.19</v>
      </c>
      <c r="Q21" s="81">
        <v>36</v>
      </c>
      <c r="R21" s="82">
        <v>104.6</v>
      </c>
      <c r="S21" s="74"/>
    </row>
    <row r="22" spans="2:19" ht="18.75" customHeight="1">
      <c r="B22" s="9"/>
      <c r="C22" s="97" t="s">
        <v>198</v>
      </c>
      <c r="D22" s="83"/>
      <c r="E22" s="80"/>
      <c r="F22" s="83"/>
      <c r="G22" s="83"/>
      <c r="H22" s="34"/>
      <c r="I22" s="34"/>
      <c r="J22" s="8"/>
      <c r="L22" s="9"/>
      <c r="M22" s="34"/>
      <c r="N22" s="38"/>
      <c r="O22" s="34"/>
      <c r="P22" s="38"/>
      <c r="Q22" s="81"/>
      <c r="R22" s="82"/>
      <c r="S22" s="74"/>
    </row>
    <row r="23" spans="2:19" ht="18.75" customHeight="1">
      <c r="B23" s="9" t="s">
        <v>8</v>
      </c>
      <c r="C23" s="97">
        <f t="shared" si="2"/>
        <v>1251</v>
      </c>
      <c r="D23" s="83">
        <v>957</v>
      </c>
      <c r="E23" s="80">
        <v>289</v>
      </c>
      <c r="F23" s="34">
        <v>275</v>
      </c>
      <c r="G23" s="34">
        <v>1</v>
      </c>
      <c r="H23" s="34">
        <v>4</v>
      </c>
      <c r="I23" s="80" t="s">
        <v>212</v>
      </c>
      <c r="J23" s="8"/>
      <c r="L23" s="9" t="s">
        <v>8</v>
      </c>
      <c r="M23" s="23">
        <v>1068</v>
      </c>
      <c r="N23" s="38">
        <v>1.65</v>
      </c>
      <c r="O23" s="34">
        <v>1251</v>
      </c>
      <c r="P23" s="38">
        <v>1.84</v>
      </c>
      <c r="Q23" s="81">
        <v>183</v>
      </c>
      <c r="R23" s="82">
        <v>117.1</v>
      </c>
      <c r="S23" s="74"/>
    </row>
    <row r="24" spans="2:19" ht="18.75" customHeight="1">
      <c r="B24" s="9" t="s">
        <v>194</v>
      </c>
      <c r="C24" s="97">
        <f t="shared" si="2"/>
        <v>1624</v>
      </c>
      <c r="D24" s="83">
        <v>675</v>
      </c>
      <c r="E24" s="80">
        <v>602</v>
      </c>
      <c r="F24" s="34">
        <v>582</v>
      </c>
      <c r="G24" s="34">
        <v>8</v>
      </c>
      <c r="H24" s="34">
        <v>7</v>
      </c>
      <c r="I24" s="34">
        <v>332</v>
      </c>
      <c r="J24" s="8"/>
      <c r="L24" s="9" t="s">
        <v>194</v>
      </c>
      <c r="M24" s="34">
        <v>1499</v>
      </c>
      <c r="N24" s="38">
        <v>2.31</v>
      </c>
      <c r="O24" s="34">
        <v>1624</v>
      </c>
      <c r="P24" s="38">
        <v>2.38</v>
      </c>
      <c r="Q24" s="81">
        <v>125</v>
      </c>
      <c r="R24" s="82">
        <v>108.3</v>
      </c>
      <c r="S24" s="74"/>
    </row>
    <row r="25" spans="2:19" ht="18.75" customHeight="1">
      <c r="B25" s="31" t="s">
        <v>171</v>
      </c>
      <c r="C25" s="97">
        <f t="shared" si="2"/>
        <v>163</v>
      </c>
      <c r="D25" s="80" t="s">
        <v>212</v>
      </c>
      <c r="E25" s="80">
        <v>89</v>
      </c>
      <c r="F25" s="34">
        <v>89</v>
      </c>
      <c r="G25" s="34">
        <v>6</v>
      </c>
      <c r="H25" s="34">
        <v>68</v>
      </c>
      <c r="I25" s="80" t="s">
        <v>212</v>
      </c>
      <c r="J25" s="8"/>
      <c r="L25" s="31" t="s">
        <v>171</v>
      </c>
      <c r="M25" s="34">
        <v>167</v>
      </c>
      <c r="N25" s="38">
        <v>0.26</v>
      </c>
      <c r="O25" s="34">
        <v>163</v>
      </c>
      <c r="P25" s="38">
        <v>0.24</v>
      </c>
      <c r="Q25" s="81">
        <v>-4</v>
      </c>
      <c r="R25" s="82">
        <v>97.6</v>
      </c>
      <c r="S25" s="74"/>
    </row>
    <row r="26" spans="2:19" ht="18.75" customHeight="1">
      <c r="B26" s="9" t="s">
        <v>9</v>
      </c>
      <c r="C26" s="97">
        <f t="shared" si="2"/>
        <v>14825</v>
      </c>
      <c r="D26" s="83">
        <v>9058</v>
      </c>
      <c r="E26" s="80">
        <v>4085</v>
      </c>
      <c r="F26" s="34">
        <v>1433</v>
      </c>
      <c r="G26" s="34">
        <v>303</v>
      </c>
      <c r="H26" s="34">
        <v>1300</v>
      </c>
      <c r="I26" s="34">
        <v>79</v>
      </c>
      <c r="J26" s="8"/>
      <c r="L26" s="9" t="s">
        <v>9</v>
      </c>
      <c r="M26" s="34">
        <v>13775</v>
      </c>
      <c r="N26" s="38">
        <v>21.22</v>
      </c>
      <c r="O26" s="34">
        <v>14825</v>
      </c>
      <c r="P26" s="38">
        <v>21.75</v>
      </c>
      <c r="Q26" s="81">
        <v>1050</v>
      </c>
      <c r="R26" s="82">
        <v>107.6</v>
      </c>
      <c r="S26" s="74"/>
    </row>
    <row r="27" spans="1:19" ht="18.75" customHeight="1">
      <c r="A27" s="241" t="s">
        <v>163</v>
      </c>
      <c r="B27" s="242"/>
      <c r="C27" s="37">
        <f t="shared" si="2"/>
        <v>572</v>
      </c>
      <c r="D27" s="85" t="s">
        <v>212</v>
      </c>
      <c r="E27" s="85" t="s">
        <v>212</v>
      </c>
      <c r="F27" s="85" t="s">
        <v>212</v>
      </c>
      <c r="G27" s="85" t="s">
        <v>212</v>
      </c>
      <c r="H27" s="35">
        <v>443</v>
      </c>
      <c r="I27" s="35">
        <v>129</v>
      </c>
      <c r="J27" s="8"/>
      <c r="K27" s="241" t="s">
        <v>163</v>
      </c>
      <c r="L27" s="242"/>
      <c r="M27" s="37">
        <v>549</v>
      </c>
      <c r="N27" s="85" t="s">
        <v>212</v>
      </c>
      <c r="O27" s="35">
        <v>572</v>
      </c>
      <c r="P27" s="85" t="s">
        <v>212</v>
      </c>
      <c r="Q27" s="86">
        <v>23</v>
      </c>
      <c r="R27" s="87">
        <v>104.2</v>
      </c>
      <c r="S27" s="74"/>
    </row>
    <row r="28" spans="1:19" ht="18.75" customHeight="1">
      <c r="A28" s="4" t="s">
        <v>172</v>
      </c>
      <c r="F28" s="4"/>
      <c r="G28" s="6"/>
      <c r="H28" s="7"/>
      <c r="I28" s="8"/>
      <c r="J28" s="8"/>
      <c r="K28" s="4" t="s">
        <v>173</v>
      </c>
      <c r="M28" s="8"/>
      <c r="N28" s="8"/>
      <c r="O28" s="8"/>
      <c r="S28" s="74"/>
    </row>
    <row r="29" spans="1:19" ht="18.75" customHeight="1">
      <c r="A29" s="4"/>
      <c r="F29" s="4"/>
      <c r="G29" s="6"/>
      <c r="H29" s="7"/>
      <c r="I29" s="8"/>
      <c r="J29" s="8"/>
      <c r="K29" s="4"/>
      <c r="M29" s="8"/>
      <c r="N29" s="8"/>
      <c r="O29" s="8"/>
      <c r="S29" s="74"/>
    </row>
    <row r="30" spans="6:19" ht="18.75" customHeight="1">
      <c r="F30" s="4"/>
      <c r="G30" s="6"/>
      <c r="H30" s="7"/>
      <c r="I30" s="8"/>
      <c r="J30" s="8"/>
      <c r="K30" s="4"/>
      <c r="M30" s="8"/>
      <c r="N30" s="8"/>
      <c r="O30" s="8"/>
      <c r="S30" s="74"/>
    </row>
    <row r="31" spans="6:19" ht="18.75" customHeight="1">
      <c r="F31" s="4"/>
      <c r="G31" s="6"/>
      <c r="H31" s="7"/>
      <c r="I31" s="8"/>
      <c r="J31" s="8"/>
      <c r="K31" s="4"/>
      <c r="M31" s="8"/>
      <c r="N31" s="8"/>
      <c r="O31" s="8"/>
      <c r="S31" s="74"/>
    </row>
    <row r="32" spans="1:19" ht="18.75" customHeight="1">
      <c r="A32" s="271" t="s">
        <v>202</v>
      </c>
      <c r="B32" s="271"/>
      <c r="C32" s="271"/>
      <c r="D32" s="271"/>
      <c r="E32" s="271"/>
      <c r="F32" s="271"/>
      <c r="G32" s="271"/>
      <c r="H32" s="271"/>
      <c r="I32" s="271"/>
      <c r="J32" s="4"/>
      <c r="K32" s="271" t="s">
        <v>204</v>
      </c>
      <c r="L32" s="271"/>
      <c r="M32" s="271"/>
      <c r="N32" s="271"/>
      <c r="O32" s="271"/>
      <c r="P32" s="271"/>
      <c r="Q32" s="271"/>
      <c r="R32" s="271"/>
      <c r="S32" s="74"/>
    </row>
    <row r="33" spans="2:19" ht="18.75" customHeight="1" thickBot="1">
      <c r="B33" s="75"/>
      <c r="C33" s="75"/>
      <c r="E33" s="5"/>
      <c r="F33" s="5"/>
      <c r="G33" s="5"/>
      <c r="H33" s="5"/>
      <c r="I33" s="5" t="s">
        <v>198</v>
      </c>
      <c r="J33" s="4"/>
      <c r="K33" s="74"/>
      <c r="L33" s="10"/>
      <c r="M33" s="10"/>
      <c r="N33" s="10"/>
      <c r="O33" s="10"/>
      <c r="P33" s="75"/>
      <c r="Q33" s="75"/>
      <c r="R33" s="75"/>
      <c r="S33" s="74"/>
    </row>
    <row r="34" spans="1:19" ht="18.75" customHeight="1">
      <c r="A34" s="257" t="s">
        <v>10</v>
      </c>
      <c r="B34" s="258"/>
      <c r="C34" s="247" t="s">
        <v>0</v>
      </c>
      <c r="D34" s="248" t="s">
        <v>208</v>
      </c>
      <c r="E34" s="249"/>
      <c r="F34" s="249"/>
      <c r="G34" s="250"/>
      <c r="H34" s="263" t="s">
        <v>206</v>
      </c>
      <c r="I34" s="266" t="s">
        <v>207</v>
      </c>
      <c r="J34" s="74"/>
      <c r="K34" s="257" t="s">
        <v>10</v>
      </c>
      <c r="L34" s="258"/>
      <c r="M34" s="251" t="s">
        <v>184</v>
      </c>
      <c r="N34" s="251"/>
      <c r="O34" s="251" t="s">
        <v>210</v>
      </c>
      <c r="P34" s="251"/>
      <c r="Q34" s="251" t="s">
        <v>211</v>
      </c>
      <c r="R34" s="252"/>
      <c r="S34" s="74"/>
    </row>
    <row r="35" spans="1:19" ht="18.75" customHeight="1">
      <c r="A35" s="259"/>
      <c r="B35" s="260"/>
      <c r="C35" s="237"/>
      <c r="D35" s="269" t="s">
        <v>1</v>
      </c>
      <c r="E35" s="243" t="s">
        <v>2</v>
      </c>
      <c r="F35" s="59"/>
      <c r="G35" s="245" t="s">
        <v>11</v>
      </c>
      <c r="H35" s="264"/>
      <c r="I35" s="267"/>
      <c r="J35" s="74"/>
      <c r="K35" s="259"/>
      <c r="L35" s="260"/>
      <c r="M35" s="237" t="s">
        <v>12</v>
      </c>
      <c r="N35" s="240" t="s">
        <v>196</v>
      </c>
      <c r="O35" s="237" t="s">
        <v>12</v>
      </c>
      <c r="P35" s="240" t="s">
        <v>196</v>
      </c>
      <c r="Q35" s="237" t="s">
        <v>12</v>
      </c>
      <c r="R35" s="238" t="s">
        <v>197</v>
      </c>
      <c r="S35" s="74"/>
    </row>
    <row r="36" spans="1:19" ht="18.75" customHeight="1">
      <c r="A36" s="261"/>
      <c r="B36" s="262"/>
      <c r="C36" s="237"/>
      <c r="D36" s="270"/>
      <c r="E36" s="244"/>
      <c r="F36" s="3" t="s">
        <v>3</v>
      </c>
      <c r="G36" s="246"/>
      <c r="H36" s="265"/>
      <c r="I36" s="268"/>
      <c r="J36" s="74"/>
      <c r="K36" s="261"/>
      <c r="L36" s="262"/>
      <c r="M36" s="237"/>
      <c r="N36" s="240"/>
      <c r="O36" s="237"/>
      <c r="P36" s="240"/>
      <c r="Q36" s="237"/>
      <c r="R36" s="239"/>
      <c r="S36" s="74"/>
    </row>
    <row r="37" spans="2:19" ht="18.75" customHeight="1">
      <c r="B37" s="76"/>
      <c r="C37" s="74"/>
      <c r="D37" s="74"/>
      <c r="F37" s="5"/>
      <c r="L37" s="76"/>
      <c r="M37" s="74"/>
      <c r="N37" s="74"/>
      <c r="O37" s="88" t="s">
        <v>92</v>
      </c>
      <c r="Q37" s="89" t="s">
        <v>92</v>
      </c>
      <c r="S37" s="74"/>
    </row>
    <row r="38" spans="1:19" ht="18.75" customHeight="1">
      <c r="A38" s="253" t="s">
        <v>4</v>
      </c>
      <c r="B38" s="254"/>
      <c r="C38" s="100">
        <f>SUM(C40,C42,C54)</f>
        <v>470230</v>
      </c>
      <c r="D38" s="100">
        <f aca="true" t="shared" si="3" ref="D38:I38">SUM(D40,D42,D54)</f>
        <v>155085</v>
      </c>
      <c r="E38" s="100">
        <f t="shared" si="3"/>
        <v>253337</v>
      </c>
      <c r="F38" s="100">
        <f t="shared" si="3"/>
        <v>227115</v>
      </c>
      <c r="G38" s="100">
        <f t="shared" si="3"/>
        <v>1341</v>
      </c>
      <c r="H38" s="100">
        <f t="shared" si="3"/>
        <v>34457</v>
      </c>
      <c r="I38" s="100">
        <f t="shared" si="3"/>
        <v>26010</v>
      </c>
      <c r="K38" s="253" t="s">
        <v>4</v>
      </c>
      <c r="L38" s="254"/>
      <c r="M38" s="100">
        <f>SUM(M40,M42,M54)</f>
        <v>452676</v>
      </c>
      <c r="N38" s="103" t="s">
        <v>212</v>
      </c>
      <c r="O38" s="100">
        <f>SUM(O40,O42,O54)</f>
        <v>470230</v>
      </c>
      <c r="P38" s="103" t="s">
        <v>212</v>
      </c>
      <c r="Q38" s="100">
        <f>SUM(Q40,Q42,Q54)</f>
        <v>17554</v>
      </c>
      <c r="R38" s="102">
        <v>103.9</v>
      </c>
      <c r="S38" s="74"/>
    </row>
    <row r="39" spans="1:19" ht="18.75" customHeight="1">
      <c r="A39" s="78"/>
      <c r="B39" s="79"/>
      <c r="C39" s="83"/>
      <c r="D39" s="83"/>
      <c r="E39" s="80"/>
      <c r="F39" s="80"/>
      <c r="G39" s="80"/>
      <c r="H39" s="36"/>
      <c r="I39" s="36"/>
      <c r="K39" s="78"/>
      <c r="L39" s="79"/>
      <c r="M39" s="77"/>
      <c r="N39" s="80"/>
      <c r="O39" s="80"/>
      <c r="P39" s="80"/>
      <c r="Q39" s="77"/>
      <c r="R39" s="98"/>
      <c r="S39" s="74"/>
    </row>
    <row r="40" spans="1:19" ht="18.75" customHeight="1">
      <c r="A40" s="255" t="s">
        <v>160</v>
      </c>
      <c r="B40" s="256"/>
      <c r="C40" s="97">
        <f>SUM(D40:E40,G40:I40)</f>
        <v>2344</v>
      </c>
      <c r="D40" s="83">
        <v>24</v>
      </c>
      <c r="E40" s="80">
        <v>2074</v>
      </c>
      <c r="F40" s="36">
        <v>1181</v>
      </c>
      <c r="G40" s="36">
        <v>60</v>
      </c>
      <c r="H40" s="36">
        <v>103</v>
      </c>
      <c r="I40" s="36">
        <v>83</v>
      </c>
      <c r="K40" s="255" t="s">
        <v>160</v>
      </c>
      <c r="L40" s="256"/>
      <c r="M40" s="77">
        <v>1885</v>
      </c>
      <c r="N40" s="80" t="s">
        <v>212</v>
      </c>
      <c r="O40" s="80">
        <v>2344</v>
      </c>
      <c r="P40" s="80" t="s">
        <v>212</v>
      </c>
      <c r="Q40" s="81">
        <v>459</v>
      </c>
      <c r="R40" s="82">
        <v>124.4</v>
      </c>
      <c r="S40" s="74"/>
    </row>
    <row r="41" spans="1:19" ht="18.75" customHeight="1">
      <c r="A41" s="78"/>
      <c r="B41" s="9"/>
      <c r="C41" s="97"/>
      <c r="D41" s="83"/>
      <c r="E41" s="80"/>
      <c r="F41" s="80"/>
      <c r="G41" s="80"/>
      <c r="H41" s="80"/>
      <c r="I41" s="80"/>
      <c r="K41" s="78"/>
      <c r="L41" s="9"/>
      <c r="M41" s="77"/>
      <c r="N41" s="90"/>
      <c r="O41" s="77"/>
      <c r="P41" s="90"/>
      <c r="Q41" s="81"/>
      <c r="R41" s="82"/>
      <c r="S41" s="74"/>
    </row>
    <row r="42" spans="1:18" ht="18.75" customHeight="1">
      <c r="A42" s="255" t="s">
        <v>161</v>
      </c>
      <c r="B42" s="256"/>
      <c r="C42" s="97">
        <f>SUM(C44:C53)</f>
        <v>450107</v>
      </c>
      <c r="D42" s="34">
        <f aca="true" t="shared" si="4" ref="D42:I42">SUM(D44:D53)</f>
        <v>155061</v>
      </c>
      <c r="E42" s="34">
        <f t="shared" si="4"/>
        <v>251263</v>
      </c>
      <c r="F42" s="34">
        <f t="shared" si="4"/>
        <v>225934</v>
      </c>
      <c r="G42" s="34">
        <f t="shared" si="4"/>
        <v>1281</v>
      </c>
      <c r="H42" s="34">
        <f t="shared" si="4"/>
        <v>22536</v>
      </c>
      <c r="I42" s="34">
        <f t="shared" si="4"/>
        <v>19966</v>
      </c>
      <c r="K42" s="255" t="s">
        <v>161</v>
      </c>
      <c r="L42" s="256"/>
      <c r="M42" s="97">
        <f>SUM(M44:M53)</f>
        <v>434497</v>
      </c>
      <c r="N42" s="90">
        <v>100</v>
      </c>
      <c r="O42" s="34">
        <f>SUM(O44:O53)</f>
        <v>450107</v>
      </c>
      <c r="P42" s="90">
        <v>100</v>
      </c>
      <c r="Q42" s="34">
        <f>SUM(Q44:Q53)</f>
        <v>15610</v>
      </c>
      <c r="R42" s="82">
        <v>103.6</v>
      </c>
    </row>
    <row r="43" spans="1:19" ht="18.75" customHeight="1">
      <c r="A43" s="60"/>
      <c r="B43" s="61"/>
      <c r="C43" s="97"/>
      <c r="D43" s="83"/>
      <c r="E43" s="80"/>
      <c r="F43" s="80"/>
      <c r="G43" s="80"/>
      <c r="H43" s="80"/>
      <c r="I43" s="80"/>
      <c r="K43" s="58"/>
      <c r="L43" s="9"/>
      <c r="M43" s="77"/>
      <c r="N43" s="38"/>
      <c r="O43" s="77"/>
      <c r="P43" s="38"/>
      <c r="Q43" s="81"/>
      <c r="R43" s="82"/>
      <c r="S43" s="74"/>
    </row>
    <row r="44" spans="2:18" ht="18.75" customHeight="1">
      <c r="B44" s="31" t="s">
        <v>5</v>
      </c>
      <c r="C44" s="97">
        <f aca="true" t="shared" si="5" ref="C44:C54">SUM(D44:E44,G44:I44)</f>
        <v>762</v>
      </c>
      <c r="D44" s="83">
        <v>136</v>
      </c>
      <c r="E44" s="80">
        <v>626</v>
      </c>
      <c r="F44" s="80">
        <v>625</v>
      </c>
      <c r="G44" s="80" t="s">
        <v>212</v>
      </c>
      <c r="H44" s="80" t="s">
        <v>212</v>
      </c>
      <c r="I44" s="80" t="s">
        <v>212</v>
      </c>
      <c r="L44" s="31" t="s">
        <v>5</v>
      </c>
      <c r="M44" s="77">
        <v>595</v>
      </c>
      <c r="N44" s="90">
        <v>0.14</v>
      </c>
      <c r="O44" s="77">
        <v>762</v>
      </c>
      <c r="P44" s="90">
        <v>0.17</v>
      </c>
      <c r="Q44" s="81">
        <v>167</v>
      </c>
      <c r="R44" s="82">
        <v>128.1</v>
      </c>
    </row>
    <row r="45" spans="2:18" ht="18.75" customHeight="1">
      <c r="B45" s="9" t="s">
        <v>6</v>
      </c>
      <c r="C45" s="97">
        <f t="shared" si="5"/>
        <v>44955</v>
      </c>
      <c r="D45" s="83">
        <v>19150</v>
      </c>
      <c r="E45" s="80">
        <v>25684</v>
      </c>
      <c r="F45" s="80">
        <v>25606</v>
      </c>
      <c r="G45" s="80">
        <v>18</v>
      </c>
      <c r="H45" s="80">
        <v>24</v>
      </c>
      <c r="I45" s="36">
        <v>79</v>
      </c>
      <c r="L45" s="9" t="s">
        <v>6</v>
      </c>
      <c r="M45" s="77">
        <v>41643</v>
      </c>
      <c r="N45" s="90">
        <v>9.58</v>
      </c>
      <c r="O45" s="77">
        <v>44955</v>
      </c>
      <c r="P45" s="90">
        <v>9.99</v>
      </c>
      <c r="Q45" s="81">
        <v>3312</v>
      </c>
      <c r="R45" s="82">
        <v>108</v>
      </c>
    </row>
    <row r="46" spans="2:18" ht="18.75" customHeight="1">
      <c r="B46" s="9" t="s">
        <v>7</v>
      </c>
      <c r="C46" s="97">
        <f t="shared" si="5"/>
        <v>136027</v>
      </c>
      <c r="D46" s="83">
        <v>46448</v>
      </c>
      <c r="E46" s="80">
        <v>88938</v>
      </c>
      <c r="F46" s="83">
        <v>87299</v>
      </c>
      <c r="G46" s="83">
        <v>95</v>
      </c>
      <c r="H46" s="80" t="s">
        <v>212</v>
      </c>
      <c r="I46" s="34">
        <v>546</v>
      </c>
      <c r="L46" s="9" t="s">
        <v>7</v>
      </c>
      <c r="M46" s="77">
        <v>149733</v>
      </c>
      <c r="N46" s="90">
        <v>34.46</v>
      </c>
      <c r="O46" s="77">
        <v>136027</v>
      </c>
      <c r="P46" s="90">
        <v>30.22</v>
      </c>
      <c r="Q46" s="81">
        <v>-13706</v>
      </c>
      <c r="R46" s="82">
        <v>90.9</v>
      </c>
    </row>
    <row r="47" spans="2:18" ht="18.75" customHeight="1">
      <c r="B47" s="9" t="s">
        <v>213</v>
      </c>
      <c r="C47" s="97">
        <f t="shared" si="5"/>
        <v>119404</v>
      </c>
      <c r="D47" s="83">
        <v>58194</v>
      </c>
      <c r="E47" s="80">
        <v>60697</v>
      </c>
      <c r="F47" s="83">
        <v>59298</v>
      </c>
      <c r="G47" s="83">
        <v>125</v>
      </c>
      <c r="H47" s="34">
        <v>93</v>
      </c>
      <c r="I47" s="34">
        <v>295</v>
      </c>
      <c r="L47" s="9" t="s">
        <v>213</v>
      </c>
      <c r="M47" s="77">
        <v>109969</v>
      </c>
      <c r="N47" s="90">
        <v>25.31</v>
      </c>
      <c r="O47" s="77">
        <v>119404</v>
      </c>
      <c r="P47" s="90">
        <v>26.53</v>
      </c>
      <c r="Q47" s="81">
        <v>9435</v>
      </c>
      <c r="R47" s="82">
        <v>108.6</v>
      </c>
    </row>
    <row r="48" spans="2:18" ht="18.75" customHeight="1">
      <c r="B48" s="9" t="s">
        <v>195</v>
      </c>
      <c r="C48" s="97">
        <f t="shared" si="5"/>
        <v>15323</v>
      </c>
      <c r="D48" s="83">
        <v>350</v>
      </c>
      <c r="E48" s="80">
        <v>14533</v>
      </c>
      <c r="F48" s="34">
        <v>11176</v>
      </c>
      <c r="G48" s="34">
        <v>2</v>
      </c>
      <c r="H48" s="80" t="s">
        <v>212</v>
      </c>
      <c r="I48" s="34">
        <v>438</v>
      </c>
      <c r="L48" s="9" t="s">
        <v>195</v>
      </c>
      <c r="M48" s="77">
        <v>13848</v>
      </c>
      <c r="N48" s="90">
        <v>3.19</v>
      </c>
      <c r="O48" s="77">
        <v>15323</v>
      </c>
      <c r="P48" s="90">
        <v>3.4</v>
      </c>
      <c r="Q48" s="81">
        <v>1475</v>
      </c>
      <c r="R48" s="82">
        <v>110.7</v>
      </c>
    </row>
    <row r="49" spans="2:18" ht="18.75" customHeight="1">
      <c r="B49" s="9"/>
      <c r="C49" s="97" t="s">
        <v>198</v>
      </c>
      <c r="D49" s="83"/>
      <c r="E49" s="80"/>
      <c r="F49" s="34"/>
      <c r="G49" s="34"/>
      <c r="H49" s="34"/>
      <c r="I49" s="34"/>
      <c r="L49" s="9"/>
      <c r="M49" s="77"/>
      <c r="N49" s="90"/>
      <c r="O49" s="77"/>
      <c r="P49" s="90"/>
      <c r="Q49" s="81"/>
      <c r="R49" s="82"/>
    </row>
    <row r="50" spans="2:18" ht="18.75" customHeight="1">
      <c r="B50" s="9" t="s">
        <v>8</v>
      </c>
      <c r="C50" s="97">
        <f t="shared" si="5"/>
        <v>3027</v>
      </c>
      <c r="D50" s="83">
        <v>1232</v>
      </c>
      <c r="E50" s="80">
        <v>1782</v>
      </c>
      <c r="F50" s="34">
        <v>1622</v>
      </c>
      <c r="G50" s="34">
        <v>1</v>
      </c>
      <c r="H50" s="34">
        <v>12</v>
      </c>
      <c r="I50" s="80" t="s">
        <v>212</v>
      </c>
      <c r="L50" s="9" t="s">
        <v>8</v>
      </c>
      <c r="M50" s="77">
        <v>2108</v>
      </c>
      <c r="N50" s="90">
        <v>0.49</v>
      </c>
      <c r="O50" s="77">
        <v>3027</v>
      </c>
      <c r="P50" s="90">
        <v>0.67</v>
      </c>
      <c r="Q50" s="81">
        <v>919</v>
      </c>
      <c r="R50" s="82">
        <v>143.6</v>
      </c>
    </row>
    <row r="51" spans="2:18" ht="18.75" customHeight="1">
      <c r="B51" s="9" t="s">
        <v>194</v>
      </c>
      <c r="C51" s="97">
        <f t="shared" si="5"/>
        <v>30422</v>
      </c>
      <c r="D51" s="83">
        <v>1690</v>
      </c>
      <c r="E51" s="80">
        <v>14934</v>
      </c>
      <c r="F51" s="34">
        <v>14862</v>
      </c>
      <c r="G51" s="34">
        <v>21</v>
      </c>
      <c r="H51" s="34">
        <v>23</v>
      </c>
      <c r="I51" s="34">
        <v>13754</v>
      </c>
      <c r="L51" s="9" t="s">
        <v>194</v>
      </c>
      <c r="M51" s="91">
        <v>29758</v>
      </c>
      <c r="N51" s="90">
        <v>6.85</v>
      </c>
      <c r="O51" s="92">
        <v>30422</v>
      </c>
      <c r="P51" s="90">
        <v>6.76</v>
      </c>
      <c r="Q51" s="81">
        <v>664</v>
      </c>
      <c r="R51" s="82">
        <v>102.2</v>
      </c>
    </row>
    <row r="52" spans="2:18" ht="18.75" customHeight="1">
      <c r="B52" s="31" t="s">
        <v>171</v>
      </c>
      <c r="C52" s="97">
        <f t="shared" si="5"/>
        <v>2874</v>
      </c>
      <c r="D52" s="80" t="s">
        <v>212</v>
      </c>
      <c r="E52" s="80">
        <v>1633</v>
      </c>
      <c r="F52" s="34">
        <v>1633</v>
      </c>
      <c r="G52" s="34">
        <v>8</v>
      </c>
      <c r="H52" s="34">
        <v>1233</v>
      </c>
      <c r="I52" s="80" t="s">
        <v>212</v>
      </c>
      <c r="L52" s="31" t="s">
        <v>171</v>
      </c>
      <c r="M52" s="77">
        <v>2499</v>
      </c>
      <c r="N52" s="90">
        <v>0.57</v>
      </c>
      <c r="O52" s="77">
        <v>2874</v>
      </c>
      <c r="P52" s="90">
        <v>0.64</v>
      </c>
      <c r="Q52" s="81">
        <v>375</v>
      </c>
      <c r="R52" s="82">
        <v>115</v>
      </c>
    </row>
    <row r="53" spans="2:18" ht="18.75" customHeight="1">
      <c r="B53" s="9" t="s">
        <v>9</v>
      </c>
      <c r="C53" s="97">
        <f t="shared" si="5"/>
        <v>97313</v>
      </c>
      <c r="D53" s="83">
        <v>27861</v>
      </c>
      <c r="E53" s="80">
        <v>42436</v>
      </c>
      <c r="F53" s="34">
        <v>23813</v>
      </c>
      <c r="G53" s="34">
        <v>1011</v>
      </c>
      <c r="H53" s="34">
        <v>21151</v>
      </c>
      <c r="I53" s="34">
        <v>4854</v>
      </c>
      <c r="L53" s="9" t="s">
        <v>9</v>
      </c>
      <c r="M53" s="91">
        <v>84344</v>
      </c>
      <c r="N53" s="90">
        <v>19.41</v>
      </c>
      <c r="O53" s="92">
        <v>97313</v>
      </c>
      <c r="P53" s="90">
        <v>21.62</v>
      </c>
      <c r="Q53" s="81">
        <v>12969</v>
      </c>
      <c r="R53" s="82">
        <v>115.4</v>
      </c>
    </row>
    <row r="54" spans="1:18" ht="18.75" customHeight="1">
      <c r="A54" s="241" t="s">
        <v>163</v>
      </c>
      <c r="B54" s="242"/>
      <c r="C54" s="37">
        <f t="shared" si="5"/>
        <v>17779</v>
      </c>
      <c r="D54" s="85" t="s">
        <v>212</v>
      </c>
      <c r="E54" s="85" t="s">
        <v>212</v>
      </c>
      <c r="F54" s="85" t="s">
        <v>212</v>
      </c>
      <c r="G54" s="85" t="s">
        <v>212</v>
      </c>
      <c r="H54" s="35">
        <v>11818</v>
      </c>
      <c r="I54" s="35">
        <v>5961</v>
      </c>
      <c r="K54" s="241" t="s">
        <v>163</v>
      </c>
      <c r="L54" s="242"/>
      <c r="M54" s="93">
        <v>16294</v>
      </c>
      <c r="N54" s="85" t="s">
        <v>212</v>
      </c>
      <c r="O54" s="94">
        <v>17779</v>
      </c>
      <c r="P54" s="85" t="s">
        <v>212</v>
      </c>
      <c r="Q54" s="86">
        <v>1485</v>
      </c>
      <c r="R54" s="87">
        <v>109.1</v>
      </c>
    </row>
    <row r="55" spans="1:11" ht="18.75" customHeight="1">
      <c r="A55" s="4" t="s">
        <v>173</v>
      </c>
      <c r="F55" s="4"/>
      <c r="G55" s="6"/>
      <c r="H55" s="7"/>
      <c r="I55" s="8"/>
      <c r="K55" s="4" t="s">
        <v>173</v>
      </c>
    </row>
  </sheetData>
  <sheetProtection/>
  <mergeCells count="57">
    <mergeCell ref="K54:L54"/>
    <mergeCell ref="K27:L27"/>
    <mergeCell ref="A42:B42"/>
    <mergeCell ref="D35:D36"/>
    <mergeCell ref="A5:I5"/>
    <mergeCell ref="A3:I3"/>
    <mergeCell ref="A32:I32"/>
    <mergeCell ref="K5:R5"/>
    <mergeCell ref="K32:R32"/>
    <mergeCell ref="A27:B27"/>
    <mergeCell ref="M34:N34"/>
    <mergeCell ref="O34:P34"/>
    <mergeCell ref="I34:I36"/>
    <mergeCell ref="K34:L36"/>
    <mergeCell ref="A38:B38"/>
    <mergeCell ref="A40:B40"/>
    <mergeCell ref="N35:N36"/>
    <mergeCell ref="O35:O36"/>
    <mergeCell ref="O7:P7"/>
    <mergeCell ref="I7:I9"/>
    <mergeCell ref="C7:C9"/>
    <mergeCell ref="D7:G7"/>
    <mergeCell ref="H7:H9"/>
    <mergeCell ref="D8:D9"/>
    <mergeCell ref="E8:E9"/>
    <mergeCell ref="G8:G9"/>
    <mergeCell ref="M8:M9"/>
    <mergeCell ref="K13:L13"/>
    <mergeCell ref="K15:L15"/>
    <mergeCell ref="P8:P9"/>
    <mergeCell ref="N8:N9"/>
    <mergeCell ref="Q7:R7"/>
    <mergeCell ref="O8:O9"/>
    <mergeCell ref="K7:L9"/>
    <mergeCell ref="Q8:Q9"/>
    <mergeCell ref="R8:R9"/>
    <mergeCell ref="M7:N7"/>
    <mergeCell ref="K40:L40"/>
    <mergeCell ref="K42:L42"/>
    <mergeCell ref="M35:M36"/>
    <mergeCell ref="A7:B9"/>
    <mergeCell ref="A11:B11"/>
    <mergeCell ref="A13:B13"/>
    <mergeCell ref="A15:B15"/>
    <mergeCell ref="A34:B36"/>
    <mergeCell ref="H34:H36"/>
    <mergeCell ref="K11:L11"/>
    <mergeCell ref="Q35:Q36"/>
    <mergeCell ref="R35:R36"/>
    <mergeCell ref="P35:P36"/>
    <mergeCell ref="A54:B54"/>
    <mergeCell ref="E35:E36"/>
    <mergeCell ref="G35:G36"/>
    <mergeCell ref="C34:C36"/>
    <mergeCell ref="D34:G34"/>
    <mergeCell ref="Q34:R34"/>
    <mergeCell ref="K38:L38"/>
  </mergeCells>
  <printOptions horizontalCentered="1"/>
  <pageMargins left="0.5511811023622047" right="0.5511811023622047" top="0.5905511811023623" bottom="0.3937007874015748" header="0" footer="0"/>
  <pageSetup fitToHeight="1" fitToWidth="1" horizontalDpi="600" verticalDpi="600" orientation="landscape" paperSize="8" scale="83" r:id="rId1"/>
</worksheet>
</file>

<file path=xl/worksheets/sheet10.xml><?xml version="1.0" encoding="utf-8"?>
<worksheet xmlns="http://schemas.openxmlformats.org/spreadsheetml/2006/main" xmlns:r="http://schemas.openxmlformats.org/officeDocument/2006/relationships">
  <sheetPr>
    <pageSetUpPr fitToPage="1"/>
  </sheetPr>
  <dimension ref="A1:AJ72"/>
  <sheetViews>
    <sheetView zoomScaleSheetLayoutView="75" zoomScalePageLayoutView="0" workbookViewId="0" topLeftCell="A1">
      <selection activeCell="A1" sqref="A1"/>
    </sheetView>
  </sheetViews>
  <sheetFormatPr defaultColWidth="9.00390625" defaultRowHeight="17.25" customHeight="1"/>
  <cols>
    <col min="1" max="1" width="3.75390625" style="203" customWidth="1"/>
    <col min="2" max="2" width="27.50390625" style="203" customWidth="1"/>
    <col min="3" max="4" width="18.75390625" style="203" customWidth="1"/>
    <col min="5" max="5" width="16.25390625" style="203" customWidth="1"/>
    <col min="6" max="6" width="18.75390625" style="203" customWidth="1"/>
    <col min="7" max="9" width="16.25390625" style="203" customWidth="1"/>
    <col min="10" max="10" width="3.75390625" style="203" customWidth="1"/>
    <col min="11" max="11" width="11.25390625" style="203" customWidth="1"/>
    <col min="12" max="12" width="15.00390625" style="203" customWidth="1"/>
    <col min="13" max="16" width="16.25390625" style="203" customWidth="1"/>
    <col min="17" max="17" width="17.50390625" style="203" customWidth="1"/>
    <col min="18" max="18" width="13.125" style="203" customWidth="1"/>
    <col min="19" max="19" width="13.625" style="203" customWidth="1"/>
    <col min="20" max="20" width="10.75390625" style="203" customWidth="1"/>
    <col min="21" max="16384" width="9.00390625" style="203" customWidth="1"/>
  </cols>
  <sheetData>
    <row r="1" spans="1:17" ht="17.25" customHeight="1">
      <c r="A1" s="29" t="s">
        <v>317</v>
      </c>
      <c r="Q1" s="17" t="s">
        <v>318</v>
      </c>
    </row>
    <row r="3" spans="1:21" ht="17.25" customHeight="1">
      <c r="A3" s="417" t="s">
        <v>328</v>
      </c>
      <c r="B3" s="417"/>
      <c r="C3" s="417"/>
      <c r="D3" s="417"/>
      <c r="E3" s="417"/>
      <c r="F3" s="417"/>
      <c r="G3" s="417"/>
      <c r="H3" s="417"/>
      <c r="I3" s="417"/>
      <c r="J3" s="417"/>
      <c r="K3" s="417"/>
      <c r="L3" s="417"/>
      <c r="M3" s="417"/>
      <c r="N3" s="417"/>
      <c r="O3" s="417"/>
      <c r="P3" s="417"/>
      <c r="Q3" s="417"/>
      <c r="R3" s="73"/>
      <c r="S3" s="73"/>
      <c r="T3" s="73"/>
      <c r="U3" s="205"/>
    </row>
    <row r="4" spans="1:20" ht="17.25" customHeight="1" thickBot="1">
      <c r="A4" s="206"/>
      <c r="B4" s="206"/>
      <c r="C4" s="206"/>
      <c r="D4" s="206"/>
      <c r="E4" s="206"/>
      <c r="F4" s="206"/>
      <c r="G4" s="206"/>
      <c r="H4" s="206"/>
      <c r="I4" s="206"/>
      <c r="J4" s="206"/>
      <c r="K4" s="206"/>
      <c r="L4" s="206"/>
      <c r="M4" s="206"/>
      <c r="N4" s="206"/>
      <c r="O4" s="206"/>
      <c r="P4" s="206"/>
      <c r="Q4" s="219" t="s">
        <v>193</v>
      </c>
      <c r="R4" s="205"/>
      <c r="S4" s="207"/>
      <c r="T4" s="205"/>
    </row>
    <row r="5" spans="1:20" ht="17.25" customHeight="1">
      <c r="A5" s="430" t="s">
        <v>157</v>
      </c>
      <c r="B5" s="431"/>
      <c r="C5" s="436" t="s">
        <v>320</v>
      </c>
      <c r="D5" s="436" t="s">
        <v>137</v>
      </c>
      <c r="E5" s="440" t="s">
        <v>325</v>
      </c>
      <c r="F5" s="433" t="s">
        <v>319</v>
      </c>
      <c r="G5" s="440" t="s">
        <v>326</v>
      </c>
      <c r="H5" s="422" t="s">
        <v>192</v>
      </c>
      <c r="I5" s="424" t="s">
        <v>191</v>
      </c>
      <c r="J5" s="426" t="s">
        <v>190</v>
      </c>
      <c r="K5" s="438"/>
      <c r="L5" s="462" t="s">
        <v>189</v>
      </c>
      <c r="M5" s="419" t="s">
        <v>136</v>
      </c>
      <c r="N5" s="208"/>
      <c r="O5" s="422" t="s">
        <v>323</v>
      </c>
      <c r="P5" s="424" t="s">
        <v>322</v>
      </c>
      <c r="Q5" s="429" t="s">
        <v>324</v>
      </c>
      <c r="R5" s="209"/>
      <c r="S5" s="209"/>
      <c r="T5" s="205"/>
    </row>
    <row r="6" spans="1:20" ht="17.25" customHeight="1">
      <c r="A6" s="432"/>
      <c r="B6" s="433"/>
      <c r="C6" s="436"/>
      <c r="D6" s="436"/>
      <c r="E6" s="440"/>
      <c r="F6" s="433"/>
      <c r="G6" s="440"/>
      <c r="H6" s="423"/>
      <c r="I6" s="425"/>
      <c r="J6" s="439"/>
      <c r="K6" s="436"/>
      <c r="L6" s="476"/>
      <c r="M6" s="420"/>
      <c r="N6" s="443" t="s">
        <v>321</v>
      </c>
      <c r="O6" s="423"/>
      <c r="P6" s="425"/>
      <c r="Q6" s="442"/>
      <c r="R6" s="209"/>
      <c r="S6" s="209"/>
      <c r="T6" s="205"/>
    </row>
    <row r="7" spans="1:20" ht="17.25" customHeight="1">
      <c r="A7" s="434"/>
      <c r="B7" s="435"/>
      <c r="C7" s="437"/>
      <c r="D7" s="437"/>
      <c r="E7" s="441"/>
      <c r="F7" s="435"/>
      <c r="G7" s="441"/>
      <c r="H7" s="423"/>
      <c r="I7" s="425"/>
      <c r="J7" s="427"/>
      <c r="K7" s="437"/>
      <c r="L7" s="422"/>
      <c r="M7" s="421"/>
      <c r="N7" s="421"/>
      <c r="O7" s="423"/>
      <c r="P7" s="425"/>
      <c r="Q7" s="442"/>
      <c r="R7" s="209"/>
      <c r="S7" s="209"/>
      <c r="T7" s="205"/>
    </row>
    <row r="8" spans="1:20" s="18" customFormat="1" ht="17.25" customHeight="1">
      <c r="A8" s="444" t="s">
        <v>315</v>
      </c>
      <c r="B8" s="181" t="s">
        <v>118</v>
      </c>
      <c r="C8" s="225">
        <f>SUM(C10:C17)</f>
        <v>3658905228</v>
      </c>
      <c r="D8" s="225">
        <f aca="true" t="shared" si="0" ref="D8:I8">SUM(D10:D17)</f>
        <v>3017062478</v>
      </c>
      <c r="E8" s="225">
        <f t="shared" si="0"/>
        <v>222010038</v>
      </c>
      <c r="F8" s="225">
        <f t="shared" si="0"/>
        <v>3010946004</v>
      </c>
      <c r="G8" s="225">
        <f t="shared" si="0"/>
        <v>215893564</v>
      </c>
      <c r="H8" s="225">
        <f t="shared" si="0"/>
        <v>641842750</v>
      </c>
      <c r="I8" s="225">
        <f t="shared" si="0"/>
        <v>565187445</v>
      </c>
      <c r="J8" s="446">
        <f>SUM(J10:K17)</f>
        <v>76655305</v>
      </c>
      <c r="K8" s="446"/>
      <c r="L8" s="201">
        <f aca="true" t="shared" si="1" ref="L8:Q8">SUM(L10:L17)</f>
        <v>81207906</v>
      </c>
      <c r="M8" s="201">
        <f t="shared" si="1"/>
        <v>140553245</v>
      </c>
      <c r="N8" s="201">
        <f t="shared" si="1"/>
        <v>105429768</v>
      </c>
      <c r="O8" s="201">
        <f t="shared" si="1"/>
        <v>17309966</v>
      </c>
      <c r="P8" s="201">
        <f t="shared" si="1"/>
        <v>22611518</v>
      </c>
      <c r="Q8" s="201">
        <f t="shared" si="1"/>
        <v>-5301552</v>
      </c>
      <c r="R8" s="210"/>
      <c r="S8" s="12"/>
      <c r="T8" s="23"/>
    </row>
    <row r="9" spans="1:20" s="18" customFormat="1" ht="17.25" customHeight="1">
      <c r="A9" s="444"/>
      <c r="B9" s="30"/>
      <c r="D9" s="12"/>
      <c r="E9" s="12"/>
      <c r="F9" s="12"/>
      <c r="G9" s="12"/>
      <c r="H9" s="12"/>
      <c r="I9" s="12"/>
      <c r="J9" s="63"/>
      <c r="K9" s="63"/>
      <c r="L9" s="192"/>
      <c r="M9" s="194"/>
      <c r="N9" s="194"/>
      <c r="O9" s="194"/>
      <c r="P9" s="194"/>
      <c r="Q9" s="194"/>
      <c r="R9" s="12"/>
      <c r="S9" s="12"/>
      <c r="T9" s="23"/>
    </row>
    <row r="10" spans="1:20" s="18" customFormat="1" ht="17.25" customHeight="1">
      <c r="A10" s="444"/>
      <c r="B10" s="27" t="s">
        <v>175</v>
      </c>
      <c r="C10" s="18">
        <v>21032437</v>
      </c>
      <c r="D10" s="23">
        <v>16741703</v>
      </c>
      <c r="E10" s="18">
        <v>185652</v>
      </c>
      <c r="F10" s="18">
        <v>16794368</v>
      </c>
      <c r="G10" s="18">
        <v>238317</v>
      </c>
      <c r="H10" s="18">
        <v>4290734</v>
      </c>
      <c r="I10" s="18">
        <v>4257799</v>
      </c>
      <c r="J10" s="447">
        <v>32935</v>
      </c>
      <c r="K10" s="447"/>
      <c r="L10" s="192">
        <v>1014136</v>
      </c>
      <c r="M10" s="192">
        <v>1950246</v>
      </c>
      <c r="N10" s="192">
        <v>1566178</v>
      </c>
      <c r="O10" s="192">
        <v>-903175</v>
      </c>
      <c r="P10" s="192">
        <v>61550</v>
      </c>
      <c r="Q10" s="192">
        <v>-964725</v>
      </c>
      <c r="S10" s="192"/>
      <c r="T10" s="23"/>
    </row>
    <row r="11" spans="1:20" s="18" customFormat="1" ht="17.25" customHeight="1">
      <c r="A11" s="444"/>
      <c r="B11" s="27" t="s">
        <v>120</v>
      </c>
      <c r="C11" s="18">
        <v>12731201</v>
      </c>
      <c r="D11" s="23">
        <v>9099525</v>
      </c>
      <c r="E11" s="18">
        <v>401002</v>
      </c>
      <c r="F11" s="18">
        <v>9051784</v>
      </c>
      <c r="G11" s="18">
        <v>353261</v>
      </c>
      <c r="H11" s="18">
        <v>3631676</v>
      </c>
      <c r="I11" s="18">
        <v>3421016</v>
      </c>
      <c r="J11" s="447">
        <v>210660</v>
      </c>
      <c r="K11" s="447"/>
      <c r="L11" s="192">
        <v>633503</v>
      </c>
      <c r="M11" s="192">
        <v>881783</v>
      </c>
      <c r="N11" s="192">
        <v>536798</v>
      </c>
      <c r="O11" s="192">
        <v>-37620</v>
      </c>
      <c r="P11" s="192">
        <v>144147</v>
      </c>
      <c r="Q11" s="192">
        <v>-181767</v>
      </c>
      <c r="T11" s="23"/>
    </row>
    <row r="12" spans="1:17" s="18" customFormat="1" ht="17.25" customHeight="1">
      <c r="A12" s="444"/>
      <c r="B12" s="27" t="s">
        <v>121</v>
      </c>
      <c r="C12" s="18">
        <v>331956442</v>
      </c>
      <c r="D12" s="23">
        <v>275830618</v>
      </c>
      <c r="E12" s="18">
        <v>4307013</v>
      </c>
      <c r="F12" s="18">
        <v>277515016</v>
      </c>
      <c r="G12" s="18">
        <v>5991411</v>
      </c>
      <c r="H12" s="18">
        <v>56125824</v>
      </c>
      <c r="I12" s="18">
        <v>45896597</v>
      </c>
      <c r="J12" s="447">
        <v>10229227</v>
      </c>
      <c r="K12" s="447"/>
      <c r="L12" s="192">
        <v>6025382</v>
      </c>
      <c r="M12" s="192">
        <v>8835262</v>
      </c>
      <c r="N12" s="192">
        <v>6405763</v>
      </c>
      <c r="O12" s="192">
        <v>7419347</v>
      </c>
      <c r="P12" s="192">
        <v>4227575</v>
      </c>
      <c r="Q12" s="192">
        <v>3191772</v>
      </c>
    </row>
    <row r="13" spans="1:17" s="18" customFormat="1" ht="17.25" customHeight="1">
      <c r="A13" s="444"/>
      <c r="B13" s="27" t="s">
        <v>122</v>
      </c>
      <c r="C13" s="18">
        <v>999938631</v>
      </c>
      <c r="D13" s="23">
        <v>810202584</v>
      </c>
      <c r="E13" s="18">
        <v>70308975</v>
      </c>
      <c r="F13" s="18">
        <v>793476505</v>
      </c>
      <c r="G13" s="18">
        <v>53582896</v>
      </c>
      <c r="H13" s="18">
        <v>189736047</v>
      </c>
      <c r="I13" s="18">
        <v>159118969</v>
      </c>
      <c r="J13" s="447">
        <v>30617078</v>
      </c>
      <c r="K13" s="447"/>
      <c r="L13" s="192">
        <v>26866215</v>
      </c>
      <c r="M13" s="192">
        <v>56753953</v>
      </c>
      <c r="N13" s="192">
        <v>42618720</v>
      </c>
      <c r="O13" s="192">
        <v>729340</v>
      </c>
      <c r="P13" s="192">
        <v>8711338</v>
      </c>
      <c r="Q13" s="192">
        <v>-7981998</v>
      </c>
    </row>
    <row r="14" spans="1:17" s="18" customFormat="1" ht="17.25" customHeight="1">
      <c r="A14" s="444"/>
      <c r="B14" s="27" t="s">
        <v>176</v>
      </c>
      <c r="C14" s="18">
        <v>2049087495</v>
      </c>
      <c r="D14" s="23">
        <v>1810601847</v>
      </c>
      <c r="E14" s="18">
        <v>145153231</v>
      </c>
      <c r="F14" s="36">
        <v>1819435094</v>
      </c>
      <c r="G14" s="18">
        <v>153986478</v>
      </c>
      <c r="H14" s="18">
        <v>238485648</v>
      </c>
      <c r="I14" s="18">
        <v>210288239</v>
      </c>
      <c r="J14" s="447">
        <v>28197409</v>
      </c>
      <c r="K14" s="447"/>
      <c r="L14" s="192">
        <v>38814693</v>
      </c>
      <c r="M14" s="192">
        <v>56298662</v>
      </c>
      <c r="N14" s="192">
        <v>42981490</v>
      </c>
      <c r="O14" s="64">
        <v>10713440</v>
      </c>
      <c r="P14" s="64">
        <v>6259127</v>
      </c>
      <c r="Q14" s="192">
        <v>4454313</v>
      </c>
    </row>
    <row r="15" spans="1:17" s="18" customFormat="1" ht="17.25" customHeight="1">
      <c r="A15" s="444"/>
      <c r="B15" s="27" t="s">
        <v>123</v>
      </c>
      <c r="C15" s="18">
        <v>90371507</v>
      </c>
      <c r="D15" s="23">
        <v>39565251</v>
      </c>
      <c r="E15" s="18">
        <v>145671</v>
      </c>
      <c r="F15" s="18">
        <v>39584164</v>
      </c>
      <c r="G15" s="18">
        <v>164584</v>
      </c>
      <c r="H15" s="18">
        <v>50806256</v>
      </c>
      <c r="I15" s="18">
        <v>51112664</v>
      </c>
      <c r="J15" s="447">
        <v>-306408</v>
      </c>
      <c r="K15" s="447"/>
      <c r="L15" s="192">
        <v>2437285</v>
      </c>
      <c r="M15" s="192">
        <v>4336361</v>
      </c>
      <c r="N15" s="192">
        <v>3085211</v>
      </c>
      <c r="O15" s="192">
        <v>-2205484</v>
      </c>
      <c r="P15" s="192">
        <v>588463</v>
      </c>
      <c r="Q15" s="192">
        <v>-2793947</v>
      </c>
    </row>
    <row r="16" spans="1:17" s="18" customFormat="1" ht="17.25" customHeight="1">
      <c r="A16" s="444"/>
      <c r="B16" s="27" t="s">
        <v>177</v>
      </c>
      <c r="C16" s="18">
        <v>296958</v>
      </c>
      <c r="D16" s="23">
        <v>167706</v>
      </c>
      <c r="E16" s="18">
        <v>15964</v>
      </c>
      <c r="F16" s="18">
        <v>165708</v>
      </c>
      <c r="G16" s="18">
        <v>13966</v>
      </c>
      <c r="H16" s="18">
        <v>129252</v>
      </c>
      <c r="I16" s="18">
        <v>102474</v>
      </c>
      <c r="J16" s="447">
        <v>26778</v>
      </c>
      <c r="K16" s="447"/>
      <c r="L16" s="192">
        <v>7511</v>
      </c>
      <c r="M16" s="192">
        <v>3945</v>
      </c>
      <c r="N16" s="192">
        <v>3903</v>
      </c>
      <c r="O16" s="192">
        <v>30344</v>
      </c>
      <c r="P16" s="192">
        <v>13300</v>
      </c>
      <c r="Q16" s="192">
        <v>17044</v>
      </c>
    </row>
    <row r="17" spans="1:19" s="18" customFormat="1" ht="17.25" customHeight="1">
      <c r="A17" s="445"/>
      <c r="B17" s="187" t="s">
        <v>124</v>
      </c>
      <c r="C17" s="211">
        <v>153490557</v>
      </c>
      <c r="D17" s="212">
        <v>54853244</v>
      </c>
      <c r="E17" s="212">
        <v>1492530</v>
      </c>
      <c r="F17" s="212">
        <v>54923365</v>
      </c>
      <c r="G17" s="212">
        <v>1562651</v>
      </c>
      <c r="H17" s="212">
        <v>98637313</v>
      </c>
      <c r="I17" s="212">
        <v>90989687</v>
      </c>
      <c r="J17" s="448">
        <v>7647626</v>
      </c>
      <c r="K17" s="448"/>
      <c r="L17" s="196">
        <v>5409181</v>
      </c>
      <c r="M17" s="196">
        <v>11493033</v>
      </c>
      <c r="N17" s="196">
        <v>8231705</v>
      </c>
      <c r="O17" s="196">
        <v>1563774</v>
      </c>
      <c r="P17" s="196">
        <v>2606018</v>
      </c>
      <c r="Q17" s="196">
        <v>-1042244</v>
      </c>
      <c r="R17" s="23"/>
      <c r="S17" s="23"/>
    </row>
    <row r="18" spans="1:19" ht="17.25" customHeight="1">
      <c r="A18" s="451" t="s">
        <v>143</v>
      </c>
      <c r="B18" s="235" t="s">
        <v>118</v>
      </c>
      <c r="C18" s="226">
        <f>SUM(C20:C24)</f>
        <v>3658905228</v>
      </c>
      <c r="D18" s="226">
        <f aca="true" t="shared" si="2" ref="D18:I18">SUM(D20:D24)</f>
        <v>3017062478</v>
      </c>
      <c r="E18" s="226">
        <f t="shared" si="2"/>
        <v>222010038</v>
      </c>
      <c r="F18" s="226">
        <f t="shared" si="2"/>
        <v>3010946004</v>
      </c>
      <c r="G18" s="226">
        <f t="shared" si="2"/>
        <v>215893564</v>
      </c>
      <c r="H18" s="226">
        <f t="shared" si="2"/>
        <v>641842750</v>
      </c>
      <c r="I18" s="226">
        <f t="shared" si="2"/>
        <v>565187445</v>
      </c>
      <c r="J18" s="446">
        <f>SUM(J20:K24)</f>
        <v>76655305</v>
      </c>
      <c r="K18" s="446"/>
      <c r="L18" s="236">
        <f aca="true" t="shared" si="3" ref="L18:Q18">SUM(L20:L24)</f>
        <v>81207906</v>
      </c>
      <c r="M18" s="236">
        <f t="shared" si="3"/>
        <v>140553245</v>
      </c>
      <c r="N18" s="236">
        <f t="shared" si="3"/>
        <v>105429768</v>
      </c>
      <c r="O18" s="236">
        <f t="shared" si="3"/>
        <v>17309966</v>
      </c>
      <c r="P18" s="236">
        <f t="shared" si="3"/>
        <v>22611518</v>
      </c>
      <c r="Q18" s="236">
        <f t="shared" si="3"/>
        <v>-5301552</v>
      </c>
      <c r="R18" s="214"/>
      <c r="S18" s="214"/>
    </row>
    <row r="19" spans="1:19" ht="17.25" customHeight="1">
      <c r="A19" s="452"/>
      <c r="B19" s="215"/>
      <c r="C19" s="213"/>
      <c r="D19" s="213"/>
      <c r="E19" s="213"/>
      <c r="F19" s="213"/>
      <c r="G19" s="213"/>
      <c r="H19" s="213"/>
      <c r="I19" s="213"/>
      <c r="J19" s="63"/>
      <c r="K19" s="63"/>
      <c r="L19" s="216"/>
      <c r="M19" s="217"/>
      <c r="N19" s="217"/>
      <c r="O19" s="217"/>
      <c r="P19" s="217"/>
      <c r="Q19" s="217"/>
      <c r="R19" s="213"/>
      <c r="S19" s="213"/>
    </row>
    <row r="20" spans="1:19" s="18" customFormat="1" ht="17.25" customHeight="1">
      <c r="A20" s="452"/>
      <c r="B20" s="27" t="s">
        <v>126</v>
      </c>
      <c r="C20" s="18">
        <v>258892085</v>
      </c>
      <c r="D20" s="23">
        <v>133621563</v>
      </c>
      <c r="E20" s="18">
        <v>11803418</v>
      </c>
      <c r="F20" s="18">
        <v>137374722</v>
      </c>
      <c r="G20" s="18">
        <v>15556577</v>
      </c>
      <c r="H20" s="18">
        <v>125270522</v>
      </c>
      <c r="I20" s="18">
        <v>123101563</v>
      </c>
      <c r="J20" s="454">
        <v>2168959</v>
      </c>
      <c r="K20" s="454"/>
      <c r="L20" s="192">
        <v>7842570</v>
      </c>
      <c r="M20" s="192">
        <v>11238850</v>
      </c>
      <c r="N20" s="192">
        <v>7642640</v>
      </c>
      <c r="O20" s="192">
        <v>-1227321</v>
      </c>
      <c r="P20" s="192">
        <v>929746</v>
      </c>
      <c r="Q20" s="192">
        <v>-2157067</v>
      </c>
      <c r="S20" s="192"/>
    </row>
    <row r="21" spans="1:19" s="18" customFormat="1" ht="17.25" customHeight="1">
      <c r="A21" s="452"/>
      <c r="B21" s="27" t="s">
        <v>127</v>
      </c>
      <c r="C21" s="18">
        <v>470540221</v>
      </c>
      <c r="D21" s="23">
        <v>350867067</v>
      </c>
      <c r="E21" s="18">
        <v>24502016</v>
      </c>
      <c r="F21" s="18">
        <v>355575696</v>
      </c>
      <c r="G21" s="18">
        <v>29210645</v>
      </c>
      <c r="H21" s="18">
        <v>119673154</v>
      </c>
      <c r="I21" s="18">
        <v>114192078</v>
      </c>
      <c r="J21" s="454">
        <v>5481076</v>
      </c>
      <c r="K21" s="454"/>
      <c r="L21" s="192">
        <v>10481074</v>
      </c>
      <c r="M21" s="192">
        <v>18202327</v>
      </c>
      <c r="N21" s="192">
        <v>13737930</v>
      </c>
      <c r="O21" s="192">
        <v>-2240177</v>
      </c>
      <c r="P21" s="192">
        <v>2636962</v>
      </c>
      <c r="Q21" s="192">
        <v>-4877139</v>
      </c>
      <c r="S21" s="192"/>
    </row>
    <row r="22" spans="1:19" s="18" customFormat="1" ht="17.25" customHeight="1">
      <c r="A22" s="452"/>
      <c r="B22" s="27" t="s">
        <v>128</v>
      </c>
      <c r="C22" s="18">
        <v>481057917</v>
      </c>
      <c r="D22" s="23">
        <v>377889039</v>
      </c>
      <c r="E22" s="18">
        <v>29430514</v>
      </c>
      <c r="F22" s="18">
        <v>371499108</v>
      </c>
      <c r="G22" s="18">
        <v>23040583</v>
      </c>
      <c r="H22" s="18">
        <v>103168878</v>
      </c>
      <c r="I22" s="18">
        <v>84945334</v>
      </c>
      <c r="J22" s="454">
        <v>18223544</v>
      </c>
      <c r="K22" s="454"/>
      <c r="L22" s="192">
        <v>9449316</v>
      </c>
      <c r="M22" s="192">
        <v>15727443</v>
      </c>
      <c r="N22" s="192">
        <v>10294978</v>
      </c>
      <c r="O22" s="192">
        <v>11945417</v>
      </c>
      <c r="P22" s="192">
        <v>4810521</v>
      </c>
      <c r="Q22" s="192">
        <v>7134896</v>
      </c>
      <c r="S22" s="192"/>
    </row>
    <row r="23" spans="1:19" s="18" customFormat="1" ht="17.25" customHeight="1">
      <c r="A23" s="452"/>
      <c r="B23" s="193" t="s">
        <v>129</v>
      </c>
      <c r="C23" s="18">
        <v>495667859</v>
      </c>
      <c r="D23" s="23">
        <v>438776299</v>
      </c>
      <c r="E23" s="18">
        <v>40130807</v>
      </c>
      <c r="F23" s="18">
        <v>438941733</v>
      </c>
      <c r="G23" s="18">
        <v>40296241</v>
      </c>
      <c r="H23" s="18">
        <v>56891560</v>
      </c>
      <c r="I23" s="18">
        <v>50201964</v>
      </c>
      <c r="J23" s="454">
        <v>6689596</v>
      </c>
      <c r="K23" s="454"/>
      <c r="L23" s="192">
        <v>12356380</v>
      </c>
      <c r="M23" s="192">
        <v>18727295</v>
      </c>
      <c r="N23" s="192">
        <v>14093558</v>
      </c>
      <c r="O23" s="192">
        <v>318681</v>
      </c>
      <c r="P23" s="192">
        <v>1948859</v>
      </c>
      <c r="Q23" s="192">
        <v>-1630178</v>
      </c>
      <c r="S23" s="192"/>
    </row>
    <row r="24" spans="1:19" s="18" customFormat="1" ht="17.25" customHeight="1">
      <c r="A24" s="453"/>
      <c r="B24" s="187" t="s">
        <v>130</v>
      </c>
      <c r="C24" s="211">
        <v>1952747146</v>
      </c>
      <c r="D24" s="212">
        <v>1715908510</v>
      </c>
      <c r="E24" s="212">
        <v>116143283</v>
      </c>
      <c r="F24" s="212">
        <v>1707554745</v>
      </c>
      <c r="G24" s="212">
        <v>107789518</v>
      </c>
      <c r="H24" s="212">
        <v>236838636</v>
      </c>
      <c r="I24" s="212">
        <v>192746506</v>
      </c>
      <c r="J24" s="448">
        <v>44092130</v>
      </c>
      <c r="K24" s="448"/>
      <c r="L24" s="196">
        <v>41078566</v>
      </c>
      <c r="M24" s="196">
        <v>76657330</v>
      </c>
      <c r="N24" s="196">
        <v>59660662</v>
      </c>
      <c r="O24" s="196">
        <v>8513366</v>
      </c>
      <c r="P24" s="196">
        <v>12285430</v>
      </c>
      <c r="Q24" s="196">
        <v>-3772064</v>
      </c>
      <c r="R24" s="23"/>
      <c r="S24" s="195"/>
    </row>
    <row r="25" spans="10:19" ht="17.25" customHeight="1">
      <c r="J25" s="18"/>
      <c r="K25" s="18"/>
      <c r="R25" s="205"/>
      <c r="S25" s="205"/>
    </row>
    <row r="27" spans="1:36" ht="17.25" customHeight="1">
      <c r="A27" s="418" t="s">
        <v>329</v>
      </c>
      <c r="B27" s="418"/>
      <c r="C27" s="418"/>
      <c r="D27" s="418"/>
      <c r="E27" s="418"/>
      <c r="F27" s="418"/>
      <c r="G27" s="418"/>
      <c r="H27" s="418"/>
      <c r="I27" s="418"/>
      <c r="J27" s="418"/>
      <c r="K27" s="418"/>
      <c r="L27" s="418"/>
      <c r="M27" s="418"/>
      <c r="N27" s="418"/>
      <c r="O27" s="418"/>
      <c r="P27" s="418"/>
      <c r="Q27" s="1"/>
      <c r="AI27" s="205"/>
      <c r="AJ27" s="205"/>
    </row>
    <row r="28" spans="1:34" ht="17.25" customHeight="1" thickBot="1">
      <c r="A28" s="206"/>
      <c r="B28" s="218"/>
      <c r="C28" s="206"/>
      <c r="D28" s="206"/>
      <c r="E28" s="206"/>
      <c r="F28" s="206"/>
      <c r="G28" s="206"/>
      <c r="I28" s="206"/>
      <c r="J28" s="206"/>
      <c r="K28" s="206"/>
      <c r="L28" s="206"/>
      <c r="M28" s="206"/>
      <c r="N28" s="206"/>
      <c r="O28" s="206"/>
      <c r="P28" s="219" t="s">
        <v>182</v>
      </c>
      <c r="AG28" s="205"/>
      <c r="AH28" s="205"/>
    </row>
    <row r="29" spans="1:34" ht="17.25" customHeight="1">
      <c r="A29" s="430" t="s">
        <v>157</v>
      </c>
      <c r="B29" s="455"/>
      <c r="C29" s="426" t="s">
        <v>337</v>
      </c>
      <c r="D29" s="426" t="s">
        <v>338</v>
      </c>
      <c r="E29" s="419" t="s">
        <v>339</v>
      </c>
      <c r="F29" s="426" t="s">
        <v>340</v>
      </c>
      <c r="G29" s="419" t="s">
        <v>341</v>
      </c>
      <c r="H29" s="205"/>
      <c r="I29" s="438" t="s">
        <v>342</v>
      </c>
      <c r="J29" s="449" t="s">
        <v>138</v>
      </c>
      <c r="K29" s="449"/>
      <c r="L29" s="426" t="s">
        <v>343</v>
      </c>
      <c r="M29" s="428" t="s">
        <v>344</v>
      </c>
      <c r="N29" s="419" t="s">
        <v>139</v>
      </c>
      <c r="O29" s="426" t="s">
        <v>345</v>
      </c>
      <c r="P29" s="428" t="s">
        <v>140</v>
      </c>
      <c r="U29" s="208"/>
      <c r="V29" s="208"/>
      <c r="W29" s="208"/>
      <c r="X29" s="208"/>
      <c r="Y29" s="208"/>
      <c r="Z29" s="208"/>
      <c r="AA29" s="208"/>
      <c r="AB29" s="208"/>
      <c r="AC29" s="208"/>
      <c r="AD29" s="208"/>
      <c r="AE29" s="208"/>
      <c r="AF29" s="208"/>
      <c r="AG29" s="208"/>
      <c r="AH29" s="208"/>
    </row>
    <row r="30" spans="1:34" ht="17.25" customHeight="1">
      <c r="A30" s="456"/>
      <c r="B30" s="457"/>
      <c r="C30" s="427"/>
      <c r="D30" s="427"/>
      <c r="E30" s="421"/>
      <c r="F30" s="427"/>
      <c r="G30" s="421"/>
      <c r="H30" s="205"/>
      <c r="I30" s="437"/>
      <c r="J30" s="450"/>
      <c r="K30" s="450"/>
      <c r="L30" s="427"/>
      <c r="M30" s="429"/>
      <c r="N30" s="421"/>
      <c r="O30" s="427"/>
      <c r="P30" s="429"/>
      <c r="U30" s="208"/>
      <c r="V30" s="208"/>
      <c r="W30" s="208"/>
      <c r="X30" s="208"/>
      <c r="Y30" s="208"/>
      <c r="Z30" s="208"/>
      <c r="AA30" s="208"/>
      <c r="AB30" s="208"/>
      <c r="AC30" s="208"/>
      <c r="AD30" s="208"/>
      <c r="AE30" s="208"/>
      <c r="AF30" s="208"/>
      <c r="AG30" s="208"/>
      <c r="AH30" s="208"/>
    </row>
    <row r="31" spans="1:34" s="221" customFormat="1" ht="17.25" customHeight="1">
      <c r="A31" s="463" t="s">
        <v>315</v>
      </c>
      <c r="B31" s="227" t="s">
        <v>118</v>
      </c>
      <c r="C31" s="226">
        <f>SUM(C33:C40)</f>
        <v>3576133449</v>
      </c>
      <c r="D31" s="225">
        <f>SUM(D33:D40)</f>
        <v>2381223951</v>
      </c>
      <c r="E31" s="225">
        <f>SUM(E33:E40)</f>
        <v>41500058</v>
      </c>
      <c r="F31" s="225">
        <f>SUM(F33:F40)</f>
        <v>64990773</v>
      </c>
      <c r="G31" s="225">
        <f>SUM(G33:G40)</f>
        <v>373706280</v>
      </c>
      <c r="H31" s="228"/>
      <c r="I31" s="225">
        <f>SUM(I33:I40)</f>
        <v>40136126</v>
      </c>
      <c r="J31" s="386">
        <f>SUM(J33:K40)</f>
        <v>62803730</v>
      </c>
      <c r="K31" s="386"/>
      <c r="L31" s="225">
        <f>SUM(L33:L40)</f>
        <v>22030563</v>
      </c>
      <c r="M31" s="225">
        <f>SUM(M33:M40)</f>
        <v>21286804</v>
      </c>
      <c r="N31" s="225">
        <f>SUM(N33:N40)</f>
        <v>25969477</v>
      </c>
      <c r="O31" s="225">
        <f>SUM(O33:O40)</f>
        <v>251273504</v>
      </c>
      <c r="P31" s="225">
        <f>SUM(P33:P40)</f>
        <v>291212183</v>
      </c>
      <c r="U31" s="222"/>
      <c r="V31" s="222"/>
      <c r="W31" s="222"/>
      <c r="X31" s="222"/>
      <c r="Y31" s="222"/>
      <c r="Z31" s="222"/>
      <c r="AA31" s="222"/>
      <c r="AB31" s="222"/>
      <c r="AC31" s="222"/>
      <c r="AD31" s="222"/>
      <c r="AE31" s="222"/>
      <c r="AF31" s="222"/>
      <c r="AG31" s="222"/>
      <c r="AH31" s="222"/>
    </row>
    <row r="32" spans="1:34" s="221" customFormat="1" ht="17.25" customHeight="1">
      <c r="A32" s="463"/>
      <c r="B32" s="220"/>
      <c r="C32" s="12"/>
      <c r="D32" s="12"/>
      <c r="E32" s="12"/>
      <c r="F32" s="12"/>
      <c r="G32" s="12"/>
      <c r="I32" s="12"/>
      <c r="J32" s="223"/>
      <c r="K32" s="223"/>
      <c r="L32" s="12"/>
      <c r="M32" s="12"/>
      <c r="N32" s="12"/>
      <c r="O32" s="12"/>
      <c r="P32" s="12"/>
      <c r="U32" s="222"/>
      <c r="V32" s="222"/>
      <c r="W32" s="222"/>
      <c r="X32" s="222"/>
      <c r="Y32" s="222"/>
      <c r="Z32" s="222"/>
      <c r="AA32" s="222"/>
      <c r="AB32" s="222"/>
      <c r="AC32" s="222"/>
      <c r="AD32" s="222"/>
      <c r="AE32" s="222"/>
      <c r="AF32" s="222"/>
      <c r="AG32" s="222"/>
      <c r="AH32" s="222"/>
    </row>
    <row r="33" spans="1:34" ht="17.25" customHeight="1">
      <c r="A33" s="463"/>
      <c r="B33" s="27" t="s">
        <v>175</v>
      </c>
      <c r="C33" s="18">
        <v>21052167</v>
      </c>
      <c r="D33" s="23">
        <v>7433334</v>
      </c>
      <c r="E33" s="18">
        <v>1472364</v>
      </c>
      <c r="F33" s="18">
        <v>498887</v>
      </c>
      <c r="G33" s="18">
        <v>4335711</v>
      </c>
      <c r="I33" s="18">
        <v>413162</v>
      </c>
      <c r="J33" s="390">
        <v>2662309</v>
      </c>
      <c r="K33" s="390"/>
      <c r="L33" s="18">
        <v>977313</v>
      </c>
      <c r="M33" s="18">
        <v>203301</v>
      </c>
      <c r="N33" s="18">
        <v>149798</v>
      </c>
      <c r="O33" s="18">
        <v>484530</v>
      </c>
      <c r="P33" s="18">
        <v>2421458</v>
      </c>
      <c r="U33" s="205"/>
      <c r="V33" s="205"/>
      <c r="W33" s="205"/>
      <c r="X33" s="205"/>
      <c r="Y33" s="205"/>
      <c r="Z33" s="205"/>
      <c r="AA33" s="205"/>
      <c r="AB33" s="205"/>
      <c r="AC33" s="205"/>
      <c r="AD33" s="205"/>
      <c r="AE33" s="205"/>
      <c r="AF33" s="205"/>
      <c r="AG33" s="205"/>
      <c r="AH33" s="205"/>
    </row>
    <row r="34" spans="1:34" ht="17.25" customHeight="1">
      <c r="A34" s="463"/>
      <c r="B34" s="27" t="s">
        <v>120</v>
      </c>
      <c r="C34" s="18">
        <v>12472800</v>
      </c>
      <c r="D34" s="23">
        <v>4224555</v>
      </c>
      <c r="E34" s="18">
        <v>587798</v>
      </c>
      <c r="F34" s="18">
        <v>529692</v>
      </c>
      <c r="G34" s="18">
        <v>1443473</v>
      </c>
      <c r="I34" s="18">
        <v>213692</v>
      </c>
      <c r="J34" s="390">
        <v>887949</v>
      </c>
      <c r="K34" s="390"/>
      <c r="L34" s="18">
        <v>732550</v>
      </c>
      <c r="M34" s="18">
        <v>232762</v>
      </c>
      <c r="N34" s="18">
        <v>152135</v>
      </c>
      <c r="O34" s="18">
        <v>685997</v>
      </c>
      <c r="P34" s="18">
        <v>2782197</v>
      </c>
      <c r="U34" s="205"/>
      <c r="V34" s="205"/>
      <c r="W34" s="205"/>
      <c r="X34" s="205"/>
      <c r="Y34" s="205"/>
      <c r="Z34" s="205"/>
      <c r="AA34" s="205"/>
      <c r="AB34" s="205"/>
      <c r="AC34" s="205"/>
      <c r="AD34" s="205"/>
      <c r="AE34" s="205"/>
      <c r="AF34" s="205"/>
      <c r="AG34" s="205"/>
      <c r="AH34" s="205"/>
    </row>
    <row r="35" spans="1:34" ht="17.25" customHeight="1">
      <c r="A35" s="463"/>
      <c r="B35" s="27" t="s">
        <v>121</v>
      </c>
      <c r="C35" s="18">
        <v>323411613</v>
      </c>
      <c r="D35" s="23">
        <v>94779542</v>
      </c>
      <c r="E35" s="18">
        <v>2324573</v>
      </c>
      <c r="F35" s="18">
        <v>7878237</v>
      </c>
      <c r="G35" s="18">
        <v>40271392</v>
      </c>
      <c r="I35" s="18">
        <v>5136498</v>
      </c>
      <c r="J35" s="390">
        <v>5174681</v>
      </c>
      <c r="K35" s="390"/>
      <c r="L35" s="18">
        <v>2592380</v>
      </c>
      <c r="M35" s="18">
        <v>2623572</v>
      </c>
      <c r="N35" s="18">
        <v>2146707</v>
      </c>
      <c r="O35" s="18">
        <v>118827429</v>
      </c>
      <c r="P35" s="18">
        <v>41656602</v>
      </c>
      <c r="U35" s="208"/>
      <c r="V35" s="208"/>
      <c r="W35" s="208"/>
      <c r="X35" s="208"/>
      <c r="Y35" s="208"/>
      <c r="Z35" s="205"/>
      <c r="AA35" s="205"/>
      <c r="AB35" s="205"/>
      <c r="AC35" s="205"/>
      <c r="AD35" s="205"/>
      <c r="AE35" s="205"/>
      <c r="AF35" s="205"/>
      <c r="AG35" s="205"/>
      <c r="AH35" s="205"/>
    </row>
    <row r="36" spans="1:34" ht="17.25" customHeight="1">
      <c r="A36" s="463"/>
      <c r="B36" s="27" t="s">
        <v>122</v>
      </c>
      <c r="C36" s="18">
        <v>952595474</v>
      </c>
      <c r="D36" s="23">
        <v>472883631</v>
      </c>
      <c r="E36" s="18">
        <v>22009934</v>
      </c>
      <c r="F36" s="18">
        <v>20646585</v>
      </c>
      <c r="G36" s="18">
        <v>171822067</v>
      </c>
      <c r="I36" s="18">
        <v>17102184</v>
      </c>
      <c r="J36" s="390">
        <v>29254979</v>
      </c>
      <c r="K36" s="390"/>
      <c r="L36" s="18">
        <v>8330509</v>
      </c>
      <c r="M36" s="18">
        <v>4360215</v>
      </c>
      <c r="N36" s="18">
        <v>11712698</v>
      </c>
      <c r="O36" s="18">
        <v>82507732</v>
      </c>
      <c r="P36" s="18">
        <v>111964940</v>
      </c>
      <c r="U36" s="208"/>
      <c r="V36" s="208"/>
      <c r="W36" s="208"/>
      <c r="X36" s="208"/>
      <c r="Y36" s="208"/>
      <c r="Z36" s="205"/>
      <c r="AA36" s="205"/>
      <c r="AB36" s="205"/>
      <c r="AC36" s="205"/>
      <c r="AD36" s="205"/>
      <c r="AE36" s="205"/>
      <c r="AF36" s="205"/>
      <c r="AG36" s="205"/>
      <c r="AH36" s="205"/>
    </row>
    <row r="37" spans="1:34" ht="17.25" customHeight="1">
      <c r="A37" s="463"/>
      <c r="B37" s="27" t="s">
        <v>176</v>
      </c>
      <c r="C37" s="18">
        <v>2029723333</v>
      </c>
      <c r="D37" s="23">
        <v>1754145870</v>
      </c>
      <c r="E37" s="36">
        <v>4846547</v>
      </c>
      <c r="F37" s="18">
        <v>24378339</v>
      </c>
      <c r="G37" s="18">
        <v>78092910</v>
      </c>
      <c r="I37" s="18">
        <v>10116657</v>
      </c>
      <c r="J37" s="390">
        <v>9927635</v>
      </c>
      <c r="K37" s="390"/>
      <c r="L37" s="18">
        <v>2826822</v>
      </c>
      <c r="M37" s="18">
        <v>10085922</v>
      </c>
      <c r="N37" s="18">
        <v>8231971</v>
      </c>
      <c r="O37" s="36">
        <v>40483678</v>
      </c>
      <c r="P37" s="18">
        <v>86586982</v>
      </c>
      <c r="U37" s="205"/>
      <c r="V37" s="205"/>
      <c r="W37" s="205"/>
      <c r="X37" s="205"/>
      <c r="Y37" s="205"/>
      <c r="Z37" s="205"/>
      <c r="AA37" s="205"/>
      <c r="AB37" s="205"/>
      <c r="AC37" s="205"/>
      <c r="AD37" s="205"/>
      <c r="AE37" s="205"/>
      <c r="AF37" s="205"/>
      <c r="AG37" s="205"/>
      <c r="AH37" s="205"/>
    </row>
    <row r="38" spans="1:34" ht="17.25" customHeight="1">
      <c r="A38" s="463"/>
      <c r="B38" s="27" t="s">
        <v>305</v>
      </c>
      <c r="C38" s="18">
        <v>90696828</v>
      </c>
      <c r="D38" s="23">
        <v>6546220</v>
      </c>
      <c r="E38" s="18">
        <v>5988201</v>
      </c>
      <c r="F38" s="18">
        <v>5177974</v>
      </c>
      <c r="G38" s="18">
        <v>40634280</v>
      </c>
      <c r="I38" s="18">
        <v>4040885</v>
      </c>
      <c r="J38" s="390">
        <v>5394614</v>
      </c>
      <c r="K38" s="390"/>
      <c r="L38" s="18">
        <v>4272371</v>
      </c>
      <c r="M38" s="18">
        <v>1401428</v>
      </c>
      <c r="N38" s="18">
        <v>966231</v>
      </c>
      <c r="O38" s="18">
        <v>4324703</v>
      </c>
      <c r="P38" s="18">
        <v>11949921</v>
      </c>
      <c r="U38" s="205"/>
      <c r="V38" s="205"/>
      <c r="W38" s="205"/>
      <c r="X38" s="205"/>
      <c r="Y38" s="205"/>
      <c r="Z38" s="205"/>
      <c r="AA38" s="205"/>
      <c r="AB38" s="205"/>
      <c r="AC38" s="205"/>
      <c r="AD38" s="205"/>
      <c r="AE38" s="205"/>
      <c r="AF38" s="205"/>
      <c r="AG38" s="205"/>
      <c r="AH38" s="205"/>
    </row>
    <row r="39" spans="1:34" ht="17.25" customHeight="1">
      <c r="A39" s="463"/>
      <c r="B39" s="27" t="s">
        <v>336</v>
      </c>
      <c r="C39" s="18">
        <v>268182</v>
      </c>
      <c r="D39" s="23">
        <v>140941</v>
      </c>
      <c r="E39" s="18">
        <v>2825</v>
      </c>
      <c r="F39" s="18">
        <v>4680</v>
      </c>
      <c r="G39" s="18">
        <v>60384</v>
      </c>
      <c r="I39" s="18">
        <v>12217</v>
      </c>
      <c r="J39" s="390">
        <v>19852</v>
      </c>
      <c r="K39" s="390"/>
      <c r="L39" s="18">
        <v>7673</v>
      </c>
      <c r="M39" s="18">
        <v>0</v>
      </c>
      <c r="N39" s="18">
        <v>5328</v>
      </c>
      <c r="O39" s="18">
        <v>0</v>
      </c>
      <c r="P39" s="18">
        <v>14282</v>
      </c>
      <c r="U39" s="205"/>
      <c r="V39" s="205"/>
      <c r="W39" s="205"/>
      <c r="X39" s="205"/>
      <c r="Y39" s="205"/>
      <c r="Z39" s="205"/>
      <c r="AA39" s="205"/>
      <c r="AB39" s="205"/>
      <c r="AC39" s="205"/>
      <c r="AD39" s="205"/>
      <c r="AE39" s="205"/>
      <c r="AF39" s="205"/>
      <c r="AG39" s="205"/>
      <c r="AH39" s="205"/>
    </row>
    <row r="40" spans="1:34" ht="17.25" customHeight="1">
      <c r="A40" s="464"/>
      <c r="B40" s="187" t="s">
        <v>124</v>
      </c>
      <c r="C40" s="211">
        <v>145913052</v>
      </c>
      <c r="D40" s="212">
        <v>41069858</v>
      </c>
      <c r="E40" s="212">
        <v>4267816</v>
      </c>
      <c r="F40" s="212">
        <v>5876379</v>
      </c>
      <c r="G40" s="212">
        <v>37046063</v>
      </c>
      <c r="I40" s="212">
        <v>3100831</v>
      </c>
      <c r="J40" s="389">
        <v>9481711</v>
      </c>
      <c r="K40" s="389"/>
      <c r="L40" s="212">
        <v>2290945</v>
      </c>
      <c r="M40" s="212">
        <v>2379604</v>
      </c>
      <c r="N40" s="212">
        <v>2604609</v>
      </c>
      <c r="O40" s="212">
        <v>3959435</v>
      </c>
      <c r="P40" s="212">
        <v>33835801</v>
      </c>
      <c r="U40" s="205"/>
      <c r="V40" s="205"/>
      <c r="W40" s="205"/>
      <c r="X40" s="205"/>
      <c r="Y40" s="205"/>
      <c r="Z40" s="205"/>
      <c r="AA40" s="205"/>
      <c r="AB40" s="205"/>
      <c r="AC40" s="205"/>
      <c r="AD40" s="205"/>
      <c r="AE40" s="205"/>
      <c r="AF40" s="205"/>
      <c r="AG40" s="205"/>
      <c r="AH40" s="205"/>
    </row>
    <row r="41" spans="1:34" s="18" customFormat="1" ht="17.25" customHeight="1">
      <c r="A41" s="477" t="s">
        <v>143</v>
      </c>
      <c r="B41" s="202" t="s">
        <v>118</v>
      </c>
      <c r="C41" s="225">
        <f>SUM(C43:C47)</f>
        <v>3576133449</v>
      </c>
      <c r="D41" s="225">
        <f>SUM(D43:D47)</f>
        <v>2381223951</v>
      </c>
      <c r="E41" s="225">
        <f>SUM(E43:E47)</f>
        <v>41500058</v>
      </c>
      <c r="F41" s="225">
        <f>SUM(F43:F47)</f>
        <v>64990773</v>
      </c>
      <c r="G41" s="225">
        <f>SUM(G43:G47)</f>
        <v>373706280</v>
      </c>
      <c r="H41" s="225"/>
      <c r="I41" s="225">
        <f>SUM(I43:I47)</f>
        <v>40136126</v>
      </c>
      <c r="J41" s="403">
        <f>SUM(J43:K47)</f>
        <v>62803730</v>
      </c>
      <c r="K41" s="403"/>
      <c r="L41" s="225">
        <f>SUM(L43:L47)</f>
        <v>22030563</v>
      </c>
      <c r="M41" s="225">
        <f>SUM(M43:M47)</f>
        <v>21286804</v>
      </c>
      <c r="N41" s="225">
        <f>SUM(N43:N47)</f>
        <v>25969477</v>
      </c>
      <c r="O41" s="225">
        <f>SUM(O43:O47)</f>
        <v>251273504</v>
      </c>
      <c r="P41" s="225">
        <f>SUM(P43:P47)</f>
        <v>291212183</v>
      </c>
      <c r="U41" s="23"/>
      <c r="V41" s="23"/>
      <c r="W41" s="23"/>
      <c r="X41" s="23"/>
      <c r="Y41" s="23"/>
      <c r="Z41" s="23"/>
      <c r="AA41" s="23"/>
      <c r="AB41" s="23"/>
      <c r="AC41" s="23"/>
      <c r="AD41" s="23"/>
      <c r="AE41" s="23"/>
      <c r="AF41" s="23"/>
      <c r="AG41" s="23"/>
      <c r="AH41" s="23"/>
    </row>
    <row r="42" spans="1:34" s="18" customFormat="1" ht="17.25" customHeight="1">
      <c r="A42" s="478"/>
      <c r="B42" s="27"/>
      <c r="C42" s="213"/>
      <c r="D42" s="213"/>
      <c r="E42" s="12"/>
      <c r="F42" s="12"/>
      <c r="G42" s="12"/>
      <c r="I42" s="12"/>
      <c r="J42" s="223"/>
      <c r="K42" s="223"/>
      <c r="L42" s="12"/>
      <c r="M42" s="12"/>
      <c r="N42" s="12"/>
      <c r="O42" s="12"/>
      <c r="P42" s="12"/>
      <c r="U42" s="23"/>
      <c r="V42" s="23"/>
      <c r="W42" s="23"/>
      <c r="X42" s="23"/>
      <c r="Y42" s="23"/>
      <c r="Z42" s="23"/>
      <c r="AA42" s="23"/>
      <c r="AB42" s="23"/>
      <c r="AC42" s="23"/>
      <c r="AD42" s="23"/>
      <c r="AE42" s="23"/>
      <c r="AF42" s="23"/>
      <c r="AG42" s="23"/>
      <c r="AH42" s="23"/>
    </row>
    <row r="43" spans="1:34" s="18" customFormat="1" ht="17.25" customHeight="1">
      <c r="A43" s="478"/>
      <c r="B43" s="27" t="s">
        <v>126</v>
      </c>
      <c r="C43" s="18">
        <v>260476285</v>
      </c>
      <c r="D43" s="23">
        <v>109708762</v>
      </c>
      <c r="E43" s="18">
        <v>4876862</v>
      </c>
      <c r="F43" s="18">
        <v>17575153</v>
      </c>
      <c r="G43" s="18">
        <v>44985867</v>
      </c>
      <c r="I43" s="18">
        <v>4642233</v>
      </c>
      <c r="J43" s="390">
        <v>8695776</v>
      </c>
      <c r="K43" s="390"/>
      <c r="L43" s="18">
        <v>4233937</v>
      </c>
      <c r="M43" s="23">
        <v>3681304</v>
      </c>
      <c r="N43" s="18">
        <v>2438612</v>
      </c>
      <c r="O43" s="18">
        <v>24118216</v>
      </c>
      <c r="P43" s="18">
        <v>35519563</v>
      </c>
      <c r="U43" s="23"/>
      <c r="V43" s="23"/>
      <c r="W43" s="23"/>
      <c r="X43" s="23"/>
      <c r="Y43" s="23"/>
      <c r="Z43" s="23"/>
      <c r="AA43" s="23"/>
      <c r="AB43" s="23"/>
      <c r="AC43" s="23"/>
      <c r="AD43" s="23"/>
      <c r="AE43" s="23"/>
      <c r="AF43" s="23"/>
      <c r="AG43" s="23"/>
      <c r="AH43" s="23"/>
    </row>
    <row r="44" spans="1:34" s="18" customFormat="1" ht="17.25" customHeight="1">
      <c r="A44" s="478"/>
      <c r="B44" s="27" t="s">
        <v>127</v>
      </c>
      <c r="C44" s="18">
        <v>469767774</v>
      </c>
      <c r="D44" s="23">
        <v>280754015</v>
      </c>
      <c r="E44" s="18">
        <v>8637341</v>
      </c>
      <c r="F44" s="18">
        <v>15523210</v>
      </c>
      <c r="G44" s="18">
        <v>59434541</v>
      </c>
      <c r="I44" s="18">
        <v>7955736</v>
      </c>
      <c r="J44" s="390">
        <v>10945374</v>
      </c>
      <c r="K44" s="390"/>
      <c r="L44" s="18">
        <v>5188683</v>
      </c>
      <c r="M44" s="23">
        <v>5114236</v>
      </c>
      <c r="N44" s="18">
        <v>4634464</v>
      </c>
      <c r="O44" s="18">
        <v>23989103</v>
      </c>
      <c r="P44" s="18">
        <v>47591071</v>
      </c>
      <c r="U44" s="23"/>
      <c r="V44" s="23"/>
      <c r="W44" s="23"/>
      <c r="X44" s="23"/>
      <c r="Y44" s="23"/>
      <c r="Z44" s="23"/>
      <c r="AA44" s="23"/>
      <c r="AB44" s="23"/>
      <c r="AC44" s="23"/>
      <c r="AD44" s="23"/>
      <c r="AE44" s="23"/>
      <c r="AF44" s="23"/>
      <c r="AG44" s="23"/>
      <c r="AH44" s="23"/>
    </row>
    <row r="45" spans="1:34" s="18" customFormat="1" ht="17.25" customHeight="1">
      <c r="A45" s="478"/>
      <c r="B45" s="27" t="s">
        <v>128</v>
      </c>
      <c r="C45" s="18">
        <v>456444442</v>
      </c>
      <c r="D45" s="23">
        <v>272077277</v>
      </c>
      <c r="E45" s="18">
        <v>4296711</v>
      </c>
      <c r="F45" s="18">
        <v>12849569</v>
      </c>
      <c r="G45" s="18">
        <v>52793353</v>
      </c>
      <c r="I45" s="18">
        <v>6229087</v>
      </c>
      <c r="J45" s="390">
        <v>8584831</v>
      </c>
      <c r="K45" s="390"/>
      <c r="L45" s="18">
        <v>2995400</v>
      </c>
      <c r="M45" s="23">
        <v>3414459</v>
      </c>
      <c r="N45" s="18">
        <v>4548216</v>
      </c>
      <c r="O45" s="18">
        <v>40603175</v>
      </c>
      <c r="P45" s="18">
        <v>48052364</v>
      </c>
      <c r="U45" s="23"/>
      <c r="V45" s="23"/>
      <c r="W45" s="23"/>
      <c r="X45" s="23"/>
      <c r="Y45" s="23"/>
      <c r="Z45" s="23"/>
      <c r="AA45" s="23"/>
      <c r="AB45" s="23"/>
      <c r="AC45" s="23"/>
      <c r="AD45" s="23"/>
      <c r="AE45" s="23"/>
      <c r="AF45" s="23"/>
      <c r="AG45" s="23"/>
      <c r="AH45" s="23"/>
    </row>
    <row r="46" spans="1:34" s="18" customFormat="1" ht="17.25" customHeight="1">
      <c r="A46" s="478"/>
      <c r="B46" s="193" t="s">
        <v>129</v>
      </c>
      <c r="C46" s="18">
        <v>489143697</v>
      </c>
      <c r="D46" s="23">
        <v>392741058</v>
      </c>
      <c r="E46" s="18">
        <v>1970506</v>
      </c>
      <c r="F46" s="18">
        <v>7679682</v>
      </c>
      <c r="G46" s="18">
        <v>33317056</v>
      </c>
      <c r="I46" s="18">
        <v>3549561</v>
      </c>
      <c r="J46" s="390">
        <v>3844843</v>
      </c>
      <c r="K46" s="390"/>
      <c r="L46" s="18">
        <v>1342882</v>
      </c>
      <c r="M46" s="23">
        <v>2130863</v>
      </c>
      <c r="N46" s="18">
        <v>2103252</v>
      </c>
      <c r="O46" s="18">
        <v>20252101</v>
      </c>
      <c r="P46" s="18">
        <v>20211893</v>
      </c>
      <c r="U46" s="23"/>
      <c r="V46" s="23"/>
      <c r="W46" s="23"/>
      <c r="X46" s="23"/>
      <c r="Y46" s="23"/>
      <c r="Z46" s="23"/>
      <c r="AA46" s="23"/>
      <c r="AB46" s="23"/>
      <c r="AC46" s="23"/>
      <c r="AD46" s="23"/>
      <c r="AE46" s="23"/>
      <c r="AF46" s="23"/>
      <c r="AG46" s="23"/>
      <c r="AH46" s="23"/>
    </row>
    <row r="47" spans="1:34" s="18" customFormat="1" ht="17.25" customHeight="1">
      <c r="A47" s="479"/>
      <c r="B47" s="187" t="s">
        <v>130</v>
      </c>
      <c r="C47" s="211">
        <v>1900301251</v>
      </c>
      <c r="D47" s="212">
        <v>1325942839</v>
      </c>
      <c r="E47" s="212">
        <v>21718638</v>
      </c>
      <c r="F47" s="212">
        <v>11363159</v>
      </c>
      <c r="G47" s="212">
        <v>183175463</v>
      </c>
      <c r="I47" s="212">
        <v>17759509</v>
      </c>
      <c r="J47" s="389">
        <v>30732906</v>
      </c>
      <c r="K47" s="389"/>
      <c r="L47" s="212">
        <v>8269661</v>
      </c>
      <c r="M47" s="212">
        <v>6945942</v>
      </c>
      <c r="N47" s="212">
        <v>12244933</v>
      </c>
      <c r="O47" s="212">
        <v>142310909</v>
      </c>
      <c r="P47" s="212">
        <v>139837292</v>
      </c>
      <c r="U47" s="23"/>
      <c r="V47" s="23"/>
      <c r="W47" s="23"/>
      <c r="X47" s="23"/>
      <c r="Y47" s="23"/>
      <c r="Z47" s="23"/>
      <c r="AA47" s="23"/>
      <c r="AB47" s="23"/>
      <c r="AC47" s="23"/>
      <c r="AD47" s="23"/>
      <c r="AE47" s="23"/>
      <c r="AF47" s="23"/>
      <c r="AG47" s="23"/>
      <c r="AH47" s="23"/>
    </row>
    <row r="48" spans="8:34" ht="17.25" customHeight="1">
      <c r="H48" s="205"/>
      <c r="Q48" s="205"/>
      <c r="R48" s="205"/>
      <c r="U48" s="205"/>
      <c r="V48" s="205"/>
      <c r="W48" s="205"/>
      <c r="X48" s="205"/>
      <c r="Y48" s="205"/>
      <c r="Z48" s="205"/>
      <c r="AA48" s="205"/>
      <c r="AB48" s="205"/>
      <c r="AC48" s="205"/>
      <c r="AD48" s="205"/>
      <c r="AE48" s="205"/>
      <c r="AF48" s="205"/>
      <c r="AG48" s="205"/>
      <c r="AH48" s="205"/>
    </row>
    <row r="49" spans="23:36" ht="17.25" customHeight="1">
      <c r="W49" s="205"/>
      <c r="X49" s="205"/>
      <c r="Y49" s="205"/>
      <c r="Z49" s="205"/>
      <c r="AA49" s="205"/>
      <c r="AB49" s="205"/>
      <c r="AC49" s="205"/>
      <c r="AD49" s="205"/>
      <c r="AE49" s="205"/>
      <c r="AF49" s="205"/>
      <c r="AG49" s="205"/>
      <c r="AH49" s="205"/>
      <c r="AI49" s="205"/>
      <c r="AJ49" s="205"/>
    </row>
    <row r="50" spans="1:36" ht="17.25" customHeight="1">
      <c r="A50" s="417" t="s">
        <v>330</v>
      </c>
      <c r="B50" s="417"/>
      <c r="C50" s="417"/>
      <c r="D50" s="417"/>
      <c r="E50" s="417"/>
      <c r="F50" s="417"/>
      <c r="G50" s="417"/>
      <c r="H50" s="73"/>
      <c r="J50" s="417" t="s">
        <v>334</v>
      </c>
      <c r="K50" s="417"/>
      <c r="L50" s="417"/>
      <c r="M50" s="417"/>
      <c r="N50" s="417"/>
      <c r="O50" s="417"/>
      <c r="P50" s="417"/>
      <c r="Q50" s="417"/>
      <c r="R50" s="1"/>
      <c r="S50" s="1"/>
      <c r="T50" s="204"/>
      <c r="W50" s="205"/>
      <c r="X50" s="205"/>
      <c r="Y50" s="205"/>
      <c r="Z50" s="205"/>
      <c r="AA50" s="205"/>
      <c r="AB50" s="205"/>
      <c r="AC50" s="205"/>
      <c r="AD50" s="205"/>
      <c r="AE50" s="205"/>
      <c r="AF50" s="205"/>
      <c r="AG50" s="205"/>
      <c r="AH50" s="205"/>
      <c r="AI50" s="205"/>
      <c r="AJ50" s="205"/>
    </row>
    <row r="51" spans="3:17" ht="17.25" customHeight="1" thickBot="1">
      <c r="C51" s="206"/>
      <c r="D51" s="206"/>
      <c r="E51" s="206"/>
      <c r="F51" s="206"/>
      <c r="G51" s="219" t="s">
        <v>182</v>
      </c>
      <c r="H51" s="205"/>
      <c r="I51" s="205"/>
      <c r="J51" s="206"/>
      <c r="K51" s="206"/>
      <c r="L51" s="206"/>
      <c r="M51" s="206"/>
      <c r="N51" s="206"/>
      <c r="O51" s="206"/>
      <c r="P51" s="206"/>
      <c r="Q51" s="219" t="s">
        <v>182</v>
      </c>
    </row>
    <row r="52" spans="1:17" ht="17.25" customHeight="1">
      <c r="A52" s="449" t="s">
        <v>315</v>
      </c>
      <c r="B52" s="438"/>
      <c r="C52" s="426" t="s">
        <v>331</v>
      </c>
      <c r="D52" s="426" t="s">
        <v>332</v>
      </c>
      <c r="E52" s="458" t="s">
        <v>180</v>
      </c>
      <c r="F52" s="462" t="s">
        <v>181</v>
      </c>
      <c r="G52" s="428" t="s">
        <v>333</v>
      </c>
      <c r="H52" s="205"/>
      <c r="I52" s="205"/>
      <c r="J52" s="449" t="s">
        <v>335</v>
      </c>
      <c r="K52" s="449"/>
      <c r="L52" s="449"/>
      <c r="M52" s="438"/>
      <c r="N52" s="462" t="s">
        <v>331</v>
      </c>
      <c r="O52" s="458" t="s">
        <v>180</v>
      </c>
      <c r="P52" s="460" t="s">
        <v>181</v>
      </c>
      <c r="Q52" s="428" t="s">
        <v>333</v>
      </c>
    </row>
    <row r="53" spans="1:17" ht="17.25" customHeight="1">
      <c r="A53" s="450"/>
      <c r="B53" s="437"/>
      <c r="C53" s="427"/>
      <c r="D53" s="427"/>
      <c r="E53" s="459"/>
      <c r="F53" s="422"/>
      <c r="G53" s="429"/>
      <c r="H53" s="205"/>
      <c r="I53" s="205"/>
      <c r="J53" s="450"/>
      <c r="K53" s="450"/>
      <c r="L53" s="450"/>
      <c r="M53" s="437"/>
      <c r="N53" s="251"/>
      <c r="O53" s="459"/>
      <c r="P53" s="461"/>
      <c r="Q53" s="429"/>
    </row>
    <row r="54" spans="1:17" ht="17.25" customHeight="1">
      <c r="A54" s="463" t="s">
        <v>327</v>
      </c>
      <c r="B54" s="227" t="s">
        <v>118</v>
      </c>
      <c r="C54" s="226">
        <f>SUM(C55:C62)</f>
        <v>143927338</v>
      </c>
      <c r="D54" s="233">
        <f>SUM(D55:D62)</f>
        <v>17505461</v>
      </c>
      <c r="E54" s="233">
        <f>SUM(E55:E62)</f>
        <v>50764799</v>
      </c>
      <c r="F54" s="233">
        <f>SUM(F55:F62)</f>
        <v>47406815</v>
      </c>
      <c r="G54" s="233">
        <f>SUM(G55:G62)</f>
        <v>28250263</v>
      </c>
      <c r="J54" s="465" t="s">
        <v>327</v>
      </c>
      <c r="K54" s="473" t="s">
        <v>118</v>
      </c>
      <c r="L54" s="474"/>
      <c r="M54" s="475"/>
      <c r="N54" s="197">
        <f>SUM(N55:N62)</f>
        <v>78586956</v>
      </c>
      <c r="O54" s="233">
        <f>SUM(O55:O62)</f>
        <v>21444932</v>
      </c>
      <c r="P54" s="233">
        <f>SUM(P55:P62)</f>
        <v>32652566</v>
      </c>
      <c r="Q54" s="233">
        <f>SUM(Q55:Q62)</f>
        <v>24489458</v>
      </c>
    </row>
    <row r="55" spans="1:17" ht="17.25" customHeight="1">
      <c r="A55" s="463"/>
      <c r="B55" s="27" t="s">
        <v>175</v>
      </c>
      <c r="C55" s="229">
        <v>4703990</v>
      </c>
      <c r="D55" s="23">
        <v>77666</v>
      </c>
      <c r="E55" s="23">
        <v>416100</v>
      </c>
      <c r="F55" s="23">
        <v>1224809</v>
      </c>
      <c r="G55" s="23">
        <v>2985415</v>
      </c>
      <c r="J55" s="466"/>
      <c r="K55" s="470" t="s">
        <v>175</v>
      </c>
      <c r="L55" s="471"/>
      <c r="M55" s="466"/>
      <c r="N55" s="97">
        <v>2668848</v>
      </c>
      <c r="O55" s="23">
        <v>101412</v>
      </c>
      <c r="P55" s="23">
        <v>555324</v>
      </c>
      <c r="Q55" s="23">
        <v>2012112</v>
      </c>
    </row>
    <row r="56" spans="1:17" ht="17.25" customHeight="1">
      <c r="A56" s="463"/>
      <c r="B56" s="27" t="s">
        <v>120</v>
      </c>
      <c r="C56" s="229">
        <v>1254524</v>
      </c>
      <c r="D56" s="23">
        <v>109636</v>
      </c>
      <c r="E56" s="23">
        <v>60176</v>
      </c>
      <c r="F56" s="23">
        <v>852069</v>
      </c>
      <c r="G56" s="23">
        <v>232643</v>
      </c>
      <c r="J56" s="466"/>
      <c r="K56" s="470" t="s">
        <v>120</v>
      </c>
      <c r="L56" s="471"/>
      <c r="M56" s="466"/>
      <c r="N56" s="97">
        <v>943590</v>
      </c>
      <c r="O56" s="23">
        <v>50870</v>
      </c>
      <c r="P56" s="23">
        <v>646044</v>
      </c>
      <c r="Q56" s="23">
        <v>246676</v>
      </c>
    </row>
    <row r="57" spans="1:17" ht="17.25" customHeight="1">
      <c r="A57" s="463"/>
      <c r="B57" s="27" t="s">
        <v>121</v>
      </c>
      <c r="C57" s="229">
        <v>16749692</v>
      </c>
      <c r="D57" s="23">
        <v>4057988</v>
      </c>
      <c r="E57" s="23">
        <v>4489048</v>
      </c>
      <c r="F57" s="23">
        <v>5284657</v>
      </c>
      <c r="G57" s="23">
        <v>2917999</v>
      </c>
      <c r="J57" s="466"/>
      <c r="K57" s="470" t="s">
        <v>121</v>
      </c>
      <c r="L57" s="471"/>
      <c r="M57" s="466"/>
      <c r="N57" s="97">
        <v>7395991</v>
      </c>
      <c r="O57" s="23">
        <v>1027246</v>
      </c>
      <c r="P57" s="23">
        <v>4018038</v>
      </c>
      <c r="Q57" s="23">
        <v>2350707</v>
      </c>
    </row>
    <row r="58" spans="1:17" ht="17.25" customHeight="1">
      <c r="A58" s="463"/>
      <c r="B58" s="27" t="s">
        <v>122</v>
      </c>
      <c r="C58" s="229">
        <v>49318667</v>
      </c>
      <c r="D58" s="23">
        <v>4103035</v>
      </c>
      <c r="E58" s="23">
        <v>13405951</v>
      </c>
      <c r="F58" s="23">
        <v>25858269</v>
      </c>
      <c r="G58" s="23">
        <v>5951412</v>
      </c>
      <c r="J58" s="466"/>
      <c r="K58" s="470" t="s">
        <v>122</v>
      </c>
      <c r="L58" s="471"/>
      <c r="M58" s="466"/>
      <c r="N58" s="97">
        <v>33485968</v>
      </c>
      <c r="O58" s="23">
        <v>6647707</v>
      </c>
      <c r="P58" s="23">
        <v>21385842</v>
      </c>
      <c r="Q58" s="23">
        <v>5452419</v>
      </c>
    </row>
    <row r="59" spans="1:17" ht="17.25" customHeight="1">
      <c r="A59" s="463"/>
      <c r="B59" s="27" t="s">
        <v>176</v>
      </c>
      <c r="C59" s="229">
        <v>28175256</v>
      </c>
      <c r="D59" s="23">
        <v>6603024</v>
      </c>
      <c r="E59" s="23">
        <v>11678907</v>
      </c>
      <c r="F59" s="23">
        <v>3090424</v>
      </c>
      <c r="G59" s="23">
        <v>6802901</v>
      </c>
      <c r="J59" s="466"/>
      <c r="K59" s="470" t="s">
        <v>178</v>
      </c>
      <c r="L59" s="471"/>
      <c r="M59" s="466"/>
      <c r="N59" s="97">
        <v>11892238</v>
      </c>
      <c r="O59" s="23">
        <v>4797585</v>
      </c>
      <c r="P59" s="23">
        <v>1970584</v>
      </c>
      <c r="Q59" s="23">
        <v>5124069</v>
      </c>
    </row>
    <row r="60" spans="1:17" ht="17.25" customHeight="1">
      <c r="A60" s="463"/>
      <c r="B60" s="27" t="s">
        <v>305</v>
      </c>
      <c r="C60" s="229">
        <v>8611704</v>
      </c>
      <c r="D60" s="23">
        <v>149560</v>
      </c>
      <c r="E60" s="23">
        <v>1495182</v>
      </c>
      <c r="F60" s="23">
        <v>854855</v>
      </c>
      <c r="G60" s="23">
        <v>6112107</v>
      </c>
      <c r="J60" s="466"/>
      <c r="K60" s="470" t="s">
        <v>305</v>
      </c>
      <c r="L60" s="471"/>
      <c r="M60" s="466"/>
      <c r="N60" s="97">
        <v>7894080</v>
      </c>
      <c r="O60" s="23">
        <v>1259345</v>
      </c>
      <c r="P60" s="23">
        <v>737118</v>
      </c>
      <c r="Q60" s="23">
        <v>5897617</v>
      </c>
    </row>
    <row r="61" spans="1:17" ht="17.25" customHeight="1">
      <c r="A61" s="463"/>
      <c r="B61" s="27" t="s">
        <v>336</v>
      </c>
      <c r="C61" s="229">
        <v>19658089</v>
      </c>
      <c r="D61" s="23">
        <v>1407208</v>
      </c>
      <c r="E61" s="23">
        <v>10451964</v>
      </c>
      <c r="F61" s="23">
        <v>7677698</v>
      </c>
      <c r="G61" s="23">
        <v>121219</v>
      </c>
      <c r="J61" s="466"/>
      <c r="K61" s="470" t="s">
        <v>306</v>
      </c>
      <c r="L61" s="471"/>
      <c r="M61" s="466"/>
      <c r="N61" s="97">
        <v>4788724</v>
      </c>
      <c r="O61" s="23">
        <v>3027858</v>
      </c>
      <c r="P61" s="23">
        <v>1694658</v>
      </c>
      <c r="Q61" s="23">
        <v>66208</v>
      </c>
    </row>
    <row r="62" spans="1:17" ht="17.25" customHeight="1">
      <c r="A62" s="464"/>
      <c r="B62" s="187" t="s">
        <v>124</v>
      </c>
      <c r="C62" s="229">
        <v>15455416</v>
      </c>
      <c r="D62" s="212">
        <v>997344</v>
      </c>
      <c r="E62" s="212">
        <v>8767471</v>
      </c>
      <c r="F62" s="212">
        <v>2564034</v>
      </c>
      <c r="G62" s="212">
        <v>3126567</v>
      </c>
      <c r="J62" s="457"/>
      <c r="K62" s="472" t="s">
        <v>124</v>
      </c>
      <c r="L62" s="456"/>
      <c r="M62" s="457"/>
      <c r="N62" s="37">
        <v>9517517</v>
      </c>
      <c r="O62" s="212">
        <v>4532909</v>
      </c>
      <c r="P62" s="212">
        <v>1644958</v>
      </c>
      <c r="Q62" s="212">
        <v>3339650</v>
      </c>
    </row>
    <row r="63" spans="1:17" ht="17.25" customHeight="1">
      <c r="A63" s="463" t="s">
        <v>141</v>
      </c>
      <c r="B63" s="215" t="s">
        <v>142</v>
      </c>
      <c r="C63" s="230">
        <f>SUM(C64:C71)</f>
        <v>111382298</v>
      </c>
      <c r="D63" s="23">
        <f>SUM(D64:D71)</f>
        <v>11838254</v>
      </c>
      <c r="E63" s="23">
        <f>SUM(E64:E71)</f>
        <v>37504217</v>
      </c>
      <c r="F63" s="23">
        <f>SUM(F64:F71)</f>
        <v>36617601</v>
      </c>
      <c r="G63" s="23">
        <f>SUM(G64:G71)</f>
        <v>25422226</v>
      </c>
      <c r="J63" s="465" t="s">
        <v>141</v>
      </c>
      <c r="K63" s="467" t="s">
        <v>142</v>
      </c>
      <c r="L63" s="468"/>
      <c r="M63" s="469"/>
      <c r="N63" s="234">
        <f>SUM(N64:N71)</f>
        <v>66781965</v>
      </c>
      <c r="O63" s="23">
        <f>SUM(O64:O71)</f>
        <v>16731457</v>
      </c>
      <c r="P63" s="23">
        <f>SUM(P64:P71)</f>
        <v>29419633</v>
      </c>
      <c r="Q63" s="23">
        <f>SUM(Q64:Q71)</f>
        <v>20630875</v>
      </c>
    </row>
    <row r="64" spans="1:17" ht="17.25" customHeight="1">
      <c r="A64" s="463"/>
      <c r="B64" s="27" t="s">
        <v>175</v>
      </c>
      <c r="C64" s="231">
        <v>4628592</v>
      </c>
      <c r="D64" s="23">
        <v>77666</v>
      </c>
      <c r="E64" s="23">
        <v>349252</v>
      </c>
      <c r="F64" s="23">
        <v>1216259</v>
      </c>
      <c r="G64" s="23">
        <v>2985415</v>
      </c>
      <c r="J64" s="466"/>
      <c r="K64" s="470" t="s">
        <v>175</v>
      </c>
      <c r="L64" s="471"/>
      <c r="M64" s="466"/>
      <c r="N64" s="97">
        <v>2652985</v>
      </c>
      <c r="O64" s="23">
        <v>91525</v>
      </c>
      <c r="P64" s="23">
        <v>549348</v>
      </c>
      <c r="Q64" s="23">
        <v>2012112</v>
      </c>
    </row>
    <row r="65" spans="1:17" ht="17.25" customHeight="1">
      <c r="A65" s="463"/>
      <c r="B65" s="27" t="s">
        <v>120</v>
      </c>
      <c r="C65" s="231">
        <v>1254406</v>
      </c>
      <c r="D65" s="23">
        <v>109636</v>
      </c>
      <c r="E65" s="23">
        <v>60058</v>
      </c>
      <c r="F65" s="23">
        <v>852069</v>
      </c>
      <c r="G65" s="23">
        <v>232643</v>
      </c>
      <c r="J65" s="466"/>
      <c r="K65" s="470" t="s">
        <v>120</v>
      </c>
      <c r="L65" s="471"/>
      <c r="M65" s="466"/>
      <c r="N65" s="97">
        <v>942598</v>
      </c>
      <c r="O65" s="23">
        <v>50470</v>
      </c>
      <c r="P65" s="23">
        <v>645452</v>
      </c>
      <c r="Q65" s="23">
        <v>246676</v>
      </c>
    </row>
    <row r="66" spans="1:17" ht="17.25" customHeight="1">
      <c r="A66" s="463"/>
      <c r="B66" s="27" t="s">
        <v>121</v>
      </c>
      <c r="C66" s="231">
        <v>9989998</v>
      </c>
      <c r="D66" s="23">
        <v>2451739</v>
      </c>
      <c r="E66" s="23">
        <v>3065917</v>
      </c>
      <c r="F66" s="23">
        <v>2391537</v>
      </c>
      <c r="G66" s="23">
        <v>2080805</v>
      </c>
      <c r="J66" s="466"/>
      <c r="K66" s="470" t="s">
        <v>121</v>
      </c>
      <c r="L66" s="471"/>
      <c r="M66" s="466"/>
      <c r="N66" s="97">
        <v>5530049</v>
      </c>
      <c r="O66" s="23">
        <v>890986</v>
      </c>
      <c r="P66" s="23">
        <v>2801224</v>
      </c>
      <c r="Q66" s="23">
        <v>1837839</v>
      </c>
    </row>
    <row r="67" spans="1:17" ht="17.25" customHeight="1">
      <c r="A67" s="463"/>
      <c r="B67" s="27" t="s">
        <v>122</v>
      </c>
      <c r="C67" s="231">
        <v>48661470</v>
      </c>
      <c r="D67" s="34">
        <v>4103035</v>
      </c>
      <c r="E67" s="23">
        <v>13384778</v>
      </c>
      <c r="F67" s="23">
        <v>25858269</v>
      </c>
      <c r="G67" s="23">
        <v>5315388</v>
      </c>
      <c r="J67" s="466"/>
      <c r="K67" s="470" t="s">
        <v>122</v>
      </c>
      <c r="L67" s="471"/>
      <c r="M67" s="466"/>
      <c r="N67" s="97">
        <v>32739418</v>
      </c>
      <c r="O67" s="23">
        <v>6508958</v>
      </c>
      <c r="P67" s="23">
        <v>21312840</v>
      </c>
      <c r="Q67" s="23">
        <v>4917620</v>
      </c>
    </row>
    <row r="68" spans="1:17" ht="17.25" customHeight="1">
      <c r="A68" s="463"/>
      <c r="B68" s="27" t="s">
        <v>176</v>
      </c>
      <c r="C68" s="231">
        <v>24455564</v>
      </c>
      <c r="D68" s="23">
        <v>3955712</v>
      </c>
      <c r="E68" s="23">
        <v>11162328</v>
      </c>
      <c r="F68" s="23">
        <v>2942812</v>
      </c>
      <c r="G68" s="23">
        <v>6394712</v>
      </c>
      <c r="J68" s="466"/>
      <c r="K68" s="470" t="s">
        <v>178</v>
      </c>
      <c r="L68" s="471"/>
      <c r="M68" s="466"/>
      <c r="N68" s="97">
        <v>10380317</v>
      </c>
      <c r="O68" s="23">
        <v>4165614</v>
      </c>
      <c r="P68" s="23">
        <v>1859971</v>
      </c>
      <c r="Q68" s="23">
        <v>4354732</v>
      </c>
    </row>
    <row r="69" spans="1:17" ht="17.25" customHeight="1">
      <c r="A69" s="463"/>
      <c r="B69" s="27" t="s">
        <v>305</v>
      </c>
      <c r="C69" s="231">
        <v>7015906</v>
      </c>
      <c r="D69" s="23">
        <v>143122</v>
      </c>
      <c r="E69" s="23">
        <v>740239</v>
      </c>
      <c r="F69" s="23">
        <v>791214</v>
      </c>
      <c r="G69" s="23">
        <v>5341331</v>
      </c>
      <c r="J69" s="466"/>
      <c r="K69" s="470" t="s">
        <v>305</v>
      </c>
      <c r="L69" s="471"/>
      <c r="M69" s="466"/>
      <c r="N69" s="97">
        <v>5134744</v>
      </c>
      <c r="O69" s="23">
        <v>543444</v>
      </c>
      <c r="P69" s="23">
        <v>638873</v>
      </c>
      <c r="Q69" s="23">
        <v>3952427</v>
      </c>
    </row>
    <row r="70" spans="1:17" ht="17.25" customHeight="1">
      <c r="A70" s="463"/>
      <c r="B70" s="27" t="s">
        <v>336</v>
      </c>
      <c r="C70" s="231">
        <v>36592</v>
      </c>
      <c r="D70" s="203">
        <v>0</v>
      </c>
      <c r="E70" s="23">
        <v>173</v>
      </c>
      <c r="F70" s="23">
        <v>1407</v>
      </c>
      <c r="G70" s="23">
        <v>35012</v>
      </c>
      <c r="J70" s="466"/>
      <c r="K70" s="470" t="s">
        <v>306</v>
      </c>
      <c r="L70" s="471"/>
      <c r="M70" s="466"/>
      <c r="N70" s="97">
        <v>19153</v>
      </c>
      <c r="O70" s="23">
        <v>2768</v>
      </c>
      <c r="P70" s="23">
        <v>4443</v>
      </c>
      <c r="Q70" s="18">
        <v>11942</v>
      </c>
    </row>
    <row r="71" spans="1:17" ht="17.25" customHeight="1">
      <c r="A71" s="464"/>
      <c r="B71" s="187" t="s">
        <v>124</v>
      </c>
      <c r="C71" s="232">
        <v>15339770</v>
      </c>
      <c r="D71" s="212">
        <v>997344</v>
      </c>
      <c r="E71" s="212">
        <v>8741472</v>
      </c>
      <c r="F71" s="212">
        <v>2564034</v>
      </c>
      <c r="G71" s="212">
        <v>3036920</v>
      </c>
      <c r="J71" s="457"/>
      <c r="K71" s="472" t="s">
        <v>124</v>
      </c>
      <c r="L71" s="456"/>
      <c r="M71" s="457"/>
      <c r="N71" s="37">
        <v>9382701</v>
      </c>
      <c r="O71" s="212">
        <v>4477692</v>
      </c>
      <c r="P71" s="212">
        <v>1607482</v>
      </c>
      <c r="Q71" s="212">
        <v>3297527</v>
      </c>
    </row>
    <row r="72" spans="1:14" ht="17.25" customHeight="1">
      <c r="A72" s="203" t="s">
        <v>346</v>
      </c>
      <c r="N72" s="224"/>
    </row>
  </sheetData>
  <sheetProtection/>
  <mergeCells count="99">
    <mergeCell ref="A31:A40"/>
    <mergeCell ref="K59:M59"/>
    <mergeCell ref="L5:L7"/>
    <mergeCell ref="M29:M30"/>
    <mergeCell ref="A41:A47"/>
    <mergeCell ref="J41:K41"/>
    <mergeCell ref="J43:K43"/>
    <mergeCell ref="J47:K47"/>
    <mergeCell ref="J31:K31"/>
    <mergeCell ref="A54:A62"/>
    <mergeCell ref="J54:J62"/>
    <mergeCell ref="K54:M54"/>
    <mergeCell ref="K55:M55"/>
    <mergeCell ref="K56:M56"/>
    <mergeCell ref="K62:M62"/>
    <mergeCell ref="K61:M61"/>
    <mergeCell ref="K70:M70"/>
    <mergeCell ref="K71:M71"/>
    <mergeCell ref="K68:M68"/>
    <mergeCell ref="D52:D53"/>
    <mergeCell ref="F52:F53"/>
    <mergeCell ref="E52:E53"/>
    <mergeCell ref="K60:M60"/>
    <mergeCell ref="J46:K46"/>
    <mergeCell ref="K57:M57"/>
    <mergeCell ref="K58:M58"/>
    <mergeCell ref="K65:M65"/>
    <mergeCell ref="A52:B53"/>
    <mergeCell ref="G52:G53"/>
    <mergeCell ref="J52:M53"/>
    <mergeCell ref="A63:A71"/>
    <mergeCell ref="J63:J71"/>
    <mergeCell ref="K63:M63"/>
    <mergeCell ref="K64:M64"/>
    <mergeCell ref="K66:M66"/>
    <mergeCell ref="K67:M67"/>
    <mergeCell ref="C52:C53"/>
    <mergeCell ref="K69:M69"/>
    <mergeCell ref="Q52:Q53"/>
    <mergeCell ref="O52:O53"/>
    <mergeCell ref="P52:P53"/>
    <mergeCell ref="J37:K37"/>
    <mergeCell ref="J38:K38"/>
    <mergeCell ref="J39:K39"/>
    <mergeCell ref="J40:K40"/>
    <mergeCell ref="N52:N53"/>
    <mergeCell ref="J44:K44"/>
    <mergeCell ref="J45:K45"/>
    <mergeCell ref="A29:B30"/>
    <mergeCell ref="E29:E30"/>
    <mergeCell ref="F29:F30"/>
    <mergeCell ref="G29:G30"/>
    <mergeCell ref="C29:C30"/>
    <mergeCell ref="D29:D30"/>
    <mergeCell ref="J23:K23"/>
    <mergeCell ref="J24:K24"/>
    <mergeCell ref="J33:K33"/>
    <mergeCell ref="J34:K34"/>
    <mergeCell ref="J35:K35"/>
    <mergeCell ref="J36:K36"/>
    <mergeCell ref="J16:K16"/>
    <mergeCell ref="J17:K17"/>
    <mergeCell ref="I29:I30"/>
    <mergeCell ref="L29:L30"/>
    <mergeCell ref="J29:K30"/>
    <mergeCell ref="A18:A24"/>
    <mergeCell ref="J18:K18"/>
    <mergeCell ref="J20:K20"/>
    <mergeCell ref="J21:K21"/>
    <mergeCell ref="J22:K22"/>
    <mergeCell ref="Q5:Q7"/>
    <mergeCell ref="N6:N7"/>
    <mergeCell ref="A8:A17"/>
    <mergeCell ref="J8:K8"/>
    <mergeCell ref="J10:K10"/>
    <mergeCell ref="J11:K11"/>
    <mergeCell ref="J12:K12"/>
    <mergeCell ref="J13:K13"/>
    <mergeCell ref="J14:K14"/>
    <mergeCell ref="J15:K15"/>
    <mergeCell ref="A5:B7"/>
    <mergeCell ref="C5:C7"/>
    <mergeCell ref="I5:I7"/>
    <mergeCell ref="J5:K7"/>
    <mergeCell ref="D5:D7"/>
    <mergeCell ref="E5:E7"/>
    <mergeCell ref="F5:F7"/>
    <mergeCell ref="G5:G7"/>
    <mergeCell ref="H5:H7"/>
    <mergeCell ref="A3:Q3"/>
    <mergeCell ref="A27:P27"/>
    <mergeCell ref="J50:Q50"/>
    <mergeCell ref="A50:G50"/>
    <mergeCell ref="M5:M7"/>
    <mergeCell ref="O5:O7"/>
    <mergeCell ref="P5:P7"/>
    <mergeCell ref="N29:N30"/>
    <mergeCell ref="O29:O30"/>
    <mergeCell ref="P29:P30"/>
  </mergeCells>
  <printOptions horizontalCentered="1"/>
  <pageMargins left="0.5511811023622047" right="0.5511811023622047" top="0.5905511811023623" bottom="0.3937007874015748" header="0" footer="0"/>
  <pageSetup fitToHeight="1" fitToWidth="1" horizontalDpi="600" verticalDpi="600" orientation="landscape" paperSize="8" scale="68" r:id="rId1"/>
</worksheet>
</file>

<file path=xl/worksheets/sheet2.xml><?xml version="1.0" encoding="utf-8"?>
<worksheet xmlns="http://schemas.openxmlformats.org/spreadsheetml/2006/main" xmlns:r="http://schemas.openxmlformats.org/officeDocument/2006/relationships">
  <sheetPr>
    <pageSetUpPr fitToPage="1"/>
  </sheetPr>
  <dimension ref="A1:S61"/>
  <sheetViews>
    <sheetView zoomScalePageLayoutView="0" workbookViewId="0" topLeftCell="A1">
      <selection activeCell="A1" sqref="A1"/>
    </sheetView>
  </sheetViews>
  <sheetFormatPr defaultColWidth="9.00390625" defaultRowHeight="13.5"/>
  <cols>
    <col min="1" max="1" width="2.25390625" style="73" customWidth="1"/>
    <col min="2" max="2" width="2.625" style="73" customWidth="1"/>
    <col min="3" max="3" width="15.50390625" style="73" customWidth="1"/>
    <col min="4" max="9" width="13.00390625" style="73" customWidth="1"/>
    <col min="10" max="10" width="9.00390625" style="73" customWidth="1"/>
    <col min="11" max="11" width="3.125" style="73" customWidth="1"/>
    <col min="12" max="12" width="22.50390625" style="73" customWidth="1"/>
    <col min="13" max="13" width="11.625" style="73" bestFit="1" customWidth="1"/>
    <col min="14" max="14" width="10.375" style="73" bestFit="1" customWidth="1"/>
    <col min="15" max="15" width="15.625" style="73" bestFit="1" customWidth="1"/>
    <col min="16" max="16" width="10.375" style="73" bestFit="1" customWidth="1"/>
    <col min="17" max="18" width="11.625" style="73" bestFit="1" customWidth="1"/>
    <col min="19" max="19" width="10.375" style="73" bestFit="1" customWidth="1"/>
    <col min="20" max="16384" width="9.00390625" style="73" customWidth="1"/>
  </cols>
  <sheetData>
    <row r="1" spans="1:19" ht="14.25">
      <c r="A1" s="95" t="s">
        <v>214</v>
      </c>
      <c r="S1" s="96" t="s">
        <v>215</v>
      </c>
    </row>
    <row r="3" spans="1:18" ht="17.25">
      <c r="A3" s="291" t="s">
        <v>228</v>
      </c>
      <c r="B3" s="291"/>
      <c r="C3" s="291"/>
      <c r="D3" s="291"/>
      <c r="E3" s="291"/>
      <c r="F3" s="291"/>
      <c r="G3" s="291"/>
      <c r="H3" s="291"/>
      <c r="I3" s="291"/>
      <c r="K3" s="291" t="s">
        <v>218</v>
      </c>
      <c r="L3" s="291"/>
      <c r="M3" s="291"/>
      <c r="N3" s="291"/>
      <c r="O3" s="291"/>
      <c r="P3" s="291"/>
      <c r="Q3" s="291"/>
      <c r="R3" s="291"/>
    </row>
    <row r="4" spans="1:18" ht="15" thickBot="1">
      <c r="A4" s="75"/>
      <c r="B4" s="75"/>
      <c r="C4" s="75"/>
      <c r="D4" s="75"/>
      <c r="E4" s="75"/>
      <c r="F4" s="75"/>
      <c r="G4" s="75"/>
      <c r="H4" s="75"/>
      <c r="I4" s="75"/>
      <c r="K4" s="75"/>
      <c r="L4" s="75"/>
      <c r="M4" s="75"/>
      <c r="N4" s="75"/>
      <c r="O4" s="75"/>
      <c r="P4" s="75"/>
      <c r="Q4" s="75"/>
      <c r="R4" s="75"/>
    </row>
    <row r="5" spans="1:18" ht="14.25">
      <c r="A5" s="279" t="s">
        <v>152</v>
      </c>
      <c r="B5" s="279"/>
      <c r="C5" s="280"/>
      <c r="D5" s="251" t="s">
        <v>185</v>
      </c>
      <c r="E5" s="251"/>
      <c r="F5" s="251" t="s">
        <v>210</v>
      </c>
      <c r="G5" s="251"/>
      <c r="H5" s="251" t="s">
        <v>211</v>
      </c>
      <c r="I5" s="252"/>
      <c r="K5" s="285" t="s">
        <v>230</v>
      </c>
      <c r="L5" s="285"/>
      <c r="M5" s="251" t="s">
        <v>185</v>
      </c>
      <c r="N5" s="251"/>
      <c r="O5" s="251" t="s">
        <v>209</v>
      </c>
      <c r="P5" s="251"/>
      <c r="Q5" s="298" t="s">
        <v>211</v>
      </c>
      <c r="R5" s="299"/>
    </row>
    <row r="6" spans="1:18" ht="14.25">
      <c r="A6" s="281"/>
      <c r="B6" s="281"/>
      <c r="C6" s="282"/>
      <c r="D6" s="237" t="s">
        <v>217</v>
      </c>
      <c r="E6" s="240" t="s">
        <v>196</v>
      </c>
      <c r="F6" s="237" t="s">
        <v>217</v>
      </c>
      <c r="G6" s="240" t="s">
        <v>196</v>
      </c>
      <c r="H6" s="237" t="s">
        <v>217</v>
      </c>
      <c r="I6" s="275" t="s">
        <v>197</v>
      </c>
      <c r="K6" s="286"/>
      <c r="L6" s="286"/>
      <c r="M6" s="104" t="s">
        <v>217</v>
      </c>
      <c r="N6" s="115" t="s">
        <v>196</v>
      </c>
      <c r="O6" s="104" t="s">
        <v>229</v>
      </c>
      <c r="P6" s="115" t="s">
        <v>196</v>
      </c>
      <c r="Q6" s="104" t="s">
        <v>217</v>
      </c>
      <c r="R6" s="56" t="s">
        <v>197</v>
      </c>
    </row>
    <row r="7" spans="1:12" ht="14.25">
      <c r="A7" s="283"/>
      <c r="B7" s="283"/>
      <c r="C7" s="284"/>
      <c r="D7" s="237"/>
      <c r="E7" s="240"/>
      <c r="F7" s="237"/>
      <c r="G7" s="240"/>
      <c r="H7" s="237"/>
      <c r="I7" s="276"/>
      <c r="K7" s="287"/>
      <c r="L7" s="288"/>
    </row>
    <row r="8" spans="1:18" ht="14.25">
      <c r="A8" s="74"/>
      <c r="B8" s="74"/>
      <c r="C8" s="76"/>
      <c r="K8" s="277" t="s">
        <v>13</v>
      </c>
      <c r="L8" s="278"/>
      <c r="M8" s="101">
        <f>SUM(M10:M17)</f>
        <v>63328</v>
      </c>
      <c r="N8" s="121">
        <f>SUM(N10:N17)</f>
        <v>100</v>
      </c>
      <c r="O8" s="101">
        <f>SUM(O10:O17)</f>
        <v>66521</v>
      </c>
      <c r="P8" s="121">
        <f>SUM(P10:P17)</f>
        <v>100.00000000000001</v>
      </c>
      <c r="Q8" s="101">
        <f>SUM(Q10:Q17)</f>
        <v>3193</v>
      </c>
      <c r="R8" s="122">
        <v>105</v>
      </c>
    </row>
    <row r="9" spans="1:18" ht="14.25">
      <c r="A9" s="277" t="s">
        <v>13</v>
      </c>
      <c r="B9" s="277"/>
      <c r="C9" s="278"/>
      <c r="D9" s="101">
        <f>SUM(D11,D21)</f>
        <v>65661</v>
      </c>
      <c r="E9" s="123">
        <f>SUM(E11,E21)</f>
        <v>100</v>
      </c>
      <c r="F9" s="101">
        <f>SUM(F11,F21)</f>
        <v>68930</v>
      </c>
      <c r="G9" s="123">
        <f>SUM(G11,G21)</f>
        <v>100</v>
      </c>
      <c r="H9" s="101">
        <f>SUM(H11,H21)</f>
        <v>3269</v>
      </c>
      <c r="I9" s="121">
        <v>105</v>
      </c>
      <c r="K9" s="74"/>
      <c r="L9" s="76"/>
      <c r="M9" s="77"/>
      <c r="N9" s="105"/>
      <c r="O9" s="77"/>
      <c r="P9" s="105"/>
      <c r="Q9" s="77"/>
      <c r="R9" s="116"/>
    </row>
    <row r="10" spans="1:18" ht="14.25">
      <c r="A10" s="13"/>
      <c r="B10" s="13"/>
      <c r="C10" s="14"/>
      <c r="D10" s="77"/>
      <c r="E10" s="112"/>
      <c r="F10" s="77"/>
      <c r="H10" s="77"/>
      <c r="I10" s="106"/>
      <c r="K10" s="74"/>
      <c r="L10" s="67" t="s">
        <v>221</v>
      </c>
      <c r="M10" s="77">
        <v>31896</v>
      </c>
      <c r="N10" s="112">
        <v>50.4</v>
      </c>
      <c r="O10" s="77">
        <v>33025</v>
      </c>
      <c r="P10" s="112">
        <v>49.6</v>
      </c>
      <c r="Q10" s="77">
        <v>1129</v>
      </c>
      <c r="R10" s="111">
        <v>103.5</v>
      </c>
    </row>
    <row r="11" spans="1:18" ht="14.25" customHeight="1">
      <c r="A11" s="13"/>
      <c r="B11" s="273" t="s">
        <v>14</v>
      </c>
      <c r="C11" s="274"/>
      <c r="D11" s="77">
        <f>SUM(D12:D19)</f>
        <v>47000</v>
      </c>
      <c r="E11" s="112">
        <f>SUM(E12:E19)</f>
        <v>71.6</v>
      </c>
      <c r="F11" s="77">
        <f>SUM(F12:F19)</f>
        <v>49806</v>
      </c>
      <c r="G11" s="112">
        <f>SUM(G12:G19)</f>
        <v>72.3</v>
      </c>
      <c r="H11" s="77">
        <f>SUM(H12:H19)</f>
        <v>2806</v>
      </c>
      <c r="I11" s="106">
        <v>106</v>
      </c>
      <c r="K11" s="74"/>
      <c r="L11" s="67" t="s">
        <v>222</v>
      </c>
      <c r="M11" s="77">
        <v>14789</v>
      </c>
      <c r="N11" s="112">
        <v>23.3</v>
      </c>
      <c r="O11" s="77">
        <v>15491</v>
      </c>
      <c r="P11" s="112">
        <v>23.3</v>
      </c>
      <c r="Q11" s="107">
        <v>702</v>
      </c>
      <c r="R11" s="117">
        <v>104.8</v>
      </c>
    </row>
    <row r="12" spans="1:18" ht="14.25">
      <c r="A12" s="13"/>
      <c r="B12" s="13"/>
      <c r="C12" s="14" t="s">
        <v>15</v>
      </c>
      <c r="D12" s="77">
        <v>24206</v>
      </c>
      <c r="E12" s="112">
        <v>36.9</v>
      </c>
      <c r="F12" s="77">
        <v>26202</v>
      </c>
      <c r="G12" s="112">
        <v>38</v>
      </c>
      <c r="H12" s="81">
        <v>1996</v>
      </c>
      <c r="I12" s="106">
        <v>108.3</v>
      </c>
      <c r="K12" s="74"/>
      <c r="L12" s="67" t="s">
        <v>223</v>
      </c>
      <c r="M12" s="77">
        <v>9515</v>
      </c>
      <c r="N12" s="112">
        <v>15</v>
      </c>
      <c r="O12" s="77">
        <v>10213</v>
      </c>
      <c r="P12" s="112">
        <v>15.3</v>
      </c>
      <c r="Q12" s="77">
        <v>698</v>
      </c>
      <c r="R12" s="111">
        <v>107.3</v>
      </c>
    </row>
    <row r="13" spans="1:18" ht="14.25">
      <c r="A13" s="13"/>
      <c r="B13" s="13"/>
      <c r="C13" s="14" t="s">
        <v>17</v>
      </c>
      <c r="D13" s="77">
        <v>7386</v>
      </c>
      <c r="E13" s="112">
        <v>11.3</v>
      </c>
      <c r="F13" s="77">
        <v>7415</v>
      </c>
      <c r="G13" s="112">
        <v>10.8</v>
      </c>
      <c r="H13" s="81">
        <v>29</v>
      </c>
      <c r="I13" s="106">
        <v>100.4</v>
      </c>
      <c r="K13" s="74"/>
      <c r="L13" s="67" t="s">
        <v>224</v>
      </c>
      <c r="M13" s="77">
        <v>5234</v>
      </c>
      <c r="N13" s="112">
        <v>8.3</v>
      </c>
      <c r="O13" s="77">
        <v>5900</v>
      </c>
      <c r="P13" s="112">
        <v>8.9</v>
      </c>
      <c r="Q13" s="77">
        <v>666</v>
      </c>
      <c r="R13" s="111">
        <v>112.7</v>
      </c>
    </row>
    <row r="14" spans="1:18" ht="14.25">
      <c r="A14" s="13"/>
      <c r="B14" s="13"/>
      <c r="C14" s="14" t="s">
        <v>20</v>
      </c>
      <c r="D14" s="77">
        <v>3696</v>
      </c>
      <c r="E14" s="112">
        <v>5.6</v>
      </c>
      <c r="F14" s="77">
        <v>3923</v>
      </c>
      <c r="G14" s="112">
        <v>5.7</v>
      </c>
      <c r="H14" s="81">
        <v>227</v>
      </c>
      <c r="I14" s="106">
        <v>106.1</v>
      </c>
      <c r="K14" s="74"/>
      <c r="L14" s="67" t="s">
        <v>225</v>
      </c>
      <c r="M14" s="77">
        <v>972</v>
      </c>
      <c r="N14" s="112">
        <v>1.5</v>
      </c>
      <c r="O14" s="77">
        <v>975</v>
      </c>
      <c r="P14" s="112">
        <v>1.5</v>
      </c>
      <c r="Q14" s="77">
        <v>3</v>
      </c>
      <c r="R14" s="111">
        <v>100.3</v>
      </c>
    </row>
    <row r="15" spans="1:19" ht="14.25">
      <c r="A15" s="13"/>
      <c r="B15" s="13"/>
      <c r="C15" s="14" t="s">
        <v>22</v>
      </c>
      <c r="D15" s="77">
        <v>1477</v>
      </c>
      <c r="E15" s="112">
        <v>2.2</v>
      </c>
      <c r="F15" s="77">
        <v>1617</v>
      </c>
      <c r="G15" s="112">
        <v>2.4</v>
      </c>
      <c r="H15" s="81">
        <v>140</v>
      </c>
      <c r="I15" s="106">
        <v>109.5</v>
      </c>
      <c r="K15" s="74"/>
      <c r="L15" s="67" t="s">
        <v>226</v>
      </c>
      <c r="M15" s="77">
        <v>563</v>
      </c>
      <c r="N15" s="112">
        <v>0.9</v>
      </c>
      <c r="O15" s="77">
        <v>569</v>
      </c>
      <c r="P15" s="112">
        <v>0.9</v>
      </c>
      <c r="Q15" s="77">
        <v>6</v>
      </c>
      <c r="R15" s="111">
        <v>101.1</v>
      </c>
      <c r="S15" s="111"/>
    </row>
    <row r="16" spans="1:18" ht="14.25">
      <c r="A16" s="13"/>
      <c r="B16" s="13"/>
      <c r="C16" s="14" t="s">
        <v>23</v>
      </c>
      <c r="D16" s="77">
        <v>1161</v>
      </c>
      <c r="E16" s="112">
        <v>1.8</v>
      </c>
      <c r="F16" s="77">
        <v>1057</v>
      </c>
      <c r="G16" s="112">
        <v>1.5</v>
      </c>
      <c r="H16" s="81">
        <v>-104</v>
      </c>
      <c r="I16" s="106">
        <v>91</v>
      </c>
      <c r="K16" s="74"/>
      <c r="L16" s="67" t="s">
        <v>220</v>
      </c>
      <c r="M16" s="77">
        <v>310</v>
      </c>
      <c r="N16" s="112">
        <v>0.5</v>
      </c>
      <c r="O16" s="77">
        <v>309</v>
      </c>
      <c r="P16" s="112">
        <v>0.4</v>
      </c>
      <c r="Q16" s="81">
        <v>-1</v>
      </c>
      <c r="R16" s="111">
        <v>99.7</v>
      </c>
    </row>
    <row r="17" spans="1:18" ht="14.25">
      <c r="A17" s="13"/>
      <c r="B17" s="13"/>
      <c r="C17" s="14" t="s">
        <v>24</v>
      </c>
      <c r="D17" s="77">
        <v>2583</v>
      </c>
      <c r="E17" s="112">
        <v>3.9</v>
      </c>
      <c r="F17" s="77">
        <v>2581</v>
      </c>
      <c r="G17" s="112">
        <v>3.8</v>
      </c>
      <c r="H17" s="81">
        <v>-2</v>
      </c>
      <c r="I17" s="106">
        <v>99.9</v>
      </c>
      <c r="K17" s="84"/>
      <c r="L17" s="68" t="s">
        <v>219</v>
      </c>
      <c r="M17" s="94">
        <v>49</v>
      </c>
      <c r="N17" s="118">
        <v>0.1</v>
      </c>
      <c r="O17" s="94">
        <v>39</v>
      </c>
      <c r="P17" s="118">
        <v>0.1</v>
      </c>
      <c r="Q17" s="86">
        <v>-10</v>
      </c>
      <c r="R17" s="119">
        <v>79.6</v>
      </c>
    </row>
    <row r="18" spans="1:11" ht="14.25">
      <c r="A18" s="13"/>
      <c r="B18" s="13"/>
      <c r="C18" s="14" t="s">
        <v>25</v>
      </c>
      <c r="D18" s="77">
        <v>2660</v>
      </c>
      <c r="E18" s="112">
        <v>4.1</v>
      </c>
      <c r="F18" s="77">
        <v>2917</v>
      </c>
      <c r="G18" s="112">
        <v>4.2</v>
      </c>
      <c r="H18" s="81">
        <v>257</v>
      </c>
      <c r="I18" s="106">
        <v>109.7</v>
      </c>
      <c r="K18" s="4" t="s">
        <v>174</v>
      </c>
    </row>
    <row r="19" spans="1:9" ht="14.25">
      <c r="A19" s="13"/>
      <c r="B19" s="13"/>
      <c r="C19" s="14" t="s">
        <v>26</v>
      </c>
      <c r="D19" s="77">
        <v>3831</v>
      </c>
      <c r="E19" s="112">
        <v>5.8</v>
      </c>
      <c r="F19" s="77">
        <v>4094</v>
      </c>
      <c r="G19" s="112">
        <v>5.9</v>
      </c>
      <c r="H19" s="81">
        <v>263</v>
      </c>
      <c r="I19" s="106">
        <v>106.9</v>
      </c>
    </row>
    <row r="20" spans="1:9" ht="14.25">
      <c r="A20" s="13"/>
      <c r="B20" s="13"/>
      <c r="C20" s="14"/>
      <c r="D20" s="77"/>
      <c r="E20" s="112"/>
      <c r="F20" s="77"/>
      <c r="G20" s="112"/>
      <c r="H20" s="81"/>
      <c r="I20" s="106"/>
    </row>
    <row r="21" spans="1:18" ht="17.25" customHeight="1">
      <c r="A21" s="13"/>
      <c r="B21" s="273" t="s">
        <v>31</v>
      </c>
      <c r="C21" s="274"/>
      <c r="D21" s="77">
        <f>SUM(D22:D29)</f>
        <v>18661</v>
      </c>
      <c r="E21" s="112">
        <f>SUM(E22:E29)</f>
        <v>28.400000000000002</v>
      </c>
      <c r="F21" s="77">
        <f>SUM(F22:F29)</f>
        <v>19124</v>
      </c>
      <c r="G21" s="112">
        <f>SUM(G22:G29)</f>
        <v>27.700000000000003</v>
      </c>
      <c r="H21" s="77">
        <f>SUM(H22:H29)</f>
        <v>463</v>
      </c>
      <c r="I21" s="106">
        <v>102.5</v>
      </c>
      <c r="K21" s="291" t="s">
        <v>186</v>
      </c>
      <c r="L21" s="291"/>
      <c r="M21" s="291"/>
      <c r="N21" s="291"/>
      <c r="O21" s="291"/>
      <c r="P21" s="291"/>
      <c r="Q21" s="291"/>
      <c r="R21" s="291"/>
    </row>
    <row r="22" spans="1:18" ht="15" thickBot="1">
      <c r="A22" s="13"/>
      <c r="B22" s="13"/>
      <c r="C22" s="14" t="s">
        <v>16</v>
      </c>
      <c r="D22" s="77">
        <v>3350</v>
      </c>
      <c r="E22" s="112">
        <v>5.1</v>
      </c>
      <c r="F22" s="77">
        <v>3487</v>
      </c>
      <c r="G22" s="112">
        <v>5.1</v>
      </c>
      <c r="H22" s="81">
        <v>137</v>
      </c>
      <c r="I22" s="106">
        <v>104.1</v>
      </c>
      <c r="K22" s="75"/>
      <c r="L22" s="75"/>
      <c r="M22" s="75"/>
      <c r="N22" s="75"/>
      <c r="O22" s="75"/>
      <c r="P22" s="75"/>
      <c r="Q22" s="75"/>
      <c r="R22" s="75"/>
    </row>
    <row r="23" spans="1:18" ht="14.25" customHeight="1">
      <c r="A23" s="13"/>
      <c r="B23" s="13"/>
      <c r="C23" s="14" t="s">
        <v>18</v>
      </c>
      <c r="D23" s="77">
        <v>2328</v>
      </c>
      <c r="E23" s="112">
        <v>3.6</v>
      </c>
      <c r="F23" s="77">
        <v>2347</v>
      </c>
      <c r="G23" s="112">
        <v>3.4</v>
      </c>
      <c r="H23" s="81">
        <v>19</v>
      </c>
      <c r="I23" s="106">
        <v>100.8</v>
      </c>
      <c r="K23" s="285" t="s">
        <v>230</v>
      </c>
      <c r="L23" s="285"/>
      <c r="M23" s="251" t="s">
        <v>185</v>
      </c>
      <c r="N23" s="251"/>
      <c r="O23" s="251" t="s">
        <v>209</v>
      </c>
      <c r="P23" s="251"/>
      <c r="Q23" s="298" t="s">
        <v>211</v>
      </c>
      <c r="R23" s="299"/>
    </row>
    <row r="24" spans="1:18" ht="14.25">
      <c r="A24" s="13"/>
      <c r="B24" s="13"/>
      <c r="C24" s="14" t="s">
        <v>19</v>
      </c>
      <c r="D24" s="77">
        <v>1742</v>
      </c>
      <c r="E24" s="112">
        <v>2.6</v>
      </c>
      <c r="F24" s="77">
        <v>1810</v>
      </c>
      <c r="G24" s="112">
        <v>2.6</v>
      </c>
      <c r="H24" s="81">
        <v>68</v>
      </c>
      <c r="I24" s="106">
        <v>103.9</v>
      </c>
      <c r="K24" s="286"/>
      <c r="L24" s="286"/>
      <c r="M24" s="104" t="s">
        <v>217</v>
      </c>
      <c r="N24" s="115" t="s">
        <v>196</v>
      </c>
      <c r="O24" s="104" t="s">
        <v>229</v>
      </c>
      <c r="P24" s="115" t="s">
        <v>196</v>
      </c>
      <c r="Q24" s="104" t="s">
        <v>217</v>
      </c>
      <c r="R24" s="56" t="s">
        <v>197</v>
      </c>
    </row>
    <row r="25" spans="1:17" ht="14.25">
      <c r="A25" s="13"/>
      <c r="B25" s="13"/>
      <c r="C25" s="14" t="s">
        <v>21</v>
      </c>
      <c r="D25" s="77">
        <v>1799</v>
      </c>
      <c r="E25" s="112">
        <v>2.7</v>
      </c>
      <c r="F25" s="77">
        <v>1878</v>
      </c>
      <c r="G25" s="112">
        <v>2.7</v>
      </c>
      <c r="H25" s="81">
        <v>79</v>
      </c>
      <c r="I25" s="106">
        <v>104.4</v>
      </c>
      <c r="K25" s="287"/>
      <c r="L25" s="288"/>
      <c r="M25" s="89" t="s">
        <v>92</v>
      </c>
      <c r="O25" s="89" t="s">
        <v>92</v>
      </c>
      <c r="Q25" s="89" t="s">
        <v>92</v>
      </c>
    </row>
    <row r="26" spans="1:18" ht="14.25">
      <c r="A26" s="13"/>
      <c r="B26" s="13"/>
      <c r="C26" s="14" t="s">
        <v>27</v>
      </c>
      <c r="D26" s="77">
        <v>2904</v>
      </c>
      <c r="E26" s="112">
        <v>4.4</v>
      </c>
      <c r="F26" s="77">
        <v>2984</v>
      </c>
      <c r="G26" s="112">
        <v>4.3</v>
      </c>
      <c r="H26" s="81">
        <v>80</v>
      </c>
      <c r="I26" s="106">
        <v>102.8</v>
      </c>
      <c r="K26" s="277" t="s">
        <v>13</v>
      </c>
      <c r="L26" s="278"/>
      <c r="M26" s="101">
        <f>SUM(M28:M35)</f>
        <v>396567</v>
      </c>
      <c r="N26" s="123">
        <f>SUM(N28:N35)</f>
        <v>99.99999999999997</v>
      </c>
      <c r="O26" s="101">
        <f>SUM(O28:O35)</f>
        <v>409763</v>
      </c>
      <c r="P26" s="123">
        <f>SUM(P28:P35)</f>
        <v>100</v>
      </c>
      <c r="Q26" s="101">
        <f>SUM(Q28:Q35)</f>
        <v>13196</v>
      </c>
      <c r="R26" s="102">
        <v>103.3</v>
      </c>
    </row>
    <row r="27" spans="1:18" ht="14.25">
      <c r="A27" s="13"/>
      <c r="B27" s="13"/>
      <c r="C27" s="14" t="s">
        <v>28</v>
      </c>
      <c r="D27" s="77">
        <v>3323</v>
      </c>
      <c r="E27" s="112">
        <v>5.1</v>
      </c>
      <c r="F27" s="77">
        <v>3336</v>
      </c>
      <c r="G27" s="112">
        <v>4.8</v>
      </c>
      <c r="H27" s="81">
        <v>13</v>
      </c>
      <c r="I27" s="106">
        <v>100.4</v>
      </c>
      <c r="K27" s="74"/>
      <c r="L27" s="76"/>
      <c r="M27" s="77"/>
      <c r="N27" s="112"/>
      <c r="O27" s="77"/>
      <c r="P27" s="112"/>
      <c r="Q27" s="77"/>
      <c r="R27" s="116"/>
    </row>
    <row r="28" spans="1:18" ht="14.25">
      <c r="A28" s="13"/>
      <c r="B28" s="13"/>
      <c r="C28" s="14" t="s">
        <v>29</v>
      </c>
      <c r="D28" s="77">
        <v>2703</v>
      </c>
      <c r="E28" s="112">
        <v>4.1</v>
      </c>
      <c r="F28" s="77">
        <v>2755</v>
      </c>
      <c r="G28" s="112">
        <v>4</v>
      </c>
      <c r="H28" s="81">
        <v>52</v>
      </c>
      <c r="I28" s="106">
        <v>101.9</v>
      </c>
      <c r="K28" s="74"/>
      <c r="L28" s="67" t="s">
        <v>221</v>
      </c>
      <c r="M28" s="77">
        <v>48637</v>
      </c>
      <c r="N28" s="112">
        <v>12.3</v>
      </c>
      <c r="O28" s="77">
        <v>50760</v>
      </c>
      <c r="P28" s="112">
        <v>12.4</v>
      </c>
      <c r="Q28" s="77">
        <v>2123</v>
      </c>
      <c r="R28" s="111">
        <v>104.4</v>
      </c>
    </row>
    <row r="29" spans="1:18" ht="14.25">
      <c r="A29" s="15"/>
      <c r="B29" s="15"/>
      <c r="C29" s="16" t="s">
        <v>30</v>
      </c>
      <c r="D29" s="93">
        <v>512</v>
      </c>
      <c r="E29" s="118">
        <v>0.8</v>
      </c>
      <c r="F29" s="94">
        <v>527</v>
      </c>
      <c r="G29" s="118">
        <v>0.8</v>
      </c>
      <c r="H29" s="86">
        <v>15</v>
      </c>
      <c r="I29" s="108">
        <v>102.9</v>
      </c>
      <c r="K29" s="74"/>
      <c r="L29" s="67" t="s">
        <v>222</v>
      </c>
      <c r="M29" s="77">
        <v>50012</v>
      </c>
      <c r="N29" s="112">
        <v>12.6</v>
      </c>
      <c r="O29" s="77">
        <v>52469</v>
      </c>
      <c r="P29" s="112">
        <v>12.8</v>
      </c>
      <c r="Q29" s="125">
        <v>2457</v>
      </c>
      <c r="R29" s="117">
        <v>104.9</v>
      </c>
    </row>
    <row r="30" spans="1:18" ht="14.25">
      <c r="A30" s="4" t="s">
        <v>172</v>
      </c>
      <c r="K30" s="74"/>
      <c r="L30" s="67" t="s">
        <v>223</v>
      </c>
      <c r="M30" s="77">
        <v>60424</v>
      </c>
      <c r="N30" s="112">
        <v>15.2</v>
      </c>
      <c r="O30" s="77">
        <v>65073</v>
      </c>
      <c r="P30" s="112">
        <v>15.9</v>
      </c>
      <c r="Q30" s="77">
        <v>4649</v>
      </c>
      <c r="R30" s="111">
        <v>107.7</v>
      </c>
    </row>
    <row r="31" spans="11:18" ht="14.25">
      <c r="K31" s="74"/>
      <c r="L31" s="67" t="s">
        <v>224</v>
      </c>
      <c r="M31" s="77">
        <v>82927</v>
      </c>
      <c r="N31" s="112">
        <v>20.9</v>
      </c>
      <c r="O31" s="77">
        <v>92992</v>
      </c>
      <c r="P31" s="112">
        <v>22.7</v>
      </c>
      <c r="Q31" s="77">
        <v>10065</v>
      </c>
      <c r="R31" s="111">
        <v>112.1</v>
      </c>
    </row>
    <row r="32" spans="11:18" ht="14.25">
      <c r="K32" s="74"/>
      <c r="L32" s="67" t="s">
        <v>225</v>
      </c>
      <c r="M32" s="77">
        <v>36368</v>
      </c>
      <c r="N32" s="112">
        <v>9.2</v>
      </c>
      <c r="O32" s="77">
        <v>36474</v>
      </c>
      <c r="P32" s="112">
        <v>8.9</v>
      </c>
      <c r="Q32" s="77">
        <v>106</v>
      </c>
      <c r="R32" s="111">
        <v>100.3</v>
      </c>
    </row>
    <row r="33" spans="1:18" ht="17.25">
      <c r="A33" s="291" t="s">
        <v>227</v>
      </c>
      <c r="B33" s="291"/>
      <c r="C33" s="291"/>
      <c r="D33" s="291"/>
      <c r="E33" s="291"/>
      <c r="F33" s="291"/>
      <c r="G33" s="291"/>
      <c r="H33" s="291"/>
      <c r="I33" s="291"/>
      <c r="K33" s="74"/>
      <c r="L33" s="67" t="s">
        <v>226</v>
      </c>
      <c r="M33" s="77">
        <v>37982</v>
      </c>
      <c r="N33" s="112">
        <v>9.6</v>
      </c>
      <c r="O33" s="77">
        <v>38803</v>
      </c>
      <c r="P33" s="112">
        <v>9.5</v>
      </c>
      <c r="Q33" s="77">
        <v>821</v>
      </c>
      <c r="R33" s="111">
        <v>102.2</v>
      </c>
    </row>
    <row r="34" spans="1:18" ht="15" thickBot="1">
      <c r="A34" s="75"/>
      <c r="B34" s="75"/>
      <c r="C34" s="75"/>
      <c r="D34" s="75"/>
      <c r="E34" s="75"/>
      <c r="F34" s="75"/>
      <c r="G34" s="75"/>
      <c r="H34" s="75"/>
      <c r="I34" s="75"/>
      <c r="K34" s="74"/>
      <c r="L34" s="67" t="s">
        <v>220</v>
      </c>
      <c r="M34" s="77">
        <v>48108</v>
      </c>
      <c r="N34" s="112">
        <v>12.1</v>
      </c>
      <c r="O34" s="77">
        <v>47913</v>
      </c>
      <c r="P34" s="112">
        <v>11.7</v>
      </c>
      <c r="Q34" s="81">
        <v>-195</v>
      </c>
      <c r="R34" s="111">
        <v>99.6</v>
      </c>
    </row>
    <row r="35" spans="1:18" ht="14.25">
      <c r="A35" s="279" t="s">
        <v>152</v>
      </c>
      <c r="B35" s="279"/>
      <c r="C35" s="280"/>
      <c r="D35" s="251" t="s">
        <v>185</v>
      </c>
      <c r="E35" s="251"/>
      <c r="F35" s="251" t="s">
        <v>210</v>
      </c>
      <c r="G35" s="251"/>
      <c r="H35" s="251" t="s">
        <v>211</v>
      </c>
      <c r="I35" s="252"/>
      <c r="K35" s="84"/>
      <c r="L35" s="68" t="s">
        <v>219</v>
      </c>
      <c r="M35" s="94">
        <v>32109</v>
      </c>
      <c r="N35" s="118">
        <v>8.1</v>
      </c>
      <c r="O35" s="94">
        <v>25279</v>
      </c>
      <c r="P35" s="118">
        <v>6.1</v>
      </c>
      <c r="Q35" s="86">
        <v>-6830</v>
      </c>
      <c r="R35" s="119">
        <v>78.7</v>
      </c>
    </row>
    <row r="36" spans="1:18" ht="14.25">
      <c r="A36" s="281"/>
      <c r="B36" s="281"/>
      <c r="C36" s="282"/>
      <c r="D36" s="237" t="s">
        <v>217</v>
      </c>
      <c r="E36" s="240" t="s">
        <v>196</v>
      </c>
      <c r="F36" s="237" t="s">
        <v>217</v>
      </c>
      <c r="G36" s="240" t="s">
        <v>196</v>
      </c>
      <c r="H36" s="237" t="s">
        <v>217</v>
      </c>
      <c r="I36" s="275" t="s">
        <v>197</v>
      </c>
      <c r="K36" s="4" t="s">
        <v>173</v>
      </c>
      <c r="L36" s="88"/>
      <c r="M36" s="74"/>
      <c r="N36" s="74"/>
      <c r="O36" s="74"/>
      <c r="P36" s="74"/>
      <c r="Q36" s="74"/>
      <c r="R36" s="74"/>
    </row>
    <row r="37" spans="1:18" ht="14.25">
      <c r="A37" s="283"/>
      <c r="B37" s="283"/>
      <c r="C37" s="284"/>
      <c r="D37" s="237"/>
      <c r="E37" s="240"/>
      <c r="F37" s="237"/>
      <c r="G37" s="240"/>
      <c r="H37" s="237"/>
      <c r="I37" s="276"/>
      <c r="K37" s="74"/>
      <c r="L37" s="88"/>
      <c r="M37" s="74"/>
      <c r="N37" s="74"/>
      <c r="O37" s="74"/>
      <c r="P37" s="74"/>
      <c r="Q37" s="74"/>
      <c r="R37" s="74"/>
    </row>
    <row r="38" spans="1:8" ht="14.25">
      <c r="A38" s="74"/>
      <c r="B38" s="74"/>
      <c r="C38" s="76"/>
      <c r="D38" s="89" t="s">
        <v>198</v>
      </c>
      <c r="F38" s="89" t="s">
        <v>198</v>
      </c>
      <c r="H38" s="89" t="s">
        <v>198</v>
      </c>
    </row>
    <row r="39" spans="1:9" ht="17.25" customHeight="1">
      <c r="A39" s="277" t="s">
        <v>13</v>
      </c>
      <c r="B39" s="277"/>
      <c r="C39" s="278"/>
      <c r="D39" s="101">
        <f>SUM(D41,D51)</f>
        <v>452676</v>
      </c>
      <c r="E39" s="123">
        <f>SUM(E41,E51)</f>
        <v>100</v>
      </c>
      <c r="F39" s="101">
        <f>SUM(F41,F51)</f>
        <v>470230</v>
      </c>
      <c r="G39" s="123">
        <f>SUM(G41,G51)</f>
        <v>100</v>
      </c>
      <c r="H39" s="101">
        <f>SUM(H41,H51)</f>
        <v>17554</v>
      </c>
      <c r="I39" s="124">
        <v>103.9</v>
      </c>
    </row>
    <row r="40" spans="1:19" ht="17.25">
      <c r="A40" s="13"/>
      <c r="B40" s="13"/>
      <c r="C40" s="14"/>
      <c r="D40" s="77"/>
      <c r="E40" s="112"/>
      <c r="F40" s="77"/>
      <c r="H40" s="81"/>
      <c r="I40" s="106"/>
      <c r="K40" s="291" t="s">
        <v>234</v>
      </c>
      <c r="L40" s="291"/>
      <c r="M40" s="291"/>
      <c r="N40" s="291"/>
      <c r="O40" s="291"/>
      <c r="P40" s="291"/>
      <c r="Q40" s="291"/>
      <c r="R40" s="291"/>
      <c r="S40" s="291"/>
    </row>
    <row r="41" spans="1:19" ht="15" thickBot="1">
      <c r="A41" s="13"/>
      <c r="B41" s="273" t="s">
        <v>14</v>
      </c>
      <c r="C41" s="274"/>
      <c r="D41" s="77">
        <f>SUM(D42:D49)</f>
        <v>351830</v>
      </c>
      <c r="E41" s="112">
        <f>SUM(E42:E49)</f>
        <v>77.7</v>
      </c>
      <c r="F41" s="77">
        <f>SUM(F42:F49)</f>
        <v>365813</v>
      </c>
      <c r="G41" s="112">
        <f>SUM(G42:G49)</f>
        <v>77.8</v>
      </c>
      <c r="H41" s="77">
        <f>SUM(H42:H49)</f>
        <v>13983</v>
      </c>
      <c r="I41" s="106">
        <v>104</v>
      </c>
      <c r="K41" s="75"/>
      <c r="L41" s="75"/>
      <c r="M41" s="75"/>
      <c r="N41" s="75"/>
      <c r="O41" s="75"/>
      <c r="P41" s="75"/>
      <c r="Q41" s="75"/>
      <c r="R41" s="75"/>
      <c r="S41" s="110" t="s">
        <v>92</v>
      </c>
    </row>
    <row r="42" spans="1:19" ht="14.25">
      <c r="A42" s="13"/>
      <c r="B42" s="13"/>
      <c r="C42" s="14" t="s">
        <v>15</v>
      </c>
      <c r="D42" s="77">
        <v>197467</v>
      </c>
      <c r="E42" s="112">
        <v>43.6</v>
      </c>
      <c r="F42" s="77">
        <v>206341</v>
      </c>
      <c r="G42" s="112">
        <v>43.9</v>
      </c>
      <c r="H42" s="81">
        <v>8874</v>
      </c>
      <c r="I42" s="106">
        <v>104.5</v>
      </c>
      <c r="K42" s="259" t="s">
        <v>10</v>
      </c>
      <c r="L42" s="259"/>
      <c r="M42" s="251" t="s">
        <v>231</v>
      </c>
      <c r="N42" s="292" t="s">
        <v>153</v>
      </c>
      <c r="O42" s="251" t="s">
        <v>32</v>
      </c>
      <c r="P42" s="292" t="s">
        <v>33</v>
      </c>
      <c r="Q42" s="251" t="s">
        <v>233</v>
      </c>
      <c r="R42" s="251"/>
      <c r="S42" s="252"/>
    </row>
    <row r="43" spans="1:19" ht="14.25">
      <c r="A43" s="13"/>
      <c r="B43" s="13"/>
      <c r="C43" s="14" t="s">
        <v>17</v>
      </c>
      <c r="D43" s="77">
        <v>50229</v>
      </c>
      <c r="E43" s="112">
        <v>11.1</v>
      </c>
      <c r="F43" s="77">
        <v>46712</v>
      </c>
      <c r="G43" s="112">
        <v>9.9</v>
      </c>
      <c r="H43" s="81">
        <v>-3517</v>
      </c>
      <c r="I43" s="106">
        <v>93</v>
      </c>
      <c r="K43" s="261"/>
      <c r="L43" s="261"/>
      <c r="M43" s="237"/>
      <c r="N43" s="240"/>
      <c r="O43" s="237"/>
      <c r="P43" s="240"/>
      <c r="Q43" s="104" t="s">
        <v>231</v>
      </c>
      <c r="R43" s="104" t="s">
        <v>232</v>
      </c>
      <c r="S43" s="57" t="s">
        <v>34</v>
      </c>
    </row>
    <row r="44" spans="1:12" ht="14.25">
      <c r="A44" s="13"/>
      <c r="B44" s="13"/>
      <c r="C44" s="14" t="s">
        <v>20</v>
      </c>
      <c r="D44" s="77">
        <v>26704</v>
      </c>
      <c r="E44" s="112">
        <v>5.9</v>
      </c>
      <c r="F44" s="77">
        <v>29319</v>
      </c>
      <c r="G44" s="112">
        <v>6.2</v>
      </c>
      <c r="H44" s="81">
        <v>2615</v>
      </c>
      <c r="I44" s="106">
        <v>109.8</v>
      </c>
      <c r="K44" s="289"/>
      <c r="L44" s="290"/>
    </row>
    <row r="45" spans="1:19" ht="14.25">
      <c r="A45" s="13"/>
      <c r="B45" s="13"/>
      <c r="C45" s="14" t="s">
        <v>22</v>
      </c>
      <c r="D45" s="77">
        <v>11810</v>
      </c>
      <c r="E45" s="112">
        <v>2.6</v>
      </c>
      <c r="F45" s="77">
        <v>13847</v>
      </c>
      <c r="G45" s="112">
        <v>3</v>
      </c>
      <c r="H45" s="81">
        <v>2037</v>
      </c>
      <c r="I45" s="106">
        <v>117.3</v>
      </c>
      <c r="K45" s="253" t="s">
        <v>4</v>
      </c>
      <c r="L45" s="254"/>
      <c r="M45" s="103">
        <f>SUM(M47,M48,M60)</f>
        <v>470230</v>
      </c>
      <c r="N45" s="103">
        <f aca="true" t="shared" si="0" ref="N45:S45">SUM(N47,N48,N60)</f>
        <v>49307</v>
      </c>
      <c r="O45" s="103">
        <f t="shared" si="0"/>
        <v>41584</v>
      </c>
      <c r="P45" s="103">
        <f t="shared" si="0"/>
        <v>23246</v>
      </c>
      <c r="Q45" s="103">
        <f t="shared" si="0"/>
        <v>356093</v>
      </c>
      <c r="R45" s="103">
        <f t="shared" si="0"/>
        <v>325520</v>
      </c>
      <c r="S45" s="103">
        <f t="shared" si="0"/>
        <v>30573</v>
      </c>
    </row>
    <row r="46" spans="1:19" ht="14.25">
      <c r="A46" s="13"/>
      <c r="B46" s="13"/>
      <c r="C46" s="14" t="s">
        <v>23</v>
      </c>
      <c r="D46" s="77">
        <v>6367</v>
      </c>
      <c r="E46" s="112">
        <v>1.4</v>
      </c>
      <c r="F46" s="77">
        <v>6222</v>
      </c>
      <c r="G46" s="112">
        <v>1.3</v>
      </c>
      <c r="H46" s="81">
        <v>-145</v>
      </c>
      <c r="I46" s="106">
        <v>97.7</v>
      </c>
      <c r="K46" s="293"/>
      <c r="L46" s="294"/>
      <c r="M46" s="80"/>
      <c r="N46" s="80"/>
      <c r="O46" s="80"/>
      <c r="P46" s="80"/>
      <c r="Q46" s="80"/>
      <c r="R46" s="80"/>
      <c r="S46" s="80"/>
    </row>
    <row r="47" spans="1:19" ht="14.25">
      <c r="A47" s="13"/>
      <c r="B47" s="13"/>
      <c r="C47" s="14" t="s">
        <v>24</v>
      </c>
      <c r="D47" s="77">
        <v>16429</v>
      </c>
      <c r="E47" s="112">
        <v>3.6</v>
      </c>
      <c r="F47" s="77">
        <v>16652</v>
      </c>
      <c r="G47" s="112">
        <v>3.5</v>
      </c>
      <c r="H47" s="81">
        <v>223</v>
      </c>
      <c r="I47" s="106">
        <v>101.4</v>
      </c>
      <c r="K47" s="255" t="s">
        <v>160</v>
      </c>
      <c r="L47" s="256"/>
      <c r="M47" s="80">
        <f>SUM(N47:Q47)</f>
        <v>2344</v>
      </c>
      <c r="N47" s="80">
        <v>14</v>
      </c>
      <c r="O47" s="80">
        <v>9</v>
      </c>
      <c r="P47" s="80">
        <v>276</v>
      </c>
      <c r="Q47" s="83">
        <f>SUM(R47:S47)</f>
        <v>2045</v>
      </c>
      <c r="R47" s="80">
        <v>1827</v>
      </c>
      <c r="S47" s="80">
        <v>218</v>
      </c>
    </row>
    <row r="48" spans="1:19" ht="14.25">
      <c r="A48" s="13"/>
      <c r="B48" s="13"/>
      <c r="C48" s="14" t="s">
        <v>25</v>
      </c>
      <c r="D48" s="77">
        <v>22774</v>
      </c>
      <c r="E48" s="112">
        <v>5.1</v>
      </c>
      <c r="F48" s="77">
        <v>24712</v>
      </c>
      <c r="G48" s="112">
        <v>5.3</v>
      </c>
      <c r="H48" s="81">
        <v>1938</v>
      </c>
      <c r="I48" s="106">
        <v>108.5</v>
      </c>
      <c r="K48" s="255" t="s">
        <v>161</v>
      </c>
      <c r="L48" s="256"/>
      <c r="M48" s="80">
        <f>SUM(M50:M59)</f>
        <v>450107</v>
      </c>
      <c r="N48" s="80">
        <f aca="true" t="shared" si="1" ref="N48:S48">SUM(N50:N59)</f>
        <v>49293</v>
      </c>
      <c r="O48" s="80">
        <f t="shared" si="1"/>
        <v>41575</v>
      </c>
      <c r="P48" s="80">
        <f t="shared" si="1"/>
        <v>22970</v>
      </c>
      <c r="Q48" s="80">
        <f t="shared" si="1"/>
        <v>336269</v>
      </c>
      <c r="R48" s="80">
        <f t="shared" si="1"/>
        <v>306407</v>
      </c>
      <c r="S48" s="80">
        <f t="shared" si="1"/>
        <v>29862</v>
      </c>
    </row>
    <row r="49" spans="1:19" ht="14.25" customHeight="1">
      <c r="A49" s="13"/>
      <c r="B49" s="13"/>
      <c r="C49" s="14" t="s">
        <v>26</v>
      </c>
      <c r="D49" s="77">
        <v>20050</v>
      </c>
      <c r="E49" s="112">
        <v>4.4</v>
      </c>
      <c r="F49" s="77">
        <v>22008</v>
      </c>
      <c r="G49" s="112">
        <v>4.7</v>
      </c>
      <c r="H49" s="81">
        <v>1958</v>
      </c>
      <c r="I49" s="106">
        <v>109.8</v>
      </c>
      <c r="K49" s="295"/>
      <c r="L49" s="296"/>
      <c r="M49" s="80"/>
      <c r="N49" s="80"/>
      <c r="O49" s="80"/>
      <c r="P49" s="80"/>
      <c r="Q49" s="83"/>
      <c r="R49" s="34"/>
      <c r="S49" s="34"/>
    </row>
    <row r="50" spans="1:19" ht="14.25">
      <c r="A50" s="13"/>
      <c r="B50" s="13"/>
      <c r="C50" s="14"/>
      <c r="D50" s="77"/>
      <c r="E50" s="112"/>
      <c r="F50" s="77"/>
      <c r="G50" s="112"/>
      <c r="H50" s="81"/>
      <c r="I50" s="106"/>
      <c r="K50" s="74"/>
      <c r="L50" s="9" t="s">
        <v>5</v>
      </c>
      <c r="M50" s="80">
        <f>SUM(N50:Q50)</f>
        <v>762</v>
      </c>
      <c r="N50" s="80">
        <v>32</v>
      </c>
      <c r="O50" s="80">
        <v>21</v>
      </c>
      <c r="P50" s="80">
        <v>80</v>
      </c>
      <c r="Q50" s="83">
        <f>SUM(R50:S50)</f>
        <v>629</v>
      </c>
      <c r="R50" s="34">
        <v>461</v>
      </c>
      <c r="S50" s="34">
        <v>168</v>
      </c>
    </row>
    <row r="51" spans="1:19" ht="14.25">
      <c r="A51" s="13"/>
      <c r="B51" s="273" t="s">
        <v>31</v>
      </c>
      <c r="C51" s="274"/>
      <c r="D51" s="77">
        <f>SUM(D52:D59)</f>
        <v>100846</v>
      </c>
      <c r="E51" s="112">
        <f>SUM(E52:E59)</f>
        <v>22.3</v>
      </c>
      <c r="F51" s="77">
        <f>SUM(F52:F59)</f>
        <v>104417</v>
      </c>
      <c r="G51" s="112">
        <f>SUM(G52:G59)</f>
        <v>22.2</v>
      </c>
      <c r="H51" s="77">
        <f>SUM(H52:H59)</f>
        <v>3571</v>
      </c>
      <c r="I51" s="106">
        <v>103.5</v>
      </c>
      <c r="K51" s="74"/>
      <c r="L51" s="9" t="s">
        <v>6</v>
      </c>
      <c r="M51" s="80">
        <f aca="true" t="shared" si="2" ref="M51:M60">SUM(N51:Q51)</f>
        <v>44955</v>
      </c>
      <c r="N51" s="80">
        <v>5370</v>
      </c>
      <c r="O51" s="80">
        <v>2295</v>
      </c>
      <c r="P51" s="80">
        <v>2453</v>
      </c>
      <c r="Q51" s="83">
        <f aca="true" t="shared" si="3" ref="Q51:Q60">SUM(R51:S51)</f>
        <v>34837</v>
      </c>
      <c r="R51" s="34">
        <v>26479</v>
      </c>
      <c r="S51" s="34">
        <v>8358</v>
      </c>
    </row>
    <row r="52" spans="1:19" ht="14.25">
      <c r="A52" s="13"/>
      <c r="B52" s="13"/>
      <c r="C52" s="14" t="s">
        <v>16</v>
      </c>
      <c r="D52" s="77">
        <v>24512</v>
      </c>
      <c r="E52" s="112">
        <v>5.4</v>
      </c>
      <c r="F52" s="77">
        <v>25834</v>
      </c>
      <c r="G52" s="112">
        <v>5.5</v>
      </c>
      <c r="H52" s="81">
        <v>1322</v>
      </c>
      <c r="I52" s="106">
        <v>105.4</v>
      </c>
      <c r="K52" s="74"/>
      <c r="L52" s="9" t="s">
        <v>7</v>
      </c>
      <c r="M52" s="80">
        <f t="shared" si="2"/>
        <v>136027</v>
      </c>
      <c r="N52" s="80">
        <v>12188</v>
      </c>
      <c r="O52" s="80">
        <v>14268</v>
      </c>
      <c r="P52" s="80">
        <v>6500</v>
      </c>
      <c r="Q52" s="83">
        <f t="shared" si="3"/>
        <v>103071</v>
      </c>
      <c r="R52" s="34">
        <v>96256</v>
      </c>
      <c r="S52" s="34">
        <v>6815</v>
      </c>
    </row>
    <row r="53" spans="1:19" ht="14.25" customHeight="1">
      <c r="A53" s="13"/>
      <c r="B53" s="13"/>
      <c r="C53" s="14" t="s">
        <v>18</v>
      </c>
      <c r="D53" s="77">
        <v>11383</v>
      </c>
      <c r="E53" s="112">
        <v>2.5</v>
      </c>
      <c r="F53" s="77">
        <v>11825</v>
      </c>
      <c r="G53" s="112">
        <v>2.5</v>
      </c>
      <c r="H53" s="81">
        <v>442</v>
      </c>
      <c r="I53" s="106">
        <v>103.9</v>
      </c>
      <c r="K53" s="74"/>
      <c r="L53" s="9" t="s">
        <v>162</v>
      </c>
      <c r="M53" s="80">
        <f t="shared" si="2"/>
        <v>119404</v>
      </c>
      <c r="N53" s="80">
        <v>21086</v>
      </c>
      <c r="O53" s="80">
        <v>18756</v>
      </c>
      <c r="P53" s="80">
        <v>7761</v>
      </c>
      <c r="Q53" s="83">
        <f t="shared" si="3"/>
        <v>71801</v>
      </c>
      <c r="R53" s="34">
        <v>64675</v>
      </c>
      <c r="S53" s="34">
        <v>7126</v>
      </c>
    </row>
    <row r="54" spans="1:19" ht="14.25" customHeight="1">
      <c r="A54" s="13"/>
      <c r="B54" s="13"/>
      <c r="C54" s="14" t="s">
        <v>19</v>
      </c>
      <c r="D54" s="77">
        <v>7774</v>
      </c>
      <c r="E54" s="112">
        <v>1.7</v>
      </c>
      <c r="F54" s="77">
        <v>8331</v>
      </c>
      <c r="G54" s="112">
        <v>1.8</v>
      </c>
      <c r="H54" s="81">
        <v>557</v>
      </c>
      <c r="I54" s="106">
        <v>107.2</v>
      </c>
      <c r="K54" s="74"/>
      <c r="L54" s="9" t="s">
        <v>195</v>
      </c>
      <c r="M54" s="80">
        <f t="shared" si="2"/>
        <v>15323</v>
      </c>
      <c r="N54" s="80">
        <v>161</v>
      </c>
      <c r="O54" s="80">
        <v>58</v>
      </c>
      <c r="P54" s="80">
        <v>302</v>
      </c>
      <c r="Q54" s="83">
        <f t="shared" si="3"/>
        <v>14802</v>
      </c>
      <c r="R54" s="34">
        <v>14441</v>
      </c>
      <c r="S54" s="34">
        <v>361</v>
      </c>
    </row>
    <row r="55" spans="1:19" ht="14.25" customHeight="1">
      <c r="A55" s="13"/>
      <c r="B55" s="13"/>
      <c r="C55" s="14" t="s">
        <v>21</v>
      </c>
      <c r="D55" s="77">
        <v>11087</v>
      </c>
      <c r="E55" s="112">
        <v>2.5</v>
      </c>
      <c r="F55" s="77">
        <v>11884</v>
      </c>
      <c r="G55" s="112">
        <v>2.5</v>
      </c>
      <c r="H55" s="81">
        <v>797</v>
      </c>
      <c r="I55" s="106">
        <v>107.2</v>
      </c>
      <c r="K55" s="74"/>
      <c r="L55" s="9"/>
      <c r="M55" s="80" t="s">
        <v>198</v>
      </c>
      <c r="N55" s="80"/>
      <c r="O55" s="80"/>
      <c r="P55" s="80"/>
      <c r="Q55" s="83" t="s">
        <v>198</v>
      </c>
      <c r="R55" s="34"/>
      <c r="S55" s="34"/>
    </row>
    <row r="56" spans="1:19" ht="14.25" customHeight="1">
      <c r="A56" s="13"/>
      <c r="B56" s="13"/>
      <c r="C56" s="14" t="s">
        <v>27</v>
      </c>
      <c r="D56" s="77">
        <v>13404</v>
      </c>
      <c r="E56" s="112">
        <v>3</v>
      </c>
      <c r="F56" s="77">
        <v>14465</v>
      </c>
      <c r="G56" s="112">
        <v>3.1</v>
      </c>
      <c r="H56" s="81">
        <v>1061</v>
      </c>
      <c r="I56" s="106">
        <v>107.9</v>
      </c>
      <c r="K56" s="74"/>
      <c r="L56" s="9" t="s">
        <v>8</v>
      </c>
      <c r="M56" s="80">
        <f t="shared" si="2"/>
        <v>3027</v>
      </c>
      <c r="N56" s="80">
        <v>928</v>
      </c>
      <c r="O56" s="80">
        <v>190</v>
      </c>
      <c r="P56" s="80">
        <v>450</v>
      </c>
      <c r="Q56" s="83">
        <f t="shared" si="3"/>
        <v>1459</v>
      </c>
      <c r="R56" s="34">
        <v>1351</v>
      </c>
      <c r="S56" s="34">
        <v>108</v>
      </c>
    </row>
    <row r="57" spans="1:19" ht="14.25">
      <c r="A57" s="13"/>
      <c r="B57" s="13"/>
      <c r="C57" s="14" t="s">
        <v>28</v>
      </c>
      <c r="D57" s="77">
        <v>15420</v>
      </c>
      <c r="E57" s="112">
        <v>3.4</v>
      </c>
      <c r="F57" s="77">
        <v>14182</v>
      </c>
      <c r="G57" s="112">
        <v>3</v>
      </c>
      <c r="H57" s="81">
        <v>-1238</v>
      </c>
      <c r="I57" s="106">
        <v>92</v>
      </c>
      <c r="K57" s="74"/>
      <c r="L57" s="9" t="s">
        <v>194</v>
      </c>
      <c r="M57" s="80">
        <f t="shared" si="2"/>
        <v>30422</v>
      </c>
      <c r="N57" s="80">
        <v>660</v>
      </c>
      <c r="O57" s="80">
        <v>188</v>
      </c>
      <c r="P57" s="80">
        <v>760</v>
      </c>
      <c r="Q57" s="83">
        <f t="shared" si="3"/>
        <v>28814</v>
      </c>
      <c r="R57" s="34">
        <v>28119</v>
      </c>
      <c r="S57" s="34">
        <v>695</v>
      </c>
    </row>
    <row r="58" spans="1:19" ht="14.25" customHeight="1">
      <c r="A58" s="13"/>
      <c r="B58" s="13"/>
      <c r="C58" s="14" t="s">
        <v>29</v>
      </c>
      <c r="D58" s="77">
        <v>14554</v>
      </c>
      <c r="E58" s="112">
        <v>3.2</v>
      </c>
      <c r="F58" s="77">
        <v>15098</v>
      </c>
      <c r="G58" s="112">
        <v>3.2</v>
      </c>
      <c r="H58" s="81">
        <v>544</v>
      </c>
      <c r="I58" s="106">
        <v>103.7</v>
      </c>
      <c r="K58" s="74"/>
      <c r="L58" s="61" t="s">
        <v>216</v>
      </c>
      <c r="M58" s="80">
        <f t="shared" si="2"/>
        <v>2874</v>
      </c>
      <c r="N58" s="113" t="s">
        <v>212</v>
      </c>
      <c r="O58" s="113" t="s">
        <v>212</v>
      </c>
      <c r="P58" s="80">
        <v>7</v>
      </c>
      <c r="Q58" s="83">
        <f t="shared" si="3"/>
        <v>2867</v>
      </c>
      <c r="R58" s="34">
        <v>2819</v>
      </c>
      <c r="S58" s="34">
        <v>48</v>
      </c>
    </row>
    <row r="59" spans="1:19" ht="14.25">
      <c r="A59" s="15"/>
      <c r="B59" s="15"/>
      <c r="C59" s="16" t="s">
        <v>30</v>
      </c>
      <c r="D59" s="93">
        <v>2712</v>
      </c>
      <c r="E59" s="118">
        <v>0.6</v>
      </c>
      <c r="F59" s="94">
        <v>2798</v>
      </c>
      <c r="G59" s="118">
        <v>0.6</v>
      </c>
      <c r="H59" s="86">
        <v>86</v>
      </c>
      <c r="I59" s="108">
        <v>103.2</v>
      </c>
      <c r="K59" s="74"/>
      <c r="L59" s="9" t="s">
        <v>9</v>
      </c>
      <c r="M59" s="80">
        <f t="shared" si="2"/>
        <v>97313</v>
      </c>
      <c r="N59" s="80">
        <v>8868</v>
      </c>
      <c r="O59" s="80">
        <v>5799</v>
      </c>
      <c r="P59" s="80">
        <v>4657</v>
      </c>
      <c r="Q59" s="83">
        <f t="shared" si="3"/>
        <v>77989</v>
      </c>
      <c r="R59" s="34">
        <v>71806</v>
      </c>
      <c r="S59" s="34">
        <v>6183</v>
      </c>
    </row>
    <row r="60" spans="1:19" ht="14.25">
      <c r="A60" s="4" t="s">
        <v>174</v>
      </c>
      <c r="K60" s="241" t="s">
        <v>163</v>
      </c>
      <c r="L60" s="297"/>
      <c r="M60" s="85">
        <f t="shared" si="2"/>
        <v>17779</v>
      </c>
      <c r="N60" s="114" t="s">
        <v>212</v>
      </c>
      <c r="O60" s="114" t="s">
        <v>212</v>
      </c>
      <c r="P60" s="114" t="s">
        <v>212</v>
      </c>
      <c r="Q60" s="85">
        <f t="shared" si="3"/>
        <v>17779</v>
      </c>
      <c r="R60" s="85">
        <v>17286</v>
      </c>
      <c r="S60" s="85">
        <v>493</v>
      </c>
    </row>
    <row r="61" ht="14.25">
      <c r="K61" s="4" t="s">
        <v>174</v>
      </c>
    </row>
  </sheetData>
  <sheetProtection/>
  <mergeCells count="56">
    <mergeCell ref="K60:L60"/>
    <mergeCell ref="K3:R3"/>
    <mergeCell ref="K21:R21"/>
    <mergeCell ref="A3:I3"/>
    <mergeCell ref="A33:I33"/>
    <mergeCell ref="M5:N5"/>
    <mergeCell ref="O5:P5"/>
    <mergeCell ref="Q5:R5"/>
    <mergeCell ref="K7:L7"/>
    <mergeCell ref="Q23:R23"/>
    <mergeCell ref="K8:L8"/>
    <mergeCell ref="O23:P23"/>
    <mergeCell ref="K45:L45"/>
    <mergeCell ref="K46:L46"/>
    <mergeCell ref="N42:N43"/>
    <mergeCell ref="K49:L49"/>
    <mergeCell ref="K48:L48"/>
    <mergeCell ref="K47:L47"/>
    <mergeCell ref="M42:M43"/>
    <mergeCell ref="K5:L6"/>
    <mergeCell ref="K23:L24"/>
    <mergeCell ref="K25:L25"/>
    <mergeCell ref="K42:L43"/>
    <mergeCell ref="K44:L44"/>
    <mergeCell ref="K40:S40"/>
    <mergeCell ref="O42:O43"/>
    <mergeCell ref="P42:P43"/>
    <mergeCell ref="Q42:S42"/>
    <mergeCell ref="K26:L26"/>
    <mergeCell ref="A9:C9"/>
    <mergeCell ref="B11:C11"/>
    <mergeCell ref="B21:C21"/>
    <mergeCell ref="M23:N23"/>
    <mergeCell ref="F36:F37"/>
    <mergeCell ref="G36:G37"/>
    <mergeCell ref="H35:I35"/>
    <mergeCell ref="A5:C7"/>
    <mergeCell ref="D5:E5"/>
    <mergeCell ref="F5:G5"/>
    <mergeCell ref="H5:I5"/>
    <mergeCell ref="D6:D7"/>
    <mergeCell ref="E6:E7"/>
    <mergeCell ref="F6:F7"/>
    <mergeCell ref="G6:G7"/>
    <mergeCell ref="H6:H7"/>
    <mergeCell ref="I6:I7"/>
    <mergeCell ref="B51:C51"/>
    <mergeCell ref="H36:H37"/>
    <mergeCell ref="I36:I37"/>
    <mergeCell ref="A39:C39"/>
    <mergeCell ref="B41:C41"/>
    <mergeCell ref="A35:C37"/>
    <mergeCell ref="D35:E35"/>
    <mergeCell ref="F35:G35"/>
    <mergeCell ref="D36:D37"/>
    <mergeCell ref="E36:E37"/>
  </mergeCells>
  <printOptions horizontalCentered="1"/>
  <pageMargins left="0.5511811023622047" right="0.5511811023622047" top="0.5905511811023623" bottom="0.3937007874015748" header="0" footer="0"/>
  <pageSetup fitToHeight="1" fitToWidth="1" horizontalDpi="200" verticalDpi="200" orientation="landscape" paperSize="8" scale="94" r:id="rId1"/>
</worksheet>
</file>

<file path=xl/worksheets/sheet3.xml><?xml version="1.0" encoding="utf-8"?>
<worksheet xmlns="http://schemas.openxmlformats.org/spreadsheetml/2006/main" xmlns:r="http://schemas.openxmlformats.org/officeDocument/2006/relationships">
  <sheetPr>
    <pageSetUpPr fitToPage="1"/>
  </sheetPr>
  <dimension ref="A1:AC88"/>
  <sheetViews>
    <sheetView zoomScalePageLayoutView="0" workbookViewId="0" topLeftCell="A1">
      <selection activeCell="A1" sqref="A1"/>
    </sheetView>
  </sheetViews>
  <sheetFormatPr defaultColWidth="9.00390625" defaultRowHeight="19.5" customHeight="1"/>
  <cols>
    <col min="1" max="1" width="3.75390625" style="132" customWidth="1"/>
    <col min="2" max="2" width="20.00390625" style="132" customWidth="1"/>
    <col min="3" max="28" width="9.625" style="132" customWidth="1"/>
    <col min="29" max="16384" width="9.00390625" style="132" customWidth="1"/>
  </cols>
  <sheetData>
    <row r="1" spans="1:28" ht="19.5" customHeight="1">
      <c r="A1" s="39" t="s">
        <v>240</v>
      </c>
      <c r="AB1" s="154" t="s">
        <v>241</v>
      </c>
    </row>
    <row r="2" s="40" customFormat="1" ht="19.5" customHeight="1">
      <c r="AB2" s="126"/>
    </row>
    <row r="3" spans="1:28" s="40" customFormat="1" ht="19.5" customHeight="1">
      <c r="A3" s="322" t="s">
        <v>242</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row>
    <row r="4" spans="1:29" s="40" customFormat="1" ht="19.5" customHeight="1" thickBot="1">
      <c r="A4" s="41"/>
      <c r="B4" s="42"/>
      <c r="C4" s="43"/>
      <c r="D4" s="43"/>
      <c r="E4" s="43"/>
      <c r="F4" s="43"/>
      <c r="G4" s="43"/>
      <c r="H4" s="43"/>
      <c r="I4" s="43"/>
      <c r="J4" s="43"/>
      <c r="K4" s="43"/>
      <c r="L4" s="43"/>
      <c r="M4" s="43"/>
      <c r="N4" s="43"/>
      <c r="O4" s="43"/>
      <c r="P4" s="43"/>
      <c r="Q4" s="43"/>
      <c r="R4" s="43"/>
      <c r="S4" s="43"/>
      <c r="T4" s="43"/>
      <c r="U4" s="43"/>
      <c r="V4" s="43"/>
      <c r="W4" s="43"/>
      <c r="X4" s="43"/>
      <c r="Y4" s="43"/>
      <c r="Z4" s="43"/>
      <c r="AA4" s="43"/>
      <c r="AB4" s="43"/>
      <c r="AC4" s="44"/>
    </row>
    <row r="5" spans="1:29" s="40" customFormat="1" ht="19.5" customHeight="1">
      <c r="A5" s="323" t="s">
        <v>239</v>
      </c>
      <c r="B5" s="324"/>
      <c r="C5" s="314" t="s">
        <v>238</v>
      </c>
      <c r="D5" s="309"/>
      <c r="E5" s="308" t="s">
        <v>158</v>
      </c>
      <c r="F5" s="309"/>
      <c r="G5" s="308" t="s">
        <v>187</v>
      </c>
      <c r="H5" s="309"/>
      <c r="I5" s="308" t="s">
        <v>237</v>
      </c>
      <c r="J5" s="309"/>
      <c r="K5" s="308" t="s">
        <v>144</v>
      </c>
      <c r="L5" s="309"/>
      <c r="M5" s="308" t="s">
        <v>145</v>
      </c>
      <c r="N5" s="309"/>
      <c r="O5" s="308" t="s">
        <v>159</v>
      </c>
      <c r="P5" s="309"/>
      <c r="Q5" s="308" t="s">
        <v>236</v>
      </c>
      <c r="R5" s="309"/>
      <c r="S5" s="316" t="s">
        <v>146</v>
      </c>
      <c r="T5" s="317"/>
      <c r="U5" s="308" t="s">
        <v>235</v>
      </c>
      <c r="V5" s="309"/>
      <c r="W5" s="304" t="s">
        <v>244</v>
      </c>
      <c r="X5" s="320"/>
      <c r="Y5" s="308" t="s">
        <v>147</v>
      </c>
      <c r="Z5" s="309"/>
      <c r="AA5" s="304" t="s">
        <v>243</v>
      </c>
      <c r="AB5" s="305"/>
      <c r="AC5" s="44"/>
    </row>
    <row r="6" spans="1:29" s="40" customFormat="1" ht="19.5" customHeight="1">
      <c r="A6" s="325"/>
      <c r="B6" s="326"/>
      <c r="C6" s="315"/>
      <c r="D6" s="313"/>
      <c r="E6" s="312"/>
      <c r="F6" s="313"/>
      <c r="G6" s="312"/>
      <c r="H6" s="313"/>
      <c r="I6" s="312"/>
      <c r="J6" s="313"/>
      <c r="K6" s="312"/>
      <c r="L6" s="313"/>
      <c r="M6" s="312"/>
      <c r="N6" s="313"/>
      <c r="O6" s="310"/>
      <c r="P6" s="311"/>
      <c r="Q6" s="310"/>
      <c r="R6" s="311"/>
      <c r="S6" s="318"/>
      <c r="T6" s="319"/>
      <c r="U6" s="312"/>
      <c r="V6" s="313"/>
      <c r="W6" s="306"/>
      <c r="X6" s="321"/>
      <c r="Y6" s="312"/>
      <c r="Z6" s="313"/>
      <c r="AA6" s="306"/>
      <c r="AB6" s="307"/>
      <c r="AC6" s="44"/>
    </row>
    <row r="7" spans="1:29" s="40" customFormat="1" ht="19.5" customHeight="1">
      <c r="A7" s="325"/>
      <c r="B7" s="326"/>
      <c r="C7" s="45" t="s">
        <v>148</v>
      </c>
      <c r="D7" s="46" t="s">
        <v>149</v>
      </c>
      <c r="E7" s="45" t="s">
        <v>148</v>
      </c>
      <c r="F7" s="46" t="s">
        <v>149</v>
      </c>
      <c r="G7" s="45" t="s">
        <v>148</v>
      </c>
      <c r="H7" s="46" t="s">
        <v>149</v>
      </c>
      <c r="I7" s="45" t="s">
        <v>148</v>
      </c>
      <c r="J7" s="46" t="s">
        <v>149</v>
      </c>
      <c r="K7" s="45" t="s">
        <v>148</v>
      </c>
      <c r="L7" s="46" t="s">
        <v>149</v>
      </c>
      <c r="M7" s="45" t="s">
        <v>148</v>
      </c>
      <c r="N7" s="46" t="s">
        <v>149</v>
      </c>
      <c r="O7" s="45" t="s">
        <v>148</v>
      </c>
      <c r="P7" s="46" t="s">
        <v>149</v>
      </c>
      <c r="Q7" s="45" t="s">
        <v>148</v>
      </c>
      <c r="R7" s="46" t="s">
        <v>149</v>
      </c>
      <c r="S7" s="45" t="s">
        <v>148</v>
      </c>
      <c r="T7" s="46" t="s">
        <v>149</v>
      </c>
      <c r="U7" s="45" t="s">
        <v>148</v>
      </c>
      <c r="V7" s="46" t="s">
        <v>149</v>
      </c>
      <c r="W7" s="45" t="s">
        <v>148</v>
      </c>
      <c r="X7" s="46" t="s">
        <v>149</v>
      </c>
      <c r="Y7" s="45" t="s">
        <v>148</v>
      </c>
      <c r="Z7" s="46" t="s">
        <v>149</v>
      </c>
      <c r="AA7" s="45" t="s">
        <v>148</v>
      </c>
      <c r="AB7" s="152" t="s">
        <v>149</v>
      </c>
      <c r="AC7" s="44"/>
    </row>
    <row r="8" spans="1:29" s="40" customFormat="1" ht="19.5" customHeight="1">
      <c r="A8" s="327"/>
      <c r="B8" s="328"/>
      <c r="C8" s="47" t="s">
        <v>150</v>
      </c>
      <c r="D8" s="48" t="s">
        <v>151</v>
      </c>
      <c r="E8" s="47" t="s">
        <v>150</v>
      </c>
      <c r="F8" s="48" t="s">
        <v>151</v>
      </c>
      <c r="G8" s="47" t="s">
        <v>150</v>
      </c>
      <c r="H8" s="48" t="s">
        <v>151</v>
      </c>
      <c r="I8" s="47" t="s">
        <v>150</v>
      </c>
      <c r="J8" s="48" t="s">
        <v>151</v>
      </c>
      <c r="K8" s="47" t="s">
        <v>150</v>
      </c>
      <c r="L8" s="48" t="s">
        <v>151</v>
      </c>
      <c r="M8" s="47" t="s">
        <v>150</v>
      </c>
      <c r="N8" s="48" t="s">
        <v>151</v>
      </c>
      <c r="O8" s="47" t="s">
        <v>150</v>
      </c>
      <c r="P8" s="48" t="s">
        <v>151</v>
      </c>
      <c r="Q8" s="47" t="s">
        <v>150</v>
      </c>
      <c r="R8" s="48" t="s">
        <v>151</v>
      </c>
      <c r="S8" s="47" t="s">
        <v>150</v>
      </c>
      <c r="T8" s="48" t="s">
        <v>151</v>
      </c>
      <c r="U8" s="47" t="s">
        <v>150</v>
      </c>
      <c r="V8" s="48" t="s">
        <v>151</v>
      </c>
      <c r="W8" s="47" t="s">
        <v>150</v>
      </c>
      <c r="X8" s="48" t="s">
        <v>151</v>
      </c>
      <c r="Y8" s="47" t="s">
        <v>150</v>
      </c>
      <c r="Z8" s="48" t="s">
        <v>151</v>
      </c>
      <c r="AA8" s="47" t="s">
        <v>150</v>
      </c>
      <c r="AB8" s="153" t="s">
        <v>151</v>
      </c>
      <c r="AC8" s="44"/>
    </row>
    <row r="9" spans="1:29" ht="19.5" customHeight="1">
      <c r="A9" s="127"/>
      <c r="B9" s="128"/>
      <c r="C9" s="129"/>
      <c r="D9" s="130" t="s">
        <v>92</v>
      </c>
      <c r="E9" s="130"/>
      <c r="F9" s="130" t="s">
        <v>92</v>
      </c>
      <c r="G9" s="130"/>
      <c r="H9" s="130" t="s">
        <v>92</v>
      </c>
      <c r="I9" s="130"/>
      <c r="J9" s="130" t="s">
        <v>92</v>
      </c>
      <c r="K9" s="130"/>
      <c r="L9" s="130" t="s">
        <v>92</v>
      </c>
      <c r="M9" s="130"/>
      <c r="N9" s="130" t="s">
        <v>92</v>
      </c>
      <c r="O9" s="130"/>
      <c r="P9" s="130" t="s">
        <v>92</v>
      </c>
      <c r="Q9" s="130"/>
      <c r="R9" s="130" t="s">
        <v>92</v>
      </c>
      <c r="S9" s="130"/>
      <c r="T9" s="130" t="s">
        <v>92</v>
      </c>
      <c r="U9" s="130"/>
      <c r="V9" s="130" t="s">
        <v>92</v>
      </c>
      <c r="W9" s="130"/>
      <c r="X9" s="130" t="s">
        <v>92</v>
      </c>
      <c r="Y9" s="130"/>
      <c r="Z9" s="130" t="s">
        <v>92</v>
      </c>
      <c r="AA9" s="130"/>
      <c r="AB9" s="130" t="s">
        <v>92</v>
      </c>
      <c r="AC9" s="131"/>
    </row>
    <row r="10" spans="1:28" s="133" customFormat="1" ht="19.5" customHeight="1">
      <c r="A10" s="329" t="s">
        <v>13</v>
      </c>
      <c r="B10" s="330"/>
      <c r="C10" s="144">
        <f>SUM(E10,I10,K10,M10,O10,Q10,S10,U10,W10,Y10,AA10)</f>
        <v>68930</v>
      </c>
      <c r="D10" s="144">
        <f>SUM(F10,J10,L10,N10,P10,R10,T10,V10,X10,Z10,AB10)</f>
        <v>470230</v>
      </c>
      <c r="E10" s="145">
        <v>203</v>
      </c>
      <c r="F10" s="145">
        <v>2344</v>
      </c>
      <c r="G10" s="145">
        <v>68155</v>
      </c>
      <c r="H10" s="145">
        <v>450107</v>
      </c>
      <c r="I10" s="145">
        <v>75</v>
      </c>
      <c r="J10" s="145">
        <v>762</v>
      </c>
      <c r="K10" s="145">
        <v>6625</v>
      </c>
      <c r="L10" s="145">
        <v>44955</v>
      </c>
      <c r="M10" s="146">
        <v>15239</v>
      </c>
      <c r="N10" s="145">
        <v>136027</v>
      </c>
      <c r="O10" s="145">
        <v>27541</v>
      </c>
      <c r="P10" s="145">
        <v>119404</v>
      </c>
      <c r="Q10" s="147">
        <v>812</v>
      </c>
      <c r="R10" s="145">
        <v>15323</v>
      </c>
      <c r="S10" s="145">
        <v>1251</v>
      </c>
      <c r="T10" s="145">
        <v>3027</v>
      </c>
      <c r="U10" s="145">
        <v>1624</v>
      </c>
      <c r="V10" s="145">
        <v>30422</v>
      </c>
      <c r="W10" s="145">
        <v>163</v>
      </c>
      <c r="X10" s="145">
        <v>2874</v>
      </c>
      <c r="Y10" s="145">
        <v>14825</v>
      </c>
      <c r="Z10" s="145">
        <v>97313</v>
      </c>
      <c r="AA10" s="145">
        <v>572</v>
      </c>
      <c r="AB10" s="145">
        <v>17779</v>
      </c>
    </row>
    <row r="11" spans="1:28" ht="19.5" customHeight="1">
      <c r="A11" s="131"/>
      <c r="B11" s="134" t="s">
        <v>66</v>
      </c>
      <c r="C11" s="126">
        <f aca="true" t="shared" si="0" ref="C11:C56">SUM(E11,I11,K11,M11,O11,Q11,S11,U11,W11,Y11,AA11)</f>
        <v>66521</v>
      </c>
      <c r="D11" s="126">
        <f aca="true" t="shared" si="1" ref="D11:D56">SUM(F11,J11,L11,N11,P11,R11,T11,V11,X11,Z11,AB11)</f>
        <v>409763</v>
      </c>
      <c r="E11" s="129">
        <v>181</v>
      </c>
      <c r="F11" s="129">
        <v>2158</v>
      </c>
      <c r="G11" s="129">
        <v>66340</v>
      </c>
      <c r="H11" s="129">
        <v>407605</v>
      </c>
      <c r="I11" s="129">
        <v>75</v>
      </c>
      <c r="J11" s="129">
        <v>762</v>
      </c>
      <c r="K11" s="129">
        <v>6622</v>
      </c>
      <c r="L11" s="129">
        <v>44852</v>
      </c>
      <c r="M11" s="130">
        <v>15238</v>
      </c>
      <c r="N11" s="129">
        <v>135481</v>
      </c>
      <c r="O11" s="129">
        <v>27521</v>
      </c>
      <c r="P11" s="129">
        <v>119016</v>
      </c>
      <c r="Q11" s="129">
        <v>811</v>
      </c>
      <c r="R11" s="129">
        <v>14885</v>
      </c>
      <c r="S11" s="129">
        <v>1247</v>
      </c>
      <c r="T11" s="129">
        <v>3015</v>
      </c>
      <c r="U11" s="129">
        <v>1285</v>
      </c>
      <c r="V11" s="129">
        <v>16645</v>
      </c>
      <c r="W11" s="129">
        <v>95</v>
      </c>
      <c r="X11" s="129">
        <v>1641</v>
      </c>
      <c r="Y11" s="129">
        <v>13446</v>
      </c>
      <c r="Z11" s="129">
        <v>71308</v>
      </c>
      <c r="AA11" s="129" t="s">
        <v>212</v>
      </c>
      <c r="AB11" s="129" t="s">
        <v>212</v>
      </c>
    </row>
    <row r="12" spans="1:28" ht="19.5" customHeight="1">
      <c r="A12" s="131"/>
      <c r="B12" s="155" t="s">
        <v>179</v>
      </c>
      <c r="C12" s="126">
        <f t="shared" si="0"/>
        <v>2409</v>
      </c>
      <c r="D12" s="126">
        <f t="shared" si="1"/>
        <v>60467</v>
      </c>
      <c r="E12" s="129">
        <v>22</v>
      </c>
      <c r="F12" s="129">
        <v>186</v>
      </c>
      <c r="G12" s="129">
        <v>1815</v>
      </c>
      <c r="H12" s="129">
        <v>42502</v>
      </c>
      <c r="I12" s="129" t="s">
        <v>212</v>
      </c>
      <c r="J12" s="129" t="s">
        <v>212</v>
      </c>
      <c r="K12" s="129">
        <v>3</v>
      </c>
      <c r="L12" s="129">
        <v>103</v>
      </c>
      <c r="M12" s="130">
        <v>1</v>
      </c>
      <c r="N12" s="129">
        <v>546</v>
      </c>
      <c r="O12" s="129">
        <v>20</v>
      </c>
      <c r="P12" s="129">
        <v>388</v>
      </c>
      <c r="Q12" s="129">
        <v>1</v>
      </c>
      <c r="R12" s="129">
        <v>438</v>
      </c>
      <c r="S12" s="129">
        <v>4</v>
      </c>
      <c r="T12" s="129">
        <v>12</v>
      </c>
      <c r="U12" s="129">
        <v>339</v>
      </c>
      <c r="V12" s="129">
        <v>13777</v>
      </c>
      <c r="W12" s="129">
        <v>68</v>
      </c>
      <c r="X12" s="129">
        <v>1233</v>
      </c>
      <c r="Y12" s="129">
        <v>1379</v>
      </c>
      <c r="Z12" s="129">
        <v>26005</v>
      </c>
      <c r="AA12" s="129">
        <v>572</v>
      </c>
      <c r="AB12" s="129">
        <v>17779</v>
      </c>
    </row>
    <row r="13" spans="1:28" ht="19.5" customHeight="1">
      <c r="A13" s="131"/>
      <c r="B13" s="135"/>
      <c r="C13" s="126"/>
      <c r="D13" s="126"/>
      <c r="E13" s="129"/>
      <c r="F13" s="129"/>
      <c r="G13" s="129"/>
      <c r="H13" s="129"/>
      <c r="I13" s="129"/>
      <c r="J13" s="129"/>
      <c r="K13" s="129"/>
      <c r="L13" s="129"/>
      <c r="M13" s="130"/>
      <c r="N13" s="129"/>
      <c r="O13" s="129"/>
      <c r="P13" s="129"/>
      <c r="Q13" s="129"/>
      <c r="R13" s="129"/>
      <c r="S13" s="129"/>
      <c r="T13" s="129"/>
      <c r="U13" s="129"/>
      <c r="V13" s="129"/>
      <c r="W13" s="129"/>
      <c r="X13" s="129"/>
      <c r="Y13" s="129"/>
      <c r="Z13" s="129"/>
      <c r="AA13" s="129"/>
      <c r="AB13" s="129"/>
    </row>
    <row r="14" spans="1:28" ht="19.5" customHeight="1">
      <c r="A14" s="300" t="s">
        <v>15</v>
      </c>
      <c r="B14" s="301"/>
      <c r="C14" s="126">
        <f t="shared" si="0"/>
        <v>26202</v>
      </c>
      <c r="D14" s="126">
        <f t="shared" si="1"/>
        <v>206341</v>
      </c>
      <c r="E14" s="129">
        <v>33</v>
      </c>
      <c r="F14" s="129">
        <v>269</v>
      </c>
      <c r="G14" s="129">
        <v>26067</v>
      </c>
      <c r="H14" s="129">
        <v>196844</v>
      </c>
      <c r="I14" s="129">
        <v>16</v>
      </c>
      <c r="J14" s="129">
        <v>168</v>
      </c>
      <c r="K14" s="129">
        <v>2377</v>
      </c>
      <c r="L14" s="129">
        <v>19671</v>
      </c>
      <c r="M14" s="130">
        <v>3509</v>
      </c>
      <c r="N14" s="129">
        <v>39705</v>
      </c>
      <c r="O14" s="129">
        <v>12121</v>
      </c>
      <c r="P14" s="129">
        <v>65707</v>
      </c>
      <c r="Q14" s="129">
        <v>451</v>
      </c>
      <c r="R14" s="129">
        <v>10365</v>
      </c>
      <c r="S14" s="129">
        <v>839</v>
      </c>
      <c r="T14" s="129">
        <v>2320</v>
      </c>
      <c r="U14" s="129">
        <v>712</v>
      </c>
      <c r="V14" s="129">
        <v>16502</v>
      </c>
      <c r="W14" s="129">
        <v>28</v>
      </c>
      <c r="X14" s="129">
        <v>1447</v>
      </c>
      <c r="Y14" s="129">
        <v>6014</v>
      </c>
      <c r="Z14" s="129">
        <v>40959</v>
      </c>
      <c r="AA14" s="129">
        <v>102</v>
      </c>
      <c r="AB14" s="129">
        <v>9228</v>
      </c>
    </row>
    <row r="15" spans="1:28" ht="19.5" customHeight="1">
      <c r="A15" s="131"/>
      <c r="B15" s="134" t="s">
        <v>66</v>
      </c>
      <c r="C15" s="126">
        <f t="shared" si="0"/>
        <v>25721</v>
      </c>
      <c r="D15" s="126">
        <f t="shared" si="1"/>
        <v>177317</v>
      </c>
      <c r="E15" s="129">
        <v>30</v>
      </c>
      <c r="F15" s="139">
        <v>217</v>
      </c>
      <c r="G15" s="129">
        <v>25691</v>
      </c>
      <c r="H15" s="129">
        <v>177100</v>
      </c>
      <c r="I15" s="129">
        <v>16</v>
      </c>
      <c r="J15" s="129">
        <v>168</v>
      </c>
      <c r="K15" s="129">
        <v>2374</v>
      </c>
      <c r="L15" s="129">
        <v>19568</v>
      </c>
      <c r="M15" s="130">
        <v>3508</v>
      </c>
      <c r="N15" s="129">
        <v>39159</v>
      </c>
      <c r="O15" s="129">
        <v>12118</v>
      </c>
      <c r="P15" s="129">
        <v>65499</v>
      </c>
      <c r="Q15" s="129">
        <v>450</v>
      </c>
      <c r="R15" s="129">
        <v>9927</v>
      </c>
      <c r="S15" s="129">
        <v>838</v>
      </c>
      <c r="T15" s="129">
        <v>2313</v>
      </c>
      <c r="U15" s="129">
        <v>612</v>
      </c>
      <c r="V15" s="129">
        <v>8537</v>
      </c>
      <c r="W15" s="129">
        <v>12</v>
      </c>
      <c r="X15" s="129">
        <v>674</v>
      </c>
      <c r="Y15" s="129">
        <v>5763</v>
      </c>
      <c r="Z15" s="129">
        <v>31255</v>
      </c>
      <c r="AA15" s="129" t="s">
        <v>212</v>
      </c>
      <c r="AB15" s="129" t="s">
        <v>212</v>
      </c>
    </row>
    <row r="16" spans="1:28" ht="19.5" customHeight="1">
      <c r="A16" s="131"/>
      <c r="B16" s="155" t="s">
        <v>179</v>
      </c>
      <c r="C16" s="126">
        <f t="shared" si="0"/>
        <v>481</v>
      </c>
      <c r="D16" s="126">
        <f t="shared" si="1"/>
        <v>29024</v>
      </c>
      <c r="E16" s="129">
        <v>3</v>
      </c>
      <c r="F16" s="139">
        <v>52</v>
      </c>
      <c r="G16" s="129">
        <v>376</v>
      </c>
      <c r="H16" s="129">
        <v>19744</v>
      </c>
      <c r="I16" s="129" t="s">
        <v>212</v>
      </c>
      <c r="J16" s="129" t="s">
        <v>212</v>
      </c>
      <c r="K16" s="129">
        <v>3</v>
      </c>
      <c r="L16" s="129">
        <v>103</v>
      </c>
      <c r="M16" s="130">
        <v>1</v>
      </c>
      <c r="N16" s="129">
        <v>546</v>
      </c>
      <c r="O16" s="129">
        <v>3</v>
      </c>
      <c r="P16" s="129">
        <v>208</v>
      </c>
      <c r="Q16" s="129">
        <v>1</v>
      </c>
      <c r="R16" s="129">
        <v>438</v>
      </c>
      <c r="S16" s="129">
        <v>1</v>
      </c>
      <c r="T16" s="129">
        <v>7</v>
      </c>
      <c r="U16" s="129">
        <v>100</v>
      </c>
      <c r="V16" s="129">
        <v>7965</v>
      </c>
      <c r="W16" s="129">
        <v>16</v>
      </c>
      <c r="X16" s="129">
        <v>773</v>
      </c>
      <c r="Y16" s="129">
        <v>251</v>
      </c>
      <c r="Z16" s="129">
        <v>9704</v>
      </c>
      <c r="AA16" s="129">
        <v>102</v>
      </c>
      <c r="AB16" s="129">
        <v>9228</v>
      </c>
    </row>
    <row r="17" spans="1:28" ht="19.5" customHeight="1">
      <c r="A17" s="131"/>
      <c r="B17" s="135"/>
      <c r="C17" s="126" t="s">
        <v>92</v>
      </c>
      <c r="D17" s="126"/>
      <c r="E17" s="129"/>
      <c r="F17" s="139"/>
      <c r="G17" s="129"/>
      <c r="H17" s="129"/>
      <c r="I17" s="129"/>
      <c r="J17" s="129"/>
      <c r="K17" s="129"/>
      <c r="L17" s="129"/>
      <c r="M17" s="130"/>
      <c r="N17" s="129"/>
      <c r="O17" s="129"/>
      <c r="P17" s="129"/>
      <c r="Q17" s="129"/>
      <c r="R17" s="129"/>
      <c r="S17" s="129"/>
      <c r="T17" s="129"/>
      <c r="U17" s="129"/>
      <c r="V17" s="129"/>
      <c r="W17" s="129"/>
      <c r="X17" s="129"/>
      <c r="Y17" s="129"/>
      <c r="Z17" s="129"/>
      <c r="AA17" s="129"/>
      <c r="AB17" s="129"/>
    </row>
    <row r="18" spans="1:28" ht="19.5" customHeight="1">
      <c r="A18" s="300" t="s">
        <v>16</v>
      </c>
      <c r="B18" s="301"/>
      <c r="C18" s="126">
        <f t="shared" si="0"/>
        <v>3487</v>
      </c>
      <c r="D18" s="126">
        <f t="shared" si="1"/>
        <v>25834</v>
      </c>
      <c r="E18" s="129">
        <v>10</v>
      </c>
      <c r="F18" s="129">
        <v>283</v>
      </c>
      <c r="G18" s="129">
        <v>3435</v>
      </c>
      <c r="H18" s="129">
        <v>24661</v>
      </c>
      <c r="I18" s="129">
        <v>2</v>
      </c>
      <c r="J18" s="129">
        <v>90</v>
      </c>
      <c r="K18" s="129">
        <v>349</v>
      </c>
      <c r="L18" s="129">
        <v>2362</v>
      </c>
      <c r="M18" s="130">
        <v>481</v>
      </c>
      <c r="N18" s="129">
        <v>5943</v>
      </c>
      <c r="O18" s="129">
        <v>1584</v>
      </c>
      <c r="P18" s="129">
        <v>6665</v>
      </c>
      <c r="Q18" s="129">
        <v>44</v>
      </c>
      <c r="R18" s="129">
        <v>701</v>
      </c>
      <c r="S18" s="129">
        <v>56</v>
      </c>
      <c r="T18" s="129">
        <v>80</v>
      </c>
      <c r="U18" s="129">
        <v>82</v>
      </c>
      <c r="V18" s="129">
        <v>2420</v>
      </c>
      <c r="W18" s="129">
        <v>11</v>
      </c>
      <c r="X18" s="129">
        <v>281</v>
      </c>
      <c r="Y18" s="129">
        <v>826</v>
      </c>
      <c r="Z18" s="129">
        <v>6119</v>
      </c>
      <c r="AA18" s="129">
        <v>42</v>
      </c>
      <c r="AB18" s="129">
        <v>890</v>
      </c>
    </row>
    <row r="19" spans="1:28" ht="19.5" customHeight="1">
      <c r="A19" s="131"/>
      <c r="B19" s="134" t="s">
        <v>66</v>
      </c>
      <c r="C19" s="126">
        <f t="shared" si="0"/>
        <v>3333</v>
      </c>
      <c r="D19" s="126">
        <f t="shared" si="1"/>
        <v>22193</v>
      </c>
      <c r="E19" s="129">
        <v>10</v>
      </c>
      <c r="F19" s="139">
        <v>283</v>
      </c>
      <c r="G19" s="129">
        <v>3323</v>
      </c>
      <c r="H19" s="129">
        <v>21910</v>
      </c>
      <c r="I19" s="129">
        <v>2</v>
      </c>
      <c r="J19" s="129">
        <v>90</v>
      </c>
      <c r="K19" s="129">
        <v>349</v>
      </c>
      <c r="L19" s="129">
        <v>2362</v>
      </c>
      <c r="M19" s="130">
        <v>481</v>
      </c>
      <c r="N19" s="129">
        <v>5943</v>
      </c>
      <c r="O19" s="129">
        <v>1583</v>
      </c>
      <c r="P19" s="129">
        <v>6627</v>
      </c>
      <c r="Q19" s="129">
        <v>44</v>
      </c>
      <c r="R19" s="129">
        <v>701</v>
      </c>
      <c r="S19" s="129">
        <v>56</v>
      </c>
      <c r="T19" s="129">
        <v>80</v>
      </c>
      <c r="U19" s="129">
        <v>58</v>
      </c>
      <c r="V19" s="129">
        <v>1415</v>
      </c>
      <c r="W19" s="129">
        <v>8</v>
      </c>
      <c r="X19" s="129">
        <v>243</v>
      </c>
      <c r="Y19" s="129">
        <v>742</v>
      </c>
      <c r="Z19" s="129">
        <v>4449</v>
      </c>
      <c r="AA19" s="129" t="s">
        <v>212</v>
      </c>
      <c r="AB19" s="129" t="s">
        <v>212</v>
      </c>
    </row>
    <row r="20" spans="1:28" ht="19.5" customHeight="1">
      <c r="A20" s="131"/>
      <c r="B20" s="155" t="s">
        <v>179</v>
      </c>
      <c r="C20" s="126">
        <f t="shared" si="0"/>
        <v>154</v>
      </c>
      <c r="D20" s="126">
        <f t="shared" si="1"/>
        <v>3641</v>
      </c>
      <c r="E20" s="129" t="s">
        <v>212</v>
      </c>
      <c r="F20" s="129" t="s">
        <v>212</v>
      </c>
      <c r="G20" s="129">
        <v>112</v>
      </c>
      <c r="H20" s="129">
        <v>2751</v>
      </c>
      <c r="I20" s="129" t="s">
        <v>212</v>
      </c>
      <c r="J20" s="129" t="s">
        <v>212</v>
      </c>
      <c r="K20" s="129" t="s">
        <v>212</v>
      </c>
      <c r="L20" s="129" t="s">
        <v>212</v>
      </c>
      <c r="M20" s="129" t="s">
        <v>212</v>
      </c>
      <c r="N20" s="129" t="s">
        <v>212</v>
      </c>
      <c r="O20" s="129">
        <v>1</v>
      </c>
      <c r="P20" s="129">
        <v>38</v>
      </c>
      <c r="Q20" s="129" t="s">
        <v>212</v>
      </c>
      <c r="R20" s="129" t="s">
        <v>212</v>
      </c>
      <c r="S20" s="129" t="s">
        <v>212</v>
      </c>
      <c r="T20" s="129" t="s">
        <v>212</v>
      </c>
      <c r="U20" s="129">
        <v>24</v>
      </c>
      <c r="V20" s="129">
        <v>1005</v>
      </c>
      <c r="W20" s="129">
        <v>3</v>
      </c>
      <c r="X20" s="129">
        <v>38</v>
      </c>
      <c r="Y20" s="129">
        <v>84</v>
      </c>
      <c r="Z20" s="129">
        <v>1670</v>
      </c>
      <c r="AA20" s="129">
        <v>42</v>
      </c>
      <c r="AB20" s="129">
        <v>890</v>
      </c>
    </row>
    <row r="21" spans="1:28" ht="19.5" customHeight="1">
      <c r="A21" s="131"/>
      <c r="B21" s="135"/>
      <c r="C21" s="126"/>
      <c r="D21" s="126"/>
      <c r="E21" s="129"/>
      <c r="F21" s="139"/>
      <c r="G21" s="129"/>
      <c r="H21" s="129"/>
      <c r="I21" s="129"/>
      <c r="J21" s="129"/>
      <c r="K21" s="129"/>
      <c r="L21" s="129"/>
      <c r="M21" s="130"/>
      <c r="N21" s="129"/>
      <c r="O21" s="129"/>
      <c r="P21" s="129"/>
      <c r="Q21" s="129"/>
      <c r="R21" s="129"/>
      <c r="S21" s="129"/>
      <c r="T21" s="129"/>
      <c r="U21" s="129"/>
      <c r="V21" s="129"/>
      <c r="W21" s="129"/>
      <c r="X21" s="129"/>
      <c r="Y21" s="129"/>
      <c r="Z21" s="129"/>
      <c r="AA21" s="129"/>
      <c r="AB21" s="129"/>
    </row>
    <row r="22" spans="1:28" ht="19.5" customHeight="1">
      <c r="A22" s="300" t="s">
        <v>17</v>
      </c>
      <c r="B22" s="301"/>
      <c r="C22" s="126">
        <f t="shared" si="0"/>
        <v>7415</v>
      </c>
      <c r="D22" s="126">
        <f t="shared" si="1"/>
        <v>46712</v>
      </c>
      <c r="E22" s="129">
        <v>13</v>
      </c>
      <c r="F22" s="129">
        <v>52</v>
      </c>
      <c r="G22" s="129">
        <v>7361</v>
      </c>
      <c r="H22" s="129">
        <v>44192</v>
      </c>
      <c r="I22" s="129">
        <v>20</v>
      </c>
      <c r="J22" s="129">
        <v>82</v>
      </c>
      <c r="K22" s="129">
        <v>586</v>
      </c>
      <c r="L22" s="129">
        <v>3104</v>
      </c>
      <c r="M22" s="130">
        <v>2497</v>
      </c>
      <c r="N22" s="129">
        <v>19051</v>
      </c>
      <c r="O22" s="129">
        <v>2628</v>
      </c>
      <c r="P22" s="129">
        <v>10139</v>
      </c>
      <c r="Q22" s="129">
        <v>90</v>
      </c>
      <c r="R22" s="129">
        <v>1153</v>
      </c>
      <c r="S22" s="129">
        <v>149</v>
      </c>
      <c r="T22" s="129">
        <v>221</v>
      </c>
      <c r="U22" s="129">
        <v>114</v>
      </c>
      <c r="V22" s="129">
        <v>1937</v>
      </c>
      <c r="W22" s="129">
        <v>11</v>
      </c>
      <c r="X22" s="129">
        <v>297</v>
      </c>
      <c r="Y22" s="129">
        <v>1266</v>
      </c>
      <c r="Z22" s="129">
        <v>8208</v>
      </c>
      <c r="AA22" s="129">
        <v>41</v>
      </c>
      <c r="AB22" s="129">
        <v>2468</v>
      </c>
    </row>
    <row r="23" spans="1:28" ht="19.5" customHeight="1">
      <c r="A23" s="131"/>
      <c r="B23" s="134" t="s">
        <v>66</v>
      </c>
      <c r="C23" s="126">
        <f t="shared" si="0"/>
        <v>7240</v>
      </c>
      <c r="D23" s="126">
        <f t="shared" si="1"/>
        <v>41365</v>
      </c>
      <c r="E23" s="140">
        <v>11</v>
      </c>
      <c r="F23" s="140">
        <v>23</v>
      </c>
      <c r="G23" s="129">
        <v>7229</v>
      </c>
      <c r="H23" s="129">
        <v>41342</v>
      </c>
      <c r="I23" s="129">
        <v>20</v>
      </c>
      <c r="J23" s="129">
        <v>82</v>
      </c>
      <c r="K23" s="129">
        <v>586</v>
      </c>
      <c r="L23" s="129">
        <v>3104</v>
      </c>
      <c r="M23" s="130">
        <v>2497</v>
      </c>
      <c r="N23" s="129">
        <v>19051</v>
      </c>
      <c r="O23" s="129">
        <v>2627</v>
      </c>
      <c r="P23" s="129">
        <v>10131</v>
      </c>
      <c r="Q23" s="129">
        <v>90</v>
      </c>
      <c r="R23" s="129">
        <v>1153</v>
      </c>
      <c r="S23" s="129">
        <v>149</v>
      </c>
      <c r="T23" s="129">
        <v>221</v>
      </c>
      <c r="U23" s="129">
        <v>86</v>
      </c>
      <c r="V23" s="129">
        <v>1190</v>
      </c>
      <c r="W23" s="129">
        <v>8</v>
      </c>
      <c r="X23" s="129">
        <v>204</v>
      </c>
      <c r="Y23" s="129">
        <v>1166</v>
      </c>
      <c r="Z23" s="129">
        <v>6206</v>
      </c>
      <c r="AA23" s="129" t="s">
        <v>212</v>
      </c>
      <c r="AB23" s="129" t="s">
        <v>212</v>
      </c>
    </row>
    <row r="24" spans="1:28" ht="19.5" customHeight="1">
      <c r="A24" s="131"/>
      <c r="B24" s="155" t="s">
        <v>179</v>
      </c>
      <c r="C24" s="126">
        <f t="shared" si="0"/>
        <v>175</v>
      </c>
      <c r="D24" s="126">
        <f t="shared" si="1"/>
        <v>5347</v>
      </c>
      <c r="E24" s="129">
        <v>2</v>
      </c>
      <c r="F24" s="139">
        <v>29</v>
      </c>
      <c r="G24" s="129">
        <v>132</v>
      </c>
      <c r="H24" s="129">
        <v>2850</v>
      </c>
      <c r="I24" s="129" t="s">
        <v>212</v>
      </c>
      <c r="J24" s="129" t="s">
        <v>212</v>
      </c>
      <c r="K24" s="129" t="s">
        <v>212</v>
      </c>
      <c r="L24" s="129" t="s">
        <v>212</v>
      </c>
      <c r="M24" s="129" t="s">
        <v>212</v>
      </c>
      <c r="N24" s="129" t="s">
        <v>212</v>
      </c>
      <c r="O24" s="129">
        <v>1</v>
      </c>
      <c r="P24" s="129">
        <v>8</v>
      </c>
      <c r="Q24" s="129" t="s">
        <v>212</v>
      </c>
      <c r="R24" s="129" t="s">
        <v>212</v>
      </c>
      <c r="S24" s="129" t="s">
        <v>212</v>
      </c>
      <c r="T24" s="129" t="s">
        <v>212</v>
      </c>
      <c r="U24" s="129">
        <v>28</v>
      </c>
      <c r="V24" s="129">
        <v>747</v>
      </c>
      <c r="W24" s="129">
        <v>3</v>
      </c>
      <c r="X24" s="129">
        <v>93</v>
      </c>
      <c r="Y24" s="129">
        <v>100</v>
      </c>
      <c r="Z24" s="129">
        <v>2002</v>
      </c>
      <c r="AA24" s="129">
        <v>41</v>
      </c>
      <c r="AB24" s="129">
        <v>2468</v>
      </c>
    </row>
    <row r="25" spans="1:28" ht="19.5" customHeight="1">
      <c r="A25" s="131"/>
      <c r="B25" s="135"/>
      <c r="C25" s="126"/>
      <c r="D25" s="126"/>
      <c r="E25" s="129"/>
      <c r="F25" s="129"/>
      <c r="G25" s="129"/>
      <c r="H25" s="129"/>
      <c r="I25" s="129"/>
      <c r="J25" s="129"/>
      <c r="K25" s="129"/>
      <c r="L25" s="129"/>
      <c r="M25" s="130"/>
      <c r="N25" s="129"/>
      <c r="O25" s="129"/>
      <c r="P25" s="129"/>
      <c r="Q25" s="129"/>
      <c r="R25" s="129"/>
      <c r="S25" s="129"/>
      <c r="T25" s="129"/>
      <c r="U25" s="129"/>
      <c r="V25" s="129"/>
      <c r="W25" s="129"/>
      <c r="X25" s="129"/>
      <c r="Y25" s="129"/>
      <c r="Z25" s="129"/>
      <c r="AA25" s="129"/>
      <c r="AB25" s="129"/>
    </row>
    <row r="26" spans="1:28" ht="19.5" customHeight="1">
      <c r="A26" s="300" t="s">
        <v>18</v>
      </c>
      <c r="B26" s="301"/>
      <c r="C26" s="126">
        <f t="shared" si="0"/>
        <v>2347</v>
      </c>
      <c r="D26" s="126">
        <f t="shared" si="1"/>
        <v>11825</v>
      </c>
      <c r="E26" s="129">
        <v>13</v>
      </c>
      <c r="F26" s="129">
        <v>219</v>
      </c>
      <c r="G26" s="129">
        <v>2303</v>
      </c>
      <c r="H26" s="129">
        <v>11051</v>
      </c>
      <c r="I26" s="129" t="s">
        <v>212</v>
      </c>
      <c r="J26" s="129" t="s">
        <v>212</v>
      </c>
      <c r="K26" s="129">
        <v>177</v>
      </c>
      <c r="L26" s="129">
        <v>1349</v>
      </c>
      <c r="M26" s="130">
        <v>669</v>
      </c>
      <c r="N26" s="129">
        <v>3330</v>
      </c>
      <c r="O26" s="129">
        <v>838</v>
      </c>
      <c r="P26" s="129">
        <v>2617</v>
      </c>
      <c r="Q26" s="129">
        <v>15</v>
      </c>
      <c r="R26" s="129">
        <v>211</v>
      </c>
      <c r="S26" s="129">
        <v>5</v>
      </c>
      <c r="T26" s="129">
        <v>8</v>
      </c>
      <c r="U26" s="129">
        <v>46</v>
      </c>
      <c r="V26" s="129">
        <v>688</v>
      </c>
      <c r="W26" s="129">
        <v>6</v>
      </c>
      <c r="X26" s="129">
        <v>54</v>
      </c>
      <c r="Y26" s="129">
        <v>547</v>
      </c>
      <c r="Z26" s="129">
        <v>2794</v>
      </c>
      <c r="AA26" s="129">
        <v>31</v>
      </c>
      <c r="AB26" s="129">
        <v>555</v>
      </c>
    </row>
    <row r="27" spans="1:28" ht="19.5" customHeight="1">
      <c r="A27" s="131"/>
      <c r="B27" s="134" t="s">
        <v>66</v>
      </c>
      <c r="C27" s="126">
        <f t="shared" si="0"/>
        <v>2219</v>
      </c>
      <c r="D27" s="126">
        <f t="shared" si="1"/>
        <v>9771</v>
      </c>
      <c r="E27" s="129">
        <v>10</v>
      </c>
      <c r="F27" s="129">
        <v>207</v>
      </c>
      <c r="G27" s="129">
        <v>2209</v>
      </c>
      <c r="H27" s="129">
        <v>9564</v>
      </c>
      <c r="I27" s="129" t="s">
        <v>212</v>
      </c>
      <c r="J27" s="129" t="s">
        <v>212</v>
      </c>
      <c r="K27" s="129">
        <v>177</v>
      </c>
      <c r="L27" s="129">
        <v>1349</v>
      </c>
      <c r="M27" s="130">
        <v>669</v>
      </c>
      <c r="N27" s="129">
        <v>3330</v>
      </c>
      <c r="O27" s="129">
        <v>837</v>
      </c>
      <c r="P27" s="129">
        <v>2611</v>
      </c>
      <c r="Q27" s="129">
        <v>15</v>
      </c>
      <c r="R27" s="129">
        <v>211</v>
      </c>
      <c r="S27" s="129">
        <v>5</v>
      </c>
      <c r="T27" s="129">
        <v>8</v>
      </c>
      <c r="U27" s="129">
        <v>32</v>
      </c>
      <c r="V27" s="129">
        <v>358</v>
      </c>
      <c r="W27" s="129">
        <v>4</v>
      </c>
      <c r="X27" s="129">
        <v>23</v>
      </c>
      <c r="Y27" s="129">
        <v>470</v>
      </c>
      <c r="Z27" s="129">
        <v>1674</v>
      </c>
      <c r="AA27" s="129" t="s">
        <v>212</v>
      </c>
      <c r="AB27" s="129" t="s">
        <v>212</v>
      </c>
    </row>
    <row r="28" spans="1:28" ht="19.5" customHeight="1">
      <c r="A28" s="131"/>
      <c r="B28" s="155" t="s">
        <v>179</v>
      </c>
      <c r="C28" s="126">
        <f t="shared" si="0"/>
        <v>128</v>
      </c>
      <c r="D28" s="126">
        <f t="shared" si="1"/>
        <v>2054</v>
      </c>
      <c r="E28" s="129">
        <v>3</v>
      </c>
      <c r="F28" s="129">
        <v>12</v>
      </c>
      <c r="G28" s="129">
        <v>94</v>
      </c>
      <c r="H28" s="129">
        <v>1487</v>
      </c>
      <c r="I28" s="129" t="s">
        <v>212</v>
      </c>
      <c r="J28" s="129" t="s">
        <v>212</v>
      </c>
      <c r="K28" s="129" t="s">
        <v>212</v>
      </c>
      <c r="L28" s="129" t="s">
        <v>212</v>
      </c>
      <c r="M28" s="129" t="s">
        <v>212</v>
      </c>
      <c r="N28" s="129" t="s">
        <v>212</v>
      </c>
      <c r="O28" s="129">
        <v>1</v>
      </c>
      <c r="P28" s="129">
        <v>6</v>
      </c>
      <c r="Q28" s="129" t="s">
        <v>212</v>
      </c>
      <c r="R28" s="129" t="s">
        <v>212</v>
      </c>
      <c r="S28" s="129" t="s">
        <v>212</v>
      </c>
      <c r="T28" s="129" t="s">
        <v>212</v>
      </c>
      <c r="U28" s="129">
        <v>14</v>
      </c>
      <c r="V28" s="129">
        <v>330</v>
      </c>
      <c r="W28" s="129">
        <v>2</v>
      </c>
      <c r="X28" s="129">
        <v>31</v>
      </c>
      <c r="Y28" s="129">
        <v>77</v>
      </c>
      <c r="Z28" s="129">
        <v>1120</v>
      </c>
      <c r="AA28" s="129">
        <v>31</v>
      </c>
      <c r="AB28" s="129">
        <v>555</v>
      </c>
    </row>
    <row r="29" spans="1:28" ht="19.5" customHeight="1">
      <c r="A29" s="131"/>
      <c r="B29" s="135"/>
      <c r="C29" s="126"/>
      <c r="D29" s="126"/>
      <c r="E29" s="129"/>
      <c r="F29" s="129"/>
      <c r="G29" s="129"/>
      <c r="H29" s="129"/>
      <c r="I29" s="129"/>
      <c r="J29" s="129"/>
      <c r="K29" s="129"/>
      <c r="L29" s="129"/>
      <c r="M29" s="130"/>
      <c r="N29" s="129"/>
      <c r="O29" s="129"/>
      <c r="P29" s="129"/>
      <c r="Q29" s="129"/>
      <c r="R29" s="129"/>
      <c r="S29" s="129"/>
      <c r="T29" s="129"/>
      <c r="U29" s="129"/>
      <c r="V29" s="129"/>
      <c r="W29" s="129"/>
      <c r="Y29" s="129"/>
      <c r="Z29" s="129"/>
      <c r="AA29" s="129"/>
      <c r="AB29" s="129"/>
    </row>
    <row r="30" spans="1:28" ht="19.5" customHeight="1">
      <c r="A30" s="300" t="s">
        <v>19</v>
      </c>
      <c r="B30" s="301"/>
      <c r="C30" s="126">
        <f t="shared" si="0"/>
        <v>1810</v>
      </c>
      <c r="D30" s="126">
        <f t="shared" si="1"/>
        <v>8331</v>
      </c>
      <c r="E30" s="129">
        <v>8</v>
      </c>
      <c r="F30" s="129">
        <v>59</v>
      </c>
      <c r="G30" s="129">
        <v>1776</v>
      </c>
      <c r="H30" s="129">
        <v>7915</v>
      </c>
      <c r="I30" s="129">
        <v>5</v>
      </c>
      <c r="J30" s="129">
        <v>42</v>
      </c>
      <c r="K30" s="129">
        <v>225</v>
      </c>
      <c r="L30" s="129">
        <v>1433</v>
      </c>
      <c r="M30" s="130">
        <v>173</v>
      </c>
      <c r="N30" s="129">
        <v>1592</v>
      </c>
      <c r="O30" s="129">
        <v>742</v>
      </c>
      <c r="P30" s="129">
        <v>2061</v>
      </c>
      <c r="Q30" s="129">
        <v>15</v>
      </c>
      <c r="R30" s="129">
        <v>169</v>
      </c>
      <c r="S30" s="129">
        <v>2</v>
      </c>
      <c r="T30" s="129">
        <v>4</v>
      </c>
      <c r="U30" s="129">
        <v>55</v>
      </c>
      <c r="V30" s="129">
        <v>349</v>
      </c>
      <c r="W30" s="129">
        <v>6</v>
      </c>
      <c r="X30" s="129">
        <v>49</v>
      </c>
      <c r="Y30" s="129">
        <v>553</v>
      </c>
      <c r="Z30" s="129">
        <v>2216</v>
      </c>
      <c r="AA30" s="129">
        <v>26</v>
      </c>
      <c r="AB30" s="129">
        <v>357</v>
      </c>
    </row>
    <row r="31" spans="1:28" ht="19.5" customHeight="1">
      <c r="A31" s="131"/>
      <c r="B31" s="134" t="s">
        <v>66</v>
      </c>
      <c r="C31" s="126">
        <f t="shared" si="0"/>
        <v>1689</v>
      </c>
      <c r="D31" s="126">
        <f t="shared" si="1"/>
        <v>6823</v>
      </c>
      <c r="E31" s="129">
        <v>5</v>
      </c>
      <c r="F31" s="129">
        <v>31</v>
      </c>
      <c r="G31" s="129">
        <v>1684</v>
      </c>
      <c r="H31" s="129">
        <v>6792</v>
      </c>
      <c r="I31" s="129">
        <v>5</v>
      </c>
      <c r="J31" s="129">
        <v>42</v>
      </c>
      <c r="K31" s="129">
        <v>225</v>
      </c>
      <c r="L31" s="129">
        <v>1433</v>
      </c>
      <c r="M31" s="130">
        <v>173</v>
      </c>
      <c r="N31" s="129">
        <v>1592</v>
      </c>
      <c r="O31" s="129">
        <v>741</v>
      </c>
      <c r="P31" s="129">
        <v>2030</v>
      </c>
      <c r="Q31" s="129">
        <v>15</v>
      </c>
      <c r="R31" s="129">
        <v>169</v>
      </c>
      <c r="S31" s="129">
        <v>2</v>
      </c>
      <c r="T31" s="129">
        <v>4</v>
      </c>
      <c r="U31" s="129">
        <v>42</v>
      </c>
      <c r="V31" s="129">
        <v>148</v>
      </c>
      <c r="W31" s="129">
        <v>3</v>
      </c>
      <c r="X31" s="129">
        <v>24</v>
      </c>
      <c r="Y31" s="129">
        <v>478</v>
      </c>
      <c r="Z31" s="129">
        <v>1350</v>
      </c>
      <c r="AA31" s="129" t="s">
        <v>212</v>
      </c>
      <c r="AB31" s="129" t="s">
        <v>212</v>
      </c>
    </row>
    <row r="32" spans="1:28" ht="19.5" customHeight="1">
      <c r="A32" s="131"/>
      <c r="B32" s="155" t="s">
        <v>179</v>
      </c>
      <c r="C32" s="126">
        <f t="shared" si="0"/>
        <v>121</v>
      </c>
      <c r="D32" s="126">
        <f t="shared" si="1"/>
        <v>1508</v>
      </c>
      <c r="E32" s="129">
        <v>3</v>
      </c>
      <c r="F32" s="129">
        <v>28</v>
      </c>
      <c r="G32" s="129">
        <v>92</v>
      </c>
      <c r="H32" s="129">
        <v>1123</v>
      </c>
      <c r="I32" s="129" t="s">
        <v>212</v>
      </c>
      <c r="J32" s="129" t="s">
        <v>212</v>
      </c>
      <c r="K32" s="129" t="s">
        <v>212</v>
      </c>
      <c r="L32" s="129" t="s">
        <v>212</v>
      </c>
      <c r="M32" s="129" t="s">
        <v>212</v>
      </c>
      <c r="N32" s="129" t="s">
        <v>212</v>
      </c>
      <c r="O32" s="129">
        <v>1</v>
      </c>
      <c r="P32" s="129">
        <v>31</v>
      </c>
      <c r="Q32" s="129" t="s">
        <v>212</v>
      </c>
      <c r="R32" s="129" t="s">
        <v>212</v>
      </c>
      <c r="S32" s="129" t="s">
        <v>212</v>
      </c>
      <c r="T32" s="129" t="s">
        <v>212</v>
      </c>
      <c r="U32" s="129">
        <v>13</v>
      </c>
      <c r="V32" s="129">
        <v>201</v>
      </c>
      <c r="W32" s="129">
        <v>3</v>
      </c>
      <c r="X32" s="129">
        <v>25</v>
      </c>
      <c r="Y32" s="129">
        <v>75</v>
      </c>
      <c r="Z32" s="129">
        <v>866</v>
      </c>
      <c r="AA32" s="129">
        <v>26</v>
      </c>
      <c r="AB32" s="129">
        <v>357</v>
      </c>
    </row>
    <row r="33" spans="1:28" ht="19.5" customHeight="1">
      <c r="A33" s="131"/>
      <c r="B33" s="135"/>
      <c r="C33" s="126"/>
      <c r="D33" s="126"/>
      <c r="E33" s="129"/>
      <c r="F33" s="129"/>
      <c r="G33" s="129"/>
      <c r="H33" s="129"/>
      <c r="I33" s="129"/>
      <c r="J33" s="129"/>
      <c r="K33" s="129"/>
      <c r="L33" s="129"/>
      <c r="M33" s="130"/>
      <c r="N33" s="129"/>
      <c r="O33" s="129"/>
      <c r="P33" s="129"/>
      <c r="Q33" s="129"/>
      <c r="R33" s="129"/>
      <c r="S33" s="129"/>
      <c r="T33" s="129"/>
      <c r="U33" s="129"/>
      <c r="V33" s="129"/>
      <c r="W33" s="129"/>
      <c r="X33" s="129"/>
      <c r="Y33" s="129"/>
      <c r="Z33" s="129"/>
      <c r="AA33" s="129"/>
      <c r="AB33" s="129"/>
    </row>
    <row r="34" spans="1:28" ht="19.5" customHeight="1">
      <c r="A34" s="300" t="s">
        <v>20</v>
      </c>
      <c r="B34" s="301"/>
      <c r="C34" s="126">
        <f t="shared" si="0"/>
        <v>3923</v>
      </c>
      <c r="D34" s="126">
        <f t="shared" si="1"/>
        <v>29319</v>
      </c>
      <c r="E34" s="129">
        <v>11</v>
      </c>
      <c r="F34" s="129">
        <v>105</v>
      </c>
      <c r="G34" s="129">
        <v>3881</v>
      </c>
      <c r="H34" s="129">
        <v>28702</v>
      </c>
      <c r="I34" s="129">
        <v>1</v>
      </c>
      <c r="J34" s="129">
        <v>5</v>
      </c>
      <c r="K34" s="129">
        <v>343</v>
      </c>
      <c r="L34" s="129">
        <v>1810</v>
      </c>
      <c r="M34" s="130">
        <v>805</v>
      </c>
      <c r="N34" s="129">
        <v>9337</v>
      </c>
      <c r="O34" s="129">
        <v>1649</v>
      </c>
      <c r="P34" s="129">
        <v>5810</v>
      </c>
      <c r="Q34" s="129">
        <v>41</v>
      </c>
      <c r="R34" s="129">
        <v>602</v>
      </c>
      <c r="S34" s="129">
        <v>85</v>
      </c>
      <c r="T34" s="129">
        <v>131</v>
      </c>
      <c r="U34" s="129">
        <v>67</v>
      </c>
      <c r="V34" s="129">
        <v>1294</v>
      </c>
      <c r="W34" s="129">
        <v>7</v>
      </c>
      <c r="X34" s="129">
        <v>92</v>
      </c>
      <c r="Y34" s="129">
        <v>883</v>
      </c>
      <c r="Z34" s="129">
        <v>9621</v>
      </c>
      <c r="AA34" s="129">
        <v>31</v>
      </c>
      <c r="AB34" s="129">
        <v>512</v>
      </c>
    </row>
    <row r="35" spans="1:28" ht="19.5" customHeight="1">
      <c r="A35" s="131"/>
      <c r="B35" s="134" t="s">
        <v>66</v>
      </c>
      <c r="C35" s="126">
        <f t="shared" si="0"/>
        <v>3788</v>
      </c>
      <c r="D35" s="126">
        <f t="shared" si="1"/>
        <v>26853</v>
      </c>
      <c r="E35" s="129">
        <v>9</v>
      </c>
      <c r="F35" s="129">
        <v>96</v>
      </c>
      <c r="G35" s="129">
        <v>3779</v>
      </c>
      <c r="H35" s="129">
        <v>26757</v>
      </c>
      <c r="I35" s="129">
        <v>1</v>
      </c>
      <c r="J35" s="129">
        <v>5</v>
      </c>
      <c r="K35" s="129">
        <v>343</v>
      </c>
      <c r="L35" s="129">
        <v>1810</v>
      </c>
      <c r="M35" s="130">
        <v>805</v>
      </c>
      <c r="N35" s="129">
        <v>9337</v>
      </c>
      <c r="O35" s="129">
        <v>1648</v>
      </c>
      <c r="P35" s="129">
        <v>5803</v>
      </c>
      <c r="Q35" s="129">
        <v>41</v>
      </c>
      <c r="R35" s="129">
        <v>602</v>
      </c>
      <c r="S35" s="129">
        <v>84</v>
      </c>
      <c r="T35" s="129">
        <v>128</v>
      </c>
      <c r="U35" s="129">
        <v>52</v>
      </c>
      <c r="V35" s="129">
        <v>851</v>
      </c>
      <c r="W35" s="129">
        <v>5</v>
      </c>
      <c r="X35" s="129">
        <v>44</v>
      </c>
      <c r="Y35" s="129">
        <v>800</v>
      </c>
      <c r="Z35" s="129">
        <v>8177</v>
      </c>
      <c r="AA35" s="129" t="s">
        <v>212</v>
      </c>
      <c r="AB35" s="129" t="s">
        <v>212</v>
      </c>
    </row>
    <row r="36" spans="1:28" ht="19.5" customHeight="1">
      <c r="A36" s="131"/>
      <c r="B36" s="155" t="s">
        <v>179</v>
      </c>
      <c r="C36" s="126">
        <f t="shared" si="0"/>
        <v>135</v>
      </c>
      <c r="D36" s="126">
        <f t="shared" si="1"/>
        <v>2466</v>
      </c>
      <c r="E36" s="129">
        <v>2</v>
      </c>
      <c r="F36" s="129">
        <v>9</v>
      </c>
      <c r="G36" s="129">
        <v>102</v>
      </c>
      <c r="H36" s="129">
        <v>1945</v>
      </c>
      <c r="I36" s="129" t="s">
        <v>212</v>
      </c>
      <c r="J36" s="129" t="s">
        <v>212</v>
      </c>
      <c r="K36" s="129" t="s">
        <v>212</v>
      </c>
      <c r="L36" s="129" t="s">
        <v>212</v>
      </c>
      <c r="M36" s="129" t="s">
        <v>212</v>
      </c>
      <c r="N36" s="129" t="s">
        <v>212</v>
      </c>
      <c r="O36" s="129">
        <v>1</v>
      </c>
      <c r="P36" s="129">
        <v>7</v>
      </c>
      <c r="Q36" s="129" t="s">
        <v>212</v>
      </c>
      <c r="R36" s="129" t="s">
        <v>212</v>
      </c>
      <c r="S36" s="129">
        <v>1</v>
      </c>
      <c r="T36" s="129">
        <v>3</v>
      </c>
      <c r="U36" s="129">
        <v>15</v>
      </c>
      <c r="V36" s="129">
        <v>443</v>
      </c>
      <c r="W36" s="129">
        <v>2</v>
      </c>
      <c r="X36" s="129">
        <v>48</v>
      </c>
      <c r="Y36" s="129">
        <v>83</v>
      </c>
      <c r="Z36" s="129">
        <v>1444</v>
      </c>
      <c r="AA36" s="129">
        <v>31</v>
      </c>
      <c r="AB36" s="129">
        <v>512</v>
      </c>
    </row>
    <row r="37" spans="1:28" ht="19.5" customHeight="1">
      <c r="A37" s="131"/>
      <c r="B37" s="135"/>
      <c r="C37" s="126"/>
      <c r="D37" s="126"/>
      <c r="E37" s="129"/>
      <c r="F37" s="129"/>
      <c r="G37" s="129"/>
      <c r="H37" s="129"/>
      <c r="I37" s="129"/>
      <c r="J37" s="129"/>
      <c r="K37" s="129"/>
      <c r="L37" s="129"/>
      <c r="M37" s="130"/>
      <c r="N37" s="129"/>
      <c r="O37" s="129"/>
      <c r="P37" s="129"/>
      <c r="Q37" s="129"/>
      <c r="R37" s="129"/>
      <c r="S37" s="129"/>
      <c r="T37" s="129"/>
      <c r="U37" s="129"/>
      <c r="V37" s="129"/>
      <c r="W37" s="129"/>
      <c r="X37" s="129"/>
      <c r="Y37" s="129"/>
      <c r="Z37" s="129"/>
      <c r="AA37" s="129"/>
      <c r="AB37" s="129"/>
    </row>
    <row r="38" spans="1:28" ht="19.5" customHeight="1">
      <c r="A38" s="300" t="s">
        <v>21</v>
      </c>
      <c r="B38" s="301"/>
      <c r="C38" s="126">
        <f t="shared" si="0"/>
        <v>1878</v>
      </c>
      <c r="D38" s="126">
        <f t="shared" si="1"/>
        <v>11884</v>
      </c>
      <c r="E38" s="129">
        <v>9</v>
      </c>
      <c r="F38" s="129">
        <v>22</v>
      </c>
      <c r="G38" s="129">
        <v>1849</v>
      </c>
      <c r="H38" s="129">
        <v>11447</v>
      </c>
      <c r="I38" s="129">
        <v>3</v>
      </c>
      <c r="J38" s="129">
        <v>18</v>
      </c>
      <c r="K38" s="129">
        <v>151</v>
      </c>
      <c r="L38" s="129">
        <v>1066</v>
      </c>
      <c r="M38" s="130">
        <v>501</v>
      </c>
      <c r="N38" s="129">
        <v>4693</v>
      </c>
      <c r="O38" s="129">
        <v>727</v>
      </c>
      <c r="P38" s="129">
        <v>2420</v>
      </c>
      <c r="Q38" s="129">
        <v>20</v>
      </c>
      <c r="R38" s="129">
        <v>300</v>
      </c>
      <c r="S38" s="129">
        <v>15</v>
      </c>
      <c r="T38" s="129">
        <v>38</v>
      </c>
      <c r="U38" s="129">
        <v>36</v>
      </c>
      <c r="V38" s="129">
        <v>560</v>
      </c>
      <c r="W38" s="129">
        <v>4</v>
      </c>
      <c r="X38" s="129">
        <v>42</v>
      </c>
      <c r="Y38" s="129">
        <v>392</v>
      </c>
      <c r="Z38" s="129">
        <v>2310</v>
      </c>
      <c r="AA38" s="129">
        <v>20</v>
      </c>
      <c r="AB38" s="129">
        <v>415</v>
      </c>
    </row>
    <row r="39" spans="1:28" ht="19.5" customHeight="1">
      <c r="A39" s="131"/>
      <c r="B39" s="134" t="s">
        <v>66</v>
      </c>
      <c r="C39" s="126">
        <f t="shared" si="0"/>
        <v>1798</v>
      </c>
      <c r="D39" s="126">
        <f t="shared" si="1"/>
        <v>10173</v>
      </c>
      <c r="E39" s="129">
        <v>9</v>
      </c>
      <c r="F39" s="129">
        <v>22</v>
      </c>
      <c r="G39" s="129">
        <v>1789</v>
      </c>
      <c r="H39" s="129">
        <v>10151</v>
      </c>
      <c r="I39" s="129">
        <v>3</v>
      </c>
      <c r="J39" s="129">
        <v>18</v>
      </c>
      <c r="K39" s="129">
        <v>151</v>
      </c>
      <c r="L39" s="129">
        <v>1066</v>
      </c>
      <c r="M39" s="130">
        <v>501</v>
      </c>
      <c r="N39" s="129">
        <v>4693</v>
      </c>
      <c r="O39" s="129">
        <v>726</v>
      </c>
      <c r="P39" s="129">
        <v>2415</v>
      </c>
      <c r="Q39" s="129">
        <v>20</v>
      </c>
      <c r="R39" s="129">
        <v>300</v>
      </c>
      <c r="S39" s="129">
        <v>15</v>
      </c>
      <c r="T39" s="129">
        <v>38</v>
      </c>
      <c r="U39" s="129">
        <v>27</v>
      </c>
      <c r="V39" s="129">
        <v>244</v>
      </c>
      <c r="W39" s="129">
        <v>2</v>
      </c>
      <c r="X39" s="129">
        <v>28</v>
      </c>
      <c r="Y39" s="129">
        <v>344</v>
      </c>
      <c r="Z39" s="129">
        <v>1349</v>
      </c>
      <c r="AA39" s="129" t="s">
        <v>212</v>
      </c>
      <c r="AB39" s="129" t="s">
        <v>212</v>
      </c>
    </row>
    <row r="40" spans="1:28" ht="19.5" customHeight="1">
      <c r="A40" s="131"/>
      <c r="B40" s="155" t="s">
        <v>179</v>
      </c>
      <c r="C40" s="126">
        <f t="shared" si="0"/>
        <v>80</v>
      </c>
      <c r="D40" s="126">
        <f t="shared" si="1"/>
        <v>1711</v>
      </c>
      <c r="E40" s="129" t="s">
        <v>212</v>
      </c>
      <c r="F40" s="129" t="s">
        <v>212</v>
      </c>
      <c r="G40" s="129">
        <v>60</v>
      </c>
      <c r="H40" s="129">
        <v>1296</v>
      </c>
      <c r="I40" s="129" t="s">
        <v>212</v>
      </c>
      <c r="J40" s="129" t="s">
        <v>212</v>
      </c>
      <c r="K40" s="129" t="s">
        <v>212</v>
      </c>
      <c r="L40" s="129" t="s">
        <v>212</v>
      </c>
      <c r="M40" s="129" t="s">
        <v>212</v>
      </c>
      <c r="N40" s="129" t="s">
        <v>212</v>
      </c>
      <c r="O40" s="129">
        <v>1</v>
      </c>
      <c r="P40" s="129">
        <v>5</v>
      </c>
      <c r="Q40" s="129" t="s">
        <v>212</v>
      </c>
      <c r="R40" s="129" t="s">
        <v>212</v>
      </c>
      <c r="S40" s="129" t="s">
        <v>212</v>
      </c>
      <c r="T40" s="129" t="s">
        <v>212</v>
      </c>
      <c r="U40" s="129">
        <v>9</v>
      </c>
      <c r="V40" s="129">
        <v>316</v>
      </c>
      <c r="W40" s="129">
        <v>2</v>
      </c>
      <c r="X40" s="129">
        <v>14</v>
      </c>
      <c r="Y40" s="129">
        <v>48</v>
      </c>
      <c r="Z40" s="129">
        <v>961</v>
      </c>
      <c r="AA40" s="129">
        <v>20</v>
      </c>
      <c r="AB40" s="129">
        <v>415</v>
      </c>
    </row>
    <row r="41" spans="1:28" ht="19.5" customHeight="1">
      <c r="A41" s="131"/>
      <c r="B41" s="135"/>
      <c r="C41" s="126"/>
      <c r="D41" s="126"/>
      <c r="E41" s="129"/>
      <c r="F41" s="129"/>
      <c r="G41" s="129"/>
      <c r="H41" s="129"/>
      <c r="I41" s="129"/>
      <c r="J41" s="129"/>
      <c r="K41" s="129"/>
      <c r="L41" s="129"/>
      <c r="M41" s="130"/>
      <c r="N41" s="129"/>
      <c r="O41" s="129"/>
      <c r="P41" s="129"/>
      <c r="Q41" s="129"/>
      <c r="R41" s="129"/>
      <c r="S41" s="129"/>
      <c r="T41" s="129"/>
      <c r="U41" s="129"/>
      <c r="V41" s="129"/>
      <c r="W41" s="129"/>
      <c r="Y41" s="129"/>
      <c r="Z41" s="129"/>
      <c r="AA41" s="129"/>
      <c r="AB41" s="129"/>
    </row>
    <row r="42" spans="1:28" ht="19.5" customHeight="1">
      <c r="A42" s="300" t="s">
        <v>22</v>
      </c>
      <c r="B42" s="301"/>
      <c r="C42" s="126">
        <f t="shared" si="0"/>
        <v>1617</v>
      </c>
      <c r="D42" s="126">
        <f t="shared" si="1"/>
        <v>13847</v>
      </c>
      <c r="E42" s="129">
        <v>3</v>
      </c>
      <c r="F42" s="129">
        <v>26</v>
      </c>
      <c r="G42" s="129">
        <v>1597</v>
      </c>
      <c r="H42" s="129">
        <v>13483</v>
      </c>
      <c r="I42" s="129" t="s">
        <v>212</v>
      </c>
      <c r="J42" s="129" t="s">
        <v>212</v>
      </c>
      <c r="K42" s="129">
        <v>176</v>
      </c>
      <c r="L42" s="129">
        <v>734</v>
      </c>
      <c r="M42" s="130">
        <v>302</v>
      </c>
      <c r="N42" s="129">
        <v>5409</v>
      </c>
      <c r="O42" s="129">
        <v>683</v>
      </c>
      <c r="P42" s="129">
        <v>3165</v>
      </c>
      <c r="Q42" s="129">
        <v>10</v>
      </c>
      <c r="R42" s="129">
        <v>169</v>
      </c>
      <c r="S42" s="129">
        <v>15</v>
      </c>
      <c r="T42" s="129">
        <v>45</v>
      </c>
      <c r="U42" s="129">
        <v>39</v>
      </c>
      <c r="V42" s="129">
        <v>1616</v>
      </c>
      <c r="W42" s="129">
        <v>2</v>
      </c>
      <c r="X42" s="129">
        <v>11</v>
      </c>
      <c r="Y42" s="129">
        <v>370</v>
      </c>
      <c r="Z42" s="129">
        <v>2334</v>
      </c>
      <c r="AA42" s="129">
        <v>17</v>
      </c>
      <c r="AB42" s="129">
        <v>338</v>
      </c>
    </row>
    <row r="43" spans="1:29" ht="19.5" customHeight="1">
      <c r="A43" s="131"/>
      <c r="B43" s="134" t="s">
        <v>66</v>
      </c>
      <c r="C43" s="126">
        <f t="shared" si="0"/>
        <v>1536</v>
      </c>
      <c r="D43" s="126">
        <f t="shared" si="1"/>
        <v>11602</v>
      </c>
      <c r="E43" s="129">
        <v>3</v>
      </c>
      <c r="F43" s="129">
        <v>26</v>
      </c>
      <c r="G43" s="129">
        <v>1533</v>
      </c>
      <c r="H43" s="129">
        <v>11576</v>
      </c>
      <c r="I43" s="129" t="s">
        <v>212</v>
      </c>
      <c r="J43" s="129" t="s">
        <v>212</v>
      </c>
      <c r="K43" s="129">
        <v>176</v>
      </c>
      <c r="L43" s="129">
        <v>734</v>
      </c>
      <c r="M43" s="130">
        <v>302</v>
      </c>
      <c r="N43" s="129">
        <v>5409</v>
      </c>
      <c r="O43" s="129">
        <v>683</v>
      </c>
      <c r="P43" s="129">
        <v>3165</v>
      </c>
      <c r="Q43" s="129">
        <v>10</v>
      </c>
      <c r="R43" s="129">
        <v>169</v>
      </c>
      <c r="S43" s="129">
        <v>15</v>
      </c>
      <c r="T43" s="129">
        <v>45</v>
      </c>
      <c r="U43" s="129">
        <v>29</v>
      </c>
      <c r="V43" s="129">
        <v>540</v>
      </c>
      <c r="W43" s="129" t="s">
        <v>212</v>
      </c>
      <c r="X43" s="129" t="s">
        <v>212</v>
      </c>
      <c r="Y43" s="129">
        <v>318</v>
      </c>
      <c r="Z43" s="129">
        <v>1514</v>
      </c>
      <c r="AA43" s="129" t="s">
        <v>212</v>
      </c>
      <c r="AB43" s="129" t="s">
        <v>212</v>
      </c>
      <c r="AC43" s="136"/>
    </row>
    <row r="44" spans="1:28" ht="19.5" customHeight="1">
      <c r="A44" s="131"/>
      <c r="B44" s="155" t="s">
        <v>179</v>
      </c>
      <c r="C44" s="126">
        <f t="shared" si="0"/>
        <v>81</v>
      </c>
      <c r="D44" s="126">
        <f t="shared" si="1"/>
        <v>2245</v>
      </c>
      <c r="E44" s="129" t="s">
        <v>212</v>
      </c>
      <c r="F44" s="129" t="s">
        <v>212</v>
      </c>
      <c r="G44" s="129">
        <v>64</v>
      </c>
      <c r="H44" s="129">
        <v>1907</v>
      </c>
      <c r="I44" s="129" t="s">
        <v>212</v>
      </c>
      <c r="J44" s="129" t="s">
        <v>212</v>
      </c>
      <c r="K44" s="129" t="s">
        <v>212</v>
      </c>
      <c r="L44" s="129" t="s">
        <v>212</v>
      </c>
      <c r="M44" s="129" t="s">
        <v>212</v>
      </c>
      <c r="N44" s="129" t="s">
        <v>212</v>
      </c>
      <c r="O44" s="129" t="s">
        <v>212</v>
      </c>
      <c r="P44" s="129" t="s">
        <v>212</v>
      </c>
      <c r="Q44" s="129" t="s">
        <v>212</v>
      </c>
      <c r="R44" s="129" t="s">
        <v>212</v>
      </c>
      <c r="S44" s="129" t="s">
        <v>212</v>
      </c>
      <c r="T44" s="129" t="s">
        <v>212</v>
      </c>
      <c r="U44" s="129">
        <v>10</v>
      </c>
      <c r="V44" s="129">
        <v>1076</v>
      </c>
      <c r="W44" s="129">
        <v>2</v>
      </c>
      <c r="X44" s="129">
        <v>11</v>
      </c>
      <c r="Y44" s="129">
        <v>52</v>
      </c>
      <c r="Z44" s="129">
        <v>820</v>
      </c>
      <c r="AA44" s="129">
        <v>17</v>
      </c>
      <c r="AB44" s="129">
        <v>338</v>
      </c>
    </row>
    <row r="45" spans="1:28" ht="19.5" customHeight="1">
      <c r="A45" s="131"/>
      <c r="B45" s="135"/>
      <c r="C45" s="141"/>
      <c r="D45" s="141"/>
      <c r="E45" s="129"/>
      <c r="F45" s="129"/>
      <c r="G45" s="129"/>
      <c r="H45" s="129"/>
      <c r="I45" s="129"/>
      <c r="J45" s="129"/>
      <c r="K45" s="129"/>
      <c r="L45" s="129"/>
      <c r="M45" s="130"/>
      <c r="N45" s="129"/>
      <c r="O45" s="129"/>
      <c r="P45" s="129"/>
      <c r="Q45" s="129"/>
      <c r="R45" s="129"/>
      <c r="S45" s="129"/>
      <c r="T45" s="129"/>
      <c r="U45" s="129"/>
      <c r="V45" s="129"/>
      <c r="W45" s="129"/>
      <c r="X45" s="129"/>
      <c r="Y45" s="129"/>
      <c r="Z45" s="129"/>
      <c r="AA45" s="129"/>
      <c r="AB45" s="129"/>
    </row>
    <row r="46" spans="1:28" s="133" customFormat="1" ht="19.5" customHeight="1">
      <c r="A46" s="302" t="s">
        <v>23</v>
      </c>
      <c r="B46" s="303"/>
      <c r="C46" s="144">
        <f t="shared" si="0"/>
        <v>1057</v>
      </c>
      <c r="D46" s="144">
        <f t="shared" si="1"/>
        <v>6222</v>
      </c>
      <c r="E46" s="145" t="s">
        <v>212</v>
      </c>
      <c r="F46" s="145" t="s">
        <v>212</v>
      </c>
      <c r="G46" s="145">
        <v>1051</v>
      </c>
      <c r="H46" s="145">
        <v>6104</v>
      </c>
      <c r="I46" s="145" t="s">
        <v>212</v>
      </c>
      <c r="J46" s="145" t="s">
        <v>212</v>
      </c>
      <c r="K46" s="145">
        <v>43</v>
      </c>
      <c r="L46" s="145">
        <v>193</v>
      </c>
      <c r="M46" s="146">
        <v>477</v>
      </c>
      <c r="N46" s="145">
        <v>1865</v>
      </c>
      <c r="O46" s="145">
        <v>314</v>
      </c>
      <c r="P46" s="145">
        <v>1318</v>
      </c>
      <c r="Q46" s="145">
        <v>8</v>
      </c>
      <c r="R46" s="145">
        <v>122</v>
      </c>
      <c r="S46" s="145">
        <v>16</v>
      </c>
      <c r="T46" s="145">
        <v>17</v>
      </c>
      <c r="U46" s="145">
        <v>13</v>
      </c>
      <c r="V46" s="145">
        <v>173</v>
      </c>
      <c r="W46" s="145">
        <v>5</v>
      </c>
      <c r="X46" s="145">
        <v>27</v>
      </c>
      <c r="Y46" s="145">
        <v>175</v>
      </c>
      <c r="Z46" s="145">
        <v>2389</v>
      </c>
      <c r="AA46" s="145">
        <v>6</v>
      </c>
      <c r="AB46" s="145">
        <v>118</v>
      </c>
    </row>
    <row r="47" spans="1:28" s="133" customFormat="1" ht="19.5" customHeight="1">
      <c r="A47" s="148"/>
      <c r="B47" s="149"/>
      <c r="C47" s="144"/>
      <c r="D47" s="144"/>
      <c r="E47" s="145"/>
      <c r="F47" s="145"/>
      <c r="G47" s="145"/>
      <c r="H47" s="145"/>
      <c r="I47" s="145"/>
      <c r="J47" s="145"/>
      <c r="K47" s="145"/>
      <c r="L47" s="145"/>
      <c r="M47" s="146"/>
      <c r="N47" s="145"/>
      <c r="O47" s="145"/>
      <c r="P47" s="145"/>
      <c r="Q47" s="145"/>
      <c r="R47" s="145"/>
      <c r="S47" s="145"/>
      <c r="T47" s="145"/>
      <c r="U47" s="145"/>
      <c r="V47" s="145"/>
      <c r="W47" s="145"/>
      <c r="X47" s="150"/>
      <c r="Y47" s="145"/>
      <c r="Z47" s="145"/>
      <c r="AA47" s="145"/>
      <c r="AB47" s="145"/>
    </row>
    <row r="48" spans="1:28" ht="19.5" customHeight="1">
      <c r="A48" s="300" t="s">
        <v>35</v>
      </c>
      <c r="B48" s="301"/>
      <c r="C48" s="126">
        <f t="shared" si="0"/>
        <v>1057</v>
      </c>
      <c r="D48" s="126">
        <f t="shared" si="1"/>
        <v>6222</v>
      </c>
      <c r="E48" s="129" t="s">
        <v>212</v>
      </c>
      <c r="F48" s="129" t="s">
        <v>212</v>
      </c>
      <c r="G48" s="129">
        <v>1051</v>
      </c>
      <c r="H48" s="129">
        <v>6104</v>
      </c>
      <c r="I48" s="129" t="s">
        <v>212</v>
      </c>
      <c r="J48" s="129" t="s">
        <v>212</v>
      </c>
      <c r="K48" s="129">
        <v>43</v>
      </c>
      <c r="L48" s="129">
        <v>193</v>
      </c>
      <c r="M48" s="130">
        <v>477</v>
      </c>
      <c r="N48" s="129">
        <v>1865</v>
      </c>
      <c r="O48" s="129">
        <v>314</v>
      </c>
      <c r="P48" s="129">
        <v>1318</v>
      </c>
      <c r="Q48" s="129">
        <v>8</v>
      </c>
      <c r="R48" s="129">
        <v>122</v>
      </c>
      <c r="S48" s="129">
        <v>16</v>
      </c>
      <c r="T48" s="129">
        <v>17</v>
      </c>
      <c r="U48" s="129">
        <v>13</v>
      </c>
      <c r="V48" s="129">
        <v>173</v>
      </c>
      <c r="W48" s="129">
        <v>5</v>
      </c>
      <c r="X48" s="129">
        <v>27</v>
      </c>
      <c r="Y48" s="129">
        <v>175</v>
      </c>
      <c r="Z48" s="129">
        <v>2389</v>
      </c>
      <c r="AA48" s="129">
        <v>6</v>
      </c>
      <c r="AB48" s="129">
        <v>118</v>
      </c>
    </row>
    <row r="49" spans="1:28" ht="19.5" customHeight="1">
      <c r="A49" s="131"/>
      <c r="B49" s="134" t="s">
        <v>66</v>
      </c>
      <c r="C49" s="126">
        <f t="shared" si="0"/>
        <v>1021</v>
      </c>
      <c r="D49" s="126">
        <f t="shared" si="1"/>
        <v>5647</v>
      </c>
      <c r="E49" s="129" t="s">
        <v>212</v>
      </c>
      <c r="F49" s="129" t="s">
        <v>212</v>
      </c>
      <c r="G49" s="129">
        <v>1021</v>
      </c>
      <c r="H49" s="129">
        <v>5647</v>
      </c>
      <c r="I49" s="129" t="s">
        <v>212</v>
      </c>
      <c r="J49" s="129" t="s">
        <v>212</v>
      </c>
      <c r="K49" s="129">
        <v>43</v>
      </c>
      <c r="L49" s="129">
        <v>193</v>
      </c>
      <c r="M49" s="130">
        <v>477</v>
      </c>
      <c r="N49" s="129">
        <v>1865</v>
      </c>
      <c r="O49" s="129">
        <v>313</v>
      </c>
      <c r="P49" s="129">
        <v>1307</v>
      </c>
      <c r="Q49" s="129">
        <v>8</v>
      </c>
      <c r="R49" s="129">
        <v>122</v>
      </c>
      <c r="S49" s="129">
        <v>16</v>
      </c>
      <c r="T49" s="129">
        <v>17</v>
      </c>
      <c r="U49" s="129">
        <v>8</v>
      </c>
      <c r="V49" s="129">
        <v>109</v>
      </c>
      <c r="W49" s="129">
        <v>3</v>
      </c>
      <c r="X49" s="129">
        <v>6</v>
      </c>
      <c r="Y49" s="129">
        <v>153</v>
      </c>
      <c r="Z49" s="129">
        <v>2028</v>
      </c>
      <c r="AA49" s="129" t="s">
        <v>212</v>
      </c>
      <c r="AB49" s="129" t="s">
        <v>212</v>
      </c>
    </row>
    <row r="50" spans="1:28" ht="19.5" customHeight="1">
      <c r="A50" s="131"/>
      <c r="B50" s="155" t="s">
        <v>179</v>
      </c>
      <c r="C50" s="126">
        <f t="shared" si="0"/>
        <v>36</v>
      </c>
      <c r="D50" s="126">
        <f t="shared" si="1"/>
        <v>575</v>
      </c>
      <c r="E50" s="129" t="s">
        <v>212</v>
      </c>
      <c r="F50" s="129" t="s">
        <v>212</v>
      </c>
      <c r="G50" s="129">
        <v>30</v>
      </c>
      <c r="H50" s="129">
        <v>457</v>
      </c>
      <c r="I50" s="129" t="s">
        <v>212</v>
      </c>
      <c r="J50" s="129" t="s">
        <v>212</v>
      </c>
      <c r="K50" s="129" t="s">
        <v>212</v>
      </c>
      <c r="L50" s="129" t="s">
        <v>212</v>
      </c>
      <c r="M50" s="129" t="s">
        <v>212</v>
      </c>
      <c r="N50" s="129" t="s">
        <v>212</v>
      </c>
      <c r="O50" s="129">
        <v>1</v>
      </c>
      <c r="P50" s="129">
        <v>11</v>
      </c>
      <c r="Q50" s="129" t="s">
        <v>212</v>
      </c>
      <c r="R50" s="129" t="s">
        <v>212</v>
      </c>
      <c r="S50" s="129" t="s">
        <v>212</v>
      </c>
      <c r="T50" s="129" t="s">
        <v>212</v>
      </c>
      <c r="U50" s="129">
        <v>5</v>
      </c>
      <c r="V50" s="129">
        <v>64</v>
      </c>
      <c r="W50" s="129">
        <v>2</v>
      </c>
      <c r="X50" s="129">
        <v>21</v>
      </c>
      <c r="Y50" s="129">
        <v>22</v>
      </c>
      <c r="Z50" s="129">
        <v>361</v>
      </c>
      <c r="AA50" s="129">
        <v>6</v>
      </c>
      <c r="AB50" s="129">
        <v>118</v>
      </c>
    </row>
    <row r="51" spans="1:28" ht="19.5" customHeight="1">
      <c r="A51" s="131"/>
      <c r="B51" s="135"/>
      <c r="C51" s="141"/>
      <c r="D51" s="141"/>
      <c r="E51" s="129"/>
      <c r="F51" s="129"/>
      <c r="G51" s="129"/>
      <c r="H51" s="129"/>
      <c r="I51" s="129"/>
      <c r="J51" s="129"/>
      <c r="K51" s="129"/>
      <c r="L51" s="129"/>
      <c r="M51" s="130"/>
      <c r="N51" s="129"/>
      <c r="O51" s="129"/>
      <c r="P51" s="129"/>
      <c r="Q51" s="129"/>
      <c r="R51" s="129"/>
      <c r="S51" s="129"/>
      <c r="T51" s="129"/>
      <c r="U51" s="129"/>
      <c r="V51" s="129"/>
      <c r="W51" s="129"/>
      <c r="X51" s="129"/>
      <c r="Y51" s="129"/>
      <c r="Z51" s="129"/>
      <c r="AA51" s="129"/>
      <c r="AB51" s="129"/>
    </row>
    <row r="52" spans="1:28" s="133" customFormat="1" ht="19.5" customHeight="1">
      <c r="A52" s="302" t="s">
        <v>24</v>
      </c>
      <c r="B52" s="303"/>
      <c r="C52" s="144">
        <f t="shared" si="0"/>
        <v>2581</v>
      </c>
      <c r="D52" s="144">
        <f t="shared" si="1"/>
        <v>16652</v>
      </c>
      <c r="E52" s="151">
        <v>14</v>
      </c>
      <c r="F52" s="151">
        <v>93</v>
      </c>
      <c r="G52" s="151">
        <v>2548</v>
      </c>
      <c r="H52" s="151">
        <v>16254</v>
      </c>
      <c r="I52" s="151">
        <v>10</v>
      </c>
      <c r="J52" s="151">
        <v>125</v>
      </c>
      <c r="K52" s="151">
        <v>317</v>
      </c>
      <c r="L52" s="151">
        <v>1487</v>
      </c>
      <c r="M52" s="146">
        <v>1013</v>
      </c>
      <c r="N52" s="151">
        <v>9383</v>
      </c>
      <c r="O52" s="151">
        <v>761</v>
      </c>
      <c r="P52" s="151">
        <v>2534</v>
      </c>
      <c r="Q52" s="151">
        <v>12</v>
      </c>
      <c r="R52" s="151">
        <v>155</v>
      </c>
      <c r="S52" s="151">
        <v>6</v>
      </c>
      <c r="T52" s="151">
        <v>9</v>
      </c>
      <c r="U52" s="151">
        <v>60</v>
      </c>
      <c r="V52" s="151">
        <v>591</v>
      </c>
      <c r="W52" s="151">
        <v>7</v>
      </c>
      <c r="X52" s="145">
        <v>26</v>
      </c>
      <c r="Y52" s="151">
        <v>362</v>
      </c>
      <c r="Z52" s="151">
        <v>1944</v>
      </c>
      <c r="AA52" s="151">
        <v>19</v>
      </c>
      <c r="AB52" s="151">
        <v>305</v>
      </c>
    </row>
    <row r="53" spans="1:28" s="133" customFormat="1" ht="19.5" customHeight="1">
      <c r="A53" s="148"/>
      <c r="B53" s="149"/>
      <c r="C53" s="144"/>
      <c r="D53" s="144"/>
      <c r="E53" s="151"/>
      <c r="F53" s="151"/>
      <c r="G53" s="151"/>
      <c r="H53" s="151"/>
      <c r="I53" s="151"/>
      <c r="J53" s="151"/>
      <c r="K53" s="151"/>
      <c r="L53" s="151"/>
      <c r="M53" s="146"/>
      <c r="N53" s="151"/>
      <c r="O53" s="151"/>
      <c r="P53" s="151"/>
      <c r="Q53" s="151"/>
      <c r="R53" s="151"/>
      <c r="S53" s="151"/>
      <c r="T53" s="151"/>
      <c r="U53" s="151"/>
      <c r="V53" s="151"/>
      <c r="W53" s="151"/>
      <c r="X53" s="150"/>
      <c r="Y53" s="151"/>
      <c r="Z53" s="151"/>
      <c r="AA53" s="151"/>
      <c r="AB53" s="151"/>
    </row>
    <row r="54" spans="1:28" ht="19.5" customHeight="1">
      <c r="A54" s="300" t="s">
        <v>36</v>
      </c>
      <c r="B54" s="301"/>
      <c r="C54" s="126">
        <f t="shared" si="0"/>
        <v>874</v>
      </c>
      <c r="D54" s="126">
        <f t="shared" si="1"/>
        <v>6981</v>
      </c>
      <c r="E54" s="129">
        <v>6</v>
      </c>
      <c r="F54" s="129">
        <v>16</v>
      </c>
      <c r="G54" s="129">
        <v>864</v>
      </c>
      <c r="H54" s="129">
        <v>6873</v>
      </c>
      <c r="I54" s="129" t="s">
        <v>212</v>
      </c>
      <c r="J54" s="129" t="s">
        <v>212</v>
      </c>
      <c r="K54" s="129">
        <v>90</v>
      </c>
      <c r="L54" s="129">
        <v>357</v>
      </c>
      <c r="M54" s="130">
        <v>384</v>
      </c>
      <c r="N54" s="129">
        <v>4920</v>
      </c>
      <c r="O54" s="129">
        <v>251</v>
      </c>
      <c r="P54" s="129">
        <v>733</v>
      </c>
      <c r="Q54" s="129">
        <v>4</v>
      </c>
      <c r="R54" s="129">
        <v>74</v>
      </c>
      <c r="S54" s="129" t="s">
        <v>212</v>
      </c>
      <c r="T54" s="129" t="s">
        <v>212</v>
      </c>
      <c r="U54" s="129">
        <v>19</v>
      </c>
      <c r="V54" s="129">
        <v>229</v>
      </c>
      <c r="W54" s="129">
        <v>2</v>
      </c>
      <c r="X54" s="129">
        <v>6</v>
      </c>
      <c r="Y54" s="129">
        <v>114</v>
      </c>
      <c r="Z54" s="129">
        <v>554</v>
      </c>
      <c r="AA54" s="129">
        <v>4</v>
      </c>
      <c r="AB54" s="129">
        <v>92</v>
      </c>
    </row>
    <row r="55" spans="1:28" ht="19.5" customHeight="1">
      <c r="A55" s="131"/>
      <c r="B55" s="134" t="s">
        <v>66</v>
      </c>
      <c r="C55" s="126">
        <f t="shared" si="0"/>
        <v>848</v>
      </c>
      <c r="D55" s="126">
        <f t="shared" si="1"/>
        <v>6550</v>
      </c>
      <c r="E55" s="129">
        <v>6</v>
      </c>
      <c r="F55" s="129">
        <v>16</v>
      </c>
      <c r="G55" s="129">
        <v>842</v>
      </c>
      <c r="H55" s="129">
        <v>6534</v>
      </c>
      <c r="I55" s="129" t="s">
        <v>212</v>
      </c>
      <c r="J55" s="129" t="s">
        <v>212</v>
      </c>
      <c r="K55" s="129">
        <v>90</v>
      </c>
      <c r="L55" s="129">
        <v>357</v>
      </c>
      <c r="M55" s="130">
        <v>384</v>
      </c>
      <c r="N55" s="129">
        <v>4920</v>
      </c>
      <c r="O55" s="129">
        <v>251</v>
      </c>
      <c r="P55" s="129">
        <v>733</v>
      </c>
      <c r="Q55" s="129">
        <v>4</v>
      </c>
      <c r="R55" s="129">
        <v>74</v>
      </c>
      <c r="S55" s="129" t="s">
        <v>212</v>
      </c>
      <c r="T55" s="129" t="s">
        <v>212</v>
      </c>
      <c r="U55" s="129">
        <v>15</v>
      </c>
      <c r="V55" s="129">
        <v>174</v>
      </c>
      <c r="W55" s="129">
        <v>1</v>
      </c>
      <c r="X55" s="131">
        <v>1</v>
      </c>
      <c r="Y55" s="129">
        <v>97</v>
      </c>
      <c r="Z55" s="129">
        <v>275</v>
      </c>
      <c r="AA55" s="129" t="s">
        <v>212</v>
      </c>
      <c r="AB55" s="129" t="s">
        <v>212</v>
      </c>
    </row>
    <row r="56" spans="1:28" ht="19.5" customHeight="1">
      <c r="A56" s="137"/>
      <c r="B56" s="156" t="s">
        <v>179</v>
      </c>
      <c r="C56" s="142">
        <f t="shared" si="0"/>
        <v>26</v>
      </c>
      <c r="D56" s="143">
        <f t="shared" si="1"/>
        <v>431</v>
      </c>
      <c r="E56" s="138" t="s">
        <v>212</v>
      </c>
      <c r="F56" s="138" t="s">
        <v>212</v>
      </c>
      <c r="G56" s="138">
        <v>22</v>
      </c>
      <c r="H56" s="138">
        <v>339</v>
      </c>
      <c r="I56" s="138" t="s">
        <v>212</v>
      </c>
      <c r="J56" s="138" t="s">
        <v>212</v>
      </c>
      <c r="K56" s="138" t="s">
        <v>212</v>
      </c>
      <c r="L56" s="138" t="s">
        <v>212</v>
      </c>
      <c r="M56" s="138" t="s">
        <v>212</v>
      </c>
      <c r="N56" s="138" t="s">
        <v>212</v>
      </c>
      <c r="O56" s="138" t="s">
        <v>212</v>
      </c>
      <c r="P56" s="138" t="s">
        <v>212</v>
      </c>
      <c r="Q56" s="138" t="s">
        <v>212</v>
      </c>
      <c r="R56" s="138" t="s">
        <v>212</v>
      </c>
      <c r="S56" s="138" t="s">
        <v>212</v>
      </c>
      <c r="T56" s="138" t="s">
        <v>212</v>
      </c>
      <c r="U56" s="138">
        <v>4</v>
      </c>
      <c r="V56" s="138">
        <v>55</v>
      </c>
      <c r="W56" s="138">
        <v>1</v>
      </c>
      <c r="X56" s="138">
        <v>5</v>
      </c>
      <c r="Y56" s="138">
        <v>17</v>
      </c>
      <c r="Z56" s="138">
        <v>279</v>
      </c>
      <c r="AA56" s="138">
        <v>4</v>
      </c>
      <c r="AB56" s="138">
        <v>92</v>
      </c>
    </row>
    <row r="57" spans="5:8" ht="19.5" customHeight="1">
      <c r="E57" s="131"/>
      <c r="F57" s="131"/>
      <c r="G57" s="131"/>
      <c r="H57" s="131"/>
    </row>
    <row r="58" spans="5:8" ht="19.5" customHeight="1">
      <c r="E58" s="131"/>
      <c r="F58" s="131"/>
      <c r="G58" s="131"/>
      <c r="H58" s="131"/>
    </row>
    <row r="59" spans="5:8" ht="19.5" customHeight="1">
      <c r="E59" s="131"/>
      <c r="F59" s="131"/>
      <c r="G59" s="131"/>
      <c r="H59" s="131"/>
    </row>
    <row r="60" spans="5:8" ht="19.5" customHeight="1">
      <c r="E60" s="131"/>
      <c r="F60" s="131"/>
      <c r="G60" s="131"/>
      <c r="H60" s="131"/>
    </row>
    <row r="61" spans="5:8" ht="19.5" customHeight="1">
      <c r="E61" s="131"/>
      <c r="F61" s="131"/>
      <c r="G61" s="131"/>
      <c r="H61" s="131"/>
    </row>
    <row r="62" spans="5:8" ht="19.5" customHeight="1">
      <c r="E62" s="131"/>
      <c r="F62" s="131"/>
      <c r="G62" s="131"/>
      <c r="H62" s="131"/>
    </row>
    <row r="63" spans="5:8" ht="19.5" customHeight="1">
      <c r="E63" s="131"/>
      <c r="F63" s="131"/>
      <c r="G63" s="131"/>
      <c r="H63" s="131"/>
    </row>
    <row r="64" spans="5:8" ht="19.5" customHeight="1">
      <c r="E64" s="131"/>
      <c r="F64" s="131"/>
      <c r="G64" s="131"/>
      <c r="H64" s="131"/>
    </row>
    <row r="65" spans="5:8" ht="19.5" customHeight="1">
      <c r="E65" s="131"/>
      <c r="F65" s="131"/>
      <c r="G65" s="131"/>
      <c r="H65" s="131"/>
    </row>
    <row r="66" spans="5:8" ht="19.5" customHeight="1">
      <c r="E66" s="131"/>
      <c r="F66" s="131"/>
      <c r="G66" s="131"/>
      <c r="H66" s="131"/>
    </row>
    <row r="67" spans="5:8" ht="19.5" customHeight="1">
      <c r="E67" s="131"/>
      <c r="F67" s="131"/>
      <c r="G67" s="131"/>
      <c r="H67" s="131"/>
    </row>
    <row r="68" spans="5:8" ht="19.5" customHeight="1">
      <c r="E68" s="131"/>
      <c r="F68" s="131"/>
      <c r="G68" s="131"/>
      <c r="H68" s="131"/>
    </row>
    <row r="69" spans="5:8" ht="19.5" customHeight="1">
      <c r="E69" s="131"/>
      <c r="F69" s="131"/>
      <c r="G69" s="131"/>
      <c r="H69" s="131"/>
    </row>
    <row r="70" spans="5:8" ht="19.5" customHeight="1">
      <c r="E70" s="131"/>
      <c r="F70" s="131"/>
      <c r="G70" s="131"/>
      <c r="H70" s="131"/>
    </row>
    <row r="71" spans="5:8" ht="19.5" customHeight="1">
      <c r="E71" s="131"/>
      <c r="F71" s="131"/>
      <c r="G71" s="131"/>
      <c r="H71" s="131"/>
    </row>
    <row r="72" spans="5:8" ht="19.5" customHeight="1">
      <c r="E72" s="131"/>
      <c r="F72" s="131"/>
      <c r="G72" s="131"/>
      <c r="H72" s="131"/>
    </row>
    <row r="73" spans="5:8" ht="19.5" customHeight="1">
      <c r="E73" s="131"/>
      <c r="F73" s="131"/>
      <c r="G73" s="131"/>
      <c r="H73" s="131"/>
    </row>
    <row r="74" spans="5:8" ht="19.5" customHeight="1">
      <c r="E74" s="131"/>
      <c r="F74" s="131"/>
      <c r="G74" s="131"/>
      <c r="H74" s="131"/>
    </row>
    <row r="75" spans="5:8" ht="19.5" customHeight="1">
      <c r="E75" s="131"/>
      <c r="F75" s="131"/>
      <c r="G75" s="131"/>
      <c r="H75" s="131"/>
    </row>
    <row r="76" spans="5:8" ht="19.5" customHeight="1">
      <c r="E76" s="131"/>
      <c r="F76" s="131"/>
      <c r="G76" s="131"/>
      <c r="H76" s="131"/>
    </row>
    <row r="77" spans="5:8" ht="19.5" customHeight="1">
      <c r="E77" s="131"/>
      <c r="F77" s="131"/>
      <c r="G77" s="131"/>
      <c r="H77" s="131"/>
    </row>
    <row r="78" spans="5:8" ht="19.5" customHeight="1">
      <c r="E78" s="131"/>
      <c r="F78" s="131"/>
      <c r="G78" s="131"/>
      <c r="H78" s="131"/>
    </row>
    <row r="79" spans="5:8" ht="19.5" customHeight="1">
      <c r="E79" s="131"/>
      <c r="F79" s="131"/>
      <c r="G79" s="131"/>
      <c r="H79" s="131"/>
    </row>
    <row r="80" spans="5:8" ht="19.5" customHeight="1">
      <c r="E80" s="131"/>
      <c r="F80" s="131"/>
      <c r="G80" s="131"/>
      <c r="H80" s="131"/>
    </row>
    <row r="81" spans="5:8" ht="19.5" customHeight="1">
      <c r="E81" s="131"/>
      <c r="F81" s="131"/>
      <c r="G81" s="131"/>
      <c r="H81" s="131"/>
    </row>
    <row r="82" spans="5:8" ht="19.5" customHeight="1">
      <c r="E82" s="131"/>
      <c r="F82" s="131"/>
      <c r="G82" s="131"/>
      <c r="H82" s="131"/>
    </row>
    <row r="83" spans="5:8" ht="19.5" customHeight="1">
      <c r="E83" s="131"/>
      <c r="F83" s="131"/>
      <c r="G83" s="131"/>
      <c r="H83" s="131"/>
    </row>
    <row r="84" spans="6:8" ht="19.5" customHeight="1">
      <c r="F84" s="131"/>
      <c r="G84" s="131"/>
      <c r="H84" s="131"/>
    </row>
    <row r="85" spans="6:8" ht="19.5" customHeight="1">
      <c r="F85" s="131"/>
      <c r="G85" s="131"/>
      <c r="H85" s="131"/>
    </row>
    <row r="86" spans="6:8" ht="19.5" customHeight="1">
      <c r="F86" s="131"/>
      <c r="G86" s="131"/>
      <c r="H86" s="131"/>
    </row>
    <row r="87" spans="6:8" ht="19.5" customHeight="1">
      <c r="F87" s="131"/>
      <c r="G87" s="131"/>
      <c r="H87" s="131"/>
    </row>
    <row r="88" spans="6:8" ht="19.5" customHeight="1">
      <c r="F88" s="131"/>
      <c r="G88" s="131"/>
      <c r="H88" s="131"/>
    </row>
  </sheetData>
  <sheetProtection/>
  <mergeCells count="28">
    <mergeCell ref="E5:F6"/>
    <mergeCell ref="W5:X6"/>
    <mergeCell ref="A3:AB3"/>
    <mergeCell ref="A5:B8"/>
    <mergeCell ref="A10:B10"/>
    <mergeCell ref="G5:H6"/>
    <mergeCell ref="I5:J6"/>
    <mergeCell ref="U5:V6"/>
    <mergeCell ref="A48:B48"/>
    <mergeCell ref="A14:B14"/>
    <mergeCell ref="AA5:AB6"/>
    <mergeCell ref="O5:P6"/>
    <mergeCell ref="K5:L6"/>
    <mergeCell ref="M5:N6"/>
    <mergeCell ref="C5:D6"/>
    <mergeCell ref="Q5:R6"/>
    <mergeCell ref="S5:T6"/>
    <mergeCell ref="Y5:Z6"/>
    <mergeCell ref="A26:B26"/>
    <mergeCell ref="A30:B30"/>
    <mergeCell ref="A18:B18"/>
    <mergeCell ref="A22:B22"/>
    <mergeCell ref="A52:B52"/>
    <mergeCell ref="A54:B54"/>
    <mergeCell ref="A34:B34"/>
    <mergeCell ref="A38:B38"/>
    <mergeCell ref="A42:B42"/>
    <mergeCell ref="A46:B46"/>
  </mergeCells>
  <printOptions horizontalCentered="1"/>
  <pageMargins left="0.5511811023622047" right="0.5511811023622047" top="0.5905511811023623" bottom="0.3937007874015748" header="0" footer="0"/>
  <pageSetup fitToHeight="1" fitToWidth="1" horizontalDpi="600" verticalDpi="600" orientation="landscape" paperSize="8" scale="73" r:id="rId1"/>
</worksheet>
</file>

<file path=xl/worksheets/sheet4.xml><?xml version="1.0" encoding="utf-8"?>
<worksheet xmlns="http://schemas.openxmlformats.org/spreadsheetml/2006/main" xmlns:r="http://schemas.openxmlformats.org/officeDocument/2006/relationships">
  <sheetPr>
    <pageSetUpPr fitToPage="1"/>
  </sheetPr>
  <dimension ref="A1:AJ74"/>
  <sheetViews>
    <sheetView zoomScaleSheetLayoutView="75" zoomScalePageLayoutView="0" workbookViewId="0" topLeftCell="A47">
      <selection activeCell="A1" sqref="A1"/>
    </sheetView>
  </sheetViews>
  <sheetFormatPr defaultColWidth="9.625" defaultRowHeight="21" customHeight="1"/>
  <cols>
    <col min="1" max="1" width="3.75390625" style="161" customWidth="1"/>
    <col min="2" max="2" width="20.00390625" style="161" customWidth="1"/>
    <col min="3" max="16384" width="9.625" style="161" customWidth="1"/>
  </cols>
  <sheetData>
    <row r="1" spans="1:28" s="157" customFormat="1" ht="21" customHeight="1">
      <c r="A1" s="29" t="s">
        <v>246</v>
      </c>
      <c r="AB1" s="168" t="s">
        <v>247</v>
      </c>
    </row>
    <row r="2" s="18" customFormat="1" ht="21" customHeight="1">
      <c r="AB2" s="36"/>
    </row>
    <row r="3" spans="1:28" s="18" customFormat="1" ht="21" customHeight="1">
      <c r="A3" s="322" t="s">
        <v>245</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row>
    <row r="4" spans="1:29" s="18" customFormat="1" ht="21" customHeight="1" thickBot="1">
      <c r="A4" s="41"/>
      <c r="B4" s="42"/>
      <c r="C4" s="43"/>
      <c r="D4" s="43"/>
      <c r="E4" s="43"/>
      <c r="F4" s="43"/>
      <c r="G4" s="43"/>
      <c r="H4" s="43"/>
      <c r="I4" s="43"/>
      <c r="J4" s="43"/>
      <c r="K4" s="43"/>
      <c r="L4" s="43"/>
      <c r="M4" s="43"/>
      <c r="N4" s="43"/>
      <c r="O4" s="43"/>
      <c r="P4" s="43"/>
      <c r="Q4" s="43"/>
      <c r="R4" s="43"/>
      <c r="S4" s="43"/>
      <c r="T4" s="43"/>
      <c r="U4" s="43"/>
      <c r="V4" s="43"/>
      <c r="W4" s="43"/>
      <c r="X4" s="43"/>
      <c r="Y4" s="43"/>
      <c r="Z4" s="43"/>
      <c r="AA4" s="43"/>
      <c r="AB4" s="43"/>
      <c r="AC4" s="23"/>
    </row>
    <row r="5" spans="1:29" s="18" customFormat="1" ht="21" customHeight="1">
      <c r="A5" s="323" t="s">
        <v>239</v>
      </c>
      <c r="B5" s="324"/>
      <c r="C5" s="314" t="s">
        <v>238</v>
      </c>
      <c r="D5" s="309"/>
      <c r="E5" s="308" t="s">
        <v>158</v>
      </c>
      <c r="F5" s="309"/>
      <c r="G5" s="308" t="s">
        <v>187</v>
      </c>
      <c r="H5" s="309"/>
      <c r="I5" s="308" t="s">
        <v>237</v>
      </c>
      <c r="J5" s="309"/>
      <c r="K5" s="308" t="s">
        <v>144</v>
      </c>
      <c r="L5" s="309"/>
      <c r="M5" s="308" t="s">
        <v>145</v>
      </c>
      <c r="N5" s="309"/>
      <c r="O5" s="308" t="s">
        <v>159</v>
      </c>
      <c r="P5" s="309"/>
      <c r="Q5" s="308" t="s">
        <v>236</v>
      </c>
      <c r="R5" s="309"/>
      <c r="S5" s="316" t="s">
        <v>146</v>
      </c>
      <c r="T5" s="317"/>
      <c r="U5" s="308" t="s">
        <v>235</v>
      </c>
      <c r="V5" s="309"/>
      <c r="W5" s="304" t="s">
        <v>244</v>
      </c>
      <c r="X5" s="320"/>
      <c r="Y5" s="308" t="s">
        <v>147</v>
      </c>
      <c r="Z5" s="309"/>
      <c r="AA5" s="304" t="s">
        <v>243</v>
      </c>
      <c r="AB5" s="305"/>
      <c r="AC5" s="23"/>
    </row>
    <row r="6" spans="1:29" s="18" customFormat="1" ht="21" customHeight="1">
      <c r="A6" s="325"/>
      <c r="B6" s="326"/>
      <c r="C6" s="315"/>
      <c r="D6" s="313"/>
      <c r="E6" s="312"/>
      <c r="F6" s="313"/>
      <c r="G6" s="312"/>
      <c r="H6" s="313"/>
      <c r="I6" s="312"/>
      <c r="J6" s="313"/>
      <c r="K6" s="312"/>
      <c r="L6" s="313"/>
      <c r="M6" s="312"/>
      <c r="N6" s="313"/>
      <c r="O6" s="310"/>
      <c r="P6" s="311"/>
      <c r="Q6" s="310"/>
      <c r="R6" s="311"/>
      <c r="S6" s="318"/>
      <c r="T6" s="319"/>
      <c r="U6" s="312"/>
      <c r="V6" s="313"/>
      <c r="W6" s="306"/>
      <c r="X6" s="321"/>
      <c r="Y6" s="312"/>
      <c r="Z6" s="313"/>
      <c r="AA6" s="306"/>
      <c r="AB6" s="307"/>
      <c r="AC6" s="23"/>
    </row>
    <row r="7" spans="1:29" s="18" customFormat="1" ht="21" customHeight="1">
      <c r="A7" s="325"/>
      <c r="B7" s="326"/>
      <c r="C7" s="45" t="s">
        <v>148</v>
      </c>
      <c r="D7" s="46" t="s">
        <v>149</v>
      </c>
      <c r="E7" s="45" t="s">
        <v>148</v>
      </c>
      <c r="F7" s="46" t="s">
        <v>149</v>
      </c>
      <c r="G7" s="45" t="s">
        <v>148</v>
      </c>
      <c r="H7" s="46" t="s">
        <v>149</v>
      </c>
      <c r="I7" s="45" t="s">
        <v>148</v>
      </c>
      <c r="J7" s="46" t="s">
        <v>149</v>
      </c>
      <c r="K7" s="45" t="s">
        <v>148</v>
      </c>
      <c r="L7" s="46" t="s">
        <v>149</v>
      </c>
      <c r="M7" s="45" t="s">
        <v>148</v>
      </c>
      <c r="N7" s="46" t="s">
        <v>149</v>
      </c>
      <c r="O7" s="45" t="s">
        <v>148</v>
      </c>
      <c r="P7" s="46" t="s">
        <v>149</v>
      </c>
      <c r="Q7" s="45" t="s">
        <v>148</v>
      </c>
      <c r="R7" s="46" t="s">
        <v>149</v>
      </c>
      <c r="S7" s="45" t="s">
        <v>148</v>
      </c>
      <c r="T7" s="46" t="s">
        <v>149</v>
      </c>
      <c r="U7" s="45" t="s">
        <v>148</v>
      </c>
      <c r="V7" s="46" t="s">
        <v>149</v>
      </c>
      <c r="W7" s="45" t="s">
        <v>148</v>
      </c>
      <c r="X7" s="46" t="s">
        <v>149</v>
      </c>
      <c r="Y7" s="45" t="s">
        <v>148</v>
      </c>
      <c r="Z7" s="46" t="s">
        <v>149</v>
      </c>
      <c r="AA7" s="45" t="s">
        <v>148</v>
      </c>
      <c r="AB7" s="152" t="s">
        <v>149</v>
      </c>
      <c r="AC7" s="23"/>
    </row>
    <row r="8" spans="1:29" s="18" customFormat="1" ht="21" customHeight="1">
      <c r="A8" s="327"/>
      <c r="B8" s="328"/>
      <c r="C8" s="47" t="s">
        <v>150</v>
      </c>
      <c r="D8" s="48" t="s">
        <v>151</v>
      </c>
      <c r="E8" s="47" t="s">
        <v>150</v>
      </c>
      <c r="F8" s="48" t="s">
        <v>151</v>
      </c>
      <c r="G8" s="47" t="s">
        <v>150</v>
      </c>
      <c r="H8" s="48" t="s">
        <v>151</v>
      </c>
      <c r="I8" s="47" t="s">
        <v>150</v>
      </c>
      <c r="J8" s="48" t="s">
        <v>151</v>
      </c>
      <c r="K8" s="47" t="s">
        <v>150</v>
      </c>
      <c r="L8" s="48" t="s">
        <v>151</v>
      </c>
      <c r="M8" s="47" t="s">
        <v>150</v>
      </c>
      <c r="N8" s="48" t="s">
        <v>151</v>
      </c>
      <c r="O8" s="47" t="s">
        <v>150</v>
      </c>
      <c r="P8" s="48" t="s">
        <v>151</v>
      </c>
      <c r="Q8" s="47" t="s">
        <v>150</v>
      </c>
      <c r="R8" s="48" t="s">
        <v>151</v>
      </c>
      <c r="S8" s="47" t="s">
        <v>150</v>
      </c>
      <c r="T8" s="48" t="s">
        <v>151</v>
      </c>
      <c r="U8" s="47" t="s">
        <v>150</v>
      </c>
      <c r="V8" s="48" t="s">
        <v>151</v>
      </c>
      <c r="W8" s="47" t="s">
        <v>150</v>
      </c>
      <c r="X8" s="48" t="s">
        <v>151</v>
      </c>
      <c r="Y8" s="47" t="s">
        <v>150</v>
      </c>
      <c r="Z8" s="48" t="s">
        <v>151</v>
      </c>
      <c r="AA8" s="47" t="s">
        <v>150</v>
      </c>
      <c r="AB8" s="153" t="s">
        <v>151</v>
      </c>
      <c r="AC8" s="23"/>
    </row>
    <row r="9" spans="1:36" ht="21" customHeight="1">
      <c r="A9" s="159"/>
      <c r="B9" s="160"/>
      <c r="D9" s="80" t="s">
        <v>92</v>
      </c>
      <c r="E9" s="77"/>
      <c r="F9" s="80" t="s">
        <v>248</v>
      </c>
      <c r="G9" s="77"/>
      <c r="H9" s="80" t="s">
        <v>249</v>
      </c>
      <c r="I9" s="77"/>
      <c r="J9" s="80" t="s">
        <v>92</v>
      </c>
      <c r="K9" s="77"/>
      <c r="L9" s="80" t="s">
        <v>198</v>
      </c>
      <c r="M9" s="77"/>
      <c r="N9" s="80" t="s">
        <v>198</v>
      </c>
      <c r="O9" s="77"/>
      <c r="P9" s="80" t="s">
        <v>198</v>
      </c>
      <c r="Q9" s="77"/>
      <c r="R9" s="80" t="s">
        <v>198</v>
      </c>
      <c r="S9" s="77"/>
      <c r="T9" s="80" t="s">
        <v>198</v>
      </c>
      <c r="U9" s="77"/>
      <c r="V9" s="80" t="s">
        <v>198</v>
      </c>
      <c r="W9" s="77"/>
      <c r="X9" s="80" t="s">
        <v>198</v>
      </c>
      <c r="Y9" s="77"/>
      <c r="Z9" s="80" t="s">
        <v>198</v>
      </c>
      <c r="AA9" s="77"/>
      <c r="AB9" s="80" t="s">
        <v>198</v>
      </c>
      <c r="AC9" s="92"/>
      <c r="AD9" s="77"/>
      <c r="AE9" s="77"/>
      <c r="AF9" s="77"/>
      <c r="AG9" s="77"/>
      <c r="AH9" s="77"/>
      <c r="AI9" s="77"/>
      <c r="AJ9" s="77"/>
    </row>
    <row r="10" spans="1:28" ht="21" customHeight="1">
      <c r="A10" s="331" t="s">
        <v>37</v>
      </c>
      <c r="B10" s="332"/>
      <c r="C10" s="80">
        <f>SUM(E10,I10,K10,M10,O10,Q10,S10,U10,W10,Y10,AA10)</f>
        <v>1051</v>
      </c>
      <c r="D10" s="80">
        <f>SUM(F10,J10,L10,N10,P10,R10,T10,V10,X10,Z10,AB10)</f>
        <v>5426</v>
      </c>
      <c r="E10" s="83">
        <v>3</v>
      </c>
      <c r="F10" s="83">
        <v>20</v>
      </c>
      <c r="G10" s="83">
        <v>1044</v>
      </c>
      <c r="H10" s="83">
        <v>5316</v>
      </c>
      <c r="I10" s="129" t="s">
        <v>212</v>
      </c>
      <c r="J10" s="129" t="s">
        <v>212</v>
      </c>
      <c r="K10" s="83">
        <v>116</v>
      </c>
      <c r="L10" s="83">
        <v>483</v>
      </c>
      <c r="M10" s="83">
        <v>429</v>
      </c>
      <c r="N10" s="83">
        <v>2466</v>
      </c>
      <c r="O10" s="83">
        <v>340</v>
      </c>
      <c r="P10" s="83">
        <v>1341</v>
      </c>
      <c r="Q10" s="83">
        <v>3</v>
      </c>
      <c r="R10" s="83">
        <v>48</v>
      </c>
      <c r="S10" s="83">
        <v>2</v>
      </c>
      <c r="T10" s="83">
        <v>4</v>
      </c>
      <c r="U10" s="83">
        <v>16</v>
      </c>
      <c r="V10" s="83">
        <v>271</v>
      </c>
      <c r="W10" s="83">
        <v>3</v>
      </c>
      <c r="X10" s="83">
        <v>11</v>
      </c>
      <c r="Y10" s="83">
        <v>135</v>
      </c>
      <c r="Z10" s="83">
        <v>692</v>
      </c>
      <c r="AA10" s="83">
        <v>4</v>
      </c>
      <c r="AB10" s="83">
        <v>90</v>
      </c>
    </row>
    <row r="11" spans="1:28" ht="21" customHeight="1">
      <c r="A11" s="162"/>
      <c r="B11" s="163" t="s">
        <v>66</v>
      </c>
      <c r="C11" s="80">
        <f aca="true" t="shared" si="0" ref="C11:C54">SUM(E11,I11,K11,M11,O11,Q11,S11,U11,W11,Y11,AA11)</f>
        <v>1027</v>
      </c>
      <c r="D11" s="80">
        <f>SUM(F11,J11,L11,N11,P11,R11,T11,V11,X11,Z11,AB11)</f>
        <v>5070</v>
      </c>
      <c r="E11" s="80">
        <v>3</v>
      </c>
      <c r="F11" s="80">
        <v>20</v>
      </c>
      <c r="G11" s="80">
        <v>1024</v>
      </c>
      <c r="H11" s="80">
        <v>5050</v>
      </c>
      <c r="I11" s="129" t="s">
        <v>212</v>
      </c>
      <c r="J11" s="129" t="s">
        <v>212</v>
      </c>
      <c r="K11" s="80">
        <v>116</v>
      </c>
      <c r="L11" s="80">
        <v>483</v>
      </c>
      <c r="M11" s="80">
        <v>429</v>
      </c>
      <c r="N11" s="80">
        <v>2466</v>
      </c>
      <c r="O11" s="80">
        <v>340</v>
      </c>
      <c r="P11" s="80">
        <v>1341</v>
      </c>
      <c r="Q11" s="80">
        <v>3</v>
      </c>
      <c r="R11" s="80">
        <v>48</v>
      </c>
      <c r="S11" s="80">
        <v>1</v>
      </c>
      <c r="T11" s="80">
        <v>3</v>
      </c>
      <c r="U11" s="80">
        <v>12</v>
      </c>
      <c r="V11" s="80">
        <v>235</v>
      </c>
      <c r="W11" s="80">
        <v>1</v>
      </c>
      <c r="X11" s="80">
        <v>5</v>
      </c>
      <c r="Y11" s="80">
        <v>122</v>
      </c>
      <c r="Z11" s="80">
        <v>469</v>
      </c>
      <c r="AA11" s="129" t="s">
        <v>212</v>
      </c>
      <c r="AB11" s="129" t="s">
        <v>212</v>
      </c>
    </row>
    <row r="12" spans="1:28" ht="21" customHeight="1">
      <c r="A12" s="162"/>
      <c r="B12" s="155" t="s">
        <v>179</v>
      </c>
      <c r="C12" s="80">
        <f t="shared" si="0"/>
        <v>24</v>
      </c>
      <c r="D12" s="80">
        <f>SUM(F12,J12,L12,N12,P12,R12,T12,V12,X12,Z12,AB12)</f>
        <v>356</v>
      </c>
      <c r="E12" s="129" t="s">
        <v>212</v>
      </c>
      <c r="F12" s="129" t="s">
        <v>212</v>
      </c>
      <c r="G12" s="80">
        <v>20</v>
      </c>
      <c r="H12" s="80">
        <v>266</v>
      </c>
      <c r="I12" s="129" t="s">
        <v>212</v>
      </c>
      <c r="J12" s="129" t="s">
        <v>212</v>
      </c>
      <c r="K12" s="129" t="s">
        <v>212</v>
      </c>
      <c r="L12" s="129" t="s">
        <v>212</v>
      </c>
      <c r="M12" s="129" t="s">
        <v>212</v>
      </c>
      <c r="N12" s="129" t="s">
        <v>212</v>
      </c>
      <c r="O12" s="129" t="s">
        <v>212</v>
      </c>
      <c r="P12" s="129" t="s">
        <v>212</v>
      </c>
      <c r="Q12" s="129" t="s">
        <v>212</v>
      </c>
      <c r="R12" s="129" t="s">
        <v>212</v>
      </c>
      <c r="S12" s="80">
        <v>1</v>
      </c>
      <c r="T12" s="80">
        <v>1</v>
      </c>
      <c r="U12" s="80">
        <v>4</v>
      </c>
      <c r="V12" s="80">
        <v>36</v>
      </c>
      <c r="W12" s="80">
        <v>2</v>
      </c>
      <c r="X12" s="80">
        <v>6</v>
      </c>
      <c r="Y12" s="80">
        <v>13</v>
      </c>
      <c r="Z12" s="80">
        <v>223</v>
      </c>
      <c r="AA12" s="80">
        <v>4</v>
      </c>
      <c r="AB12" s="80">
        <v>90</v>
      </c>
    </row>
    <row r="13" spans="1:28" ht="21" customHeight="1">
      <c r="A13" s="162"/>
      <c r="B13" s="164"/>
      <c r="C13" s="80"/>
      <c r="D13" s="80"/>
      <c r="E13" s="80"/>
      <c r="F13" s="158"/>
      <c r="G13" s="158"/>
      <c r="H13" s="158"/>
      <c r="I13" s="158"/>
      <c r="J13" s="158"/>
      <c r="K13" s="158"/>
      <c r="L13" s="158"/>
      <c r="M13" s="158"/>
      <c r="N13" s="158"/>
      <c r="O13" s="158"/>
      <c r="P13" s="158"/>
      <c r="Q13" s="158"/>
      <c r="R13" s="158"/>
      <c r="S13" s="158"/>
      <c r="T13" s="158"/>
      <c r="U13" s="158"/>
      <c r="V13" s="158"/>
      <c r="W13" s="158"/>
      <c r="X13" s="158"/>
      <c r="Y13" s="158"/>
      <c r="Z13" s="158"/>
      <c r="AA13" s="158"/>
      <c r="AB13" s="158"/>
    </row>
    <row r="14" spans="1:28" ht="21" customHeight="1">
      <c r="A14" s="331" t="s">
        <v>38</v>
      </c>
      <c r="B14" s="332"/>
      <c r="C14" s="80">
        <f t="shared" si="0"/>
        <v>502</v>
      </c>
      <c r="D14" s="80">
        <f aca="true" t="shared" si="1" ref="D14:D54">SUM(F14,J14,L14,N14,P14,R14,T14,V14,X14,Z14,AB14)</f>
        <v>3193</v>
      </c>
      <c r="E14" s="83">
        <v>4</v>
      </c>
      <c r="F14" s="83">
        <v>55</v>
      </c>
      <c r="G14" s="83">
        <v>492</v>
      </c>
      <c r="H14" s="83">
        <v>3063</v>
      </c>
      <c r="I14" s="83">
        <v>2</v>
      </c>
      <c r="J14" s="83">
        <v>47</v>
      </c>
      <c r="K14" s="83">
        <v>95</v>
      </c>
      <c r="L14" s="83">
        <v>504</v>
      </c>
      <c r="M14" s="83">
        <v>149</v>
      </c>
      <c r="N14" s="83">
        <v>1517</v>
      </c>
      <c r="O14" s="83">
        <v>132</v>
      </c>
      <c r="P14" s="83">
        <v>348</v>
      </c>
      <c r="Q14" s="83">
        <v>4</v>
      </c>
      <c r="R14" s="83">
        <v>30</v>
      </c>
      <c r="S14" s="83">
        <v>4</v>
      </c>
      <c r="T14" s="83">
        <v>5</v>
      </c>
      <c r="U14" s="83">
        <v>21</v>
      </c>
      <c r="V14" s="83">
        <v>74</v>
      </c>
      <c r="W14" s="83">
        <v>2</v>
      </c>
      <c r="X14" s="83">
        <v>9</v>
      </c>
      <c r="Y14" s="83">
        <v>83</v>
      </c>
      <c r="Z14" s="83">
        <v>529</v>
      </c>
      <c r="AA14" s="83">
        <v>6</v>
      </c>
      <c r="AB14" s="83">
        <v>75</v>
      </c>
    </row>
    <row r="15" spans="1:28" ht="21" customHeight="1">
      <c r="A15" s="162"/>
      <c r="B15" s="163" t="s">
        <v>66</v>
      </c>
      <c r="C15" s="80">
        <f t="shared" si="0"/>
        <v>475</v>
      </c>
      <c r="D15" s="80">
        <f t="shared" si="1"/>
        <v>2953</v>
      </c>
      <c r="E15" s="80">
        <v>3</v>
      </c>
      <c r="F15" s="80">
        <v>42</v>
      </c>
      <c r="G15" s="80">
        <v>472</v>
      </c>
      <c r="H15" s="80">
        <v>2911</v>
      </c>
      <c r="I15" s="80">
        <v>2</v>
      </c>
      <c r="J15" s="80">
        <v>47</v>
      </c>
      <c r="K15" s="80">
        <v>95</v>
      </c>
      <c r="L15" s="80">
        <v>504</v>
      </c>
      <c r="M15" s="80">
        <v>149</v>
      </c>
      <c r="N15" s="80">
        <v>1517</v>
      </c>
      <c r="O15" s="80">
        <v>131</v>
      </c>
      <c r="P15" s="80">
        <v>343</v>
      </c>
      <c r="Q15" s="80">
        <v>4</v>
      </c>
      <c r="R15" s="80">
        <v>30</v>
      </c>
      <c r="S15" s="80">
        <v>4</v>
      </c>
      <c r="T15" s="80">
        <v>5</v>
      </c>
      <c r="U15" s="80">
        <v>18</v>
      </c>
      <c r="V15" s="80">
        <v>48</v>
      </c>
      <c r="W15" s="80">
        <v>1</v>
      </c>
      <c r="X15" s="80">
        <v>4</v>
      </c>
      <c r="Y15" s="80">
        <v>68</v>
      </c>
      <c r="Z15" s="80">
        <v>413</v>
      </c>
      <c r="AA15" s="129" t="s">
        <v>212</v>
      </c>
      <c r="AB15" s="129" t="s">
        <v>212</v>
      </c>
    </row>
    <row r="16" spans="1:28" ht="21" customHeight="1">
      <c r="A16" s="162"/>
      <c r="B16" s="155" t="s">
        <v>179</v>
      </c>
      <c r="C16" s="80">
        <f t="shared" si="0"/>
        <v>27</v>
      </c>
      <c r="D16" s="80">
        <f t="shared" si="1"/>
        <v>240</v>
      </c>
      <c r="E16" s="80">
        <v>1</v>
      </c>
      <c r="F16" s="80">
        <v>13</v>
      </c>
      <c r="G16" s="80">
        <v>20</v>
      </c>
      <c r="H16" s="80">
        <v>152</v>
      </c>
      <c r="I16" s="129" t="s">
        <v>212</v>
      </c>
      <c r="J16" s="129" t="s">
        <v>212</v>
      </c>
      <c r="K16" s="129" t="s">
        <v>212</v>
      </c>
      <c r="L16" s="129" t="s">
        <v>212</v>
      </c>
      <c r="M16" s="129" t="s">
        <v>212</v>
      </c>
      <c r="N16" s="129" t="s">
        <v>212</v>
      </c>
      <c r="O16" s="80">
        <v>1</v>
      </c>
      <c r="P16" s="80">
        <v>5</v>
      </c>
      <c r="Q16" s="129" t="s">
        <v>212</v>
      </c>
      <c r="R16" s="129" t="s">
        <v>212</v>
      </c>
      <c r="S16" s="129" t="s">
        <v>212</v>
      </c>
      <c r="T16" s="129" t="s">
        <v>212</v>
      </c>
      <c r="U16" s="80">
        <v>3</v>
      </c>
      <c r="V16" s="80">
        <v>26</v>
      </c>
      <c r="W16" s="80">
        <v>1</v>
      </c>
      <c r="X16" s="80">
        <v>5</v>
      </c>
      <c r="Y16" s="80">
        <v>15</v>
      </c>
      <c r="Z16" s="80">
        <v>116</v>
      </c>
      <c r="AA16" s="80">
        <v>6</v>
      </c>
      <c r="AB16" s="80">
        <v>75</v>
      </c>
    </row>
    <row r="17" spans="1:28" ht="21" customHeight="1">
      <c r="A17" s="162"/>
      <c r="B17" s="164"/>
      <c r="C17" s="54"/>
      <c r="D17" s="80" t="s">
        <v>198</v>
      </c>
      <c r="E17" s="83"/>
      <c r="F17" s="158"/>
      <c r="G17" s="158"/>
      <c r="H17" s="158"/>
      <c r="I17" s="158"/>
      <c r="J17" s="158"/>
      <c r="K17" s="158"/>
      <c r="L17" s="158"/>
      <c r="M17" s="158"/>
      <c r="N17" s="158"/>
      <c r="O17" s="158"/>
      <c r="P17" s="158"/>
      <c r="Q17" s="158"/>
      <c r="R17" s="158"/>
      <c r="S17" s="158"/>
      <c r="T17" s="158"/>
      <c r="U17" s="158"/>
      <c r="V17" s="158"/>
      <c r="W17" s="158"/>
      <c r="X17" s="158"/>
      <c r="Y17" s="158"/>
      <c r="Z17" s="158"/>
      <c r="AA17" s="158"/>
      <c r="AB17" s="158"/>
    </row>
    <row r="18" spans="1:28" ht="21" customHeight="1">
      <c r="A18" s="331" t="s">
        <v>183</v>
      </c>
      <c r="B18" s="332"/>
      <c r="C18" s="80">
        <f t="shared" si="0"/>
        <v>154</v>
      </c>
      <c r="D18" s="80">
        <f t="shared" si="1"/>
        <v>1052</v>
      </c>
      <c r="E18" s="83">
        <v>1</v>
      </c>
      <c r="F18" s="83">
        <v>2</v>
      </c>
      <c r="G18" s="83">
        <v>148</v>
      </c>
      <c r="H18" s="83">
        <v>1002</v>
      </c>
      <c r="I18" s="83">
        <v>8</v>
      </c>
      <c r="J18" s="83">
        <v>78</v>
      </c>
      <c r="K18" s="83">
        <v>16</v>
      </c>
      <c r="L18" s="83">
        <v>143</v>
      </c>
      <c r="M18" s="83">
        <v>51</v>
      </c>
      <c r="N18" s="83">
        <v>480</v>
      </c>
      <c r="O18" s="83">
        <v>38</v>
      </c>
      <c r="P18" s="83">
        <v>112</v>
      </c>
      <c r="Q18" s="83">
        <v>1</v>
      </c>
      <c r="R18" s="83">
        <v>3</v>
      </c>
      <c r="S18" s="129" t="s">
        <v>212</v>
      </c>
      <c r="T18" s="129" t="s">
        <v>212</v>
      </c>
      <c r="U18" s="83">
        <v>4</v>
      </c>
      <c r="V18" s="83">
        <v>17</v>
      </c>
      <c r="W18" s="129" t="s">
        <v>212</v>
      </c>
      <c r="X18" s="129" t="s">
        <v>212</v>
      </c>
      <c r="Y18" s="83">
        <v>30</v>
      </c>
      <c r="Z18" s="83">
        <v>169</v>
      </c>
      <c r="AA18" s="83">
        <v>5</v>
      </c>
      <c r="AB18" s="83">
        <v>48</v>
      </c>
    </row>
    <row r="19" spans="1:28" ht="21" customHeight="1">
      <c r="A19" s="162"/>
      <c r="B19" s="163" t="s">
        <v>66</v>
      </c>
      <c r="C19" s="80">
        <f t="shared" si="0"/>
        <v>141</v>
      </c>
      <c r="D19" s="80">
        <f t="shared" si="1"/>
        <v>926</v>
      </c>
      <c r="E19" s="83">
        <v>1</v>
      </c>
      <c r="F19" s="80">
        <v>2</v>
      </c>
      <c r="G19" s="80">
        <v>140</v>
      </c>
      <c r="H19" s="80">
        <v>924</v>
      </c>
      <c r="I19" s="80">
        <v>8</v>
      </c>
      <c r="J19" s="80">
        <v>78</v>
      </c>
      <c r="K19" s="80">
        <v>16</v>
      </c>
      <c r="L19" s="80">
        <v>143</v>
      </c>
      <c r="M19" s="80">
        <v>51</v>
      </c>
      <c r="N19" s="80">
        <v>480</v>
      </c>
      <c r="O19" s="80">
        <v>38</v>
      </c>
      <c r="P19" s="80">
        <v>112</v>
      </c>
      <c r="Q19" s="80">
        <v>1</v>
      </c>
      <c r="R19" s="80">
        <v>3</v>
      </c>
      <c r="S19" s="129" t="s">
        <v>212</v>
      </c>
      <c r="T19" s="129" t="s">
        <v>212</v>
      </c>
      <c r="U19" s="80">
        <v>3</v>
      </c>
      <c r="V19" s="80">
        <v>16</v>
      </c>
      <c r="W19" s="129" t="s">
        <v>212</v>
      </c>
      <c r="X19" s="129" t="s">
        <v>212</v>
      </c>
      <c r="Y19" s="80">
        <v>23</v>
      </c>
      <c r="Z19" s="80">
        <v>92</v>
      </c>
      <c r="AA19" s="129" t="s">
        <v>212</v>
      </c>
      <c r="AB19" s="129" t="s">
        <v>212</v>
      </c>
    </row>
    <row r="20" spans="1:28" ht="21" customHeight="1">
      <c r="A20" s="162"/>
      <c r="B20" s="155" t="s">
        <v>179</v>
      </c>
      <c r="C20" s="80">
        <f t="shared" si="0"/>
        <v>13</v>
      </c>
      <c r="D20" s="80">
        <f t="shared" si="1"/>
        <v>126</v>
      </c>
      <c r="E20" s="129" t="s">
        <v>212</v>
      </c>
      <c r="F20" s="129" t="s">
        <v>212</v>
      </c>
      <c r="G20" s="80">
        <v>8</v>
      </c>
      <c r="H20" s="80">
        <v>78</v>
      </c>
      <c r="I20" s="129" t="s">
        <v>212</v>
      </c>
      <c r="J20" s="129" t="s">
        <v>212</v>
      </c>
      <c r="K20" s="129" t="s">
        <v>212</v>
      </c>
      <c r="L20" s="129" t="s">
        <v>212</v>
      </c>
      <c r="M20" s="129" t="s">
        <v>212</v>
      </c>
      <c r="N20" s="129" t="s">
        <v>212</v>
      </c>
      <c r="O20" s="129" t="s">
        <v>212</v>
      </c>
      <c r="P20" s="129" t="s">
        <v>212</v>
      </c>
      <c r="Q20" s="129" t="s">
        <v>212</v>
      </c>
      <c r="R20" s="129" t="s">
        <v>212</v>
      </c>
      <c r="S20" s="129" t="s">
        <v>212</v>
      </c>
      <c r="T20" s="129" t="s">
        <v>212</v>
      </c>
      <c r="U20" s="80">
        <v>1</v>
      </c>
      <c r="V20" s="80">
        <v>1</v>
      </c>
      <c r="W20" s="129" t="s">
        <v>212</v>
      </c>
      <c r="X20" s="129" t="s">
        <v>212</v>
      </c>
      <c r="Y20" s="80">
        <v>7</v>
      </c>
      <c r="Z20" s="80">
        <v>77</v>
      </c>
      <c r="AA20" s="80">
        <v>5</v>
      </c>
      <c r="AB20" s="80">
        <v>48</v>
      </c>
    </row>
    <row r="21" spans="1:28" ht="21" customHeight="1">
      <c r="A21" s="162"/>
      <c r="B21" s="164"/>
      <c r="C21" s="55"/>
      <c r="D21" s="80"/>
      <c r="E21" s="83"/>
      <c r="F21" s="158"/>
      <c r="G21" s="158"/>
      <c r="H21" s="158"/>
      <c r="I21" s="158"/>
      <c r="J21" s="158"/>
      <c r="K21" s="158"/>
      <c r="L21" s="158"/>
      <c r="M21" s="158"/>
      <c r="N21" s="158"/>
      <c r="O21" s="158"/>
      <c r="P21" s="158"/>
      <c r="Q21" s="158"/>
      <c r="R21" s="158"/>
      <c r="S21" s="158"/>
      <c r="T21" s="158"/>
      <c r="U21" s="158"/>
      <c r="V21" s="158"/>
      <c r="W21" s="158"/>
      <c r="X21" s="158"/>
      <c r="Y21" s="158"/>
      <c r="Z21" s="158"/>
      <c r="AA21" s="158"/>
      <c r="AB21" s="158"/>
    </row>
    <row r="22" spans="1:28" s="165" customFormat="1" ht="21" customHeight="1">
      <c r="A22" s="333" t="s">
        <v>25</v>
      </c>
      <c r="B22" s="334"/>
      <c r="C22" s="103">
        <f t="shared" si="0"/>
        <v>2917</v>
      </c>
      <c r="D22" s="103">
        <f t="shared" si="1"/>
        <v>24712</v>
      </c>
      <c r="E22" s="170">
        <v>16</v>
      </c>
      <c r="F22" s="170">
        <v>86</v>
      </c>
      <c r="G22" s="170">
        <v>2850</v>
      </c>
      <c r="H22" s="170">
        <v>24102</v>
      </c>
      <c r="I22" s="170">
        <v>13</v>
      </c>
      <c r="J22" s="170">
        <v>174</v>
      </c>
      <c r="K22" s="170">
        <v>423</v>
      </c>
      <c r="L22" s="170">
        <v>4230</v>
      </c>
      <c r="M22" s="170">
        <v>445</v>
      </c>
      <c r="N22" s="170">
        <v>7712</v>
      </c>
      <c r="O22" s="170">
        <v>1177</v>
      </c>
      <c r="P22" s="170">
        <v>5236</v>
      </c>
      <c r="Q22" s="170">
        <v>21</v>
      </c>
      <c r="R22" s="170">
        <v>321</v>
      </c>
      <c r="S22" s="170">
        <v>37</v>
      </c>
      <c r="T22" s="170">
        <v>106</v>
      </c>
      <c r="U22" s="170">
        <v>101</v>
      </c>
      <c r="V22" s="170">
        <v>1725</v>
      </c>
      <c r="W22" s="170">
        <v>20</v>
      </c>
      <c r="X22" s="170">
        <v>181</v>
      </c>
      <c r="Y22" s="170">
        <v>613</v>
      </c>
      <c r="Z22" s="170">
        <v>4417</v>
      </c>
      <c r="AA22" s="170">
        <v>51</v>
      </c>
      <c r="AB22" s="170">
        <v>524</v>
      </c>
    </row>
    <row r="23" spans="1:28" s="165" customFormat="1" ht="21" customHeight="1">
      <c r="A23" s="69"/>
      <c r="B23" s="70"/>
      <c r="C23" s="99"/>
      <c r="D23" s="9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row>
    <row r="24" spans="1:28" ht="21" customHeight="1">
      <c r="A24" s="331" t="s">
        <v>39</v>
      </c>
      <c r="B24" s="332"/>
      <c r="C24" s="80">
        <f>SUM(E24,I24,K24,M24,O24,Q24,S24,U24,W24,Y24,AA24)</f>
        <v>772</v>
      </c>
      <c r="D24" s="80">
        <f t="shared" si="1"/>
        <v>4486</v>
      </c>
      <c r="E24" s="83">
        <v>2</v>
      </c>
      <c r="F24" s="83">
        <v>8</v>
      </c>
      <c r="G24" s="83">
        <v>762</v>
      </c>
      <c r="H24" s="83">
        <v>4409</v>
      </c>
      <c r="I24" s="83">
        <v>1</v>
      </c>
      <c r="J24" s="83">
        <v>1</v>
      </c>
      <c r="K24" s="83">
        <v>113</v>
      </c>
      <c r="L24" s="83">
        <v>360</v>
      </c>
      <c r="M24" s="83">
        <v>186</v>
      </c>
      <c r="N24" s="83">
        <v>2544</v>
      </c>
      <c r="O24" s="83">
        <v>293</v>
      </c>
      <c r="P24" s="83">
        <v>805</v>
      </c>
      <c r="Q24" s="83">
        <v>4</v>
      </c>
      <c r="R24" s="83">
        <v>59</v>
      </c>
      <c r="S24" s="83">
        <v>3</v>
      </c>
      <c r="T24" s="83">
        <v>19</v>
      </c>
      <c r="U24" s="83">
        <v>26</v>
      </c>
      <c r="V24" s="83">
        <v>195</v>
      </c>
      <c r="W24" s="83">
        <v>2</v>
      </c>
      <c r="X24" s="83">
        <v>8</v>
      </c>
      <c r="Y24" s="83">
        <v>134</v>
      </c>
      <c r="Z24" s="80">
        <v>418</v>
      </c>
      <c r="AA24" s="83">
        <v>8</v>
      </c>
      <c r="AB24" s="83">
        <v>69</v>
      </c>
    </row>
    <row r="25" spans="1:28" ht="21" customHeight="1">
      <c r="A25" s="162"/>
      <c r="B25" s="163" t="s">
        <v>66</v>
      </c>
      <c r="C25" s="80">
        <f t="shared" si="0"/>
        <v>743</v>
      </c>
      <c r="D25" s="80">
        <f t="shared" si="1"/>
        <v>4276</v>
      </c>
      <c r="E25" s="83">
        <v>2</v>
      </c>
      <c r="F25" s="80">
        <v>8</v>
      </c>
      <c r="G25" s="80">
        <v>741</v>
      </c>
      <c r="H25" s="80">
        <v>4268</v>
      </c>
      <c r="I25" s="80">
        <v>1</v>
      </c>
      <c r="J25" s="80">
        <v>1</v>
      </c>
      <c r="K25" s="80">
        <v>113</v>
      </c>
      <c r="L25" s="80">
        <v>360</v>
      </c>
      <c r="M25" s="80">
        <v>186</v>
      </c>
      <c r="N25" s="80">
        <v>2544</v>
      </c>
      <c r="O25" s="80">
        <v>293</v>
      </c>
      <c r="P25" s="80">
        <v>805</v>
      </c>
      <c r="Q25" s="80">
        <v>4</v>
      </c>
      <c r="R25" s="80">
        <v>59</v>
      </c>
      <c r="S25" s="80">
        <v>3</v>
      </c>
      <c r="T25" s="80">
        <v>19</v>
      </c>
      <c r="U25" s="80">
        <v>22</v>
      </c>
      <c r="V25" s="80">
        <v>138</v>
      </c>
      <c r="W25" s="80">
        <v>1</v>
      </c>
      <c r="X25" s="80">
        <v>4</v>
      </c>
      <c r="Y25" s="80">
        <v>118</v>
      </c>
      <c r="Z25" s="80">
        <v>338</v>
      </c>
      <c r="AA25" s="129" t="s">
        <v>212</v>
      </c>
      <c r="AB25" s="129" t="s">
        <v>212</v>
      </c>
    </row>
    <row r="26" spans="1:28" ht="21" customHeight="1">
      <c r="A26" s="162"/>
      <c r="B26" s="155" t="s">
        <v>179</v>
      </c>
      <c r="C26" s="80">
        <f t="shared" si="0"/>
        <v>29</v>
      </c>
      <c r="D26" s="80">
        <f t="shared" si="1"/>
        <v>210</v>
      </c>
      <c r="E26" s="129" t="s">
        <v>212</v>
      </c>
      <c r="F26" s="129" t="s">
        <v>212</v>
      </c>
      <c r="G26" s="80">
        <v>21</v>
      </c>
      <c r="H26" s="80">
        <v>141</v>
      </c>
      <c r="I26" s="129" t="s">
        <v>212</v>
      </c>
      <c r="J26" s="129" t="s">
        <v>212</v>
      </c>
      <c r="K26" s="129" t="s">
        <v>212</v>
      </c>
      <c r="L26" s="129" t="s">
        <v>212</v>
      </c>
      <c r="M26" s="129" t="s">
        <v>212</v>
      </c>
      <c r="N26" s="129" t="s">
        <v>212</v>
      </c>
      <c r="O26" s="129" t="s">
        <v>212</v>
      </c>
      <c r="P26" s="129" t="s">
        <v>212</v>
      </c>
      <c r="Q26" s="129" t="s">
        <v>212</v>
      </c>
      <c r="R26" s="129" t="s">
        <v>212</v>
      </c>
      <c r="S26" s="129" t="s">
        <v>212</v>
      </c>
      <c r="T26" s="129" t="s">
        <v>212</v>
      </c>
      <c r="U26" s="80">
        <v>4</v>
      </c>
      <c r="V26" s="80">
        <v>57</v>
      </c>
      <c r="W26" s="80">
        <v>1</v>
      </c>
      <c r="X26" s="80">
        <v>4</v>
      </c>
      <c r="Y26" s="80">
        <v>16</v>
      </c>
      <c r="Z26" s="158">
        <v>80</v>
      </c>
      <c r="AA26" s="80">
        <v>8</v>
      </c>
      <c r="AB26" s="80">
        <v>69</v>
      </c>
    </row>
    <row r="27" spans="1:28" ht="21" customHeight="1">
      <c r="A27" s="162"/>
      <c r="B27" s="164"/>
      <c r="C27" s="54"/>
      <c r="D27" s="80"/>
      <c r="E27" s="83"/>
      <c r="F27" s="158"/>
      <c r="G27" s="158"/>
      <c r="H27" s="158"/>
      <c r="I27" s="158"/>
      <c r="J27" s="158"/>
      <c r="K27" s="158"/>
      <c r="L27" s="158"/>
      <c r="M27" s="158"/>
      <c r="N27" s="158"/>
      <c r="O27" s="158"/>
      <c r="P27" s="158"/>
      <c r="Q27" s="158"/>
      <c r="R27" s="158"/>
      <c r="S27" s="158"/>
      <c r="T27" s="158"/>
      <c r="U27" s="158"/>
      <c r="V27" s="158"/>
      <c r="W27" s="158"/>
      <c r="X27" s="158"/>
      <c r="Y27" s="158"/>
      <c r="Z27" s="83"/>
      <c r="AA27" s="158"/>
      <c r="AB27" s="158"/>
    </row>
    <row r="28" spans="1:28" ht="21" customHeight="1">
      <c r="A28" s="331" t="s">
        <v>40</v>
      </c>
      <c r="B28" s="332"/>
      <c r="C28" s="80">
        <f t="shared" si="0"/>
        <v>706</v>
      </c>
      <c r="D28" s="80">
        <f t="shared" si="1"/>
        <v>4730</v>
      </c>
      <c r="E28" s="83">
        <v>2</v>
      </c>
      <c r="F28" s="83">
        <v>3</v>
      </c>
      <c r="G28" s="83">
        <v>695</v>
      </c>
      <c r="H28" s="83">
        <v>4594</v>
      </c>
      <c r="I28" s="83">
        <v>3</v>
      </c>
      <c r="J28" s="83">
        <v>16</v>
      </c>
      <c r="K28" s="83">
        <v>86</v>
      </c>
      <c r="L28" s="83">
        <v>501</v>
      </c>
      <c r="M28" s="83">
        <v>79</v>
      </c>
      <c r="N28" s="83">
        <v>1485</v>
      </c>
      <c r="O28" s="83">
        <v>324</v>
      </c>
      <c r="P28" s="83">
        <v>1144</v>
      </c>
      <c r="Q28" s="83">
        <v>7</v>
      </c>
      <c r="R28" s="83">
        <v>90</v>
      </c>
      <c r="S28" s="83">
        <v>2</v>
      </c>
      <c r="T28" s="83">
        <v>2</v>
      </c>
      <c r="U28" s="83">
        <v>21</v>
      </c>
      <c r="V28" s="83">
        <v>293</v>
      </c>
      <c r="W28" s="83">
        <v>3</v>
      </c>
      <c r="X28" s="83">
        <v>35</v>
      </c>
      <c r="Y28" s="83">
        <v>170</v>
      </c>
      <c r="Z28" s="80">
        <v>1028</v>
      </c>
      <c r="AA28" s="83">
        <v>9</v>
      </c>
      <c r="AB28" s="83">
        <v>133</v>
      </c>
    </row>
    <row r="29" spans="1:28" ht="21" customHeight="1">
      <c r="A29" s="162"/>
      <c r="B29" s="163" t="s">
        <v>66</v>
      </c>
      <c r="C29" s="80">
        <f t="shared" si="0"/>
        <v>668</v>
      </c>
      <c r="D29" s="80">
        <f t="shared" si="1"/>
        <v>4053</v>
      </c>
      <c r="E29" s="129" t="s">
        <v>212</v>
      </c>
      <c r="F29" s="129" t="s">
        <v>212</v>
      </c>
      <c r="G29" s="80">
        <v>668</v>
      </c>
      <c r="H29" s="80">
        <v>4053</v>
      </c>
      <c r="I29" s="80">
        <v>3</v>
      </c>
      <c r="J29" s="80">
        <v>16</v>
      </c>
      <c r="K29" s="80">
        <v>86</v>
      </c>
      <c r="L29" s="80">
        <v>501</v>
      </c>
      <c r="M29" s="80">
        <v>79</v>
      </c>
      <c r="N29" s="80">
        <v>1485</v>
      </c>
      <c r="O29" s="80">
        <v>324</v>
      </c>
      <c r="P29" s="80">
        <v>1144</v>
      </c>
      <c r="Q29" s="80">
        <v>7</v>
      </c>
      <c r="R29" s="80">
        <v>90</v>
      </c>
      <c r="S29" s="80">
        <v>2</v>
      </c>
      <c r="T29" s="80">
        <v>2</v>
      </c>
      <c r="U29" s="80">
        <v>17</v>
      </c>
      <c r="V29" s="80">
        <v>170</v>
      </c>
      <c r="W29" s="80">
        <v>2</v>
      </c>
      <c r="X29" s="80">
        <v>26</v>
      </c>
      <c r="Y29" s="80">
        <v>148</v>
      </c>
      <c r="Z29" s="80">
        <v>619</v>
      </c>
      <c r="AA29" s="129" t="s">
        <v>212</v>
      </c>
      <c r="AB29" s="129" t="s">
        <v>212</v>
      </c>
    </row>
    <row r="30" spans="1:28" ht="21" customHeight="1">
      <c r="A30" s="162"/>
      <c r="B30" s="155" t="s">
        <v>179</v>
      </c>
      <c r="C30" s="80">
        <f t="shared" si="0"/>
        <v>38</v>
      </c>
      <c r="D30" s="80">
        <f t="shared" si="1"/>
        <v>677</v>
      </c>
      <c r="E30" s="83">
        <v>2</v>
      </c>
      <c r="F30" s="80">
        <v>3</v>
      </c>
      <c r="G30" s="80">
        <v>27</v>
      </c>
      <c r="H30" s="80">
        <v>541</v>
      </c>
      <c r="I30" s="129" t="s">
        <v>212</v>
      </c>
      <c r="J30" s="129" t="s">
        <v>212</v>
      </c>
      <c r="K30" s="129" t="s">
        <v>212</v>
      </c>
      <c r="L30" s="129" t="s">
        <v>212</v>
      </c>
      <c r="M30" s="129" t="s">
        <v>212</v>
      </c>
      <c r="N30" s="129" t="s">
        <v>212</v>
      </c>
      <c r="O30" s="129" t="s">
        <v>212</v>
      </c>
      <c r="P30" s="129" t="s">
        <v>212</v>
      </c>
      <c r="Q30" s="129" t="s">
        <v>212</v>
      </c>
      <c r="R30" s="129" t="s">
        <v>212</v>
      </c>
      <c r="S30" s="129" t="s">
        <v>212</v>
      </c>
      <c r="T30" s="129" t="s">
        <v>212</v>
      </c>
      <c r="U30" s="80">
        <v>4</v>
      </c>
      <c r="V30" s="80">
        <v>123</v>
      </c>
      <c r="W30" s="80">
        <v>1</v>
      </c>
      <c r="X30" s="80">
        <v>9</v>
      </c>
      <c r="Y30" s="80">
        <v>22</v>
      </c>
      <c r="Z30" s="158">
        <v>409</v>
      </c>
      <c r="AA30" s="80">
        <v>9</v>
      </c>
      <c r="AB30" s="80">
        <v>133</v>
      </c>
    </row>
    <row r="31" spans="1:28" ht="21" customHeight="1">
      <c r="A31" s="162"/>
      <c r="B31" s="164"/>
      <c r="C31" s="54"/>
      <c r="D31" s="80"/>
      <c r="E31" s="83"/>
      <c r="F31" s="158"/>
      <c r="G31" s="158"/>
      <c r="H31" s="158"/>
      <c r="I31" s="158"/>
      <c r="J31" s="158"/>
      <c r="K31" s="158"/>
      <c r="L31" s="158"/>
      <c r="M31" s="158"/>
      <c r="N31" s="158"/>
      <c r="O31" s="158"/>
      <c r="P31" s="158"/>
      <c r="Q31" s="158"/>
      <c r="R31" s="158"/>
      <c r="S31" s="158"/>
      <c r="T31" s="158"/>
      <c r="U31" s="158"/>
      <c r="V31" s="158"/>
      <c r="W31" s="158"/>
      <c r="X31" s="158"/>
      <c r="Y31" s="158"/>
      <c r="Z31" s="77"/>
      <c r="AA31" s="158"/>
      <c r="AB31" s="158"/>
    </row>
    <row r="32" spans="1:28" ht="21" customHeight="1">
      <c r="A32" s="331" t="s">
        <v>41</v>
      </c>
      <c r="B32" s="332"/>
      <c r="C32" s="80">
        <f t="shared" si="0"/>
        <v>912</v>
      </c>
      <c r="D32" s="80">
        <f t="shared" si="1"/>
        <v>11072</v>
      </c>
      <c r="E32" s="83">
        <v>4</v>
      </c>
      <c r="F32" s="83">
        <v>32</v>
      </c>
      <c r="G32" s="83">
        <v>902</v>
      </c>
      <c r="H32" s="83">
        <v>10920</v>
      </c>
      <c r="I32" s="83">
        <v>3</v>
      </c>
      <c r="J32" s="83">
        <v>54</v>
      </c>
      <c r="K32" s="83">
        <v>115</v>
      </c>
      <c r="L32" s="83">
        <v>1323</v>
      </c>
      <c r="M32" s="83">
        <v>124</v>
      </c>
      <c r="N32" s="83">
        <v>2933</v>
      </c>
      <c r="O32" s="83">
        <v>409</v>
      </c>
      <c r="P32" s="83">
        <v>2994</v>
      </c>
      <c r="Q32" s="83">
        <v>8</v>
      </c>
      <c r="R32" s="83">
        <v>160</v>
      </c>
      <c r="S32" s="83">
        <v>31</v>
      </c>
      <c r="T32" s="83">
        <v>84</v>
      </c>
      <c r="U32" s="83">
        <v>33</v>
      </c>
      <c r="V32" s="83">
        <v>1135</v>
      </c>
      <c r="W32" s="83">
        <v>2</v>
      </c>
      <c r="X32" s="83">
        <v>16</v>
      </c>
      <c r="Y32" s="83">
        <v>177</v>
      </c>
      <c r="Z32" s="83">
        <v>2221</v>
      </c>
      <c r="AA32" s="83">
        <v>6</v>
      </c>
      <c r="AB32" s="83">
        <v>120</v>
      </c>
    </row>
    <row r="33" spans="1:28" ht="21" customHeight="1">
      <c r="A33" s="162"/>
      <c r="B33" s="163" t="s">
        <v>66</v>
      </c>
      <c r="C33" s="80">
        <f t="shared" si="0"/>
        <v>882</v>
      </c>
      <c r="D33" s="80">
        <f t="shared" si="1"/>
        <v>10425</v>
      </c>
      <c r="E33" s="83">
        <v>4</v>
      </c>
      <c r="F33" s="80">
        <v>32</v>
      </c>
      <c r="G33" s="80">
        <v>878</v>
      </c>
      <c r="H33" s="80">
        <v>10393</v>
      </c>
      <c r="I33" s="80">
        <v>3</v>
      </c>
      <c r="J33" s="80">
        <v>54</v>
      </c>
      <c r="K33" s="80">
        <v>115</v>
      </c>
      <c r="L33" s="80">
        <v>1323</v>
      </c>
      <c r="M33" s="80">
        <v>124</v>
      </c>
      <c r="N33" s="80">
        <v>2933</v>
      </c>
      <c r="O33" s="80">
        <v>409</v>
      </c>
      <c r="P33" s="80">
        <v>2994</v>
      </c>
      <c r="Q33" s="80">
        <v>8</v>
      </c>
      <c r="R33" s="80">
        <v>160</v>
      </c>
      <c r="S33" s="80">
        <v>31</v>
      </c>
      <c r="T33" s="80">
        <v>84</v>
      </c>
      <c r="U33" s="80">
        <v>30</v>
      </c>
      <c r="V33" s="80">
        <v>1123</v>
      </c>
      <c r="W33" s="80">
        <v>1</v>
      </c>
      <c r="X33" s="80">
        <v>6</v>
      </c>
      <c r="Y33" s="80">
        <v>157</v>
      </c>
      <c r="Z33" s="80">
        <v>1716</v>
      </c>
      <c r="AA33" s="129" t="s">
        <v>212</v>
      </c>
      <c r="AB33" s="129" t="s">
        <v>212</v>
      </c>
    </row>
    <row r="34" spans="1:28" ht="21" customHeight="1">
      <c r="A34" s="162"/>
      <c r="B34" s="155" t="s">
        <v>179</v>
      </c>
      <c r="C34" s="80">
        <f t="shared" si="0"/>
        <v>30</v>
      </c>
      <c r="D34" s="80">
        <f t="shared" si="1"/>
        <v>647</v>
      </c>
      <c r="E34" s="129" t="s">
        <v>212</v>
      </c>
      <c r="F34" s="129" t="s">
        <v>212</v>
      </c>
      <c r="G34" s="80">
        <v>24</v>
      </c>
      <c r="H34" s="80">
        <v>527</v>
      </c>
      <c r="I34" s="129" t="s">
        <v>212</v>
      </c>
      <c r="J34" s="129" t="s">
        <v>212</v>
      </c>
      <c r="K34" s="129" t="s">
        <v>212</v>
      </c>
      <c r="L34" s="129" t="s">
        <v>212</v>
      </c>
      <c r="M34" s="129" t="s">
        <v>212</v>
      </c>
      <c r="N34" s="129" t="s">
        <v>212</v>
      </c>
      <c r="O34" s="129" t="s">
        <v>212</v>
      </c>
      <c r="P34" s="129" t="s">
        <v>212</v>
      </c>
      <c r="Q34" s="129" t="s">
        <v>212</v>
      </c>
      <c r="R34" s="129" t="s">
        <v>212</v>
      </c>
      <c r="S34" s="129" t="s">
        <v>212</v>
      </c>
      <c r="T34" s="129" t="s">
        <v>212</v>
      </c>
      <c r="U34" s="80">
        <v>3</v>
      </c>
      <c r="V34" s="80">
        <v>12</v>
      </c>
      <c r="W34" s="80">
        <v>1</v>
      </c>
      <c r="X34" s="80">
        <v>10</v>
      </c>
      <c r="Y34" s="80">
        <v>20</v>
      </c>
      <c r="Z34" s="80">
        <v>505</v>
      </c>
      <c r="AA34" s="80">
        <v>6</v>
      </c>
      <c r="AB34" s="80">
        <v>120</v>
      </c>
    </row>
    <row r="35" spans="1:28" ht="21" customHeight="1">
      <c r="A35" s="162"/>
      <c r="B35" s="164"/>
      <c r="C35" s="54"/>
      <c r="D35" s="55"/>
      <c r="E35" s="83"/>
      <c r="F35" s="158"/>
      <c r="G35" s="158"/>
      <c r="H35" s="158"/>
      <c r="I35" s="158"/>
      <c r="J35" s="158"/>
      <c r="K35" s="158"/>
      <c r="L35" s="158"/>
      <c r="M35" s="158"/>
      <c r="N35" s="158"/>
      <c r="O35" s="158"/>
      <c r="P35" s="158"/>
      <c r="Q35" s="158"/>
      <c r="R35" s="158"/>
      <c r="S35" s="158"/>
      <c r="T35" s="158"/>
      <c r="U35" s="158"/>
      <c r="V35" s="158"/>
      <c r="W35" s="158"/>
      <c r="X35" s="158"/>
      <c r="Y35" s="158"/>
      <c r="Z35" s="158"/>
      <c r="AA35" s="158"/>
      <c r="AB35" s="158"/>
    </row>
    <row r="36" spans="1:28" ht="21" customHeight="1">
      <c r="A36" s="331" t="s">
        <v>42</v>
      </c>
      <c r="B36" s="332"/>
      <c r="C36" s="80">
        <f t="shared" si="0"/>
        <v>65</v>
      </c>
      <c r="D36" s="80">
        <f t="shared" si="1"/>
        <v>599</v>
      </c>
      <c r="E36" s="83">
        <v>2</v>
      </c>
      <c r="F36" s="83">
        <v>21</v>
      </c>
      <c r="G36" s="83">
        <v>58</v>
      </c>
      <c r="H36" s="83">
        <v>552</v>
      </c>
      <c r="I36" s="83">
        <v>2</v>
      </c>
      <c r="J36" s="83">
        <v>8</v>
      </c>
      <c r="K36" s="83">
        <v>17</v>
      </c>
      <c r="L36" s="83">
        <v>232</v>
      </c>
      <c r="M36" s="83">
        <v>13</v>
      </c>
      <c r="N36" s="83">
        <v>178</v>
      </c>
      <c r="O36" s="83">
        <v>8</v>
      </c>
      <c r="P36" s="83">
        <v>15</v>
      </c>
      <c r="Q36" s="129" t="s">
        <v>212</v>
      </c>
      <c r="R36" s="129" t="s">
        <v>212</v>
      </c>
      <c r="S36" s="129" t="s">
        <v>212</v>
      </c>
      <c r="T36" s="129" t="s">
        <v>212</v>
      </c>
      <c r="U36" s="83">
        <v>5</v>
      </c>
      <c r="V36" s="83">
        <v>6</v>
      </c>
      <c r="W36" s="83">
        <v>1</v>
      </c>
      <c r="X36" s="83">
        <v>7</v>
      </c>
      <c r="Y36" s="83">
        <v>12</v>
      </c>
      <c r="Z36" s="83">
        <v>106</v>
      </c>
      <c r="AA36" s="83">
        <v>5</v>
      </c>
      <c r="AB36" s="83">
        <v>26</v>
      </c>
    </row>
    <row r="37" spans="1:28" ht="21" customHeight="1">
      <c r="A37" s="162"/>
      <c r="B37" s="163" t="s">
        <v>66</v>
      </c>
      <c r="C37" s="80">
        <f t="shared" si="0"/>
        <v>53</v>
      </c>
      <c r="D37" s="80">
        <f t="shared" si="1"/>
        <v>539</v>
      </c>
      <c r="E37" s="83">
        <v>2</v>
      </c>
      <c r="F37" s="80">
        <v>21</v>
      </c>
      <c r="G37" s="80">
        <v>51</v>
      </c>
      <c r="H37" s="80">
        <v>518</v>
      </c>
      <c r="I37" s="80">
        <v>2</v>
      </c>
      <c r="J37" s="80">
        <v>8</v>
      </c>
      <c r="K37" s="80">
        <v>17</v>
      </c>
      <c r="L37" s="80">
        <v>232</v>
      </c>
      <c r="M37" s="80">
        <v>13</v>
      </c>
      <c r="N37" s="80">
        <v>178</v>
      </c>
      <c r="O37" s="80">
        <v>8</v>
      </c>
      <c r="P37" s="80">
        <v>15</v>
      </c>
      <c r="Q37" s="129" t="s">
        <v>212</v>
      </c>
      <c r="R37" s="129" t="s">
        <v>212</v>
      </c>
      <c r="S37" s="129" t="s">
        <v>212</v>
      </c>
      <c r="T37" s="129" t="s">
        <v>212</v>
      </c>
      <c r="U37" s="80">
        <v>4</v>
      </c>
      <c r="V37" s="80">
        <v>4</v>
      </c>
      <c r="W37" s="80">
        <v>1</v>
      </c>
      <c r="X37" s="80">
        <v>7</v>
      </c>
      <c r="Y37" s="80">
        <v>6</v>
      </c>
      <c r="Z37" s="80">
        <v>74</v>
      </c>
      <c r="AA37" s="129" t="s">
        <v>212</v>
      </c>
      <c r="AB37" s="129" t="s">
        <v>212</v>
      </c>
    </row>
    <row r="38" spans="1:28" ht="21" customHeight="1">
      <c r="A38" s="162"/>
      <c r="B38" s="155" t="s">
        <v>179</v>
      </c>
      <c r="C38" s="80">
        <f t="shared" si="0"/>
        <v>12</v>
      </c>
      <c r="D38" s="80">
        <f t="shared" si="1"/>
        <v>60</v>
      </c>
      <c r="E38" s="129" t="s">
        <v>212</v>
      </c>
      <c r="F38" s="129" t="s">
        <v>212</v>
      </c>
      <c r="G38" s="80">
        <v>7</v>
      </c>
      <c r="H38" s="80">
        <v>34</v>
      </c>
      <c r="I38" s="129" t="s">
        <v>212</v>
      </c>
      <c r="J38" s="129" t="s">
        <v>212</v>
      </c>
      <c r="K38" s="129" t="s">
        <v>212</v>
      </c>
      <c r="L38" s="129" t="s">
        <v>212</v>
      </c>
      <c r="M38" s="129" t="s">
        <v>212</v>
      </c>
      <c r="N38" s="129" t="s">
        <v>212</v>
      </c>
      <c r="O38" s="129" t="s">
        <v>212</v>
      </c>
      <c r="P38" s="129" t="s">
        <v>212</v>
      </c>
      <c r="Q38" s="129" t="s">
        <v>212</v>
      </c>
      <c r="R38" s="129" t="s">
        <v>212</v>
      </c>
      <c r="S38" s="129" t="s">
        <v>212</v>
      </c>
      <c r="T38" s="129" t="s">
        <v>212</v>
      </c>
      <c r="U38" s="80">
        <v>1</v>
      </c>
      <c r="V38" s="80">
        <v>2</v>
      </c>
      <c r="W38" s="129" t="s">
        <v>212</v>
      </c>
      <c r="X38" s="129" t="s">
        <v>212</v>
      </c>
      <c r="Y38" s="80">
        <v>6</v>
      </c>
      <c r="Z38" s="80">
        <v>32</v>
      </c>
      <c r="AA38" s="80">
        <v>5</v>
      </c>
      <c r="AB38" s="80">
        <v>26</v>
      </c>
    </row>
    <row r="39" spans="1:28" ht="21" customHeight="1">
      <c r="A39" s="162"/>
      <c r="B39" s="164"/>
      <c r="C39" s="54"/>
      <c r="D39" s="55"/>
      <c r="E39" s="83"/>
      <c r="F39" s="158"/>
      <c r="G39" s="158"/>
      <c r="H39" s="158"/>
      <c r="I39" s="158"/>
      <c r="J39" s="158"/>
      <c r="K39" s="158"/>
      <c r="L39" s="158"/>
      <c r="M39" s="158"/>
      <c r="N39" s="158"/>
      <c r="O39" s="158"/>
      <c r="P39" s="158"/>
      <c r="Q39" s="158"/>
      <c r="R39" s="158"/>
      <c r="S39" s="158"/>
      <c r="T39" s="158"/>
      <c r="U39" s="158"/>
      <c r="V39" s="158"/>
      <c r="W39" s="158"/>
      <c r="X39" s="158"/>
      <c r="Y39" s="158"/>
      <c r="Z39" s="158"/>
      <c r="AA39" s="158"/>
      <c r="AB39" s="158"/>
    </row>
    <row r="40" spans="1:28" ht="21" customHeight="1">
      <c r="A40" s="331" t="s">
        <v>43</v>
      </c>
      <c r="B40" s="332"/>
      <c r="C40" s="80">
        <f t="shared" si="0"/>
        <v>135</v>
      </c>
      <c r="D40" s="80">
        <f t="shared" si="1"/>
        <v>945</v>
      </c>
      <c r="E40" s="83">
        <v>1</v>
      </c>
      <c r="F40" s="83">
        <v>2</v>
      </c>
      <c r="G40" s="83">
        <v>130</v>
      </c>
      <c r="H40" s="83">
        <v>902</v>
      </c>
      <c r="I40" s="83">
        <v>1</v>
      </c>
      <c r="J40" s="83">
        <v>11</v>
      </c>
      <c r="K40" s="83">
        <v>35</v>
      </c>
      <c r="L40" s="83">
        <v>419</v>
      </c>
      <c r="M40" s="83">
        <v>14</v>
      </c>
      <c r="N40" s="83">
        <v>166</v>
      </c>
      <c r="O40" s="83">
        <v>41</v>
      </c>
      <c r="P40" s="83">
        <v>83</v>
      </c>
      <c r="Q40" s="129" t="s">
        <v>212</v>
      </c>
      <c r="R40" s="129" t="s">
        <v>212</v>
      </c>
      <c r="S40" s="129" t="s">
        <v>212</v>
      </c>
      <c r="T40" s="129" t="s">
        <v>212</v>
      </c>
      <c r="U40" s="83">
        <v>5</v>
      </c>
      <c r="V40" s="83">
        <v>14</v>
      </c>
      <c r="W40" s="83">
        <v>5</v>
      </c>
      <c r="X40" s="83">
        <v>76</v>
      </c>
      <c r="Y40" s="83">
        <v>29</v>
      </c>
      <c r="Z40" s="83">
        <v>133</v>
      </c>
      <c r="AA40" s="83">
        <v>4</v>
      </c>
      <c r="AB40" s="83">
        <v>41</v>
      </c>
    </row>
    <row r="41" spans="1:28" ht="21" customHeight="1">
      <c r="A41" s="162"/>
      <c r="B41" s="163" t="s">
        <v>66</v>
      </c>
      <c r="C41" s="80">
        <f t="shared" si="0"/>
        <v>123</v>
      </c>
      <c r="D41" s="80">
        <f t="shared" si="1"/>
        <v>849</v>
      </c>
      <c r="E41" s="83">
        <v>1</v>
      </c>
      <c r="F41" s="80">
        <v>2</v>
      </c>
      <c r="G41" s="80">
        <v>122</v>
      </c>
      <c r="H41" s="80">
        <v>847</v>
      </c>
      <c r="I41" s="80">
        <v>1</v>
      </c>
      <c r="J41" s="80">
        <v>11</v>
      </c>
      <c r="K41" s="80">
        <v>35</v>
      </c>
      <c r="L41" s="80">
        <v>419</v>
      </c>
      <c r="M41" s="80">
        <v>14</v>
      </c>
      <c r="N41" s="80">
        <v>166</v>
      </c>
      <c r="O41" s="80">
        <v>41</v>
      </c>
      <c r="P41" s="80">
        <v>83</v>
      </c>
      <c r="Q41" s="129" t="s">
        <v>212</v>
      </c>
      <c r="R41" s="129" t="s">
        <v>212</v>
      </c>
      <c r="S41" s="129" t="s">
        <v>212</v>
      </c>
      <c r="T41" s="129" t="s">
        <v>212</v>
      </c>
      <c r="U41" s="80">
        <v>4</v>
      </c>
      <c r="V41" s="80">
        <v>5</v>
      </c>
      <c r="W41" s="80">
        <v>5</v>
      </c>
      <c r="X41" s="80">
        <v>76</v>
      </c>
      <c r="Y41" s="80">
        <v>22</v>
      </c>
      <c r="Z41" s="80">
        <v>87</v>
      </c>
      <c r="AA41" s="129" t="s">
        <v>212</v>
      </c>
      <c r="AB41" s="129" t="s">
        <v>212</v>
      </c>
    </row>
    <row r="42" spans="1:28" ht="21" customHeight="1">
      <c r="A42" s="162" t="s">
        <v>198</v>
      </c>
      <c r="B42" s="155" t="s">
        <v>179</v>
      </c>
      <c r="C42" s="80">
        <f t="shared" si="0"/>
        <v>12</v>
      </c>
      <c r="D42" s="80">
        <f t="shared" si="1"/>
        <v>96</v>
      </c>
      <c r="E42" s="129" t="s">
        <v>212</v>
      </c>
      <c r="F42" s="129" t="s">
        <v>212</v>
      </c>
      <c r="G42" s="80">
        <v>8</v>
      </c>
      <c r="H42" s="80">
        <v>55</v>
      </c>
      <c r="I42" s="129" t="s">
        <v>212</v>
      </c>
      <c r="J42" s="129" t="s">
        <v>212</v>
      </c>
      <c r="K42" s="129" t="s">
        <v>212</v>
      </c>
      <c r="L42" s="129" t="s">
        <v>212</v>
      </c>
      <c r="M42" s="129" t="s">
        <v>212</v>
      </c>
      <c r="N42" s="129" t="s">
        <v>212</v>
      </c>
      <c r="O42" s="129" t="s">
        <v>212</v>
      </c>
      <c r="P42" s="129" t="s">
        <v>212</v>
      </c>
      <c r="Q42" s="129" t="s">
        <v>212</v>
      </c>
      <c r="R42" s="129" t="s">
        <v>212</v>
      </c>
      <c r="S42" s="129" t="s">
        <v>212</v>
      </c>
      <c r="T42" s="129" t="s">
        <v>212</v>
      </c>
      <c r="U42" s="80">
        <v>1</v>
      </c>
      <c r="V42" s="80">
        <v>9</v>
      </c>
      <c r="W42" s="129" t="s">
        <v>212</v>
      </c>
      <c r="X42" s="129" t="s">
        <v>212</v>
      </c>
      <c r="Y42" s="80">
        <v>7</v>
      </c>
      <c r="Z42" s="80">
        <v>46</v>
      </c>
      <c r="AA42" s="80">
        <v>4</v>
      </c>
      <c r="AB42" s="80">
        <v>41</v>
      </c>
    </row>
    <row r="43" spans="1:28" ht="21" customHeight="1">
      <c r="A43" s="162"/>
      <c r="B43" s="164"/>
      <c r="C43" s="54"/>
      <c r="D43" s="53"/>
      <c r="E43" s="83"/>
      <c r="F43" s="158"/>
      <c r="G43" s="158"/>
      <c r="H43" s="158"/>
      <c r="I43" s="158"/>
      <c r="J43" s="158"/>
      <c r="K43" s="158"/>
      <c r="L43" s="158"/>
      <c r="M43" s="158"/>
      <c r="N43" s="158"/>
      <c r="O43" s="158"/>
      <c r="P43" s="158"/>
      <c r="Q43" s="158"/>
      <c r="R43" s="158"/>
      <c r="S43" s="158"/>
      <c r="T43" s="158"/>
      <c r="U43" s="158"/>
      <c r="V43" s="158"/>
      <c r="W43" s="158"/>
      <c r="X43" s="158"/>
      <c r="Y43" s="158"/>
      <c r="Z43" s="158"/>
      <c r="AA43" s="158"/>
      <c r="AB43" s="158"/>
    </row>
    <row r="44" spans="1:28" ht="21" customHeight="1">
      <c r="A44" s="331" t="s">
        <v>44</v>
      </c>
      <c r="B44" s="332"/>
      <c r="C44" s="80">
        <f t="shared" si="0"/>
        <v>128</v>
      </c>
      <c r="D44" s="80">
        <f t="shared" si="1"/>
        <v>928</v>
      </c>
      <c r="E44" s="129" t="s">
        <v>212</v>
      </c>
      <c r="F44" s="129" t="s">
        <v>212</v>
      </c>
      <c r="G44" s="83">
        <v>121</v>
      </c>
      <c r="H44" s="83">
        <v>865</v>
      </c>
      <c r="I44" s="83">
        <v>1</v>
      </c>
      <c r="J44" s="83">
        <v>44</v>
      </c>
      <c r="K44" s="83">
        <v>22</v>
      </c>
      <c r="L44" s="83">
        <v>436</v>
      </c>
      <c r="M44" s="83">
        <v>18</v>
      </c>
      <c r="N44" s="83">
        <v>150</v>
      </c>
      <c r="O44" s="83">
        <v>44</v>
      </c>
      <c r="P44" s="83">
        <v>75</v>
      </c>
      <c r="Q44" s="83">
        <v>1</v>
      </c>
      <c r="R44" s="83">
        <v>4</v>
      </c>
      <c r="S44" s="83">
        <v>1</v>
      </c>
      <c r="T44" s="83">
        <v>1</v>
      </c>
      <c r="U44" s="83">
        <v>2</v>
      </c>
      <c r="V44" s="83">
        <v>14</v>
      </c>
      <c r="W44" s="83">
        <v>2</v>
      </c>
      <c r="X44" s="83">
        <v>8</v>
      </c>
      <c r="Y44" s="83">
        <v>30</v>
      </c>
      <c r="Z44" s="83">
        <v>133</v>
      </c>
      <c r="AA44" s="83">
        <v>7</v>
      </c>
      <c r="AB44" s="83">
        <v>63</v>
      </c>
    </row>
    <row r="45" spans="1:28" ht="21" customHeight="1">
      <c r="A45" s="162"/>
      <c r="B45" s="163" t="s">
        <v>66</v>
      </c>
      <c r="C45" s="80">
        <f t="shared" si="0"/>
        <v>105</v>
      </c>
      <c r="D45" s="80">
        <f t="shared" si="1"/>
        <v>763</v>
      </c>
      <c r="E45" s="129" t="s">
        <v>212</v>
      </c>
      <c r="F45" s="129" t="s">
        <v>212</v>
      </c>
      <c r="G45" s="80">
        <v>105</v>
      </c>
      <c r="H45" s="80">
        <v>763</v>
      </c>
      <c r="I45" s="80">
        <v>1</v>
      </c>
      <c r="J45" s="80">
        <v>44</v>
      </c>
      <c r="K45" s="80">
        <v>22</v>
      </c>
      <c r="L45" s="80">
        <v>436</v>
      </c>
      <c r="M45" s="80">
        <v>18</v>
      </c>
      <c r="N45" s="80">
        <v>150</v>
      </c>
      <c r="O45" s="80">
        <v>44</v>
      </c>
      <c r="P45" s="80">
        <v>75</v>
      </c>
      <c r="Q45" s="80">
        <v>1</v>
      </c>
      <c r="R45" s="80">
        <v>4</v>
      </c>
      <c r="S45" s="129" t="s">
        <v>212</v>
      </c>
      <c r="T45" s="129" t="s">
        <v>212</v>
      </c>
      <c r="U45" s="129" t="s">
        <v>212</v>
      </c>
      <c r="V45" s="129" t="s">
        <v>212</v>
      </c>
      <c r="W45" s="129" t="s">
        <v>212</v>
      </c>
      <c r="X45" s="129" t="s">
        <v>212</v>
      </c>
      <c r="Y45" s="80">
        <v>19</v>
      </c>
      <c r="Z45" s="80">
        <v>54</v>
      </c>
      <c r="AA45" s="129" t="s">
        <v>212</v>
      </c>
      <c r="AB45" s="129" t="s">
        <v>212</v>
      </c>
    </row>
    <row r="46" spans="1:28" ht="21" customHeight="1">
      <c r="A46" s="162" t="s">
        <v>198</v>
      </c>
      <c r="B46" s="155" t="s">
        <v>179</v>
      </c>
      <c r="C46" s="80">
        <f t="shared" si="0"/>
        <v>23</v>
      </c>
      <c r="D46" s="80">
        <f t="shared" si="1"/>
        <v>165</v>
      </c>
      <c r="E46" s="129" t="s">
        <v>212</v>
      </c>
      <c r="F46" s="129" t="s">
        <v>212</v>
      </c>
      <c r="G46" s="80">
        <v>16</v>
      </c>
      <c r="H46" s="80">
        <v>102</v>
      </c>
      <c r="I46" s="129" t="s">
        <v>212</v>
      </c>
      <c r="J46" s="129" t="s">
        <v>212</v>
      </c>
      <c r="K46" s="129" t="s">
        <v>212</v>
      </c>
      <c r="L46" s="129" t="s">
        <v>212</v>
      </c>
      <c r="M46" s="129" t="s">
        <v>212</v>
      </c>
      <c r="N46" s="129" t="s">
        <v>212</v>
      </c>
      <c r="O46" s="129" t="s">
        <v>212</v>
      </c>
      <c r="P46" s="129" t="s">
        <v>212</v>
      </c>
      <c r="Q46" s="129" t="s">
        <v>212</v>
      </c>
      <c r="R46" s="129" t="s">
        <v>212</v>
      </c>
      <c r="S46" s="80">
        <v>1</v>
      </c>
      <c r="T46" s="80">
        <v>1</v>
      </c>
      <c r="U46" s="80">
        <v>2</v>
      </c>
      <c r="V46" s="80">
        <v>14</v>
      </c>
      <c r="W46" s="80">
        <v>2</v>
      </c>
      <c r="X46" s="80">
        <v>8</v>
      </c>
      <c r="Y46" s="80">
        <v>11</v>
      </c>
      <c r="Z46" s="80">
        <v>79</v>
      </c>
      <c r="AA46" s="80">
        <v>7</v>
      </c>
      <c r="AB46" s="80">
        <v>63</v>
      </c>
    </row>
    <row r="47" spans="1:28" ht="21" customHeight="1">
      <c r="A47" s="162"/>
      <c r="B47" s="164"/>
      <c r="C47" s="55"/>
      <c r="D47" s="55"/>
      <c r="E47" s="83"/>
      <c r="F47" s="158"/>
      <c r="G47" s="158"/>
      <c r="H47" s="158"/>
      <c r="I47" s="158"/>
      <c r="J47" s="158"/>
      <c r="K47" s="158"/>
      <c r="L47" s="158"/>
      <c r="M47" s="158"/>
      <c r="N47" s="158"/>
      <c r="O47" s="158"/>
      <c r="P47" s="158"/>
      <c r="Q47" s="158"/>
      <c r="R47" s="158"/>
      <c r="S47" s="158"/>
      <c r="T47" s="158"/>
      <c r="U47" s="158"/>
      <c r="V47" s="158"/>
      <c r="W47" s="158"/>
      <c r="X47" s="158"/>
      <c r="Y47" s="158"/>
      <c r="Z47" s="158"/>
      <c r="AA47" s="158"/>
      <c r="AB47" s="158"/>
    </row>
    <row r="48" spans="1:28" ht="21" customHeight="1">
      <c r="A48" s="331" t="s">
        <v>45</v>
      </c>
      <c r="B48" s="332"/>
      <c r="C48" s="80">
        <f t="shared" si="0"/>
        <v>70</v>
      </c>
      <c r="D48" s="80">
        <f t="shared" si="1"/>
        <v>1026</v>
      </c>
      <c r="E48" s="129" t="s">
        <v>212</v>
      </c>
      <c r="F48" s="129" t="s">
        <v>212</v>
      </c>
      <c r="G48" s="83">
        <v>67</v>
      </c>
      <c r="H48" s="83">
        <v>999</v>
      </c>
      <c r="I48" s="83">
        <v>1</v>
      </c>
      <c r="J48" s="83">
        <v>24</v>
      </c>
      <c r="K48" s="83">
        <v>19</v>
      </c>
      <c r="L48" s="83">
        <v>553</v>
      </c>
      <c r="M48" s="83">
        <v>5</v>
      </c>
      <c r="N48" s="83">
        <v>133</v>
      </c>
      <c r="O48" s="83">
        <v>18</v>
      </c>
      <c r="P48" s="83">
        <v>46</v>
      </c>
      <c r="Q48" s="129" t="s">
        <v>212</v>
      </c>
      <c r="R48" s="129" t="s">
        <v>212</v>
      </c>
      <c r="S48" s="129" t="s">
        <v>212</v>
      </c>
      <c r="T48" s="129" t="s">
        <v>212</v>
      </c>
      <c r="U48" s="83">
        <v>4</v>
      </c>
      <c r="V48" s="83">
        <v>20</v>
      </c>
      <c r="W48" s="83">
        <v>2</v>
      </c>
      <c r="X48" s="83">
        <v>27</v>
      </c>
      <c r="Y48" s="83">
        <v>18</v>
      </c>
      <c r="Z48" s="83">
        <v>196</v>
      </c>
      <c r="AA48" s="83">
        <v>3</v>
      </c>
      <c r="AB48" s="83">
        <v>27</v>
      </c>
    </row>
    <row r="49" spans="1:28" ht="21" customHeight="1">
      <c r="A49" s="162"/>
      <c r="B49" s="163" t="s">
        <v>66</v>
      </c>
      <c r="C49" s="80">
        <f t="shared" si="0"/>
        <v>57</v>
      </c>
      <c r="D49" s="80">
        <f t="shared" si="1"/>
        <v>952</v>
      </c>
      <c r="E49" s="129" t="s">
        <v>212</v>
      </c>
      <c r="F49" s="129" t="s">
        <v>212</v>
      </c>
      <c r="G49" s="80">
        <v>57</v>
      </c>
      <c r="H49" s="80">
        <v>952</v>
      </c>
      <c r="I49" s="80">
        <v>1</v>
      </c>
      <c r="J49" s="80">
        <v>24</v>
      </c>
      <c r="K49" s="80">
        <v>19</v>
      </c>
      <c r="L49" s="80">
        <v>553</v>
      </c>
      <c r="M49" s="80">
        <v>5</v>
      </c>
      <c r="N49" s="80">
        <v>133</v>
      </c>
      <c r="O49" s="80">
        <v>18</v>
      </c>
      <c r="P49" s="80">
        <v>46</v>
      </c>
      <c r="Q49" s="129" t="s">
        <v>212</v>
      </c>
      <c r="R49" s="129" t="s">
        <v>212</v>
      </c>
      <c r="S49" s="129" t="s">
        <v>212</v>
      </c>
      <c r="T49" s="129" t="s">
        <v>212</v>
      </c>
      <c r="U49" s="80">
        <v>2</v>
      </c>
      <c r="V49" s="80">
        <v>4</v>
      </c>
      <c r="W49" s="80">
        <v>2</v>
      </c>
      <c r="X49" s="80">
        <v>27</v>
      </c>
      <c r="Y49" s="80">
        <v>10</v>
      </c>
      <c r="Z49" s="80">
        <v>165</v>
      </c>
      <c r="AA49" s="129" t="s">
        <v>212</v>
      </c>
      <c r="AB49" s="129" t="s">
        <v>212</v>
      </c>
    </row>
    <row r="50" spans="1:28" ht="21" customHeight="1">
      <c r="A50" s="162"/>
      <c r="B50" s="155" t="s">
        <v>179</v>
      </c>
      <c r="C50" s="80">
        <f t="shared" si="0"/>
        <v>13</v>
      </c>
      <c r="D50" s="80">
        <f t="shared" si="1"/>
        <v>74</v>
      </c>
      <c r="E50" s="129" t="s">
        <v>212</v>
      </c>
      <c r="F50" s="129" t="s">
        <v>212</v>
      </c>
      <c r="G50" s="80">
        <v>10</v>
      </c>
      <c r="H50" s="80">
        <v>47</v>
      </c>
      <c r="I50" s="129" t="s">
        <v>212</v>
      </c>
      <c r="J50" s="129" t="s">
        <v>212</v>
      </c>
      <c r="K50" s="129" t="s">
        <v>212</v>
      </c>
      <c r="L50" s="129" t="s">
        <v>212</v>
      </c>
      <c r="M50" s="129" t="s">
        <v>212</v>
      </c>
      <c r="N50" s="129" t="s">
        <v>212</v>
      </c>
      <c r="O50" s="129" t="s">
        <v>212</v>
      </c>
      <c r="P50" s="129" t="s">
        <v>212</v>
      </c>
      <c r="Q50" s="129" t="s">
        <v>212</v>
      </c>
      <c r="R50" s="129" t="s">
        <v>212</v>
      </c>
      <c r="S50" s="129" t="s">
        <v>212</v>
      </c>
      <c r="T50" s="129" t="s">
        <v>212</v>
      </c>
      <c r="U50" s="80">
        <v>2</v>
      </c>
      <c r="V50" s="80">
        <v>16</v>
      </c>
      <c r="W50" s="129" t="s">
        <v>212</v>
      </c>
      <c r="X50" s="129" t="s">
        <v>212</v>
      </c>
      <c r="Y50" s="80">
        <v>8</v>
      </c>
      <c r="Z50" s="80">
        <v>31</v>
      </c>
      <c r="AA50" s="80">
        <v>3</v>
      </c>
      <c r="AB50" s="80">
        <v>27</v>
      </c>
    </row>
    <row r="51" spans="1:28" ht="21" customHeight="1">
      <c r="A51" s="162"/>
      <c r="B51" s="164"/>
      <c r="C51" s="54"/>
      <c r="D51" s="55"/>
      <c r="E51" s="83"/>
      <c r="F51" s="158"/>
      <c r="G51" s="158"/>
      <c r="H51" s="158"/>
      <c r="I51" s="158"/>
      <c r="J51" s="158"/>
      <c r="K51" s="158"/>
      <c r="L51" s="158"/>
      <c r="M51" s="158"/>
      <c r="N51" s="158"/>
      <c r="O51" s="158"/>
      <c r="P51" s="158"/>
      <c r="Q51" s="158"/>
      <c r="R51" s="158"/>
      <c r="S51" s="158"/>
      <c r="T51" s="158"/>
      <c r="U51" s="158"/>
      <c r="V51" s="158"/>
      <c r="W51" s="158"/>
      <c r="X51" s="158"/>
      <c r="Y51" s="158"/>
      <c r="Z51" s="158"/>
      <c r="AA51" s="158"/>
      <c r="AB51" s="158"/>
    </row>
    <row r="52" spans="1:28" ht="21" customHeight="1">
      <c r="A52" s="331" t="s">
        <v>46</v>
      </c>
      <c r="B52" s="332"/>
      <c r="C52" s="80">
        <f t="shared" si="0"/>
        <v>129</v>
      </c>
      <c r="D52" s="80">
        <f t="shared" si="1"/>
        <v>926</v>
      </c>
      <c r="E52" s="83">
        <v>5</v>
      </c>
      <c r="F52" s="83">
        <v>20</v>
      </c>
      <c r="G52" s="83">
        <v>115</v>
      </c>
      <c r="H52" s="83">
        <v>861</v>
      </c>
      <c r="I52" s="83">
        <v>1</v>
      </c>
      <c r="J52" s="83">
        <v>16</v>
      </c>
      <c r="K52" s="83">
        <v>16</v>
      </c>
      <c r="L52" s="83">
        <v>406</v>
      </c>
      <c r="M52" s="83">
        <v>6</v>
      </c>
      <c r="N52" s="83">
        <v>123</v>
      </c>
      <c r="O52" s="83">
        <v>40</v>
      </c>
      <c r="P52" s="83">
        <v>74</v>
      </c>
      <c r="Q52" s="83">
        <v>1</v>
      </c>
      <c r="R52" s="83">
        <v>8</v>
      </c>
      <c r="S52" s="129" t="s">
        <v>212</v>
      </c>
      <c r="T52" s="129" t="s">
        <v>212</v>
      </c>
      <c r="U52" s="83">
        <v>5</v>
      </c>
      <c r="V52" s="83">
        <v>48</v>
      </c>
      <c r="W52" s="83">
        <v>3</v>
      </c>
      <c r="X52" s="83">
        <v>4</v>
      </c>
      <c r="Y52" s="83">
        <v>43</v>
      </c>
      <c r="Z52" s="83">
        <v>182</v>
      </c>
      <c r="AA52" s="83">
        <v>9</v>
      </c>
      <c r="AB52" s="83">
        <v>45</v>
      </c>
    </row>
    <row r="53" spans="1:28" ht="21" customHeight="1">
      <c r="A53" s="166"/>
      <c r="B53" s="163" t="s">
        <v>66</v>
      </c>
      <c r="C53" s="80">
        <f t="shared" si="0"/>
        <v>105</v>
      </c>
      <c r="D53" s="80">
        <f t="shared" si="1"/>
        <v>803</v>
      </c>
      <c r="E53" s="83">
        <v>2</v>
      </c>
      <c r="F53" s="80">
        <v>13</v>
      </c>
      <c r="G53" s="80">
        <v>103</v>
      </c>
      <c r="H53" s="80">
        <v>790</v>
      </c>
      <c r="I53" s="80">
        <v>1</v>
      </c>
      <c r="J53" s="80">
        <v>16</v>
      </c>
      <c r="K53" s="80">
        <v>16</v>
      </c>
      <c r="L53" s="80">
        <v>406</v>
      </c>
      <c r="M53" s="80">
        <v>6</v>
      </c>
      <c r="N53" s="80">
        <v>123</v>
      </c>
      <c r="O53" s="80">
        <v>40</v>
      </c>
      <c r="P53" s="80">
        <v>74</v>
      </c>
      <c r="Q53" s="80">
        <v>1</v>
      </c>
      <c r="R53" s="80">
        <v>8</v>
      </c>
      <c r="S53" s="129" t="s">
        <v>212</v>
      </c>
      <c r="T53" s="129" t="s">
        <v>212</v>
      </c>
      <c r="U53" s="80">
        <v>3</v>
      </c>
      <c r="V53" s="80">
        <v>26</v>
      </c>
      <c r="W53" s="80">
        <v>2</v>
      </c>
      <c r="X53" s="80">
        <v>3</v>
      </c>
      <c r="Y53" s="80">
        <v>34</v>
      </c>
      <c r="Z53" s="80">
        <v>134</v>
      </c>
      <c r="AA53" s="129" t="s">
        <v>212</v>
      </c>
      <c r="AB53" s="129" t="s">
        <v>212</v>
      </c>
    </row>
    <row r="54" spans="1:28" ht="21" customHeight="1">
      <c r="A54" s="167" t="s">
        <v>198</v>
      </c>
      <c r="B54" s="156" t="s">
        <v>179</v>
      </c>
      <c r="C54" s="109">
        <f t="shared" si="0"/>
        <v>24</v>
      </c>
      <c r="D54" s="85">
        <f t="shared" si="1"/>
        <v>123</v>
      </c>
      <c r="E54" s="85">
        <v>3</v>
      </c>
      <c r="F54" s="85">
        <v>7</v>
      </c>
      <c r="G54" s="85">
        <v>12</v>
      </c>
      <c r="H54" s="85">
        <v>71</v>
      </c>
      <c r="I54" s="138" t="s">
        <v>212</v>
      </c>
      <c r="J54" s="138" t="s">
        <v>212</v>
      </c>
      <c r="K54" s="138" t="s">
        <v>212</v>
      </c>
      <c r="L54" s="138" t="s">
        <v>212</v>
      </c>
      <c r="M54" s="138" t="s">
        <v>212</v>
      </c>
      <c r="N54" s="138" t="s">
        <v>212</v>
      </c>
      <c r="O54" s="138" t="s">
        <v>212</v>
      </c>
      <c r="P54" s="138" t="s">
        <v>212</v>
      </c>
      <c r="Q54" s="138" t="s">
        <v>212</v>
      </c>
      <c r="R54" s="138" t="s">
        <v>212</v>
      </c>
      <c r="S54" s="138" t="s">
        <v>212</v>
      </c>
      <c r="T54" s="138" t="s">
        <v>212</v>
      </c>
      <c r="U54" s="85">
        <v>2</v>
      </c>
      <c r="V54" s="85">
        <v>22</v>
      </c>
      <c r="W54" s="85">
        <v>1</v>
      </c>
      <c r="X54" s="85">
        <v>1</v>
      </c>
      <c r="Y54" s="85">
        <v>9</v>
      </c>
      <c r="Z54" s="85">
        <v>48</v>
      </c>
      <c r="AA54" s="85">
        <v>9</v>
      </c>
      <c r="AB54" s="85">
        <v>45</v>
      </c>
    </row>
    <row r="55" spans="3:5" ht="21" customHeight="1">
      <c r="C55" s="50"/>
      <c r="D55" s="49"/>
      <c r="E55" s="92"/>
    </row>
    <row r="56" spans="3:5" ht="21" customHeight="1">
      <c r="C56" s="50"/>
      <c r="D56" s="49"/>
      <c r="E56" s="92"/>
    </row>
    <row r="57" spans="3:5" ht="21" customHeight="1">
      <c r="C57" s="51"/>
      <c r="D57" s="52"/>
      <c r="E57" s="92"/>
    </row>
    <row r="58" spans="3:5" ht="21" customHeight="1">
      <c r="C58" s="50"/>
      <c r="D58" s="49"/>
      <c r="E58" s="92"/>
    </row>
    <row r="59" spans="3:5" ht="21" customHeight="1">
      <c r="C59" s="50"/>
      <c r="D59" s="49"/>
      <c r="E59" s="92"/>
    </row>
    <row r="60" spans="3:5" ht="21" customHeight="1">
      <c r="C60" s="50"/>
      <c r="D60" s="49"/>
      <c r="E60" s="92"/>
    </row>
    <row r="61" spans="3:5" ht="21" customHeight="1">
      <c r="C61" s="50"/>
      <c r="D61" s="49"/>
      <c r="E61" s="92"/>
    </row>
    <row r="62" spans="3:5" ht="21" customHeight="1">
      <c r="C62" s="50"/>
      <c r="D62" s="49"/>
      <c r="E62" s="92"/>
    </row>
    <row r="63" spans="3:5" ht="21" customHeight="1">
      <c r="C63" s="51"/>
      <c r="D63" s="52"/>
      <c r="E63" s="92"/>
    </row>
    <row r="64" spans="3:5" ht="21" customHeight="1">
      <c r="C64" s="50"/>
      <c r="D64" s="49"/>
      <c r="E64" s="92"/>
    </row>
    <row r="65" spans="3:5" ht="21" customHeight="1">
      <c r="C65" s="92"/>
      <c r="D65" s="92"/>
      <c r="E65" s="92"/>
    </row>
    <row r="66" spans="3:5" ht="21" customHeight="1">
      <c r="C66" s="92"/>
      <c r="D66" s="92"/>
      <c r="E66" s="92"/>
    </row>
    <row r="67" spans="3:5" ht="21" customHeight="1">
      <c r="C67" s="92"/>
      <c r="D67" s="92"/>
      <c r="E67" s="92"/>
    </row>
    <row r="68" spans="3:5" ht="21" customHeight="1">
      <c r="C68" s="92"/>
      <c r="D68" s="92"/>
      <c r="E68" s="92"/>
    </row>
    <row r="69" spans="3:5" ht="21" customHeight="1">
      <c r="C69" s="77"/>
      <c r="D69" s="92"/>
      <c r="E69" s="92"/>
    </row>
    <row r="70" spans="3:5" ht="21" customHeight="1">
      <c r="C70" s="77"/>
      <c r="D70" s="92"/>
      <c r="E70" s="92"/>
    </row>
    <row r="71" spans="3:5" ht="21" customHeight="1">
      <c r="C71" s="77"/>
      <c r="D71" s="92"/>
      <c r="E71" s="92"/>
    </row>
    <row r="72" spans="3:5" ht="21" customHeight="1">
      <c r="C72" s="77"/>
      <c r="D72" s="92"/>
      <c r="E72" s="92"/>
    </row>
    <row r="73" spans="3:5" ht="21" customHeight="1">
      <c r="C73" s="77"/>
      <c r="D73" s="92"/>
      <c r="E73" s="92"/>
    </row>
    <row r="74" spans="3:5" ht="21" customHeight="1">
      <c r="C74" s="77"/>
      <c r="D74" s="92"/>
      <c r="E74" s="92"/>
    </row>
  </sheetData>
  <sheetProtection/>
  <mergeCells count="27">
    <mergeCell ref="A3:AB3"/>
    <mergeCell ref="I5:J6"/>
    <mergeCell ref="K5:L6"/>
    <mergeCell ref="M5:N6"/>
    <mergeCell ref="W5:X6"/>
    <mergeCell ref="A5:B8"/>
    <mergeCell ref="C5:D6"/>
    <mergeCell ref="E5:F6"/>
    <mergeCell ref="G5:H6"/>
    <mergeCell ref="Y5:Z6"/>
    <mergeCell ref="A10:B10"/>
    <mergeCell ref="A14:B14"/>
    <mergeCell ref="A48:B48"/>
    <mergeCell ref="AA5:AB6"/>
    <mergeCell ref="U5:V6"/>
    <mergeCell ref="O5:P6"/>
    <mergeCell ref="Q5:R6"/>
    <mergeCell ref="S5:T6"/>
    <mergeCell ref="A18:B18"/>
    <mergeCell ref="A52:B52"/>
    <mergeCell ref="A32:B32"/>
    <mergeCell ref="A36:B36"/>
    <mergeCell ref="A40:B40"/>
    <mergeCell ref="A44:B44"/>
    <mergeCell ref="A22:B22"/>
    <mergeCell ref="A24:B24"/>
    <mergeCell ref="A28:B28"/>
  </mergeCells>
  <printOptions horizontalCentered="1"/>
  <pageMargins left="0.5511811023622047" right="0.5511811023622047" top="0.5905511811023623" bottom="0.3937007874015748" header="0" footer="0"/>
  <pageSetup fitToHeight="1" fitToWidth="1" horizontalDpi="600" verticalDpi="600" orientation="landscape" paperSize="8" scale="73" r:id="rId1"/>
</worksheet>
</file>

<file path=xl/worksheets/sheet5.xml><?xml version="1.0" encoding="utf-8"?>
<worksheet xmlns="http://schemas.openxmlformats.org/spreadsheetml/2006/main" xmlns:r="http://schemas.openxmlformats.org/officeDocument/2006/relationships">
  <sheetPr>
    <pageSetUpPr fitToPage="1"/>
  </sheetPr>
  <dimension ref="A1:AC54"/>
  <sheetViews>
    <sheetView zoomScaleSheetLayoutView="75" zoomScalePageLayoutView="0" workbookViewId="0" topLeftCell="A1">
      <selection activeCell="A1" sqref="A1"/>
    </sheetView>
  </sheetViews>
  <sheetFormatPr defaultColWidth="9.875" defaultRowHeight="21.75" customHeight="1"/>
  <cols>
    <col min="1" max="1" width="3.75390625" style="73" customWidth="1"/>
    <col min="2" max="2" width="20.00390625" style="73" customWidth="1"/>
    <col min="3" max="16384" width="9.875" style="73" customWidth="1"/>
  </cols>
  <sheetData>
    <row r="1" spans="1:28" ht="21.75" customHeight="1">
      <c r="A1" s="95" t="s">
        <v>250</v>
      </c>
      <c r="AB1" s="96" t="s">
        <v>251</v>
      </c>
    </row>
    <row r="2" s="1" customFormat="1" ht="21.75" customHeight="1">
      <c r="AB2" s="171"/>
    </row>
    <row r="3" spans="1:28" s="1" customFormat="1" ht="21.75" customHeight="1">
      <c r="A3" s="322" t="s">
        <v>245</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row>
    <row r="4" spans="1:29" s="1" customFormat="1" ht="21.75" customHeight="1" thickBot="1">
      <c r="A4" s="41"/>
      <c r="B4" s="42"/>
      <c r="C4" s="43"/>
      <c r="D4" s="43"/>
      <c r="E4" s="43"/>
      <c r="F4" s="43"/>
      <c r="G4" s="43"/>
      <c r="H4" s="43"/>
      <c r="I4" s="43"/>
      <c r="J4" s="43"/>
      <c r="K4" s="43"/>
      <c r="L4" s="43"/>
      <c r="M4" s="43"/>
      <c r="N4" s="43"/>
      <c r="O4" s="43"/>
      <c r="P4" s="43"/>
      <c r="Q4" s="43"/>
      <c r="R4" s="43"/>
      <c r="S4" s="43"/>
      <c r="T4" s="43"/>
      <c r="U4" s="43"/>
      <c r="V4" s="43"/>
      <c r="W4" s="43"/>
      <c r="X4" s="43"/>
      <c r="Y4" s="43"/>
      <c r="Z4" s="43"/>
      <c r="AA4" s="43"/>
      <c r="AB4" s="43"/>
      <c r="AC4" s="4"/>
    </row>
    <row r="5" spans="1:29" s="1" customFormat="1" ht="21.75" customHeight="1">
      <c r="A5" s="323" t="s">
        <v>239</v>
      </c>
      <c r="B5" s="324"/>
      <c r="C5" s="314" t="s">
        <v>238</v>
      </c>
      <c r="D5" s="309"/>
      <c r="E5" s="308" t="s">
        <v>158</v>
      </c>
      <c r="F5" s="309"/>
      <c r="G5" s="308" t="s">
        <v>187</v>
      </c>
      <c r="H5" s="309"/>
      <c r="I5" s="308" t="s">
        <v>237</v>
      </c>
      <c r="J5" s="309"/>
      <c r="K5" s="308" t="s">
        <v>144</v>
      </c>
      <c r="L5" s="309"/>
      <c r="M5" s="308" t="s">
        <v>145</v>
      </c>
      <c r="N5" s="309"/>
      <c r="O5" s="308" t="s">
        <v>159</v>
      </c>
      <c r="P5" s="309"/>
      <c r="Q5" s="308" t="s">
        <v>236</v>
      </c>
      <c r="R5" s="309"/>
      <c r="S5" s="316" t="s">
        <v>146</v>
      </c>
      <c r="T5" s="317"/>
      <c r="U5" s="308" t="s">
        <v>235</v>
      </c>
      <c r="V5" s="309"/>
      <c r="W5" s="304" t="s">
        <v>244</v>
      </c>
      <c r="X5" s="320"/>
      <c r="Y5" s="308" t="s">
        <v>147</v>
      </c>
      <c r="Z5" s="309"/>
      <c r="AA5" s="304" t="s">
        <v>243</v>
      </c>
      <c r="AB5" s="305"/>
      <c r="AC5" s="4"/>
    </row>
    <row r="6" spans="1:29" s="1" customFormat="1" ht="21.75" customHeight="1">
      <c r="A6" s="325"/>
      <c r="B6" s="326"/>
      <c r="C6" s="315"/>
      <c r="D6" s="313"/>
      <c r="E6" s="312"/>
      <c r="F6" s="313"/>
      <c r="G6" s="312"/>
      <c r="H6" s="313"/>
      <c r="I6" s="312"/>
      <c r="J6" s="313"/>
      <c r="K6" s="312"/>
      <c r="L6" s="313"/>
      <c r="M6" s="312"/>
      <c r="N6" s="313"/>
      <c r="O6" s="310"/>
      <c r="P6" s="311"/>
      <c r="Q6" s="310"/>
      <c r="R6" s="311"/>
      <c r="S6" s="318"/>
      <c r="T6" s="319"/>
      <c r="U6" s="312"/>
      <c r="V6" s="313"/>
      <c r="W6" s="306"/>
      <c r="X6" s="321"/>
      <c r="Y6" s="312"/>
      <c r="Z6" s="313"/>
      <c r="AA6" s="306"/>
      <c r="AB6" s="307"/>
      <c r="AC6" s="4"/>
    </row>
    <row r="7" spans="1:29" s="1" customFormat="1" ht="21.75" customHeight="1">
      <c r="A7" s="325"/>
      <c r="B7" s="326"/>
      <c r="C7" s="45" t="s">
        <v>148</v>
      </c>
      <c r="D7" s="46" t="s">
        <v>149</v>
      </c>
      <c r="E7" s="45" t="s">
        <v>148</v>
      </c>
      <c r="F7" s="46" t="s">
        <v>149</v>
      </c>
      <c r="G7" s="45" t="s">
        <v>148</v>
      </c>
      <c r="H7" s="46" t="s">
        <v>149</v>
      </c>
      <c r="I7" s="45" t="s">
        <v>148</v>
      </c>
      <c r="J7" s="46" t="s">
        <v>149</v>
      </c>
      <c r="K7" s="45" t="s">
        <v>148</v>
      </c>
      <c r="L7" s="46" t="s">
        <v>149</v>
      </c>
      <c r="M7" s="45" t="s">
        <v>148</v>
      </c>
      <c r="N7" s="46" t="s">
        <v>149</v>
      </c>
      <c r="O7" s="45" t="s">
        <v>148</v>
      </c>
      <c r="P7" s="46" t="s">
        <v>149</v>
      </c>
      <c r="Q7" s="45" t="s">
        <v>148</v>
      </c>
      <c r="R7" s="46" t="s">
        <v>149</v>
      </c>
      <c r="S7" s="45" t="s">
        <v>148</v>
      </c>
      <c r="T7" s="46" t="s">
        <v>149</v>
      </c>
      <c r="U7" s="45" t="s">
        <v>148</v>
      </c>
      <c r="V7" s="46" t="s">
        <v>149</v>
      </c>
      <c r="W7" s="45" t="s">
        <v>148</v>
      </c>
      <c r="X7" s="46" t="s">
        <v>149</v>
      </c>
      <c r="Y7" s="45" t="s">
        <v>148</v>
      </c>
      <c r="Z7" s="46" t="s">
        <v>149</v>
      </c>
      <c r="AA7" s="45" t="s">
        <v>148</v>
      </c>
      <c r="AB7" s="152" t="s">
        <v>149</v>
      </c>
      <c r="AC7" s="4"/>
    </row>
    <row r="8" spans="1:29" s="1" customFormat="1" ht="21.75" customHeight="1">
      <c r="A8" s="327"/>
      <c r="B8" s="328"/>
      <c r="C8" s="47" t="s">
        <v>150</v>
      </c>
      <c r="D8" s="48" t="s">
        <v>151</v>
      </c>
      <c r="E8" s="47" t="s">
        <v>150</v>
      </c>
      <c r="F8" s="48" t="s">
        <v>151</v>
      </c>
      <c r="G8" s="47" t="s">
        <v>150</v>
      </c>
      <c r="H8" s="48" t="s">
        <v>151</v>
      </c>
      <c r="I8" s="47" t="s">
        <v>150</v>
      </c>
      <c r="J8" s="48" t="s">
        <v>151</v>
      </c>
      <c r="K8" s="47" t="s">
        <v>150</v>
      </c>
      <c r="L8" s="48" t="s">
        <v>151</v>
      </c>
      <c r="M8" s="47" t="s">
        <v>150</v>
      </c>
      <c r="N8" s="48" t="s">
        <v>151</v>
      </c>
      <c r="O8" s="47" t="s">
        <v>150</v>
      </c>
      <c r="P8" s="48" t="s">
        <v>151</v>
      </c>
      <c r="Q8" s="47" t="s">
        <v>150</v>
      </c>
      <c r="R8" s="48" t="s">
        <v>151</v>
      </c>
      <c r="S8" s="47" t="s">
        <v>150</v>
      </c>
      <c r="T8" s="48" t="s">
        <v>151</v>
      </c>
      <c r="U8" s="47" t="s">
        <v>150</v>
      </c>
      <c r="V8" s="48" t="s">
        <v>151</v>
      </c>
      <c r="W8" s="47" t="s">
        <v>150</v>
      </c>
      <c r="X8" s="48" t="s">
        <v>151</v>
      </c>
      <c r="Y8" s="47" t="s">
        <v>150</v>
      </c>
      <c r="Z8" s="48" t="s">
        <v>151</v>
      </c>
      <c r="AA8" s="47" t="s">
        <v>150</v>
      </c>
      <c r="AB8" s="153" t="s">
        <v>151</v>
      </c>
      <c r="AC8" s="4"/>
    </row>
    <row r="9" spans="1:29" ht="21.75" customHeight="1">
      <c r="A9" s="173"/>
      <c r="B9" s="174"/>
      <c r="C9" s="80"/>
      <c r="D9" s="80" t="s">
        <v>252</v>
      </c>
      <c r="E9" s="80"/>
      <c r="F9" s="80" t="s">
        <v>92</v>
      </c>
      <c r="G9" s="80"/>
      <c r="H9" s="80" t="s">
        <v>92</v>
      </c>
      <c r="I9" s="80"/>
      <c r="J9" s="80" t="s">
        <v>92</v>
      </c>
      <c r="K9" s="80"/>
      <c r="L9" s="80" t="s">
        <v>92</v>
      </c>
      <c r="M9" s="80"/>
      <c r="N9" s="80" t="s">
        <v>92</v>
      </c>
      <c r="O9" s="80"/>
      <c r="P9" s="80" t="s">
        <v>92</v>
      </c>
      <c r="Q9" s="80"/>
      <c r="R9" s="80" t="s">
        <v>92</v>
      </c>
      <c r="S9" s="80"/>
      <c r="T9" s="80" t="s">
        <v>92</v>
      </c>
      <c r="U9" s="80"/>
      <c r="V9" s="80" t="s">
        <v>92</v>
      </c>
      <c r="W9" s="80"/>
      <c r="X9" s="80" t="s">
        <v>92</v>
      </c>
      <c r="Y9" s="80"/>
      <c r="Z9" s="80" t="s">
        <v>92</v>
      </c>
      <c r="AA9" s="80"/>
      <c r="AB9" s="80" t="s">
        <v>92</v>
      </c>
      <c r="AC9" s="74"/>
    </row>
    <row r="10" spans="1:28" ht="21.75" customHeight="1">
      <c r="A10" s="337" t="s">
        <v>26</v>
      </c>
      <c r="B10" s="338"/>
      <c r="C10" s="103">
        <f>SUM(E10,I10,K10,M10,O10,Q10,S10,U10,W10,Y10,AA10)</f>
        <v>4094</v>
      </c>
      <c r="D10" s="103">
        <f>SUM(F10,J10,L10,N10,P10,R10,T10,V10,X10,Z10,AB10)</f>
        <v>22008</v>
      </c>
      <c r="E10" s="103">
        <v>12</v>
      </c>
      <c r="F10" s="103">
        <v>67</v>
      </c>
      <c r="G10" s="103">
        <v>4044</v>
      </c>
      <c r="H10" s="103">
        <v>21411</v>
      </c>
      <c r="I10" s="145" t="s">
        <v>212</v>
      </c>
      <c r="J10" s="145" t="s">
        <v>212</v>
      </c>
      <c r="K10" s="103">
        <v>373</v>
      </c>
      <c r="L10" s="103">
        <v>2029</v>
      </c>
      <c r="M10" s="103">
        <v>1778</v>
      </c>
      <c r="N10" s="103">
        <v>10673</v>
      </c>
      <c r="O10" s="103">
        <v>1058</v>
      </c>
      <c r="P10" s="103">
        <v>3182</v>
      </c>
      <c r="Q10" s="103">
        <v>25</v>
      </c>
      <c r="R10" s="103">
        <v>369</v>
      </c>
      <c r="S10" s="103">
        <v>15</v>
      </c>
      <c r="T10" s="103">
        <v>28</v>
      </c>
      <c r="U10" s="103">
        <v>62</v>
      </c>
      <c r="V10" s="103">
        <v>549</v>
      </c>
      <c r="W10" s="103">
        <v>12</v>
      </c>
      <c r="X10" s="103">
        <v>93</v>
      </c>
      <c r="Y10" s="103">
        <v>721</v>
      </c>
      <c r="Z10" s="103">
        <v>4488</v>
      </c>
      <c r="AA10" s="103">
        <v>38</v>
      </c>
      <c r="AB10" s="103">
        <v>530</v>
      </c>
    </row>
    <row r="11" spans="1:28" ht="21.75" customHeight="1">
      <c r="A11" s="71"/>
      <c r="B11" s="72"/>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row>
    <row r="12" spans="1:28" ht="21.75" customHeight="1">
      <c r="A12" s="335" t="s">
        <v>47</v>
      </c>
      <c r="B12" s="336"/>
      <c r="C12" s="80">
        <f aca="true" t="shared" si="0" ref="C12:C54">SUM(E12,I12,K12,M12,O12,Q12,S12,U12,W12,Y12,AA12)</f>
        <v>893</v>
      </c>
      <c r="D12" s="80">
        <f aca="true" t="shared" si="1" ref="D12:D54">SUM(F12,J12,L12,N12,P12,R12,T12,V12,X12,Z12,AB12)</f>
        <v>6151</v>
      </c>
      <c r="E12" s="83">
        <v>4</v>
      </c>
      <c r="F12" s="83">
        <v>15</v>
      </c>
      <c r="G12" s="83">
        <v>876</v>
      </c>
      <c r="H12" s="83">
        <v>5910</v>
      </c>
      <c r="I12" s="129" t="s">
        <v>212</v>
      </c>
      <c r="J12" s="129" t="s">
        <v>212</v>
      </c>
      <c r="K12" s="83">
        <v>107</v>
      </c>
      <c r="L12" s="83">
        <v>756</v>
      </c>
      <c r="M12" s="83">
        <v>171</v>
      </c>
      <c r="N12" s="83">
        <v>2138</v>
      </c>
      <c r="O12" s="83">
        <v>341</v>
      </c>
      <c r="P12" s="83">
        <v>1203</v>
      </c>
      <c r="Q12" s="83">
        <v>6</v>
      </c>
      <c r="R12" s="83">
        <v>62</v>
      </c>
      <c r="S12" s="83">
        <v>2</v>
      </c>
      <c r="T12" s="83">
        <v>4</v>
      </c>
      <c r="U12" s="83">
        <v>20</v>
      </c>
      <c r="V12" s="83">
        <v>190</v>
      </c>
      <c r="W12" s="83">
        <v>3</v>
      </c>
      <c r="X12" s="83">
        <v>43</v>
      </c>
      <c r="Y12" s="83">
        <v>226</v>
      </c>
      <c r="Z12" s="83">
        <v>1514</v>
      </c>
      <c r="AA12" s="83">
        <v>13</v>
      </c>
      <c r="AB12" s="83">
        <v>226</v>
      </c>
    </row>
    <row r="13" spans="1:28" ht="21.75" customHeight="1">
      <c r="A13" s="74"/>
      <c r="B13" s="14" t="s">
        <v>66</v>
      </c>
      <c r="C13" s="80">
        <f t="shared" si="0"/>
        <v>826</v>
      </c>
      <c r="D13" s="80">
        <f t="shared" si="1"/>
        <v>5043</v>
      </c>
      <c r="E13" s="80">
        <v>4</v>
      </c>
      <c r="F13" s="80">
        <v>15</v>
      </c>
      <c r="G13" s="80">
        <v>822</v>
      </c>
      <c r="H13" s="80">
        <v>5028</v>
      </c>
      <c r="I13" s="129" t="s">
        <v>212</v>
      </c>
      <c r="J13" s="129" t="s">
        <v>212</v>
      </c>
      <c r="K13" s="80">
        <v>107</v>
      </c>
      <c r="L13" s="80">
        <v>756</v>
      </c>
      <c r="M13" s="80">
        <v>171</v>
      </c>
      <c r="N13" s="80">
        <v>2138</v>
      </c>
      <c r="O13" s="80">
        <v>341</v>
      </c>
      <c r="P13" s="80">
        <v>1203</v>
      </c>
      <c r="Q13" s="80">
        <v>6</v>
      </c>
      <c r="R13" s="80">
        <v>62</v>
      </c>
      <c r="S13" s="80">
        <v>2</v>
      </c>
      <c r="T13" s="80">
        <v>4</v>
      </c>
      <c r="U13" s="80">
        <v>11</v>
      </c>
      <c r="V13" s="80">
        <v>92</v>
      </c>
      <c r="W13" s="80">
        <v>2</v>
      </c>
      <c r="X13" s="80">
        <v>31</v>
      </c>
      <c r="Y13" s="80">
        <v>182</v>
      </c>
      <c r="Z13" s="80">
        <v>742</v>
      </c>
      <c r="AA13" s="129" t="s">
        <v>212</v>
      </c>
      <c r="AB13" s="129" t="s">
        <v>212</v>
      </c>
    </row>
    <row r="14" spans="1:28" ht="21.75" customHeight="1">
      <c r="A14" s="74"/>
      <c r="B14" s="155" t="s">
        <v>179</v>
      </c>
      <c r="C14" s="80">
        <f t="shared" si="0"/>
        <v>67</v>
      </c>
      <c r="D14" s="80">
        <f t="shared" si="1"/>
        <v>1108</v>
      </c>
      <c r="E14" s="129" t="s">
        <v>212</v>
      </c>
      <c r="F14" s="129" t="s">
        <v>212</v>
      </c>
      <c r="G14" s="80">
        <v>54</v>
      </c>
      <c r="H14" s="80">
        <v>882</v>
      </c>
      <c r="I14" s="129" t="s">
        <v>212</v>
      </c>
      <c r="J14" s="129" t="s">
        <v>212</v>
      </c>
      <c r="K14" s="129" t="s">
        <v>212</v>
      </c>
      <c r="L14" s="129" t="s">
        <v>212</v>
      </c>
      <c r="M14" s="129" t="s">
        <v>212</v>
      </c>
      <c r="N14" s="129" t="s">
        <v>212</v>
      </c>
      <c r="O14" s="129" t="s">
        <v>212</v>
      </c>
      <c r="P14" s="129" t="s">
        <v>212</v>
      </c>
      <c r="Q14" s="129" t="s">
        <v>212</v>
      </c>
      <c r="R14" s="129" t="s">
        <v>212</v>
      </c>
      <c r="S14" s="129" t="s">
        <v>212</v>
      </c>
      <c r="T14" s="129" t="s">
        <v>212</v>
      </c>
      <c r="U14" s="80">
        <v>9</v>
      </c>
      <c r="V14" s="80">
        <v>98</v>
      </c>
      <c r="W14" s="80">
        <v>1</v>
      </c>
      <c r="X14" s="80">
        <v>12</v>
      </c>
      <c r="Y14" s="80">
        <v>44</v>
      </c>
      <c r="Z14" s="80">
        <v>772</v>
      </c>
      <c r="AA14" s="80">
        <v>13</v>
      </c>
      <c r="AB14" s="80">
        <v>226</v>
      </c>
    </row>
    <row r="15" spans="1:28" ht="21.75" customHeight="1">
      <c r="A15" s="74"/>
      <c r="B15" s="14"/>
      <c r="C15" s="80"/>
      <c r="D15" s="80"/>
      <c r="E15" s="53"/>
      <c r="F15" s="80"/>
      <c r="G15" s="80"/>
      <c r="H15" s="80"/>
      <c r="I15" s="80"/>
      <c r="J15" s="80"/>
      <c r="K15" s="80"/>
      <c r="L15" s="80"/>
      <c r="M15" s="80"/>
      <c r="N15" s="80"/>
      <c r="O15" s="80"/>
      <c r="P15" s="80"/>
      <c r="Q15" s="80"/>
      <c r="R15" s="80"/>
      <c r="S15" s="80"/>
      <c r="T15" s="80"/>
      <c r="U15" s="80"/>
      <c r="V15" s="80"/>
      <c r="W15" s="80"/>
      <c r="X15" s="80"/>
      <c r="Y15" s="80"/>
      <c r="Z15" s="80"/>
      <c r="AA15" s="80"/>
      <c r="AB15" s="80"/>
    </row>
    <row r="16" spans="1:28" ht="21.75" customHeight="1">
      <c r="A16" s="335" t="s">
        <v>48</v>
      </c>
      <c r="B16" s="336"/>
      <c r="C16" s="80">
        <f t="shared" si="0"/>
        <v>694</v>
      </c>
      <c r="D16" s="80">
        <f t="shared" si="1"/>
        <v>3330</v>
      </c>
      <c r="E16" s="83">
        <v>2</v>
      </c>
      <c r="F16" s="83">
        <v>2</v>
      </c>
      <c r="G16" s="83">
        <v>686</v>
      </c>
      <c r="H16" s="83">
        <v>3259</v>
      </c>
      <c r="I16" s="129" t="s">
        <v>212</v>
      </c>
      <c r="J16" s="129" t="s">
        <v>212</v>
      </c>
      <c r="K16" s="83">
        <v>49</v>
      </c>
      <c r="L16" s="83">
        <v>230</v>
      </c>
      <c r="M16" s="83">
        <v>339</v>
      </c>
      <c r="N16" s="83">
        <v>1808</v>
      </c>
      <c r="O16" s="83">
        <v>174</v>
      </c>
      <c r="P16" s="83">
        <v>494</v>
      </c>
      <c r="Q16" s="83">
        <v>5</v>
      </c>
      <c r="R16" s="83">
        <v>62</v>
      </c>
      <c r="S16" s="83">
        <v>1</v>
      </c>
      <c r="T16" s="83">
        <v>1</v>
      </c>
      <c r="U16" s="83">
        <v>8</v>
      </c>
      <c r="V16" s="83">
        <v>60</v>
      </c>
      <c r="W16" s="83">
        <v>3</v>
      </c>
      <c r="X16" s="83">
        <v>13</v>
      </c>
      <c r="Y16" s="83">
        <v>107</v>
      </c>
      <c r="Z16" s="83">
        <v>591</v>
      </c>
      <c r="AA16" s="83">
        <v>6</v>
      </c>
      <c r="AB16" s="83">
        <v>69</v>
      </c>
    </row>
    <row r="17" spans="1:28" ht="21.75" customHeight="1">
      <c r="A17" s="74"/>
      <c r="B17" s="14" t="s">
        <v>66</v>
      </c>
      <c r="C17" s="80">
        <f t="shared" si="0"/>
        <v>669</v>
      </c>
      <c r="D17" s="80">
        <f t="shared" si="1"/>
        <v>2953</v>
      </c>
      <c r="E17" s="80">
        <v>1</v>
      </c>
      <c r="F17" s="80">
        <v>1</v>
      </c>
      <c r="G17" s="80">
        <v>668</v>
      </c>
      <c r="H17" s="80">
        <v>2952</v>
      </c>
      <c r="I17" s="129" t="s">
        <v>212</v>
      </c>
      <c r="J17" s="129" t="s">
        <v>212</v>
      </c>
      <c r="K17" s="80">
        <v>49</v>
      </c>
      <c r="L17" s="80">
        <v>230</v>
      </c>
      <c r="M17" s="80">
        <v>339</v>
      </c>
      <c r="N17" s="80">
        <v>1808</v>
      </c>
      <c r="O17" s="80">
        <v>173</v>
      </c>
      <c r="P17" s="80">
        <v>486</v>
      </c>
      <c r="Q17" s="80">
        <v>5</v>
      </c>
      <c r="R17" s="80">
        <v>62</v>
      </c>
      <c r="S17" s="80">
        <v>1</v>
      </c>
      <c r="T17" s="80">
        <v>1</v>
      </c>
      <c r="U17" s="80">
        <v>4</v>
      </c>
      <c r="V17" s="80">
        <v>23</v>
      </c>
      <c r="W17" s="80">
        <v>2</v>
      </c>
      <c r="X17" s="80">
        <v>7</v>
      </c>
      <c r="Y17" s="80">
        <v>95</v>
      </c>
      <c r="Z17" s="80">
        <v>335</v>
      </c>
      <c r="AA17" s="129" t="s">
        <v>212</v>
      </c>
      <c r="AB17" s="129" t="s">
        <v>212</v>
      </c>
    </row>
    <row r="18" spans="1:28" ht="21.75" customHeight="1">
      <c r="A18" s="74"/>
      <c r="B18" s="155" t="s">
        <v>179</v>
      </c>
      <c r="C18" s="80">
        <f t="shared" si="0"/>
        <v>25</v>
      </c>
      <c r="D18" s="80">
        <f t="shared" si="1"/>
        <v>377</v>
      </c>
      <c r="E18" s="80">
        <v>1</v>
      </c>
      <c r="F18" s="80">
        <v>1</v>
      </c>
      <c r="G18" s="80">
        <v>18</v>
      </c>
      <c r="H18" s="80">
        <v>307</v>
      </c>
      <c r="I18" s="129" t="s">
        <v>212</v>
      </c>
      <c r="J18" s="129" t="s">
        <v>212</v>
      </c>
      <c r="K18" s="129" t="s">
        <v>212</v>
      </c>
      <c r="L18" s="129" t="s">
        <v>212</v>
      </c>
      <c r="M18" s="129" t="s">
        <v>212</v>
      </c>
      <c r="N18" s="129" t="s">
        <v>212</v>
      </c>
      <c r="O18" s="80">
        <v>1</v>
      </c>
      <c r="P18" s="80">
        <v>8</v>
      </c>
      <c r="Q18" s="129" t="s">
        <v>212</v>
      </c>
      <c r="R18" s="129" t="s">
        <v>212</v>
      </c>
      <c r="S18" s="129" t="s">
        <v>212</v>
      </c>
      <c r="T18" s="129" t="s">
        <v>212</v>
      </c>
      <c r="U18" s="80">
        <v>4</v>
      </c>
      <c r="V18" s="80">
        <v>37</v>
      </c>
      <c r="W18" s="80">
        <v>1</v>
      </c>
      <c r="X18" s="80">
        <v>6</v>
      </c>
      <c r="Y18" s="80">
        <v>12</v>
      </c>
      <c r="Z18" s="80">
        <v>256</v>
      </c>
      <c r="AA18" s="80">
        <v>6</v>
      </c>
      <c r="AB18" s="80">
        <v>69</v>
      </c>
    </row>
    <row r="19" spans="1:28" ht="21.75" customHeight="1">
      <c r="A19" s="74"/>
      <c r="B19" s="14"/>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row>
    <row r="20" spans="1:28" ht="21.75" customHeight="1">
      <c r="A20" s="335" t="s">
        <v>49</v>
      </c>
      <c r="B20" s="336"/>
      <c r="C20" s="80">
        <f t="shared" si="0"/>
        <v>934</v>
      </c>
      <c r="D20" s="80">
        <f t="shared" si="1"/>
        <v>4636</v>
      </c>
      <c r="E20" s="83">
        <v>4</v>
      </c>
      <c r="F20" s="83">
        <v>48</v>
      </c>
      <c r="G20" s="83">
        <v>923</v>
      </c>
      <c r="H20" s="83">
        <v>4522</v>
      </c>
      <c r="I20" s="129" t="s">
        <v>212</v>
      </c>
      <c r="J20" s="129" t="s">
        <v>212</v>
      </c>
      <c r="K20" s="83">
        <v>64</v>
      </c>
      <c r="L20" s="83">
        <v>406</v>
      </c>
      <c r="M20" s="83">
        <v>593</v>
      </c>
      <c r="N20" s="83">
        <v>3149</v>
      </c>
      <c r="O20" s="83">
        <v>165</v>
      </c>
      <c r="P20" s="83">
        <v>435</v>
      </c>
      <c r="Q20" s="83">
        <v>2</v>
      </c>
      <c r="R20" s="83">
        <v>22</v>
      </c>
      <c r="S20" s="129" t="s">
        <v>212</v>
      </c>
      <c r="T20" s="129" t="s">
        <v>212</v>
      </c>
      <c r="U20" s="83">
        <v>9</v>
      </c>
      <c r="V20" s="83">
        <v>108</v>
      </c>
      <c r="W20" s="129" t="s">
        <v>212</v>
      </c>
      <c r="X20" s="129" t="s">
        <v>212</v>
      </c>
      <c r="Y20" s="83">
        <v>90</v>
      </c>
      <c r="Z20" s="83">
        <v>402</v>
      </c>
      <c r="AA20" s="83">
        <v>7</v>
      </c>
      <c r="AB20" s="83">
        <v>66</v>
      </c>
    </row>
    <row r="21" spans="1:28" ht="21.75" customHeight="1">
      <c r="A21" s="74"/>
      <c r="B21" s="14" t="s">
        <v>66</v>
      </c>
      <c r="C21" s="80">
        <f t="shared" si="0"/>
        <v>915</v>
      </c>
      <c r="D21" s="80">
        <f t="shared" si="1"/>
        <v>4424</v>
      </c>
      <c r="E21" s="55">
        <v>4</v>
      </c>
      <c r="F21" s="80">
        <v>48</v>
      </c>
      <c r="G21" s="80">
        <v>911</v>
      </c>
      <c r="H21" s="80">
        <v>4376</v>
      </c>
      <c r="I21" s="129" t="s">
        <v>212</v>
      </c>
      <c r="J21" s="129" t="s">
        <v>212</v>
      </c>
      <c r="K21" s="80">
        <v>64</v>
      </c>
      <c r="L21" s="80">
        <v>406</v>
      </c>
      <c r="M21" s="80">
        <v>593</v>
      </c>
      <c r="N21" s="80">
        <v>3149</v>
      </c>
      <c r="O21" s="80">
        <v>165</v>
      </c>
      <c r="P21" s="80">
        <v>435</v>
      </c>
      <c r="Q21" s="80">
        <v>2</v>
      </c>
      <c r="R21" s="80">
        <v>22</v>
      </c>
      <c r="S21" s="129" t="s">
        <v>212</v>
      </c>
      <c r="T21" s="129" t="s">
        <v>212</v>
      </c>
      <c r="U21" s="80">
        <v>7</v>
      </c>
      <c r="V21" s="80">
        <v>101</v>
      </c>
      <c r="W21" s="129" t="s">
        <v>212</v>
      </c>
      <c r="X21" s="129" t="s">
        <v>212</v>
      </c>
      <c r="Y21" s="80">
        <v>80</v>
      </c>
      <c r="Z21" s="80">
        <v>263</v>
      </c>
      <c r="AA21" s="129" t="s">
        <v>212</v>
      </c>
      <c r="AB21" s="129" t="s">
        <v>212</v>
      </c>
    </row>
    <row r="22" spans="1:28" ht="21.75" customHeight="1">
      <c r="A22" s="74"/>
      <c r="B22" s="155" t="s">
        <v>179</v>
      </c>
      <c r="C22" s="80">
        <f t="shared" si="0"/>
        <v>19</v>
      </c>
      <c r="D22" s="80">
        <f t="shared" si="1"/>
        <v>212</v>
      </c>
      <c r="E22" s="129" t="s">
        <v>212</v>
      </c>
      <c r="F22" s="129" t="s">
        <v>212</v>
      </c>
      <c r="G22" s="80">
        <v>12</v>
      </c>
      <c r="H22" s="80">
        <v>146</v>
      </c>
      <c r="I22" s="129" t="s">
        <v>212</v>
      </c>
      <c r="J22" s="129" t="s">
        <v>212</v>
      </c>
      <c r="K22" s="129" t="s">
        <v>212</v>
      </c>
      <c r="L22" s="129" t="s">
        <v>212</v>
      </c>
      <c r="M22" s="129" t="s">
        <v>212</v>
      </c>
      <c r="N22" s="129" t="s">
        <v>212</v>
      </c>
      <c r="O22" s="129" t="s">
        <v>212</v>
      </c>
      <c r="P22" s="129" t="s">
        <v>212</v>
      </c>
      <c r="Q22" s="129" t="s">
        <v>212</v>
      </c>
      <c r="R22" s="129" t="s">
        <v>212</v>
      </c>
      <c r="S22" s="129" t="s">
        <v>212</v>
      </c>
      <c r="T22" s="129" t="s">
        <v>212</v>
      </c>
      <c r="U22" s="80">
        <v>2</v>
      </c>
      <c r="V22" s="80">
        <v>7</v>
      </c>
      <c r="W22" s="129" t="s">
        <v>212</v>
      </c>
      <c r="X22" s="129" t="s">
        <v>212</v>
      </c>
      <c r="Y22" s="80">
        <v>10</v>
      </c>
      <c r="Z22" s="80">
        <v>139</v>
      </c>
      <c r="AA22" s="80">
        <v>7</v>
      </c>
      <c r="AB22" s="80">
        <v>66</v>
      </c>
    </row>
    <row r="23" spans="1:28" ht="21.75" customHeight="1">
      <c r="A23" s="74"/>
      <c r="B23" s="172"/>
      <c r="C23" s="80"/>
      <c r="D23" s="80"/>
      <c r="E23" s="53"/>
      <c r="F23" s="80"/>
      <c r="G23" s="80"/>
      <c r="H23" s="80"/>
      <c r="I23" s="80"/>
      <c r="J23" s="80"/>
      <c r="K23" s="80"/>
      <c r="L23" s="80"/>
      <c r="M23" s="80"/>
      <c r="N23" s="80"/>
      <c r="O23" s="80"/>
      <c r="P23" s="80"/>
      <c r="Q23" s="80"/>
      <c r="R23" s="80"/>
      <c r="S23" s="80"/>
      <c r="T23" s="80"/>
      <c r="U23" s="80"/>
      <c r="V23" s="80"/>
      <c r="W23" s="80"/>
      <c r="X23" s="80"/>
      <c r="Y23" s="80"/>
      <c r="Z23" s="80"/>
      <c r="AA23" s="80"/>
      <c r="AB23" s="80"/>
    </row>
    <row r="24" spans="1:28" ht="21.75" customHeight="1">
      <c r="A24" s="335" t="s">
        <v>50</v>
      </c>
      <c r="B24" s="336"/>
      <c r="C24" s="80">
        <f t="shared" si="0"/>
        <v>676</v>
      </c>
      <c r="D24" s="80">
        <f t="shared" si="1"/>
        <v>3933</v>
      </c>
      <c r="E24" s="129" t="s">
        <v>212</v>
      </c>
      <c r="F24" s="129" t="s">
        <v>212</v>
      </c>
      <c r="G24" s="83">
        <v>670</v>
      </c>
      <c r="H24" s="83">
        <v>3864</v>
      </c>
      <c r="I24" s="129" t="s">
        <v>212</v>
      </c>
      <c r="J24" s="129" t="s">
        <v>212</v>
      </c>
      <c r="K24" s="83">
        <v>27</v>
      </c>
      <c r="L24" s="83">
        <v>182</v>
      </c>
      <c r="M24" s="83">
        <v>346</v>
      </c>
      <c r="N24" s="83">
        <v>2405</v>
      </c>
      <c r="O24" s="83">
        <v>171</v>
      </c>
      <c r="P24" s="83">
        <v>515</v>
      </c>
      <c r="Q24" s="83">
        <v>8</v>
      </c>
      <c r="R24" s="83">
        <v>168</v>
      </c>
      <c r="S24" s="83">
        <v>1</v>
      </c>
      <c r="T24" s="83">
        <v>9</v>
      </c>
      <c r="U24" s="83">
        <v>5</v>
      </c>
      <c r="V24" s="83">
        <v>94</v>
      </c>
      <c r="W24" s="83">
        <v>2</v>
      </c>
      <c r="X24" s="83">
        <v>8</v>
      </c>
      <c r="Y24" s="83">
        <v>110</v>
      </c>
      <c r="Z24" s="83">
        <v>483</v>
      </c>
      <c r="AA24" s="83">
        <v>6</v>
      </c>
      <c r="AB24" s="83">
        <v>69</v>
      </c>
    </row>
    <row r="25" spans="1:28" ht="21.75" customHeight="1">
      <c r="A25" s="74"/>
      <c r="B25" s="14" t="s">
        <v>66</v>
      </c>
      <c r="C25" s="80">
        <f t="shared" si="0"/>
        <v>650</v>
      </c>
      <c r="D25" s="80">
        <f t="shared" si="1"/>
        <v>3572</v>
      </c>
      <c r="E25" s="129" t="s">
        <v>212</v>
      </c>
      <c r="F25" s="129" t="s">
        <v>212</v>
      </c>
      <c r="G25" s="80">
        <v>650</v>
      </c>
      <c r="H25" s="80">
        <v>3572</v>
      </c>
      <c r="I25" s="129" t="s">
        <v>212</v>
      </c>
      <c r="J25" s="129" t="s">
        <v>212</v>
      </c>
      <c r="K25" s="80">
        <v>27</v>
      </c>
      <c r="L25" s="80">
        <v>182</v>
      </c>
      <c r="M25" s="80">
        <v>346</v>
      </c>
      <c r="N25" s="80">
        <v>2405</v>
      </c>
      <c r="O25" s="80">
        <v>170</v>
      </c>
      <c r="P25" s="80">
        <v>508</v>
      </c>
      <c r="Q25" s="80">
        <v>8</v>
      </c>
      <c r="R25" s="80">
        <v>168</v>
      </c>
      <c r="S25" s="80">
        <v>1</v>
      </c>
      <c r="T25" s="80">
        <v>9</v>
      </c>
      <c r="U25" s="80">
        <v>3</v>
      </c>
      <c r="V25" s="80">
        <v>18</v>
      </c>
      <c r="W25" s="80">
        <v>1</v>
      </c>
      <c r="X25" s="80">
        <v>2</v>
      </c>
      <c r="Y25" s="80">
        <v>94</v>
      </c>
      <c r="Z25" s="80">
        <v>280</v>
      </c>
      <c r="AA25" s="129" t="s">
        <v>212</v>
      </c>
      <c r="AB25" s="129" t="s">
        <v>212</v>
      </c>
    </row>
    <row r="26" spans="1:28" ht="21.75" customHeight="1">
      <c r="A26" s="74"/>
      <c r="B26" s="155" t="s">
        <v>179</v>
      </c>
      <c r="C26" s="80">
        <f t="shared" si="0"/>
        <v>26</v>
      </c>
      <c r="D26" s="80">
        <f t="shared" si="1"/>
        <v>361</v>
      </c>
      <c r="E26" s="129" t="s">
        <v>212</v>
      </c>
      <c r="F26" s="129" t="s">
        <v>212</v>
      </c>
      <c r="G26" s="80">
        <v>20</v>
      </c>
      <c r="H26" s="80">
        <v>292</v>
      </c>
      <c r="I26" s="129" t="s">
        <v>212</v>
      </c>
      <c r="J26" s="129" t="s">
        <v>212</v>
      </c>
      <c r="K26" s="129" t="s">
        <v>212</v>
      </c>
      <c r="L26" s="129" t="s">
        <v>212</v>
      </c>
      <c r="M26" s="129" t="s">
        <v>212</v>
      </c>
      <c r="N26" s="129" t="s">
        <v>212</v>
      </c>
      <c r="O26" s="80">
        <v>1</v>
      </c>
      <c r="P26" s="80">
        <v>7</v>
      </c>
      <c r="Q26" s="129" t="s">
        <v>212</v>
      </c>
      <c r="R26" s="129" t="s">
        <v>212</v>
      </c>
      <c r="S26" s="129" t="s">
        <v>212</v>
      </c>
      <c r="T26" s="129" t="s">
        <v>212</v>
      </c>
      <c r="U26" s="80">
        <v>2</v>
      </c>
      <c r="V26" s="80">
        <v>76</v>
      </c>
      <c r="W26" s="80">
        <v>1</v>
      </c>
      <c r="X26" s="80">
        <v>6</v>
      </c>
      <c r="Y26" s="80">
        <v>16</v>
      </c>
      <c r="Z26" s="80">
        <v>203</v>
      </c>
      <c r="AA26" s="80">
        <v>6</v>
      </c>
      <c r="AB26" s="80">
        <v>69</v>
      </c>
    </row>
    <row r="27" spans="1:28" ht="21.75" customHeight="1">
      <c r="A27" s="74"/>
      <c r="B27" s="14"/>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row>
    <row r="28" spans="1:28" ht="21.75" customHeight="1">
      <c r="A28" s="335" t="s">
        <v>51</v>
      </c>
      <c r="B28" s="336"/>
      <c r="C28" s="80">
        <f t="shared" si="0"/>
        <v>897</v>
      </c>
      <c r="D28" s="80">
        <f t="shared" si="1"/>
        <v>3958</v>
      </c>
      <c r="E28" s="83">
        <v>2</v>
      </c>
      <c r="F28" s="83">
        <v>2</v>
      </c>
      <c r="G28" s="83">
        <v>889</v>
      </c>
      <c r="H28" s="83">
        <v>3856</v>
      </c>
      <c r="I28" s="129" t="s">
        <v>212</v>
      </c>
      <c r="J28" s="129" t="s">
        <v>212</v>
      </c>
      <c r="K28" s="83">
        <v>126</v>
      </c>
      <c r="L28" s="83">
        <v>455</v>
      </c>
      <c r="M28" s="83">
        <v>329</v>
      </c>
      <c r="N28" s="83">
        <v>1173</v>
      </c>
      <c r="O28" s="83">
        <v>207</v>
      </c>
      <c r="P28" s="83">
        <v>535</v>
      </c>
      <c r="Q28" s="83">
        <v>4</v>
      </c>
      <c r="R28" s="83">
        <v>55</v>
      </c>
      <c r="S28" s="83">
        <v>11</v>
      </c>
      <c r="T28" s="83">
        <v>14</v>
      </c>
      <c r="U28" s="83">
        <v>20</v>
      </c>
      <c r="V28" s="83">
        <v>97</v>
      </c>
      <c r="W28" s="83">
        <v>4</v>
      </c>
      <c r="X28" s="83">
        <v>29</v>
      </c>
      <c r="Y28" s="83">
        <v>188</v>
      </c>
      <c r="Z28" s="83">
        <v>1498</v>
      </c>
      <c r="AA28" s="83">
        <v>6</v>
      </c>
      <c r="AB28" s="83">
        <v>100</v>
      </c>
    </row>
    <row r="29" spans="1:28" ht="21.75" customHeight="1">
      <c r="A29" s="74"/>
      <c r="B29" s="14" t="s">
        <v>66</v>
      </c>
      <c r="C29" s="80">
        <f t="shared" si="0"/>
        <v>856</v>
      </c>
      <c r="D29" s="80">
        <f t="shared" si="1"/>
        <v>3605</v>
      </c>
      <c r="E29" s="34">
        <v>2</v>
      </c>
      <c r="F29" s="80">
        <v>2</v>
      </c>
      <c r="G29" s="80">
        <v>854</v>
      </c>
      <c r="H29" s="80">
        <v>3603</v>
      </c>
      <c r="I29" s="129" t="s">
        <v>212</v>
      </c>
      <c r="J29" s="129" t="s">
        <v>212</v>
      </c>
      <c r="K29" s="80">
        <v>126</v>
      </c>
      <c r="L29" s="80">
        <v>455</v>
      </c>
      <c r="M29" s="80">
        <v>329</v>
      </c>
      <c r="N29" s="80">
        <v>1173</v>
      </c>
      <c r="O29" s="80">
        <v>206</v>
      </c>
      <c r="P29" s="80">
        <v>525</v>
      </c>
      <c r="Q29" s="80">
        <v>4</v>
      </c>
      <c r="R29" s="80">
        <v>55</v>
      </c>
      <c r="S29" s="80">
        <v>11</v>
      </c>
      <c r="T29" s="80">
        <v>14</v>
      </c>
      <c r="U29" s="80">
        <v>18</v>
      </c>
      <c r="V29" s="80">
        <v>89</v>
      </c>
      <c r="W29" s="80">
        <v>2</v>
      </c>
      <c r="X29" s="80">
        <v>17</v>
      </c>
      <c r="Y29" s="80">
        <v>158</v>
      </c>
      <c r="Z29" s="80">
        <v>1275</v>
      </c>
      <c r="AA29" s="129" t="s">
        <v>212</v>
      </c>
      <c r="AB29" s="129" t="s">
        <v>212</v>
      </c>
    </row>
    <row r="30" spans="1:28" ht="21.75" customHeight="1">
      <c r="A30" s="74"/>
      <c r="B30" s="155" t="s">
        <v>179</v>
      </c>
      <c r="C30" s="80">
        <f t="shared" si="0"/>
        <v>41</v>
      </c>
      <c r="D30" s="80">
        <f t="shared" si="1"/>
        <v>353</v>
      </c>
      <c r="E30" s="129" t="s">
        <v>212</v>
      </c>
      <c r="F30" s="129" t="s">
        <v>212</v>
      </c>
      <c r="G30" s="80">
        <v>35</v>
      </c>
      <c r="H30" s="80">
        <v>253</v>
      </c>
      <c r="I30" s="129" t="s">
        <v>212</v>
      </c>
      <c r="J30" s="129" t="s">
        <v>212</v>
      </c>
      <c r="K30" s="129" t="s">
        <v>212</v>
      </c>
      <c r="L30" s="129" t="s">
        <v>212</v>
      </c>
      <c r="M30" s="129" t="s">
        <v>212</v>
      </c>
      <c r="N30" s="129" t="s">
        <v>212</v>
      </c>
      <c r="O30" s="80">
        <v>1</v>
      </c>
      <c r="P30" s="80">
        <v>10</v>
      </c>
      <c r="Q30" s="129" t="s">
        <v>212</v>
      </c>
      <c r="R30" s="129" t="s">
        <v>212</v>
      </c>
      <c r="S30" s="129" t="s">
        <v>212</v>
      </c>
      <c r="T30" s="129" t="s">
        <v>212</v>
      </c>
      <c r="U30" s="80">
        <v>2</v>
      </c>
      <c r="V30" s="80">
        <v>8</v>
      </c>
      <c r="W30" s="80">
        <v>2</v>
      </c>
      <c r="X30" s="80">
        <v>12</v>
      </c>
      <c r="Y30" s="80">
        <v>30</v>
      </c>
      <c r="Z30" s="80">
        <v>223</v>
      </c>
      <c r="AA30" s="80">
        <v>6</v>
      </c>
      <c r="AB30" s="80">
        <v>100</v>
      </c>
    </row>
    <row r="31" spans="1:28" ht="21.75" customHeight="1">
      <c r="A31" s="74"/>
      <c r="B31" s="14"/>
      <c r="C31" s="99"/>
      <c r="D31" s="99"/>
      <c r="E31" s="55"/>
      <c r="F31" s="83"/>
      <c r="G31" s="83"/>
      <c r="H31" s="83"/>
      <c r="I31" s="83"/>
      <c r="J31" s="80"/>
      <c r="K31" s="80"/>
      <c r="L31" s="80"/>
      <c r="M31" s="80"/>
      <c r="N31" s="80"/>
      <c r="O31" s="80"/>
      <c r="P31" s="80"/>
      <c r="Q31" s="80"/>
      <c r="R31" s="80"/>
      <c r="S31" s="80"/>
      <c r="T31" s="80"/>
      <c r="U31" s="80"/>
      <c r="V31" s="80"/>
      <c r="W31" s="80"/>
      <c r="X31" s="80"/>
      <c r="Y31" s="80"/>
      <c r="Z31" s="80"/>
      <c r="AA31" s="80"/>
      <c r="AB31" s="80"/>
    </row>
    <row r="32" spans="1:28" ht="21.75" customHeight="1">
      <c r="A32" s="337" t="s">
        <v>27</v>
      </c>
      <c r="B32" s="338"/>
      <c r="C32" s="103">
        <f t="shared" si="0"/>
        <v>2984</v>
      </c>
      <c r="D32" s="103">
        <f t="shared" si="1"/>
        <v>14465</v>
      </c>
      <c r="E32" s="175">
        <v>34</v>
      </c>
      <c r="F32" s="175">
        <v>443</v>
      </c>
      <c r="G32" s="175">
        <v>2907</v>
      </c>
      <c r="H32" s="175">
        <v>13629</v>
      </c>
      <c r="I32" s="175">
        <v>3</v>
      </c>
      <c r="J32" s="175">
        <v>30</v>
      </c>
      <c r="K32" s="175">
        <v>411</v>
      </c>
      <c r="L32" s="175">
        <v>1592</v>
      </c>
      <c r="M32" s="175">
        <v>755</v>
      </c>
      <c r="N32" s="175">
        <v>5799</v>
      </c>
      <c r="O32" s="175">
        <v>1019</v>
      </c>
      <c r="P32" s="175">
        <v>2593</v>
      </c>
      <c r="Q32" s="175">
        <v>14</v>
      </c>
      <c r="R32" s="175">
        <v>170</v>
      </c>
      <c r="S32" s="175">
        <v>4</v>
      </c>
      <c r="T32" s="175">
        <v>10</v>
      </c>
      <c r="U32" s="175">
        <v>64</v>
      </c>
      <c r="V32" s="175">
        <v>448</v>
      </c>
      <c r="W32" s="175">
        <v>16</v>
      </c>
      <c r="X32" s="175">
        <v>89</v>
      </c>
      <c r="Y32" s="175">
        <v>621</v>
      </c>
      <c r="Z32" s="175">
        <v>2898</v>
      </c>
      <c r="AA32" s="175">
        <v>43</v>
      </c>
      <c r="AB32" s="175">
        <v>393</v>
      </c>
    </row>
    <row r="33" spans="1:28" ht="21.75" customHeight="1">
      <c r="A33" s="71"/>
      <c r="B33" s="72"/>
      <c r="C33" s="99"/>
      <c r="D33" s="99"/>
      <c r="E33" s="54"/>
      <c r="F33" s="54"/>
      <c r="G33" s="54"/>
      <c r="H33" s="54"/>
      <c r="I33" s="54"/>
      <c r="J33" s="54"/>
      <c r="K33" s="54"/>
      <c r="L33" s="54"/>
      <c r="M33" s="54"/>
      <c r="N33" s="54"/>
      <c r="O33" s="54"/>
      <c r="P33" s="54"/>
      <c r="Q33" s="54"/>
      <c r="R33" s="54"/>
      <c r="S33" s="54"/>
      <c r="T33" s="54"/>
      <c r="U33" s="54"/>
      <c r="V33" s="54"/>
      <c r="W33" s="54"/>
      <c r="X33" s="54"/>
      <c r="Y33" s="54"/>
      <c r="Z33" s="54"/>
      <c r="AA33" s="54"/>
      <c r="AB33" s="54"/>
    </row>
    <row r="34" spans="1:28" ht="21.75" customHeight="1">
      <c r="A34" s="335" t="s">
        <v>52</v>
      </c>
      <c r="B34" s="336"/>
      <c r="C34" s="80">
        <f t="shared" si="0"/>
        <v>832</v>
      </c>
      <c r="D34" s="80">
        <f t="shared" si="1"/>
        <v>3817</v>
      </c>
      <c r="E34" s="83">
        <v>10</v>
      </c>
      <c r="F34" s="83">
        <v>151</v>
      </c>
      <c r="G34" s="83">
        <v>805</v>
      </c>
      <c r="H34" s="83">
        <v>3547</v>
      </c>
      <c r="I34" s="129" t="s">
        <v>212</v>
      </c>
      <c r="J34" s="129" t="s">
        <v>212</v>
      </c>
      <c r="K34" s="83">
        <v>125</v>
      </c>
      <c r="L34" s="83">
        <v>488</v>
      </c>
      <c r="M34" s="83">
        <v>82</v>
      </c>
      <c r="N34" s="83">
        <v>999</v>
      </c>
      <c r="O34" s="83">
        <v>316</v>
      </c>
      <c r="P34" s="83">
        <v>828</v>
      </c>
      <c r="Q34" s="83">
        <v>4</v>
      </c>
      <c r="R34" s="83">
        <v>36</v>
      </c>
      <c r="S34" s="83">
        <v>3</v>
      </c>
      <c r="T34" s="83">
        <v>3</v>
      </c>
      <c r="U34" s="83">
        <v>28</v>
      </c>
      <c r="V34" s="83">
        <v>231</v>
      </c>
      <c r="W34" s="83">
        <v>9</v>
      </c>
      <c r="X34" s="83">
        <v>34</v>
      </c>
      <c r="Y34" s="83">
        <v>238</v>
      </c>
      <c r="Z34" s="83">
        <v>928</v>
      </c>
      <c r="AA34" s="83">
        <v>17</v>
      </c>
      <c r="AB34" s="83">
        <v>119</v>
      </c>
    </row>
    <row r="35" spans="1:28" ht="21.75" customHeight="1">
      <c r="A35" s="74"/>
      <c r="B35" s="14" t="s">
        <v>66</v>
      </c>
      <c r="C35" s="80">
        <f t="shared" si="0"/>
        <v>774</v>
      </c>
      <c r="D35" s="80">
        <f t="shared" si="1"/>
        <v>3250</v>
      </c>
      <c r="E35" s="55">
        <v>10</v>
      </c>
      <c r="F35" s="83">
        <v>151</v>
      </c>
      <c r="G35" s="83">
        <v>764</v>
      </c>
      <c r="H35" s="83">
        <v>3099</v>
      </c>
      <c r="I35" s="129" t="s">
        <v>212</v>
      </c>
      <c r="J35" s="129" t="s">
        <v>212</v>
      </c>
      <c r="K35" s="80">
        <v>125</v>
      </c>
      <c r="L35" s="80">
        <v>488</v>
      </c>
      <c r="M35" s="80">
        <v>82</v>
      </c>
      <c r="N35" s="80">
        <v>999</v>
      </c>
      <c r="O35" s="80">
        <v>315</v>
      </c>
      <c r="P35" s="80">
        <v>815</v>
      </c>
      <c r="Q35" s="80">
        <v>4</v>
      </c>
      <c r="R35" s="80">
        <v>36</v>
      </c>
      <c r="S35" s="80">
        <v>3</v>
      </c>
      <c r="T35" s="80">
        <v>3</v>
      </c>
      <c r="U35" s="80">
        <v>19</v>
      </c>
      <c r="V35" s="80">
        <v>141</v>
      </c>
      <c r="W35" s="80">
        <v>8</v>
      </c>
      <c r="X35" s="80">
        <v>13</v>
      </c>
      <c r="Y35" s="80">
        <v>208</v>
      </c>
      <c r="Z35" s="80">
        <v>604</v>
      </c>
      <c r="AA35" s="129" t="s">
        <v>212</v>
      </c>
      <c r="AB35" s="129" t="s">
        <v>212</v>
      </c>
    </row>
    <row r="36" spans="1:28" ht="21.75" customHeight="1">
      <c r="A36" s="74"/>
      <c r="B36" s="155" t="s">
        <v>179</v>
      </c>
      <c r="C36" s="80">
        <f t="shared" si="0"/>
        <v>58</v>
      </c>
      <c r="D36" s="80">
        <f t="shared" si="1"/>
        <v>567</v>
      </c>
      <c r="E36" s="129" t="s">
        <v>212</v>
      </c>
      <c r="F36" s="129" t="s">
        <v>212</v>
      </c>
      <c r="G36" s="83">
        <v>41</v>
      </c>
      <c r="H36" s="83">
        <v>448</v>
      </c>
      <c r="I36" s="129" t="s">
        <v>212</v>
      </c>
      <c r="J36" s="129" t="s">
        <v>212</v>
      </c>
      <c r="K36" s="129" t="s">
        <v>212</v>
      </c>
      <c r="L36" s="129" t="s">
        <v>212</v>
      </c>
      <c r="M36" s="129" t="s">
        <v>212</v>
      </c>
      <c r="N36" s="129" t="s">
        <v>212</v>
      </c>
      <c r="O36" s="80">
        <v>1</v>
      </c>
      <c r="P36" s="80">
        <v>13</v>
      </c>
      <c r="Q36" s="129" t="s">
        <v>212</v>
      </c>
      <c r="R36" s="129" t="s">
        <v>212</v>
      </c>
      <c r="S36" s="129" t="s">
        <v>212</v>
      </c>
      <c r="T36" s="129" t="s">
        <v>212</v>
      </c>
      <c r="U36" s="80">
        <v>9</v>
      </c>
      <c r="V36" s="80">
        <v>90</v>
      </c>
      <c r="W36" s="80">
        <v>1</v>
      </c>
      <c r="X36" s="80">
        <v>21</v>
      </c>
      <c r="Y36" s="80">
        <v>30</v>
      </c>
      <c r="Z36" s="80">
        <v>324</v>
      </c>
      <c r="AA36" s="80">
        <v>17</v>
      </c>
      <c r="AB36" s="80">
        <v>119</v>
      </c>
    </row>
    <row r="37" spans="1:28" ht="21.75" customHeight="1">
      <c r="A37" s="74"/>
      <c r="B37" s="172"/>
      <c r="C37" s="80"/>
      <c r="D37" s="80"/>
      <c r="E37" s="55"/>
      <c r="F37" s="83"/>
      <c r="G37" s="83"/>
      <c r="H37" s="83"/>
      <c r="I37" s="83"/>
      <c r="J37" s="80"/>
      <c r="K37" s="80"/>
      <c r="L37" s="80"/>
      <c r="M37" s="80"/>
      <c r="N37" s="80"/>
      <c r="O37" s="80"/>
      <c r="P37" s="80"/>
      <c r="Q37" s="80"/>
      <c r="R37" s="80"/>
      <c r="S37" s="80"/>
      <c r="T37" s="80"/>
      <c r="U37" s="80"/>
      <c r="V37" s="80"/>
      <c r="W37" s="80"/>
      <c r="X37" s="80"/>
      <c r="Y37" s="80"/>
      <c r="Z37" s="80"/>
      <c r="AA37" s="80"/>
      <c r="AB37" s="80"/>
    </row>
    <row r="38" spans="1:28" ht="21.75" customHeight="1">
      <c r="A38" s="335" t="s">
        <v>53</v>
      </c>
      <c r="B38" s="336"/>
      <c r="C38" s="80">
        <f t="shared" si="0"/>
        <v>430</v>
      </c>
      <c r="D38" s="80">
        <f t="shared" si="1"/>
        <v>1995</v>
      </c>
      <c r="E38" s="83">
        <v>5</v>
      </c>
      <c r="F38" s="83">
        <v>9</v>
      </c>
      <c r="G38" s="83">
        <v>418</v>
      </c>
      <c r="H38" s="83">
        <v>1913</v>
      </c>
      <c r="I38" s="83">
        <v>1</v>
      </c>
      <c r="J38" s="83">
        <v>6</v>
      </c>
      <c r="K38" s="83">
        <v>55</v>
      </c>
      <c r="L38" s="83">
        <v>177</v>
      </c>
      <c r="M38" s="83">
        <v>104</v>
      </c>
      <c r="N38" s="83">
        <v>905</v>
      </c>
      <c r="O38" s="83">
        <v>148</v>
      </c>
      <c r="P38" s="83">
        <v>373</v>
      </c>
      <c r="Q38" s="83">
        <v>2</v>
      </c>
      <c r="R38" s="83">
        <v>27</v>
      </c>
      <c r="S38" s="129" t="s">
        <v>212</v>
      </c>
      <c r="T38" s="129" t="s">
        <v>212</v>
      </c>
      <c r="U38" s="83">
        <v>9</v>
      </c>
      <c r="V38" s="83">
        <v>64</v>
      </c>
      <c r="W38" s="83">
        <v>1</v>
      </c>
      <c r="X38" s="83">
        <v>6</v>
      </c>
      <c r="Y38" s="83">
        <v>98</v>
      </c>
      <c r="Z38" s="83">
        <v>355</v>
      </c>
      <c r="AA38" s="83">
        <v>7</v>
      </c>
      <c r="AB38" s="83">
        <v>73</v>
      </c>
    </row>
    <row r="39" spans="1:28" ht="21.75" customHeight="1">
      <c r="A39" s="74"/>
      <c r="B39" s="14" t="s">
        <v>66</v>
      </c>
      <c r="C39" s="80">
        <f t="shared" si="0"/>
        <v>409</v>
      </c>
      <c r="D39" s="80">
        <f t="shared" si="1"/>
        <v>1721</v>
      </c>
      <c r="E39" s="34">
        <v>5</v>
      </c>
      <c r="F39" s="83">
        <v>9</v>
      </c>
      <c r="G39" s="83">
        <v>404</v>
      </c>
      <c r="H39" s="83">
        <v>1712</v>
      </c>
      <c r="I39" s="83">
        <v>1</v>
      </c>
      <c r="J39" s="80">
        <v>6</v>
      </c>
      <c r="K39" s="80">
        <v>55</v>
      </c>
      <c r="L39" s="80">
        <v>177</v>
      </c>
      <c r="M39" s="80">
        <v>104</v>
      </c>
      <c r="N39" s="80">
        <v>905</v>
      </c>
      <c r="O39" s="80">
        <v>148</v>
      </c>
      <c r="P39" s="80">
        <v>373</v>
      </c>
      <c r="Q39" s="80">
        <v>2</v>
      </c>
      <c r="R39" s="80">
        <v>27</v>
      </c>
      <c r="S39" s="129" t="s">
        <v>212</v>
      </c>
      <c r="T39" s="129" t="s">
        <v>212</v>
      </c>
      <c r="U39" s="80">
        <v>8</v>
      </c>
      <c r="V39" s="80">
        <v>44</v>
      </c>
      <c r="W39" s="129" t="s">
        <v>212</v>
      </c>
      <c r="X39" s="129" t="s">
        <v>212</v>
      </c>
      <c r="Y39" s="80">
        <v>86</v>
      </c>
      <c r="Z39" s="80">
        <v>180</v>
      </c>
      <c r="AA39" s="129" t="s">
        <v>212</v>
      </c>
      <c r="AB39" s="129" t="s">
        <v>212</v>
      </c>
    </row>
    <row r="40" spans="1:28" ht="21.75" customHeight="1">
      <c r="A40" s="74"/>
      <c r="B40" s="155" t="s">
        <v>179</v>
      </c>
      <c r="C40" s="80">
        <f t="shared" si="0"/>
        <v>21</v>
      </c>
      <c r="D40" s="80">
        <f t="shared" si="1"/>
        <v>274</v>
      </c>
      <c r="E40" s="129" t="s">
        <v>212</v>
      </c>
      <c r="F40" s="129" t="s">
        <v>212</v>
      </c>
      <c r="G40" s="83">
        <v>14</v>
      </c>
      <c r="H40" s="83">
        <v>201</v>
      </c>
      <c r="I40" s="129" t="s">
        <v>212</v>
      </c>
      <c r="J40" s="129" t="s">
        <v>212</v>
      </c>
      <c r="K40" s="129" t="s">
        <v>212</v>
      </c>
      <c r="L40" s="129" t="s">
        <v>212</v>
      </c>
      <c r="M40" s="129" t="s">
        <v>212</v>
      </c>
      <c r="N40" s="129" t="s">
        <v>212</v>
      </c>
      <c r="O40" s="129" t="s">
        <v>212</v>
      </c>
      <c r="P40" s="129" t="s">
        <v>212</v>
      </c>
      <c r="Q40" s="129" t="s">
        <v>212</v>
      </c>
      <c r="R40" s="129" t="s">
        <v>212</v>
      </c>
      <c r="S40" s="129" t="s">
        <v>212</v>
      </c>
      <c r="T40" s="129" t="s">
        <v>212</v>
      </c>
      <c r="U40" s="80">
        <v>1</v>
      </c>
      <c r="V40" s="80">
        <v>20</v>
      </c>
      <c r="W40" s="80">
        <v>1</v>
      </c>
      <c r="X40" s="80">
        <v>6</v>
      </c>
      <c r="Y40" s="80">
        <v>12</v>
      </c>
      <c r="Z40" s="80">
        <v>175</v>
      </c>
      <c r="AA40" s="80">
        <v>7</v>
      </c>
      <c r="AB40" s="80">
        <v>73</v>
      </c>
    </row>
    <row r="41" spans="1:28" ht="21.75" customHeight="1">
      <c r="A41" s="74"/>
      <c r="B41" s="14"/>
      <c r="C41" s="80"/>
      <c r="D41" s="80"/>
      <c r="E41" s="55"/>
      <c r="F41" s="83"/>
      <c r="G41" s="83"/>
      <c r="H41" s="83"/>
      <c r="I41" s="83"/>
      <c r="J41" s="80"/>
      <c r="K41" s="80"/>
      <c r="L41" s="80"/>
      <c r="M41" s="80"/>
      <c r="N41" s="80"/>
      <c r="O41" s="80"/>
      <c r="P41" s="80"/>
      <c r="Q41" s="80"/>
      <c r="R41" s="80"/>
      <c r="S41" s="80"/>
      <c r="T41" s="80"/>
      <c r="U41" s="80"/>
      <c r="V41" s="80"/>
      <c r="W41" s="80"/>
      <c r="X41" s="80"/>
      <c r="Y41" s="80"/>
      <c r="Z41" s="80"/>
      <c r="AA41" s="80"/>
      <c r="AB41" s="80"/>
    </row>
    <row r="42" spans="1:28" ht="21.75" customHeight="1">
      <c r="A42" s="335" t="s">
        <v>54</v>
      </c>
      <c r="B42" s="336"/>
      <c r="C42" s="80">
        <f t="shared" si="0"/>
        <v>1141</v>
      </c>
      <c r="D42" s="80">
        <f t="shared" si="1"/>
        <v>5564</v>
      </c>
      <c r="E42" s="83">
        <v>16</v>
      </c>
      <c r="F42" s="83">
        <v>56</v>
      </c>
      <c r="G42" s="83">
        <v>1113</v>
      </c>
      <c r="H42" s="83">
        <v>5380</v>
      </c>
      <c r="I42" s="83">
        <v>1</v>
      </c>
      <c r="J42" s="83">
        <v>20</v>
      </c>
      <c r="K42" s="83">
        <v>156</v>
      </c>
      <c r="L42" s="83">
        <v>609</v>
      </c>
      <c r="M42" s="83">
        <v>375</v>
      </c>
      <c r="N42" s="83">
        <v>2699</v>
      </c>
      <c r="O42" s="83">
        <v>360</v>
      </c>
      <c r="P42" s="83">
        <v>921</v>
      </c>
      <c r="Q42" s="83">
        <v>7</v>
      </c>
      <c r="R42" s="83">
        <v>95</v>
      </c>
      <c r="S42" s="129" t="s">
        <v>212</v>
      </c>
      <c r="T42" s="129" t="s">
        <v>212</v>
      </c>
      <c r="U42" s="83">
        <v>16</v>
      </c>
      <c r="V42" s="83">
        <v>96</v>
      </c>
      <c r="W42" s="83">
        <v>4</v>
      </c>
      <c r="X42" s="83">
        <v>44</v>
      </c>
      <c r="Y42" s="83">
        <v>194</v>
      </c>
      <c r="Z42" s="83">
        <v>896</v>
      </c>
      <c r="AA42" s="83">
        <v>12</v>
      </c>
      <c r="AB42" s="83">
        <v>128</v>
      </c>
    </row>
    <row r="43" spans="1:28" ht="21.75" customHeight="1">
      <c r="A43" s="74"/>
      <c r="B43" s="14" t="s">
        <v>66</v>
      </c>
      <c r="C43" s="80">
        <f t="shared" si="0"/>
        <v>1097</v>
      </c>
      <c r="D43" s="80">
        <f t="shared" si="1"/>
        <v>5079</v>
      </c>
      <c r="E43" s="55">
        <v>15</v>
      </c>
      <c r="F43" s="83">
        <v>50</v>
      </c>
      <c r="G43" s="83">
        <v>1082</v>
      </c>
      <c r="H43" s="83">
        <v>5029</v>
      </c>
      <c r="I43" s="83">
        <v>1</v>
      </c>
      <c r="J43" s="80">
        <v>20</v>
      </c>
      <c r="K43" s="80">
        <v>156</v>
      </c>
      <c r="L43" s="80">
        <v>609</v>
      </c>
      <c r="M43" s="80">
        <v>375</v>
      </c>
      <c r="N43" s="80">
        <v>2699</v>
      </c>
      <c r="O43" s="80">
        <v>359</v>
      </c>
      <c r="P43" s="80">
        <v>908</v>
      </c>
      <c r="Q43" s="80">
        <v>7</v>
      </c>
      <c r="R43" s="80">
        <v>95</v>
      </c>
      <c r="S43" s="129" t="s">
        <v>212</v>
      </c>
      <c r="T43" s="129" t="s">
        <v>212</v>
      </c>
      <c r="U43" s="80">
        <v>11</v>
      </c>
      <c r="V43" s="80">
        <v>50</v>
      </c>
      <c r="W43" s="80">
        <v>3</v>
      </c>
      <c r="X43" s="80">
        <v>36</v>
      </c>
      <c r="Y43" s="80">
        <v>170</v>
      </c>
      <c r="Z43" s="80">
        <v>612</v>
      </c>
      <c r="AA43" s="129" t="s">
        <v>212</v>
      </c>
      <c r="AB43" s="129" t="s">
        <v>212</v>
      </c>
    </row>
    <row r="44" spans="1:28" ht="21.75" customHeight="1">
      <c r="A44" s="74"/>
      <c r="B44" s="155" t="s">
        <v>179</v>
      </c>
      <c r="C44" s="80">
        <f t="shared" si="0"/>
        <v>44</v>
      </c>
      <c r="D44" s="80">
        <f t="shared" si="1"/>
        <v>485</v>
      </c>
      <c r="E44" s="55">
        <v>1</v>
      </c>
      <c r="F44" s="83">
        <v>6</v>
      </c>
      <c r="G44" s="83">
        <v>31</v>
      </c>
      <c r="H44" s="83">
        <v>351</v>
      </c>
      <c r="I44" s="129" t="s">
        <v>212</v>
      </c>
      <c r="J44" s="129" t="s">
        <v>212</v>
      </c>
      <c r="K44" s="129" t="s">
        <v>212</v>
      </c>
      <c r="L44" s="129" t="s">
        <v>212</v>
      </c>
      <c r="M44" s="129" t="s">
        <v>212</v>
      </c>
      <c r="N44" s="129" t="s">
        <v>212</v>
      </c>
      <c r="O44" s="80">
        <v>1</v>
      </c>
      <c r="P44" s="80">
        <v>13</v>
      </c>
      <c r="Q44" s="129" t="s">
        <v>212</v>
      </c>
      <c r="R44" s="129" t="s">
        <v>212</v>
      </c>
      <c r="S44" s="129" t="s">
        <v>212</v>
      </c>
      <c r="T44" s="129" t="s">
        <v>212</v>
      </c>
      <c r="U44" s="80">
        <v>5</v>
      </c>
      <c r="V44" s="80">
        <v>46</v>
      </c>
      <c r="W44" s="80">
        <v>1</v>
      </c>
      <c r="X44" s="80">
        <v>8</v>
      </c>
      <c r="Y44" s="80">
        <v>24</v>
      </c>
      <c r="Z44" s="80">
        <v>284</v>
      </c>
      <c r="AA44" s="80">
        <v>12</v>
      </c>
      <c r="AB44" s="80">
        <v>128</v>
      </c>
    </row>
    <row r="45" spans="1:28" ht="21.75" customHeight="1">
      <c r="A45" s="74"/>
      <c r="B45" s="14"/>
      <c r="C45" s="80"/>
      <c r="D45" s="80"/>
      <c r="E45" s="53"/>
      <c r="F45" s="83"/>
      <c r="G45" s="83"/>
      <c r="H45" s="83"/>
      <c r="I45" s="83"/>
      <c r="J45" s="80"/>
      <c r="K45" s="80"/>
      <c r="L45" s="80"/>
      <c r="M45" s="80"/>
      <c r="N45" s="80"/>
      <c r="O45" s="80"/>
      <c r="P45" s="80"/>
      <c r="Q45" s="80"/>
      <c r="R45" s="80"/>
      <c r="S45" s="80"/>
      <c r="T45" s="80"/>
      <c r="U45" s="80"/>
      <c r="V45" s="80"/>
      <c r="W45" s="80"/>
      <c r="X45" s="80"/>
      <c r="Y45" s="80"/>
      <c r="Z45" s="80"/>
      <c r="AA45" s="80"/>
      <c r="AB45" s="80"/>
    </row>
    <row r="46" spans="1:28" ht="21.75" customHeight="1">
      <c r="A46" s="335" t="s">
        <v>55</v>
      </c>
      <c r="B46" s="336"/>
      <c r="C46" s="80">
        <f t="shared" si="0"/>
        <v>581</v>
      </c>
      <c r="D46" s="80">
        <f t="shared" si="1"/>
        <v>3089</v>
      </c>
      <c r="E46" s="83">
        <v>3</v>
      </c>
      <c r="F46" s="83">
        <v>227</v>
      </c>
      <c r="G46" s="83">
        <v>571</v>
      </c>
      <c r="H46" s="83">
        <v>2789</v>
      </c>
      <c r="I46" s="83">
        <v>1</v>
      </c>
      <c r="J46" s="83">
        <v>4</v>
      </c>
      <c r="K46" s="83">
        <v>75</v>
      </c>
      <c r="L46" s="83">
        <v>318</v>
      </c>
      <c r="M46" s="83">
        <v>194</v>
      </c>
      <c r="N46" s="83">
        <v>1196</v>
      </c>
      <c r="O46" s="83">
        <v>195</v>
      </c>
      <c r="P46" s="83">
        <v>471</v>
      </c>
      <c r="Q46" s="83">
        <v>1</v>
      </c>
      <c r="R46" s="83">
        <v>12</v>
      </c>
      <c r="S46" s="83">
        <v>1</v>
      </c>
      <c r="T46" s="83">
        <v>7</v>
      </c>
      <c r="U46" s="83">
        <v>11</v>
      </c>
      <c r="V46" s="83">
        <v>57</v>
      </c>
      <c r="W46" s="83">
        <v>2</v>
      </c>
      <c r="X46" s="83">
        <v>5</v>
      </c>
      <c r="Y46" s="83">
        <v>91</v>
      </c>
      <c r="Z46" s="83">
        <v>719</v>
      </c>
      <c r="AA46" s="83">
        <v>7</v>
      </c>
      <c r="AB46" s="83">
        <v>73</v>
      </c>
    </row>
    <row r="47" spans="1:28" ht="21.75" customHeight="1">
      <c r="A47" s="74"/>
      <c r="B47" s="14" t="s">
        <v>66</v>
      </c>
      <c r="C47" s="80">
        <f t="shared" si="0"/>
        <v>559</v>
      </c>
      <c r="D47" s="80">
        <f t="shared" si="1"/>
        <v>2772</v>
      </c>
      <c r="E47" s="83">
        <v>3</v>
      </c>
      <c r="F47" s="83">
        <v>227</v>
      </c>
      <c r="G47" s="83">
        <v>556</v>
      </c>
      <c r="H47" s="83">
        <v>2545</v>
      </c>
      <c r="I47" s="83">
        <v>1</v>
      </c>
      <c r="J47" s="80">
        <v>4</v>
      </c>
      <c r="K47" s="80">
        <v>75</v>
      </c>
      <c r="L47" s="80">
        <v>318</v>
      </c>
      <c r="M47" s="80">
        <v>194</v>
      </c>
      <c r="N47" s="80">
        <v>1196</v>
      </c>
      <c r="O47" s="80">
        <v>195</v>
      </c>
      <c r="P47" s="80">
        <v>471</v>
      </c>
      <c r="Q47" s="80">
        <v>1</v>
      </c>
      <c r="R47" s="80">
        <v>12</v>
      </c>
      <c r="S47" s="80">
        <v>1</v>
      </c>
      <c r="T47" s="80">
        <v>7</v>
      </c>
      <c r="U47" s="80">
        <v>8</v>
      </c>
      <c r="V47" s="80">
        <v>22</v>
      </c>
      <c r="W47" s="80">
        <v>1</v>
      </c>
      <c r="X47" s="80">
        <v>1</v>
      </c>
      <c r="Y47" s="80">
        <v>80</v>
      </c>
      <c r="Z47" s="80">
        <v>514</v>
      </c>
      <c r="AA47" s="129" t="s">
        <v>212</v>
      </c>
      <c r="AB47" s="129" t="s">
        <v>212</v>
      </c>
    </row>
    <row r="48" spans="1:28" ht="21.75" customHeight="1">
      <c r="A48" s="74"/>
      <c r="B48" s="155" t="s">
        <v>179</v>
      </c>
      <c r="C48" s="80">
        <f t="shared" si="0"/>
        <v>22</v>
      </c>
      <c r="D48" s="80">
        <f t="shared" si="1"/>
        <v>317</v>
      </c>
      <c r="E48" s="129" t="s">
        <v>212</v>
      </c>
      <c r="F48" s="129" t="s">
        <v>212</v>
      </c>
      <c r="G48" s="83">
        <v>15</v>
      </c>
      <c r="H48" s="83">
        <v>244</v>
      </c>
      <c r="I48" s="129" t="s">
        <v>212</v>
      </c>
      <c r="J48" s="129" t="s">
        <v>212</v>
      </c>
      <c r="K48" s="129" t="s">
        <v>212</v>
      </c>
      <c r="L48" s="129" t="s">
        <v>212</v>
      </c>
      <c r="M48" s="129" t="s">
        <v>212</v>
      </c>
      <c r="N48" s="129" t="s">
        <v>212</v>
      </c>
      <c r="O48" s="129" t="s">
        <v>212</v>
      </c>
      <c r="P48" s="129" t="s">
        <v>212</v>
      </c>
      <c r="Q48" s="129" t="s">
        <v>212</v>
      </c>
      <c r="R48" s="129" t="s">
        <v>212</v>
      </c>
      <c r="S48" s="129" t="s">
        <v>212</v>
      </c>
      <c r="T48" s="129" t="s">
        <v>212</v>
      </c>
      <c r="U48" s="80">
        <v>3</v>
      </c>
      <c r="V48" s="80">
        <v>35</v>
      </c>
      <c r="W48" s="80">
        <v>1</v>
      </c>
      <c r="X48" s="80">
        <v>4</v>
      </c>
      <c r="Y48" s="80">
        <v>11</v>
      </c>
      <c r="Z48" s="80">
        <v>205</v>
      </c>
      <c r="AA48" s="80">
        <v>7</v>
      </c>
      <c r="AB48" s="80">
        <v>73</v>
      </c>
    </row>
    <row r="49" spans="1:28" ht="21.75" customHeight="1">
      <c r="A49" s="74"/>
      <c r="B49" s="14"/>
      <c r="C49" s="99"/>
      <c r="D49" s="99"/>
      <c r="E49" s="83"/>
      <c r="F49" s="83"/>
      <c r="G49" s="83"/>
      <c r="H49" s="83"/>
      <c r="I49" s="83"/>
      <c r="J49" s="80"/>
      <c r="K49" s="80"/>
      <c r="L49" s="80"/>
      <c r="M49" s="80"/>
      <c r="N49" s="80"/>
      <c r="O49" s="80"/>
      <c r="P49" s="80"/>
      <c r="Q49" s="80"/>
      <c r="R49" s="80"/>
      <c r="S49" s="80"/>
      <c r="T49" s="80"/>
      <c r="U49" s="80"/>
      <c r="V49" s="80"/>
      <c r="W49" s="80"/>
      <c r="X49" s="80"/>
      <c r="Y49" s="80"/>
      <c r="Z49" s="80"/>
      <c r="AA49" s="80"/>
      <c r="AB49" s="80"/>
    </row>
    <row r="50" spans="1:28" ht="21.75" customHeight="1">
      <c r="A50" s="337" t="s">
        <v>28</v>
      </c>
      <c r="B50" s="338"/>
      <c r="C50" s="103">
        <f t="shared" si="0"/>
        <v>3336</v>
      </c>
      <c r="D50" s="103">
        <f t="shared" si="1"/>
        <v>14182</v>
      </c>
      <c r="E50" s="170">
        <v>9</v>
      </c>
      <c r="F50" s="170">
        <v>50</v>
      </c>
      <c r="G50" s="170">
        <v>3280</v>
      </c>
      <c r="H50" s="170">
        <v>13741</v>
      </c>
      <c r="I50" s="170">
        <v>1</v>
      </c>
      <c r="J50" s="170">
        <v>20</v>
      </c>
      <c r="K50" s="170">
        <v>318</v>
      </c>
      <c r="L50" s="170">
        <v>1037</v>
      </c>
      <c r="M50" s="170">
        <v>1481</v>
      </c>
      <c r="N50" s="170">
        <v>7727</v>
      </c>
      <c r="O50" s="170">
        <v>863</v>
      </c>
      <c r="P50" s="170">
        <v>2089</v>
      </c>
      <c r="Q50" s="170">
        <v>14</v>
      </c>
      <c r="R50" s="170">
        <v>144</v>
      </c>
      <c r="S50" s="170">
        <v>1</v>
      </c>
      <c r="T50" s="170">
        <v>2</v>
      </c>
      <c r="U50" s="170">
        <v>67</v>
      </c>
      <c r="V50" s="170">
        <v>488</v>
      </c>
      <c r="W50" s="170">
        <v>13</v>
      </c>
      <c r="X50" s="170">
        <v>58</v>
      </c>
      <c r="Y50" s="170">
        <v>522</v>
      </c>
      <c r="Z50" s="170">
        <v>2176</v>
      </c>
      <c r="AA50" s="170">
        <v>47</v>
      </c>
      <c r="AB50" s="170">
        <v>391</v>
      </c>
    </row>
    <row r="51" spans="1:28" ht="21.75" customHeight="1">
      <c r="A51" s="71"/>
      <c r="B51" s="72"/>
      <c r="C51" s="99"/>
      <c r="D51" s="9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row>
    <row r="52" spans="1:28" ht="21.75" customHeight="1">
      <c r="A52" s="335" t="s">
        <v>56</v>
      </c>
      <c r="B52" s="336"/>
      <c r="C52" s="80">
        <f t="shared" si="0"/>
        <v>468</v>
      </c>
      <c r="D52" s="80">
        <f t="shared" si="1"/>
        <v>1938</v>
      </c>
      <c r="E52" s="83">
        <v>2</v>
      </c>
      <c r="F52" s="83">
        <v>3</v>
      </c>
      <c r="G52" s="83">
        <v>460</v>
      </c>
      <c r="H52" s="83">
        <v>1888</v>
      </c>
      <c r="I52" s="129" t="s">
        <v>212</v>
      </c>
      <c r="J52" s="129" t="s">
        <v>212</v>
      </c>
      <c r="K52" s="83">
        <v>33</v>
      </c>
      <c r="L52" s="83">
        <v>139</v>
      </c>
      <c r="M52" s="83">
        <v>206</v>
      </c>
      <c r="N52" s="83">
        <v>967</v>
      </c>
      <c r="O52" s="83">
        <v>136</v>
      </c>
      <c r="P52" s="83">
        <v>373</v>
      </c>
      <c r="Q52" s="83">
        <v>1</v>
      </c>
      <c r="R52" s="83">
        <v>12</v>
      </c>
      <c r="S52" s="129" t="s">
        <v>212</v>
      </c>
      <c r="T52" s="129" t="s">
        <v>212</v>
      </c>
      <c r="U52" s="83">
        <v>8</v>
      </c>
      <c r="V52" s="83">
        <v>55</v>
      </c>
      <c r="W52" s="83">
        <v>1</v>
      </c>
      <c r="X52" s="83">
        <v>5</v>
      </c>
      <c r="Y52" s="83">
        <v>75</v>
      </c>
      <c r="Z52" s="83">
        <v>337</v>
      </c>
      <c r="AA52" s="83">
        <v>6</v>
      </c>
      <c r="AB52" s="83">
        <v>47</v>
      </c>
    </row>
    <row r="53" spans="1:28" ht="21.75" customHeight="1">
      <c r="A53" s="74"/>
      <c r="B53" s="14" t="s">
        <v>66</v>
      </c>
      <c r="C53" s="80">
        <f t="shared" si="0"/>
        <v>440</v>
      </c>
      <c r="D53" s="80">
        <f t="shared" si="1"/>
        <v>1660</v>
      </c>
      <c r="E53" s="80">
        <v>2</v>
      </c>
      <c r="F53" s="80">
        <v>3</v>
      </c>
      <c r="G53" s="80">
        <v>438</v>
      </c>
      <c r="H53" s="80">
        <v>1657</v>
      </c>
      <c r="I53" s="129" t="s">
        <v>212</v>
      </c>
      <c r="J53" s="129" t="s">
        <v>212</v>
      </c>
      <c r="K53" s="80">
        <v>33</v>
      </c>
      <c r="L53" s="80">
        <v>139</v>
      </c>
      <c r="M53" s="80">
        <v>206</v>
      </c>
      <c r="N53" s="80">
        <v>967</v>
      </c>
      <c r="O53" s="80">
        <v>135</v>
      </c>
      <c r="P53" s="80">
        <v>362</v>
      </c>
      <c r="Q53" s="80">
        <v>1</v>
      </c>
      <c r="R53" s="80">
        <v>12</v>
      </c>
      <c r="S53" s="129" t="s">
        <v>212</v>
      </c>
      <c r="T53" s="129" t="s">
        <v>212</v>
      </c>
      <c r="U53" s="80">
        <v>4</v>
      </c>
      <c r="V53" s="80">
        <v>30</v>
      </c>
      <c r="W53" s="129" t="s">
        <v>212</v>
      </c>
      <c r="X53" s="129" t="s">
        <v>212</v>
      </c>
      <c r="Y53" s="80">
        <v>59</v>
      </c>
      <c r="Z53" s="80">
        <v>147</v>
      </c>
      <c r="AA53" s="129" t="s">
        <v>212</v>
      </c>
      <c r="AB53" s="129" t="s">
        <v>212</v>
      </c>
    </row>
    <row r="54" spans="1:28" ht="21.75" customHeight="1">
      <c r="A54" s="84" t="s">
        <v>92</v>
      </c>
      <c r="B54" s="156" t="s">
        <v>179</v>
      </c>
      <c r="C54" s="109">
        <f t="shared" si="0"/>
        <v>28</v>
      </c>
      <c r="D54" s="85">
        <f t="shared" si="1"/>
        <v>278</v>
      </c>
      <c r="E54" s="138" t="s">
        <v>212</v>
      </c>
      <c r="F54" s="138" t="s">
        <v>212</v>
      </c>
      <c r="G54" s="85">
        <v>22</v>
      </c>
      <c r="H54" s="85">
        <v>231</v>
      </c>
      <c r="I54" s="138" t="s">
        <v>212</v>
      </c>
      <c r="J54" s="138" t="s">
        <v>212</v>
      </c>
      <c r="K54" s="138" t="s">
        <v>212</v>
      </c>
      <c r="L54" s="138" t="s">
        <v>212</v>
      </c>
      <c r="M54" s="138" t="s">
        <v>212</v>
      </c>
      <c r="N54" s="138" t="s">
        <v>212</v>
      </c>
      <c r="O54" s="85">
        <v>1</v>
      </c>
      <c r="P54" s="85">
        <v>11</v>
      </c>
      <c r="Q54" s="138" t="s">
        <v>212</v>
      </c>
      <c r="R54" s="138" t="s">
        <v>212</v>
      </c>
      <c r="S54" s="138" t="s">
        <v>212</v>
      </c>
      <c r="T54" s="138" t="s">
        <v>212</v>
      </c>
      <c r="U54" s="85">
        <v>4</v>
      </c>
      <c r="V54" s="85">
        <v>25</v>
      </c>
      <c r="W54" s="85">
        <v>1</v>
      </c>
      <c r="X54" s="85">
        <v>5</v>
      </c>
      <c r="Y54" s="85">
        <v>16</v>
      </c>
      <c r="Z54" s="85">
        <v>190</v>
      </c>
      <c r="AA54" s="85">
        <v>6</v>
      </c>
      <c r="AB54" s="85">
        <v>47</v>
      </c>
    </row>
  </sheetData>
  <sheetProtection/>
  <mergeCells count="28">
    <mergeCell ref="I5:J6"/>
    <mergeCell ref="K5:L6"/>
    <mergeCell ref="M5:N6"/>
    <mergeCell ref="O5:P6"/>
    <mergeCell ref="A5:B8"/>
    <mergeCell ref="C5:D6"/>
    <mergeCell ref="E5:F6"/>
    <mergeCell ref="G5:H6"/>
    <mergeCell ref="A24:B24"/>
    <mergeCell ref="A28:B28"/>
    <mergeCell ref="A10:B10"/>
    <mergeCell ref="A12:B12"/>
    <mergeCell ref="Y5:Z6"/>
    <mergeCell ref="AA5:AB6"/>
    <mergeCell ref="Q5:R6"/>
    <mergeCell ref="S5:T6"/>
    <mergeCell ref="U5:V6"/>
    <mergeCell ref="W5:X6"/>
    <mergeCell ref="A3:AB3"/>
    <mergeCell ref="A46:B46"/>
    <mergeCell ref="A50:B50"/>
    <mergeCell ref="A52:B52"/>
    <mergeCell ref="A32:B32"/>
    <mergeCell ref="A34:B34"/>
    <mergeCell ref="A38:B38"/>
    <mergeCell ref="A42:B42"/>
    <mergeCell ref="A16:B16"/>
    <mergeCell ref="A20:B20"/>
  </mergeCells>
  <printOptions horizontalCentered="1"/>
  <pageMargins left="0.5511811023622047" right="0.5511811023622047" top="0.5905511811023623" bottom="0.3937007874015748" header="0" footer="0"/>
  <pageSetup fitToHeight="1" fitToWidth="1" horizontalDpi="600" verticalDpi="600" orientation="landscape" paperSize="8" scale="71" r:id="rId1"/>
</worksheet>
</file>

<file path=xl/worksheets/sheet6.xml><?xml version="1.0" encoding="utf-8"?>
<worksheet xmlns="http://schemas.openxmlformats.org/spreadsheetml/2006/main" xmlns:r="http://schemas.openxmlformats.org/officeDocument/2006/relationships">
  <sheetPr>
    <pageSetUpPr fitToPage="1"/>
  </sheetPr>
  <dimension ref="A1:AC52"/>
  <sheetViews>
    <sheetView zoomScalePageLayoutView="0" workbookViewId="0" topLeftCell="A50">
      <selection activeCell="A1" sqref="A1"/>
    </sheetView>
  </sheetViews>
  <sheetFormatPr defaultColWidth="9.75390625" defaultRowHeight="22.5" customHeight="1"/>
  <cols>
    <col min="1" max="1" width="3.875" style="73" customWidth="1"/>
    <col min="2" max="2" width="19.875" style="73" customWidth="1"/>
    <col min="3" max="16384" width="9.75390625" style="73" customWidth="1"/>
  </cols>
  <sheetData>
    <row r="1" spans="1:28" ht="22.5" customHeight="1">
      <c r="A1" s="95" t="s">
        <v>253</v>
      </c>
      <c r="AB1" s="96" t="s">
        <v>254</v>
      </c>
    </row>
    <row r="2" s="1" customFormat="1" ht="22.5" customHeight="1">
      <c r="AB2" s="171"/>
    </row>
    <row r="3" spans="1:28" s="1" customFormat="1" ht="22.5" customHeight="1">
      <c r="A3" s="322" t="s">
        <v>245</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row>
    <row r="4" spans="1:29" s="1" customFormat="1" ht="22.5" customHeight="1" thickBot="1">
      <c r="A4" s="41"/>
      <c r="B4" s="42"/>
      <c r="C4" s="43"/>
      <c r="D4" s="43"/>
      <c r="E4" s="43"/>
      <c r="F4" s="43"/>
      <c r="G4" s="43"/>
      <c r="H4" s="43"/>
      <c r="I4" s="43"/>
      <c r="J4" s="43"/>
      <c r="K4" s="43"/>
      <c r="L4" s="43"/>
      <c r="M4" s="43"/>
      <c r="N4" s="43"/>
      <c r="O4" s="43"/>
      <c r="P4" s="43"/>
      <c r="Q4" s="43"/>
      <c r="R4" s="43"/>
      <c r="S4" s="43"/>
      <c r="T4" s="43"/>
      <c r="U4" s="43"/>
      <c r="V4" s="43"/>
      <c r="W4" s="43"/>
      <c r="X4" s="43"/>
      <c r="Y4" s="43"/>
      <c r="Z4" s="43"/>
      <c r="AA4" s="43"/>
      <c r="AB4" s="43"/>
      <c r="AC4" s="4"/>
    </row>
    <row r="5" spans="1:29" s="1" customFormat="1" ht="22.5" customHeight="1">
      <c r="A5" s="323" t="s">
        <v>239</v>
      </c>
      <c r="B5" s="324"/>
      <c r="C5" s="314" t="s">
        <v>238</v>
      </c>
      <c r="D5" s="309"/>
      <c r="E5" s="308" t="s">
        <v>158</v>
      </c>
      <c r="F5" s="309"/>
      <c r="G5" s="308" t="s">
        <v>187</v>
      </c>
      <c r="H5" s="309"/>
      <c r="I5" s="308" t="s">
        <v>237</v>
      </c>
      <c r="J5" s="309"/>
      <c r="K5" s="308" t="s">
        <v>144</v>
      </c>
      <c r="L5" s="309"/>
      <c r="M5" s="308" t="s">
        <v>145</v>
      </c>
      <c r="N5" s="309"/>
      <c r="O5" s="308" t="s">
        <v>159</v>
      </c>
      <c r="P5" s="309"/>
      <c r="Q5" s="308" t="s">
        <v>236</v>
      </c>
      <c r="R5" s="309"/>
      <c r="S5" s="316" t="s">
        <v>146</v>
      </c>
      <c r="T5" s="317"/>
      <c r="U5" s="308" t="s">
        <v>235</v>
      </c>
      <c r="V5" s="309"/>
      <c r="W5" s="304" t="s">
        <v>244</v>
      </c>
      <c r="X5" s="320"/>
      <c r="Y5" s="308" t="s">
        <v>147</v>
      </c>
      <c r="Z5" s="309"/>
      <c r="AA5" s="304" t="s">
        <v>243</v>
      </c>
      <c r="AB5" s="305"/>
      <c r="AC5" s="4"/>
    </row>
    <row r="6" spans="1:29" s="1" customFormat="1" ht="22.5" customHeight="1">
      <c r="A6" s="325"/>
      <c r="B6" s="326"/>
      <c r="C6" s="315"/>
      <c r="D6" s="313"/>
      <c r="E6" s="312"/>
      <c r="F6" s="313"/>
      <c r="G6" s="312"/>
      <c r="H6" s="313"/>
      <c r="I6" s="312"/>
      <c r="J6" s="313"/>
      <c r="K6" s="312"/>
      <c r="L6" s="313"/>
      <c r="M6" s="312"/>
      <c r="N6" s="313"/>
      <c r="O6" s="310"/>
      <c r="P6" s="311"/>
      <c r="Q6" s="310"/>
      <c r="R6" s="311"/>
      <c r="S6" s="318"/>
      <c r="T6" s="319"/>
      <c r="U6" s="312"/>
      <c r="V6" s="313"/>
      <c r="W6" s="306"/>
      <c r="X6" s="321"/>
      <c r="Y6" s="312"/>
      <c r="Z6" s="313"/>
      <c r="AA6" s="306"/>
      <c r="AB6" s="307"/>
      <c r="AC6" s="4"/>
    </row>
    <row r="7" spans="1:29" s="1" customFormat="1" ht="22.5" customHeight="1">
      <c r="A7" s="325"/>
      <c r="B7" s="326"/>
      <c r="C7" s="45" t="s">
        <v>148</v>
      </c>
      <c r="D7" s="46" t="s">
        <v>149</v>
      </c>
      <c r="E7" s="45" t="s">
        <v>148</v>
      </c>
      <c r="F7" s="46" t="s">
        <v>149</v>
      </c>
      <c r="G7" s="45" t="s">
        <v>148</v>
      </c>
      <c r="H7" s="46" t="s">
        <v>149</v>
      </c>
      <c r="I7" s="45" t="s">
        <v>148</v>
      </c>
      <c r="J7" s="46" t="s">
        <v>149</v>
      </c>
      <c r="K7" s="45" t="s">
        <v>148</v>
      </c>
      <c r="L7" s="46" t="s">
        <v>149</v>
      </c>
      <c r="M7" s="45" t="s">
        <v>148</v>
      </c>
      <c r="N7" s="46" t="s">
        <v>149</v>
      </c>
      <c r="O7" s="45" t="s">
        <v>148</v>
      </c>
      <c r="P7" s="46" t="s">
        <v>149</v>
      </c>
      <c r="Q7" s="45" t="s">
        <v>148</v>
      </c>
      <c r="R7" s="46" t="s">
        <v>149</v>
      </c>
      <c r="S7" s="45" t="s">
        <v>148</v>
      </c>
      <c r="T7" s="46" t="s">
        <v>149</v>
      </c>
      <c r="U7" s="45" t="s">
        <v>148</v>
      </c>
      <c r="V7" s="46" t="s">
        <v>149</v>
      </c>
      <c r="W7" s="45" t="s">
        <v>148</v>
      </c>
      <c r="X7" s="46" t="s">
        <v>149</v>
      </c>
      <c r="Y7" s="45" t="s">
        <v>148</v>
      </c>
      <c r="Z7" s="46" t="s">
        <v>149</v>
      </c>
      <c r="AA7" s="45" t="s">
        <v>148</v>
      </c>
      <c r="AB7" s="152" t="s">
        <v>149</v>
      </c>
      <c r="AC7" s="4"/>
    </row>
    <row r="8" spans="1:29" s="1" customFormat="1" ht="22.5" customHeight="1">
      <c r="A8" s="327"/>
      <c r="B8" s="328"/>
      <c r="C8" s="47" t="s">
        <v>150</v>
      </c>
      <c r="D8" s="48" t="s">
        <v>151</v>
      </c>
      <c r="E8" s="47" t="s">
        <v>150</v>
      </c>
      <c r="F8" s="48" t="s">
        <v>151</v>
      </c>
      <c r="G8" s="47" t="s">
        <v>150</v>
      </c>
      <c r="H8" s="48" t="s">
        <v>151</v>
      </c>
      <c r="I8" s="47" t="s">
        <v>150</v>
      </c>
      <c r="J8" s="48" t="s">
        <v>151</v>
      </c>
      <c r="K8" s="47" t="s">
        <v>150</v>
      </c>
      <c r="L8" s="48" t="s">
        <v>151</v>
      </c>
      <c r="M8" s="47" t="s">
        <v>150</v>
      </c>
      <c r="N8" s="48" t="s">
        <v>151</v>
      </c>
      <c r="O8" s="47" t="s">
        <v>150</v>
      </c>
      <c r="P8" s="48" t="s">
        <v>151</v>
      </c>
      <c r="Q8" s="47" t="s">
        <v>150</v>
      </c>
      <c r="R8" s="48" t="s">
        <v>151</v>
      </c>
      <c r="S8" s="47" t="s">
        <v>150</v>
      </c>
      <c r="T8" s="48" t="s">
        <v>151</v>
      </c>
      <c r="U8" s="47" t="s">
        <v>150</v>
      </c>
      <c r="V8" s="48" t="s">
        <v>151</v>
      </c>
      <c r="W8" s="47" t="s">
        <v>150</v>
      </c>
      <c r="X8" s="48" t="s">
        <v>151</v>
      </c>
      <c r="Y8" s="47" t="s">
        <v>150</v>
      </c>
      <c r="Z8" s="48" t="s">
        <v>151</v>
      </c>
      <c r="AA8" s="47" t="s">
        <v>150</v>
      </c>
      <c r="AB8" s="153" t="s">
        <v>151</v>
      </c>
      <c r="AC8" s="4"/>
    </row>
    <row r="9" spans="1:28" ht="22.5" customHeight="1">
      <c r="A9" s="173"/>
      <c r="B9" s="174"/>
      <c r="C9" s="80"/>
      <c r="D9" s="80" t="s">
        <v>92</v>
      </c>
      <c r="E9" s="80"/>
      <c r="F9" s="80" t="s">
        <v>92</v>
      </c>
      <c r="G9" s="80"/>
      <c r="H9" s="80" t="s">
        <v>92</v>
      </c>
      <c r="I9" s="80"/>
      <c r="J9" s="80" t="s">
        <v>92</v>
      </c>
      <c r="K9" s="80"/>
      <c r="L9" s="80" t="s">
        <v>92</v>
      </c>
      <c r="M9" s="80"/>
      <c r="N9" s="80" t="s">
        <v>92</v>
      </c>
      <c r="O9" s="80"/>
      <c r="P9" s="80" t="s">
        <v>92</v>
      </c>
      <c r="Q9" s="80"/>
      <c r="R9" s="80" t="s">
        <v>92</v>
      </c>
      <c r="S9" s="80"/>
      <c r="T9" s="80" t="s">
        <v>92</v>
      </c>
      <c r="U9" s="80"/>
      <c r="V9" s="80" t="s">
        <v>92</v>
      </c>
      <c r="W9" s="80"/>
      <c r="X9" s="80" t="s">
        <v>92</v>
      </c>
      <c r="Y9" s="80"/>
      <c r="Z9" s="80" t="s">
        <v>92</v>
      </c>
      <c r="AA9" s="80"/>
      <c r="AB9" s="80" t="s">
        <v>92</v>
      </c>
    </row>
    <row r="10" spans="1:28" ht="22.5" customHeight="1">
      <c r="A10" s="273" t="s">
        <v>67</v>
      </c>
      <c r="B10" s="274"/>
      <c r="C10" s="80">
        <f>SUM(E10,I10,K10,M10,O10,Q10,S10,U10,W10,Y10,AA10)</f>
        <v>613</v>
      </c>
      <c r="D10" s="80">
        <f>SUM(F10,J10,L10,N10,P10,R10,T10,V10,X10,Z10,AB10)</f>
        <v>3025</v>
      </c>
      <c r="E10" s="83">
        <v>3</v>
      </c>
      <c r="F10" s="83">
        <v>34</v>
      </c>
      <c r="G10" s="83">
        <v>603</v>
      </c>
      <c r="H10" s="83">
        <v>2917</v>
      </c>
      <c r="I10" s="83">
        <v>1</v>
      </c>
      <c r="J10" s="83">
        <v>20</v>
      </c>
      <c r="K10" s="83">
        <v>37</v>
      </c>
      <c r="L10" s="83">
        <v>142</v>
      </c>
      <c r="M10" s="83">
        <v>342</v>
      </c>
      <c r="N10" s="83">
        <v>1775</v>
      </c>
      <c r="O10" s="83">
        <v>126</v>
      </c>
      <c r="P10" s="83">
        <v>389</v>
      </c>
      <c r="Q10" s="83">
        <v>5</v>
      </c>
      <c r="R10" s="83">
        <v>60</v>
      </c>
      <c r="S10" s="129" t="s">
        <v>212</v>
      </c>
      <c r="T10" s="129" t="s">
        <v>212</v>
      </c>
      <c r="U10" s="83">
        <v>12</v>
      </c>
      <c r="V10" s="83">
        <v>168</v>
      </c>
      <c r="W10" s="83">
        <v>1</v>
      </c>
      <c r="X10" s="83">
        <v>5</v>
      </c>
      <c r="Y10" s="83">
        <v>79</v>
      </c>
      <c r="Z10" s="83">
        <v>358</v>
      </c>
      <c r="AA10" s="83">
        <v>7</v>
      </c>
      <c r="AB10" s="83">
        <v>74</v>
      </c>
    </row>
    <row r="11" spans="1:28" ht="22.5" customHeight="1">
      <c r="A11" s="13"/>
      <c r="B11" s="14" t="s">
        <v>66</v>
      </c>
      <c r="C11" s="80">
        <f aca="true" t="shared" si="0" ref="C11:C52">SUM(E11,I11,K11,M11,O11,Q11,S11,U11,W11,Y11,AA11)</f>
        <v>596</v>
      </c>
      <c r="D11" s="80">
        <f aca="true" t="shared" si="1" ref="D11:D52">SUM(F11,J11,L11,N11,P11,R11,T11,V11,X11,Z11,AB11)</f>
        <v>2827</v>
      </c>
      <c r="E11" s="80">
        <v>3</v>
      </c>
      <c r="F11" s="80">
        <v>34</v>
      </c>
      <c r="G11" s="80">
        <v>593</v>
      </c>
      <c r="H11" s="80">
        <v>2793</v>
      </c>
      <c r="I11" s="80">
        <v>1</v>
      </c>
      <c r="J11" s="80">
        <v>20</v>
      </c>
      <c r="K11" s="80">
        <v>37</v>
      </c>
      <c r="L11" s="80">
        <v>142</v>
      </c>
      <c r="M11" s="80">
        <v>342</v>
      </c>
      <c r="N11" s="80">
        <v>1775</v>
      </c>
      <c r="O11" s="80">
        <v>126</v>
      </c>
      <c r="P11" s="80">
        <v>389</v>
      </c>
      <c r="Q11" s="80">
        <v>5</v>
      </c>
      <c r="R11" s="80">
        <v>60</v>
      </c>
      <c r="S11" s="129" t="s">
        <v>212</v>
      </c>
      <c r="T11" s="129" t="s">
        <v>212</v>
      </c>
      <c r="U11" s="80">
        <v>11</v>
      </c>
      <c r="V11" s="80">
        <v>148</v>
      </c>
      <c r="W11" s="129" t="s">
        <v>212</v>
      </c>
      <c r="X11" s="129" t="s">
        <v>212</v>
      </c>
      <c r="Y11" s="80">
        <v>71</v>
      </c>
      <c r="Z11" s="80">
        <v>259</v>
      </c>
      <c r="AA11" s="129" t="s">
        <v>212</v>
      </c>
      <c r="AB11" s="129" t="s">
        <v>212</v>
      </c>
    </row>
    <row r="12" spans="1:28" ht="22.5" customHeight="1">
      <c r="A12" s="13" t="s">
        <v>92</v>
      </c>
      <c r="B12" s="155" t="s">
        <v>179</v>
      </c>
      <c r="C12" s="80">
        <f t="shared" si="0"/>
        <v>17</v>
      </c>
      <c r="D12" s="80">
        <f t="shared" si="1"/>
        <v>198</v>
      </c>
      <c r="E12" s="129" t="s">
        <v>212</v>
      </c>
      <c r="F12" s="129" t="s">
        <v>212</v>
      </c>
      <c r="G12" s="80">
        <v>10</v>
      </c>
      <c r="H12" s="80">
        <v>124</v>
      </c>
      <c r="I12" s="129" t="s">
        <v>212</v>
      </c>
      <c r="J12" s="129" t="s">
        <v>212</v>
      </c>
      <c r="K12" s="129" t="s">
        <v>212</v>
      </c>
      <c r="L12" s="129" t="s">
        <v>212</v>
      </c>
      <c r="M12" s="129" t="s">
        <v>212</v>
      </c>
      <c r="N12" s="129" t="s">
        <v>212</v>
      </c>
      <c r="O12" s="129" t="s">
        <v>212</v>
      </c>
      <c r="P12" s="129" t="s">
        <v>212</v>
      </c>
      <c r="Q12" s="129" t="s">
        <v>212</v>
      </c>
      <c r="R12" s="129" t="s">
        <v>212</v>
      </c>
      <c r="S12" s="129" t="s">
        <v>212</v>
      </c>
      <c r="T12" s="129" t="s">
        <v>212</v>
      </c>
      <c r="U12" s="80">
        <v>1</v>
      </c>
      <c r="V12" s="80">
        <v>20</v>
      </c>
      <c r="W12" s="80">
        <v>1</v>
      </c>
      <c r="X12" s="80">
        <v>5</v>
      </c>
      <c r="Y12" s="80">
        <v>8</v>
      </c>
      <c r="Z12" s="80">
        <v>99</v>
      </c>
      <c r="AA12" s="80">
        <v>7</v>
      </c>
      <c r="AB12" s="80">
        <v>74</v>
      </c>
    </row>
    <row r="13" spans="1:28" ht="22.5" customHeight="1">
      <c r="A13" s="13"/>
      <c r="B13" s="14"/>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row>
    <row r="14" spans="1:28" ht="22.5" customHeight="1">
      <c r="A14" s="335" t="s">
        <v>57</v>
      </c>
      <c r="B14" s="336"/>
      <c r="C14" s="80">
        <f t="shared" si="0"/>
        <v>471</v>
      </c>
      <c r="D14" s="80">
        <f t="shared" si="1"/>
        <v>1917</v>
      </c>
      <c r="E14" s="83">
        <v>1</v>
      </c>
      <c r="F14" s="83">
        <v>1</v>
      </c>
      <c r="G14" s="83">
        <v>461</v>
      </c>
      <c r="H14" s="83">
        <v>1827</v>
      </c>
      <c r="I14" s="129" t="s">
        <v>212</v>
      </c>
      <c r="J14" s="129" t="s">
        <v>212</v>
      </c>
      <c r="K14" s="83">
        <v>56</v>
      </c>
      <c r="L14" s="83">
        <v>211</v>
      </c>
      <c r="M14" s="83">
        <v>75</v>
      </c>
      <c r="N14" s="83">
        <v>628</v>
      </c>
      <c r="O14" s="83">
        <v>194</v>
      </c>
      <c r="P14" s="83">
        <v>442</v>
      </c>
      <c r="Q14" s="83">
        <v>3</v>
      </c>
      <c r="R14" s="83">
        <v>18</v>
      </c>
      <c r="S14" s="129" t="s">
        <v>212</v>
      </c>
      <c r="T14" s="129" t="s">
        <v>212</v>
      </c>
      <c r="U14" s="83">
        <v>8</v>
      </c>
      <c r="V14" s="83">
        <v>49</v>
      </c>
      <c r="W14" s="83">
        <v>3</v>
      </c>
      <c r="X14" s="83">
        <v>8</v>
      </c>
      <c r="Y14" s="83">
        <v>122</v>
      </c>
      <c r="Z14" s="83">
        <v>471</v>
      </c>
      <c r="AA14" s="83">
        <v>9</v>
      </c>
      <c r="AB14" s="83">
        <v>89</v>
      </c>
    </row>
    <row r="15" spans="1:28" ht="22.5" customHeight="1">
      <c r="A15" s="13"/>
      <c r="B15" s="14" t="s">
        <v>66</v>
      </c>
      <c r="C15" s="80">
        <f t="shared" si="0"/>
        <v>434</v>
      </c>
      <c r="D15" s="80">
        <f t="shared" si="1"/>
        <v>1564</v>
      </c>
      <c r="E15" s="80">
        <v>1</v>
      </c>
      <c r="F15" s="80">
        <v>1</v>
      </c>
      <c r="G15" s="80">
        <v>433</v>
      </c>
      <c r="H15" s="80">
        <v>1563</v>
      </c>
      <c r="I15" s="129" t="s">
        <v>212</v>
      </c>
      <c r="J15" s="129" t="s">
        <v>212</v>
      </c>
      <c r="K15" s="80">
        <v>56</v>
      </c>
      <c r="L15" s="80">
        <v>211</v>
      </c>
      <c r="M15" s="80">
        <v>75</v>
      </c>
      <c r="N15" s="80">
        <v>628</v>
      </c>
      <c r="O15" s="80">
        <v>194</v>
      </c>
      <c r="P15" s="80">
        <v>442</v>
      </c>
      <c r="Q15" s="80">
        <v>3</v>
      </c>
      <c r="R15" s="80">
        <v>18</v>
      </c>
      <c r="S15" s="129" t="s">
        <v>212</v>
      </c>
      <c r="T15" s="129" t="s">
        <v>212</v>
      </c>
      <c r="U15" s="80">
        <v>3</v>
      </c>
      <c r="V15" s="80">
        <v>17</v>
      </c>
      <c r="W15" s="80">
        <v>2</v>
      </c>
      <c r="X15" s="80">
        <v>6</v>
      </c>
      <c r="Y15" s="80">
        <v>100</v>
      </c>
      <c r="Z15" s="80">
        <v>241</v>
      </c>
      <c r="AA15" s="129" t="s">
        <v>212</v>
      </c>
      <c r="AB15" s="129" t="s">
        <v>212</v>
      </c>
    </row>
    <row r="16" spans="1:28" ht="22.5" customHeight="1">
      <c r="A16" s="13" t="s">
        <v>92</v>
      </c>
      <c r="B16" s="155" t="s">
        <v>179</v>
      </c>
      <c r="C16" s="80">
        <f t="shared" si="0"/>
        <v>37</v>
      </c>
      <c r="D16" s="80">
        <f t="shared" si="1"/>
        <v>353</v>
      </c>
      <c r="E16" s="129" t="s">
        <v>212</v>
      </c>
      <c r="F16" s="129" t="s">
        <v>212</v>
      </c>
      <c r="G16" s="80">
        <v>28</v>
      </c>
      <c r="H16" s="80">
        <v>264</v>
      </c>
      <c r="I16" s="129" t="s">
        <v>212</v>
      </c>
      <c r="J16" s="129" t="s">
        <v>212</v>
      </c>
      <c r="K16" s="129" t="s">
        <v>212</v>
      </c>
      <c r="L16" s="129" t="s">
        <v>212</v>
      </c>
      <c r="M16" s="129" t="s">
        <v>212</v>
      </c>
      <c r="N16" s="129" t="s">
        <v>212</v>
      </c>
      <c r="O16" s="129" t="s">
        <v>212</v>
      </c>
      <c r="P16" s="129" t="s">
        <v>212</v>
      </c>
      <c r="Q16" s="129" t="s">
        <v>212</v>
      </c>
      <c r="R16" s="129" t="s">
        <v>212</v>
      </c>
      <c r="S16" s="129" t="s">
        <v>212</v>
      </c>
      <c r="T16" s="129" t="s">
        <v>212</v>
      </c>
      <c r="U16" s="80">
        <v>5</v>
      </c>
      <c r="V16" s="80">
        <v>32</v>
      </c>
      <c r="W16" s="80">
        <v>1</v>
      </c>
      <c r="X16" s="80">
        <v>2</v>
      </c>
      <c r="Y16" s="80">
        <v>22</v>
      </c>
      <c r="Z16" s="80">
        <v>230</v>
      </c>
      <c r="AA16" s="80">
        <v>9</v>
      </c>
      <c r="AB16" s="80">
        <v>89</v>
      </c>
    </row>
    <row r="17" spans="1:28" ht="22.5" customHeight="1">
      <c r="A17" s="13"/>
      <c r="B17" s="14"/>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row>
    <row r="18" spans="1:28" ht="22.5" customHeight="1">
      <c r="A18" s="335" t="s">
        <v>58</v>
      </c>
      <c r="B18" s="336"/>
      <c r="C18" s="80">
        <f t="shared" si="0"/>
        <v>1013</v>
      </c>
      <c r="D18" s="80">
        <f t="shared" si="1"/>
        <v>3930</v>
      </c>
      <c r="E18" s="129" t="s">
        <v>212</v>
      </c>
      <c r="F18" s="129" t="s">
        <v>212</v>
      </c>
      <c r="G18" s="83">
        <v>1003</v>
      </c>
      <c r="H18" s="83">
        <v>3860</v>
      </c>
      <c r="I18" s="129" t="s">
        <v>212</v>
      </c>
      <c r="J18" s="129" t="s">
        <v>212</v>
      </c>
      <c r="K18" s="83">
        <v>109</v>
      </c>
      <c r="L18" s="83">
        <v>187</v>
      </c>
      <c r="M18" s="83">
        <v>560</v>
      </c>
      <c r="N18" s="83">
        <v>2697</v>
      </c>
      <c r="O18" s="83">
        <v>214</v>
      </c>
      <c r="P18" s="83">
        <v>450</v>
      </c>
      <c r="Q18" s="83">
        <v>2</v>
      </c>
      <c r="R18" s="83">
        <v>25</v>
      </c>
      <c r="S18" s="83">
        <v>1</v>
      </c>
      <c r="T18" s="83">
        <v>2</v>
      </c>
      <c r="U18" s="83">
        <v>20</v>
      </c>
      <c r="V18" s="83">
        <v>82</v>
      </c>
      <c r="W18" s="83">
        <v>3</v>
      </c>
      <c r="X18" s="83">
        <v>17</v>
      </c>
      <c r="Y18" s="83">
        <v>94</v>
      </c>
      <c r="Z18" s="83">
        <v>400</v>
      </c>
      <c r="AA18" s="83">
        <v>10</v>
      </c>
      <c r="AB18" s="83">
        <v>70</v>
      </c>
    </row>
    <row r="19" spans="1:28" ht="22.5" customHeight="1">
      <c r="A19" s="13"/>
      <c r="B19" s="14" t="s">
        <v>66</v>
      </c>
      <c r="C19" s="80">
        <f t="shared" si="0"/>
        <v>983</v>
      </c>
      <c r="D19" s="80">
        <f t="shared" si="1"/>
        <v>3665</v>
      </c>
      <c r="E19" s="129" t="s">
        <v>212</v>
      </c>
      <c r="F19" s="129" t="s">
        <v>212</v>
      </c>
      <c r="G19" s="80">
        <v>983</v>
      </c>
      <c r="H19" s="80">
        <v>3665</v>
      </c>
      <c r="I19" s="129" t="s">
        <v>212</v>
      </c>
      <c r="J19" s="129" t="s">
        <v>212</v>
      </c>
      <c r="K19" s="80">
        <v>109</v>
      </c>
      <c r="L19" s="80">
        <v>187</v>
      </c>
      <c r="M19" s="80">
        <v>560</v>
      </c>
      <c r="N19" s="80">
        <v>2697</v>
      </c>
      <c r="O19" s="80">
        <v>214</v>
      </c>
      <c r="P19" s="80">
        <v>450</v>
      </c>
      <c r="Q19" s="80">
        <v>2</v>
      </c>
      <c r="R19" s="80">
        <v>25</v>
      </c>
      <c r="S19" s="80">
        <v>1</v>
      </c>
      <c r="T19" s="80">
        <v>2</v>
      </c>
      <c r="U19" s="80">
        <v>16</v>
      </c>
      <c r="V19" s="80">
        <v>57</v>
      </c>
      <c r="W19" s="80">
        <v>2</v>
      </c>
      <c r="X19" s="80">
        <v>11</v>
      </c>
      <c r="Y19" s="80">
        <v>79</v>
      </c>
      <c r="Z19" s="80">
        <v>236</v>
      </c>
      <c r="AA19" s="129" t="s">
        <v>212</v>
      </c>
      <c r="AB19" s="129" t="s">
        <v>212</v>
      </c>
    </row>
    <row r="20" spans="1:28" ht="22.5" customHeight="1">
      <c r="A20" s="13"/>
      <c r="B20" s="155" t="s">
        <v>179</v>
      </c>
      <c r="C20" s="80">
        <f t="shared" si="0"/>
        <v>30</v>
      </c>
      <c r="D20" s="80">
        <f t="shared" si="1"/>
        <v>265</v>
      </c>
      <c r="E20" s="129" t="s">
        <v>212</v>
      </c>
      <c r="F20" s="129" t="s">
        <v>212</v>
      </c>
      <c r="G20" s="80">
        <v>20</v>
      </c>
      <c r="H20" s="80">
        <v>195</v>
      </c>
      <c r="I20" s="129" t="s">
        <v>212</v>
      </c>
      <c r="J20" s="129" t="s">
        <v>212</v>
      </c>
      <c r="K20" s="129" t="s">
        <v>212</v>
      </c>
      <c r="L20" s="129" t="s">
        <v>212</v>
      </c>
      <c r="M20" s="129" t="s">
        <v>212</v>
      </c>
      <c r="N20" s="129" t="s">
        <v>212</v>
      </c>
      <c r="O20" s="129" t="s">
        <v>212</v>
      </c>
      <c r="P20" s="129" t="s">
        <v>212</v>
      </c>
      <c r="Q20" s="129" t="s">
        <v>212</v>
      </c>
      <c r="R20" s="129" t="s">
        <v>212</v>
      </c>
      <c r="S20" s="129" t="s">
        <v>212</v>
      </c>
      <c r="T20" s="129" t="s">
        <v>212</v>
      </c>
      <c r="U20" s="80">
        <v>4</v>
      </c>
      <c r="V20" s="80">
        <v>25</v>
      </c>
      <c r="W20" s="80">
        <v>1</v>
      </c>
      <c r="X20" s="80">
        <v>6</v>
      </c>
      <c r="Y20" s="80">
        <v>15</v>
      </c>
      <c r="Z20" s="80">
        <v>164</v>
      </c>
      <c r="AA20" s="80">
        <v>10</v>
      </c>
      <c r="AB20" s="80">
        <v>70</v>
      </c>
    </row>
    <row r="21" spans="1:28" ht="22.5" customHeight="1">
      <c r="A21" s="13"/>
      <c r="B21" s="14"/>
      <c r="C21" s="80"/>
      <c r="D21" s="80"/>
      <c r="E21" s="80"/>
      <c r="F21" s="80"/>
      <c r="G21" s="80"/>
      <c r="H21" s="80"/>
      <c r="I21" s="80"/>
      <c r="J21" s="80"/>
      <c r="K21" s="80"/>
      <c r="L21" s="80"/>
      <c r="M21" s="80"/>
      <c r="N21" s="80"/>
      <c r="P21" s="80"/>
      <c r="Q21" s="80"/>
      <c r="R21" s="80"/>
      <c r="S21" s="80"/>
      <c r="T21" s="80"/>
      <c r="U21" s="80"/>
      <c r="V21" s="80"/>
      <c r="W21" s="80"/>
      <c r="X21" s="80"/>
      <c r="Y21" s="80"/>
      <c r="Z21" s="80"/>
      <c r="AA21" s="80"/>
      <c r="AB21" s="80"/>
    </row>
    <row r="22" spans="1:28" ht="22.5" customHeight="1">
      <c r="A22" s="335" t="s">
        <v>59</v>
      </c>
      <c r="B22" s="336"/>
      <c r="C22" s="80">
        <f t="shared" si="0"/>
        <v>217</v>
      </c>
      <c r="D22" s="80">
        <f t="shared" si="1"/>
        <v>835</v>
      </c>
      <c r="E22" s="83">
        <v>2</v>
      </c>
      <c r="F22" s="83">
        <v>10</v>
      </c>
      <c r="G22" s="83">
        <v>206</v>
      </c>
      <c r="H22" s="83">
        <v>757</v>
      </c>
      <c r="I22" s="129" t="s">
        <v>212</v>
      </c>
      <c r="J22" s="129" t="s">
        <v>212</v>
      </c>
      <c r="K22" s="83">
        <v>36</v>
      </c>
      <c r="L22" s="83">
        <v>187</v>
      </c>
      <c r="M22" s="83">
        <v>46</v>
      </c>
      <c r="N22" s="83">
        <v>174</v>
      </c>
      <c r="O22" s="83">
        <v>45</v>
      </c>
      <c r="P22" s="83">
        <v>92</v>
      </c>
      <c r="Q22" s="83">
        <v>1</v>
      </c>
      <c r="R22" s="83">
        <v>2</v>
      </c>
      <c r="S22" s="129" t="s">
        <v>212</v>
      </c>
      <c r="T22" s="129" t="s">
        <v>212</v>
      </c>
      <c r="U22" s="83">
        <v>10</v>
      </c>
      <c r="V22" s="83">
        <v>58</v>
      </c>
      <c r="W22" s="83">
        <v>2</v>
      </c>
      <c r="X22" s="83">
        <v>3</v>
      </c>
      <c r="Y22" s="83">
        <v>66</v>
      </c>
      <c r="Z22" s="83">
        <v>241</v>
      </c>
      <c r="AA22" s="83">
        <v>9</v>
      </c>
      <c r="AB22" s="83">
        <v>68</v>
      </c>
    </row>
    <row r="23" spans="1:28" ht="22.5" customHeight="1">
      <c r="A23" s="13"/>
      <c r="B23" s="14" t="s">
        <v>66</v>
      </c>
      <c r="C23" s="80">
        <f t="shared" si="0"/>
        <v>188</v>
      </c>
      <c r="D23" s="80">
        <f t="shared" si="1"/>
        <v>630</v>
      </c>
      <c r="E23" s="80">
        <v>2</v>
      </c>
      <c r="F23" s="80">
        <v>10</v>
      </c>
      <c r="G23" s="80">
        <v>186</v>
      </c>
      <c r="H23" s="80">
        <v>620</v>
      </c>
      <c r="I23" s="129" t="s">
        <v>212</v>
      </c>
      <c r="J23" s="129" t="s">
        <v>212</v>
      </c>
      <c r="K23" s="80">
        <v>36</v>
      </c>
      <c r="L23" s="80">
        <v>187</v>
      </c>
      <c r="M23" s="80">
        <v>46</v>
      </c>
      <c r="N23" s="80">
        <v>174</v>
      </c>
      <c r="O23" s="80">
        <v>45</v>
      </c>
      <c r="P23" s="80">
        <v>92</v>
      </c>
      <c r="Q23" s="80">
        <v>1</v>
      </c>
      <c r="R23" s="80">
        <v>2</v>
      </c>
      <c r="S23" s="129" t="s">
        <v>212</v>
      </c>
      <c r="T23" s="129" t="s">
        <v>212</v>
      </c>
      <c r="U23" s="80">
        <v>6</v>
      </c>
      <c r="V23" s="80">
        <v>25</v>
      </c>
      <c r="W23" s="80">
        <v>1</v>
      </c>
      <c r="X23" s="80">
        <v>2</v>
      </c>
      <c r="Y23" s="80">
        <v>51</v>
      </c>
      <c r="Z23" s="80">
        <v>138</v>
      </c>
      <c r="AA23" s="129" t="s">
        <v>212</v>
      </c>
      <c r="AB23" s="129" t="s">
        <v>212</v>
      </c>
    </row>
    <row r="24" spans="1:28" ht="22.5" customHeight="1">
      <c r="A24" s="13"/>
      <c r="B24" s="155" t="s">
        <v>179</v>
      </c>
      <c r="C24" s="80">
        <f t="shared" si="0"/>
        <v>29</v>
      </c>
      <c r="D24" s="80">
        <f t="shared" si="1"/>
        <v>205</v>
      </c>
      <c r="E24" s="129" t="s">
        <v>212</v>
      </c>
      <c r="F24" s="129" t="s">
        <v>212</v>
      </c>
      <c r="G24" s="80">
        <v>20</v>
      </c>
      <c r="H24" s="80">
        <v>137</v>
      </c>
      <c r="I24" s="129" t="s">
        <v>212</v>
      </c>
      <c r="J24" s="129" t="s">
        <v>212</v>
      </c>
      <c r="K24" s="129" t="s">
        <v>212</v>
      </c>
      <c r="L24" s="129" t="s">
        <v>212</v>
      </c>
      <c r="M24" s="129" t="s">
        <v>212</v>
      </c>
      <c r="N24" s="129" t="s">
        <v>212</v>
      </c>
      <c r="O24" s="129" t="s">
        <v>212</v>
      </c>
      <c r="P24" s="129" t="s">
        <v>212</v>
      </c>
      <c r="Q24" s="129" t="s">
        <v>212</v>
      </c>
      <c r="R24" s="129" t="s">
        <v>212</v>
      </c>
      <c r="S24" s="129" t="s">
        <v>212</v>
      </c>
      <c r="T24" s="129" t="s">
        <v>212</v>
      </c>
      <c r="U24" s="80">
        <v>4</v>
      </c>
      <c r="V24" s="80">
        <v>33</v>
      </c>
      <c r="W24" s="80">
        <v>1</v>
      </c>
      <c r="X24" s="80">
        <v>1</v>
      </c>
      <c r="Y24" s="80">
        <v>15</v>
      </c>
      <c r="Z24" s="80">
        <v>103</v>
      </c>
      <c r="AA24" s="80">
        <v>9</v>
      </c>
      <c r="AB24" s="80">
        <v>68</v>
      </c>
    </row>
    <row r="25" spans="1:28" ht="22.5" customHeight="1">
      <c r="A25" s="13"/>
      <c r="B25" s="14"/>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row>
    <row r="26" spans="1:28" ht="22.5" customHeight="1">
      <c r="A26" s="335" t="s">
        <v>60</v>
      </c>
      <c r="B26" s="336"/>
      <c r="C26" s="80">
        <f t="shared" si="0"/>
        <v>554</v>
      </c>
      <c r="D26" s="80">
        <f t="shared" si="1"/>
        <v>2537</v>
      </c>
      <c r="E26" s="83">
        <v>1</v>
      </c>
      <c r="F26" s="83">
        <v>2</v>
      </c>
      <c r="G26" s="83">
        <v>547</v>
      </c>
      <c r="H26" s="83">
        <v>2492</v>
      </c>
      <c r="I26" s="129" t="s">
        <v>212</v>
      </c>
      <c r="J26" s="129" t="s">
        <v>212</v>
      </c>
      <c r="K26" s="83">
        <v>47</v>
      </c>
      <c r="L26" s="83">
        <v>171</v>
      </c>
      <c r="M26" s="83">
        <v>252</v>
      </c>
      <c r="N26" s="83">
        <v>1486</v>
      </c>
      <c r="O26" s="83">
        <v>148</v>
      </c>
      <c r="P26" s="83">
        <v>343</v>
      </c>
      <c r="Q26" s="83">
        <v>2</v>
      </c>
      <c r="R26" s="83">
        <v>27</v>
      </c>
      <c r="S26" s="129" t="s">
        <v>212</v>
      </c>
      <c r="T26" s="129" t="s">
        <v>212</v>
      </c>
      <c r="U26" s="83">
        <v>9</v>
      </c>
      <c r="V26" s="83">
        <v>76</v>
      </c>
      <c r="W26" s="83">
        <v>3</v>
      </c>
      <c r="X26" s="83">
        <v>20</v>
      </c>
      <c r="Y26" s="83">
        <v>86</v>
      </c>
      <c r="Z26" s="83">
        <v>369</v>
      </c>
      <c r="AA26" s="83">
        <v>6</v>
      </c>
      <c r="AB26" s="83">
        <v>43</v>
      </c>
    </row>
    <row r="27" spans="1:28" ht="22.5" customHeight="1">
      <c r="A27" s="13"/>
      <c r="B27" s="14" t="s">
        <v>66</v>
      </c>
      <c r="C27" s="80">
        <f t="shared" si="0"/>
        <v>529</v>
      </c>
      <c r="D27" s="80">
        <f t="shared" si="1"/>
        <v>2286</v>
      </c>
      <c r="E27" s="80">
        <v>1</v>
      </c>
      <c r="F27" s="80">
        <v>2</v>
      </c>
      <c r="G27" s="80">
        <v>528</v>
      </c>
      <c r="H27" s="80">
        <v>2284</v>
      </c>
      <c r="I27" s="129" t="s">
        <v>212</v>
      </c>
      <c r="J27" s="129" t="s">
        <v>212</v>
      </c>
      <c r="K27" s="80">
        <v>47</v>
      </c>
      <c r="L27" s="80">
        <v>171</v>
      </c>
      <c r="M27" s="80">
        <v>252</v>
      </c>
      <c r="N27" s="80">
        <v>1486</v>
      </c>
      <c r="O27" s="80">
        <v>148</v>
      </c>
      <c r="P27" s="80">
        <v>343</v>
      </c>
      <c r="Q27" s="80">
        <v>2</v>
      </c>
      <c r="R27" s="80">
        <v>27</v>
      </c>
      <c r="S27" s="129" t="s">
        <v>212</v>
      </c>
      <c r="T27" s="129" t="s">
        <v>212</v>
      </c>
      <c r="U27" s="80">
        <v>6</v>
      </c>
      <c r="V27" s="80">
        <v>42</v>
      </c>
      <c r="W27" s="80">
        <v>1</v>
      </c>
      <c r="X27" s="80">
        <v>14</v>
      </c>
      <c r="Y27" s="80">
        <v>72</v>
      </c>
      <c r="Z27" s="80">
        <v>201</v>
      </c>
      <c r="AA27" s="129" t="s">
        <v>212</v>
      </c>
      <c r="AB27" s="129" t="s">
        <v>212</v>
      </c>
    </row>
    <row r="28" spans="1:28" ht="22.5" customHeight="1">
      <c r="A28" s="13"/>
      <c r="B28" s="155" t="s">
        <v>179</v>
      </c>
      <c r="C28" s="80">
        <f t="shared" si="0"/>
        <v>25</v>
      </c>
      <c r="D28" s="80">
        <f t="shared" si="1"/>
        <v>251</v>
      </c>
      <c r="E28" s="129" t="s">
        <v>212</v>
      </c>
      <c r="F28" s="129" t="s">
        <v>212</v>
      </c>
      <c r="G28" s="80">
        <v>19</v>
      </c>
      <c r="H28" s="80">
        <v>208</v>
      </c>
      <c r="I28" s="129" t="s">
        <v>212</v>
      </c>
      <c r="J28" s="129" t="s">
        <v>212</v>
      </c>
      <c r="K28" s="129" t="s">
        <v>212</v>
      </c>
      <c r="L28" s="129" t="s">
        <v>212</v>
      </c>
      <c r="M28" s="129" t="s">
        <v>212</v>
      </c>
      <c r="N28" s="129" t="s">
        <v>212</v>
      </c>
      <c r="O28" s="129" t="s">
        <v>212</v>
      </c>
      <c r="P28" s="129" t="s">
        <v>212</v>
      </c>
      <c r="Q28" s="129" t="s">
        <v>212</v>
      </c>
      <c r="R28" s="129" t="s">
        <v>212</v>
      </c>
      <c r="S28" s="129" t="s">
        <v>212</v>
      </c>
      <c r="T28" s="129" t="s">
        <v>212</v>
      </c>
      <c r="U28" s="80">
        <v>3</v>
      </c>
      <c r="V28" s="80">
        <v>34</v>
      </c>
      <c r="W28" s="80">
        <v>2</v>
      </c>
      <c r="X28" s="80">
        <v>6</v>
      </c>
      <c r="Y28" s="80">
        <v>14</v>
      </c>
      <c r="Z28" s="80">
        <v>168</v>
      </c>
      <c r="AA28" s="80">
        <v>6</v>
      </c>
      <c r="AB28" s="80">
        <v>43</v>
      </c>
    </row>
    <row r="29" spans="1:28" ht="22.5" customHeight="1">
      <c r="A29" s="13"/>
      <c r="B29" s="14"/>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row>
    <row r="30" spans="1:28" ht="22.5" customHeight="1">
      <c r="A30" s="337" t="s">
        <v>29</v>
      </c>
      <c r="B30" s="338"/>
      <c r="C30" s="103">
        <f t="shared" si="0"/>
        <v>2755</v>
      </c>
      <c r="D30" s="103">
        <f t="shared" si="1"/>
        <v>15098</v>
      </c>
      <c r="E30" s="103">
        <v>12</v>
      </c>
      <c r="F30" s="103">
        <v>275</v>
      </c>
      <c r="G30" s="103">
        <v>2697</v>
      </c>
      <c r="H30" s="103">
        <v>14186</v>
      </c>
      <c r="I30" s="103">
        <v>1</v>
      </c>
      <c r="J30" s="103">
        <v>8</v>
      </c>
      <c r="K30" s="103">
        <v>308</v>
      </c>
      <c r="L30" s="103">
        <v>2617</v>
      </c>
      <c r="M30" s="103">
        <v>289</v>
      </c>
      <c r="N30" s="103">
        <v>3295</v>
      </c>
      <c r="O30" s="103">
        <v>1172</v>
      </c>
      <c r="P30" s="103">
        <v>3324</v>
      </c>
      <c r="Q30" s="103">
        <v>30</v>
      </c>
      <c r="R30" s="103">
        <v>359</v>
      </c>
      <c r="S30" s="103">
        <v>6</v>
      </c>
      <c r="T30" s="103">
        <v>8</v>
      </c>
      <c r="U30" s="103">
        <v>90</v>
      </c>
      <c r="V30" s="103">
        <v>949</v>
      </c>
      <c r="W30" s="103">
        <v>14</v>
      </c>
      <c r="X30" s="103">
        <v>124</v>
      </c>
      <c r="Y30" s="103">
        <v>787</v>
      </c>
      <c r="Z30" s="103">
        <v>3502</v>
      </c>
      <c r="AA30" s="103">
        <v>46</v>
      </c>
      <c r="AB30" s="103">
        <v>637</v>
      </c>
    </row>
    <row r="31" spans="1:28" ht="22.5" customHeight="1">
      <c r="A31" s="71"/>
      <c r="B31" s="72"/>
      <c r="C31" s="80"/>
      <c r="D31" s="80"/>
      <c r="E31" s="99"/>
      <c r="F31" s="99"/>
      <c r="G31" s="99"/>
      <c r="H31" s="99"/>
      <c r="I31" s="99"/>
      <c r="J31" s="99"/>
      <c r="K31" s="99"/>
      <c r="L31" s="99"/>
      <c r="M31" s="99"/>
      <c r="N31" s="99"/>
      <c r="O31" s="99"/>
      <c r="P31" s="99"/>
      <c r="Q31" s="99"/>
      <c r="R31" s="99"/>
      <c r="S31" s="99"/>
      <c r="T31" s="99"/>
      <c r="U31" s="99"/>
      <c r="V31" s="99"/>
      <c r="W31" s="99"/>
      <c r="X31" s="99"/>
      <c r="Y31" s="99"/>
      <c r="Z31" s="99"/>
      <c r="AA31" s="99"/>
      <c r="AB31" s="99"/>
    </row>
    <row r="32" spans="1:28" ht="22.5" customHeight="1">
      <c r="A32" s="335" t="s">
        <v>61</v>
      </c>
      <c r="B32" s="336"/>
      <c r="C32" s="80">
        <f t="shared" si="0"/>
        <v>785</v>
      </c>
      <c r="D32" s="80">
        <f t="shared" si="1"/>
        <v>4447</v>
      </c>
      <c r="E32" s="83">
        <v>7</v>
      </c>
      <c r="F32" s="83">
        <v>138</v>
      </c>
      <c r="G32" s="83">
        <v>763</v>
      </c>
      <c r="H32" s="83">
        <v>4062</v>
      </c>
      <c r="I32" s="83">
        <v>1</v>
      </c>
      <c r="J32" s="83">
        <v>8</v>
      </c>
      <c r="K32" s="83">
        <v>38</v>
      </c>
      <c r="L32" s="83">
        <v>566</v>
      </c>
      <c r="M32" s="83">
        <v>81</v>
      </c>
      <c r="N32" s="83">
        <v>717</v>
      </c>
      <c r="O32" s="83">
        <v>371</v>
      </c>
      <c r="P32" s="83">
        <v>1119</v>
      </c>
      <c r="Q32" s="83">
        <v>9</v>
      </c>
      <c r="R32" s="83">
        <v>102</v>
      </c>
      <c r="S32" s="83">
        <v>4</v>
      </c>
      <c r="T32" s="83">
        <v>5</v>
      </c>
      <c r="U32" s="83">
        <v>24</v>
      </c>
      <c r="V32" s="83">
        <v>422</v>
      </c>
      <c r="W32" s="83">
        <v>7</v>
      </c>
      <c r="X32" s="83">
        <v>76</v>
      </c>
      <c r="Y32" s="83">
        <v>228</v>
      </c>
      <c r="Z32" s="83">
        <v>1047</v>
      </c>
      <c r="AA32" s="83">
        <v>15</v>
      </c>
      <c r="AB32" s="83">
        <v>247</v>
      </c>
    </row>
    <row r="33" spans="1:28" ht="22.5" customHeight="1">
      <c r="A33" s="13"/>
      <c r="B33" s="14" t="s">
        <v>66</v>
      </c>
      <c r="C33" s="80">
        <f t="shared" si="0"/>
        <v>723</v>
      </c>
      <c r="D33" s="80">
        <f t="shared" si="1"/>
        <v>3434</v>
      </c>
      <c r="E33" s="80">
        <v>7</v>
      </c>
      <c r="F33" s="80">
        <v>138</v>
      </c>
      <c r="G33" s="80">
        <v>716</v>
      </c>
      <c r="H33" s="80">
        <v>3296</v>
      </c>
      <c r="I33" s="80">
        <v>1</v>
      </c>
      <c r="J33" s="80">
        <v>8</v>
      </c>
      <c r="K33" s="80">
        <v>38</v>
      </c>
      <c r="L33" s="80">
        <v>566</v>
      </c>
      <c r="M33" s="80">
        <v>81</v>
      </c>
      <c r="N33" s="80">
        <v>717</v>
      </c>
      <c r="O33" s="80">
        <v>371</v>
      </c>
      <c r="P33" s="80">
        <v>1119</v>
      </c>
      <c r="Q33" s="80">
        <v>9</v>
      </c>
      <c r="R33" s="80">
        <v>102</v>
      </c>
      <c r="S33" s="80">
        <v>4</v>
      </c>
      <c r="T33" s="80">
        <v>5</v>
      </c>
      <c r="U33" s="80">
        <v>15</v>
      </c>
      <c r="V33" s="80">
        <v>111</v>
      </c>
      <c r="W33" s="80">
        <v>4</v>
      </c>
      <c r="X33" s="80">
        <v>67</v>
      </c>
      <c r="Y33" s="80">
        <v>193</v>
      </c>
      <c r="Z33" s="80">
        <v>601</v>
      </c>
      <c r="AA33" s="129" t="s">
        <v>212</v>
      </c>
      <c r="AB33" s="129" t="s">
        <v>212</v>
      </c>
    </row>
    <row r="34" spans="1:28" ht="22.5" customHeight="1">
      <c r="A34" s="13"/>
      <c r="B34" s="155" t="s">
        <v>179</v>
      </c>
      <c r="C34" s="80">
        <f t="shared" si="0"/>
        <v>62</v>
      </c>
      <c r="D34" s="80">
        <f t="shared" si="1"/>
        <v>1013</v>
      </c>
      <c r="E34" s="129" t="s">
        <v>212</v>
      </c>
      <c r="F34" s="129" t="s">
        <v>212</v>
      </c>
      <c r="G34" s="80">
        <v>47</v>
      </c>
      <c r="H34" s="80">
        <v>766</v>
      </c>
      <c r="I34" s="129" t="s">
        <v>212</v>
      </c>
      <c r="J34" s="129" t="s">
        <v>212</v>
      </c>
      <c r="K34" s="129" t="s">
        <v>212</v>
      </c>
      <c r="L34" s="129" t="s">
        <v>212</v>
      </c>
      <c r="M34" s="129" t="s">
        <v>212</v>
      </c>
      <c r="N34" s="129" t="s">
        <v>212</v>
      </c>
      <c r="O34" s="129" t="s">
        <v>212</v>
      </c>
      <c r="P34" s="129" t="s">
        <v>212</v>
      </c>
      <c r="Q34" s="129" t="s">
        <v>212</v>
      </c>
      <c r="R34" s="129" t="s">
        <v>212</v>
      </c>
      <c r="S34" s="129" t="s">
        <v>212</v>
      </c>
      <c r="T34" s="129" t="s">
        <v>212</v>
      </c>
      <c r="U34" s="80">
        <v>9</v>
      </c>
      <c r="V34" s="80">
        <v>311</v>
      </c>
      <c r="W34" s="80">
        <v>3</v>
      </c>
      <c r="X34" s="80">
        <v>9</v>
      </c>
      <c r="Y34" s="80">
        <v>35</v>
      </c>
      <c r="Z34" s="80">
        <v>446</v>
      </c>
      <c r="AA34" s="80">
        <v>15</v>
      </c>
      <c r="AB34" s="80">
        <v>247</v>
      </c>
    </row>
    <row r="35" spans="1:28" ht="22.5" customHeight="1">
      <c r="A35" s="13"/>
      <c r="B35" s="14"/>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row>
    <row r="36" spans="1:28" ht="22.5" customHeight="1">
      <c r="A36" s="335" t="s">
        <v>62</v>
      </c>
      <c r="B36" s="336"/>
      <c r="C36" s="80">
        <f t="shared" si="0"/>
        <v>723</v>
      </c>
      <c r="D36" s="80">
        <f t="shared" si="1"/>
        <v>3832</v>
      </c>
      <c r="E36" s="129" t="s">
        <v>212</v>
      </c>
      <c r="F36" s="129" t="s">
        <v>212</v>
      </c>
      <c r="G36" s="83">
        <v>712</v>
      </c>
      <c r="H36" s="83">
        <v>3697</v>
      </c>
      <c r="I36" s="129" t="s">
        <v>212</v>
      </c>
      <c r="J36" s="129" t="s">
        <v>212</v>
      </c>
      <c r="K36" s="83">
        <v>114</v>
      </c>
      <c r="L36" s="83">
        <v>803</v>
      </c>
      <c r="M36" s="83">
        <v>96</v>
      </c>
      <c r="N36" s="83">
        <v>1264</v>
      </c>
      <c r="O36" s="83">
        <v>270</v>
      </c>
      <c r="P36" s="83">
        <v>644</v>
      </c>
      <c r="Q36" s="83">
        <v>5</v>
      </c>
      <c r="R36" s="83">
        <v>45</v>
      </c>
      <c r="S36" s="129" t="s">
        <v>212</v>
      </c>
      <c r="T36" s="129" t="s">
        <v>212</v>
      </c>
      <c r="U36" s="83">
        <v>19</v>
      </c>
      <c r="V36" s="83">
        <v>158</v>
      </c>
      <c r="W36" s="83">
        <v>1</v>
      </c>
      <c r="X36" s="83">
        <v>7</v>
      </c>
      <c r="Y36" s="83">
        <v>207</v>
      </c>
      <c r="Z36" s="83">
        <v>776</v>
      </c>
      <c r="AA36" s="83">
        <v>11</v>
      </c>
      <c r="AB36" s="83">
        <v>135</v>
      </c>
    </row>
    <row r="37" spans="1:28" ht="22.5" customHeight="1">
      <c r="A37" s="13"/>
      <c r="B37" s="14" t="s">
        <v>66</v>
      </c>
      <c r="C37" s="80">
        <f t="shared" si="0"/>
        <v>665</v>
      </c>
      <c r="D37" s="80">
        <f t="shared" si="1"/>
        <v>3329</v>
      </c>
      <c r="E37" s="129" t="s">
        <v>212</v>
      </c>
      <c r="F37" s="129" t="s">
        <v>212</v>
      </c>
      <c r="G37" s="80">
        <v>665</v>
      </c>
      <c r="H37" s="80">
        <v>3329</v>
      </c>
      <c r="I37" s="129" t="s">
        <v>212</v>
      </c>
      <c r="J37" s="129" t="s">
        <v>212</v>
      </c>
      <c r="K37" s="80">
        <v>114</v>
      </c>
      <c r="L37" s="80">
        <v>803</v>
      </c>
      <c r="M37" s="80">
        <v>96</v>
      </c>
      <c r="N37" s="80">
        <v>1264</v>
      </c>
      <c r="O37" s="80">
        <v>270</v>
      </c>
      <c r="P37" s="80">
        <v>644</v>
      </c>
      <c r="Q37" s="80">
        <v>5</v>
      </c>
      <c r="R37" s="80">
        <v>45</v>
      </c>
      <c r="S37" s="129" t="s">
        <v>212</v>
      </c>
      <c r="T37" s="129" t="s">
        <v>212</v>
      </c>
      <c r="U37" s="80">
        <v>11</v>
      </c>
      <c r="V37" s="80">
        <v>90</v>
      </c>
      <c r="W37" s="129" t="s">
        <v>212</v>
      </c>
      <c r="X37" s="129" t="s">
        <v>212</v>
      </c>
      <c r="Y37" s="80">
        <v>169</v>
      </c>
      <c r="Z37" s="80">
        <v>483</v>
      </c>
      <c r="AA37" s="129" t="s">
        <v>212</v>
      </c>
      <c r="AB37" s="129" t="s">
        <v>212</v>
      </c>
    </row>
    <row r="38" spans="1:28" ht="22.5" customHeight="1">
      <c r="A38" s="13"/>
      <c r="B38" s="155" t="s">
        <v>179</v>
      </c>
      <c r="C38" s="80">
        <f t="shared" si="0"/>
        <v>58</v>
      </c>
      <c r="D38" s="80">
        <f t="shared" si="1"/>
        <v>503</v>
      </c>
      <c r="E38" s="129" t="s">
        <v>212</v>
      </c>
      <c r="F38" s="129" t="s">
        <v>212</v>
      </c>
      <c r="G38" s="80">
        <v>47</v>
      </c>
      <c r="H38" s="80">
        <v>368</v>
      </c>
      <c r="I38" s="129" t="s">
        <v>212</v>
      </c>
      <c r="J38" s="129" t="s">
        <v>212</v>
      </c>
      <c r="K38" s="129" t="s">
        <v>212</v>
      </c>
      <c r="L38" s="129" t="s">
        <v>212</v>
      </c>
      <c r="M38" s="129" t="s">
        <v>212</v>
      </c>
      <c r="N38" s="129" t="s">
        <v>212</v>
      </c>
      <c r="O38" s="129" t="s">
        <v>212</v>
      </c>
      <c r="P38" s="129" t="s">
        <v>212</v>
      </c>
      <c r="Q38" s="129" t="s">
        <v>212</v>
      </c>
      <c r="R38" s="129" t="s">
        <v>212</v>
      </c>
      <c r="S38" s="129" t="s">
        <v>212</v>
      </c>
      <c r="T38" s="129" t="s">
        <v>212</v>
      </c>
      <c r="U38" s="80">
        <v>8</v>
      </c>
      <c r="V38" s="80">
        <v>68</v>
      </c>
      <c r="W38" s="80">
        <v>1</v>
      </c>
      <c r="X38" s="80">
        <v>7</v>
      </c>
      <c r="Y38" s="80">
        <v>38</v>
      </c>
      <c r="Z38" s="80">
        <v>293</v>
      </c>
      <c r="AA38" s="80">
        <v>11</v>
      </c>
      <c r="AB38" s="80">
        <v>135</v>
      </c>
    </row>
    <row r="39" spans="1:28" ht="22.5" customHeight="1">
      <c r="A39" s="13"/>
      <c r="B39" s="14"/>
      <c r="C39" s="80"/>
      <c r="D39" s="80"/>
      <c r="E39" s="83"/>
      <c r="F39" s="80"/>
      <c r="G39" s="80"/>
      <c r="H39" s="80"/>
      <c r="I39" s="80"/>
      <c r="J39" s="80"/>
      <c r="K39" s="80"/>
      <c r="L39" s="80"/>
      <c r="M39" s="80"/>
      <c r="N39" s="80"/>
      <c r="O39" s="80"/>
      <c r="P39" s="80"/>
      <c r="Q39" s="80"/>
      <c r="R39" s="80"/>
      <c r="S39" s="80"/>
      <c r="T39" s="80"/>
      <c r="U39" s="80"/>
      <c r="V39" s="80"/>
      <c r="W39" s="80"/>
      <c r="X39" s="80"/>
      <c r="Y39" s="80"/>
      <c r="Z39" s="80"/>
      <c r="AA39" s="80"/>
      <c r="AB39" s="80"/>
    </row>
    <row r="40" spans="1:28" ht="22.5" customHeight="1">
      <c r="A40" s="335" t="s">
        <v>63</v>
      </c>
      <c r="B40" s="336"/>
      <c r="C40" s="80">
        <f t="shared" si="0"/>
        <v>970</v>
      </c>
      <c r="D40" s="80">
        <f t="shared" si="1"/>
        <v>5272</v>
      </c>
      <c r="E40" s="83">
        <v>4</v>
      </c>
      <c r="F40" s="83">
        <v>129</v>
      </c>
      <c r="G40" s="83">
        <v>954</v>
      </c>
      <c r="H40" s="83">
        <v>4980</v>
      </c>
      <c r="I40" s="129" t="s">
        <v>212</v>
      </c>
      <c r="J40" s="129" t="s">
        <v>212</v>
      </c>
      <c r="K40" s="83">
        <v>93</v>
      </c>
      <c r="L40" s="83">
        <v>825</v>
      </c>
      <c r="M40" s="83">
        <v>91</v>
      </c>
      <c r="N40" s="83">
        <v>955</v>
      </c>
      <c r="O40" s="83">
        <v>441</v>
      </c>
      <c r="P40" s="83">
        <v>1387</v>
      </c>
      <c r="Q40" s="83">
        <v>14</v>
      </c>
      <c r="R40" s="83">
        <v>204</v>
      </c>
      <c r="S40" s="83">
        <v>2</v>
      </c>
      <c r="T40" s="83">
        <v>3</v>
      </c>
      <c r="U40" s="83">
        <v>40</v>
      </c>
      <c r="V40" s="83">
        <v>316</v>
      </c>
      <c r="W40" s="83">
        <v>4</v>
      </c>
      <c r="X40" s="83">
        <v>38</v>
      </c>
      <c r="Y40" s="83">
        <v>269</v>
      </c>
      <c r="Z40" s="83">
        <v>1252</v>
      </c>
      <c r="AA40" s="83">
        <v>12</v>
      </c>
      <c r="AB40" s="83">
        <v>163</v>
      </c>
    </row>
    <row r="41" spans="1:28" ht="22.5" customHeight="1">
      <c r="A41" s="13"/>
      <c r="B41" s="14" t="s">
        <v>66</v>
      </c>
      <c r="C41" s="80">
        <f t="shared" si="0"/>
        <v>909</v>
      </c>
      <c r="D41" s="80">
        <f t="shared" si="1"/>
        <v>4413</v>
      </c>
      <c r="E41" s="80">
        <v>4</v>
      </c>
      <c r="F41" s="80">
        <v>129</v>
      </c>
      <c r="G41" s="80">
        <v>905</v>
      </c>
      <c r="H41" s="80">
        <v>4284</v>
      </c>
      <c r="I41" s="129" t="s">
        <v>212</v>
      </c>
      <c r="J41" s="129" t="s">
        <v>212</v>
      </c>
      <c r="K41" s="80">
        <v>93</v>
      </c>
      <c r="L41" s="80">
        <v>825</v>
      </c>
      <c r="M41" s="80">
        <v>91</v>
      </c>
      <c r="N41" s="80">
        <v>955</v>
      </c>
      <c r="O41" s="80">
        <v>439</v>
      </c>
      <c r="P41" s="80">
        <v>1382</v>
      </c>
      <c r="Q41" s="80">
        <v>14</v>
      </c>
      <c r="R41" s="80">
        <v>204</v>
      </c>
      <c r="S41" s="80">
        <v>2</v>
      </c>
      <c r="T41" s="80">
        <v>3</v>
      </c>
      <c r="U41" s="80">
        <v>31</v>
      </c>
      <c r="V41" s="80">
        <v>98</v>
      </c>
      <c r="W41" s="80">
        <v>3</v>
      </c>
      <c r="X41" s="80">
        <v>28</v>
      </c>
      <c r="Y41" s="80">
        <v>232</v>
      </c>
      <c r="Z41" s="80">
        <v>789</v>
      </c>
      <c r="AA41" s="129" t="s">
        <v>212</v>
      </c>
      <c r="AB41" s="129" t="s">
        <v>212</v>
      </c>
    </row>
    <row r="42" spans="1:28" ht="22.5" customHeight="1">
      <c r="A42" s="13"/>
      <c r="B42" s="155" t="s">
        <v>179</v>
      </c>
      <c r="C42" s="80">
        <f t="shared" si="0"/>
        <v>61</v>
      </c>
      <c r="D42" s="80">
        <f t="shared" si="1"/>
        <v>859</v>
      </c>
      <c r="E42" s="129" t="s">
        <v>212</v>
      </c>
      <c r="F42" s="129" t="s">
        <v>212</v>
      </c>
      <c r="G42" s="80">
        <v>49</v>
      </c>
      <c r="H42" s="80">
        <v>696</v>
      </c>
      <c r="I42" s="129" t="s">
        <v>212</v>
      </c>
      <c r="J42" s="129" t="s">
        <v>212</v>
      </c>
      <c r="K42" s="129" t="s">
        <v>212</v>
      </c>
      <c r="L42" s="129" t="s">
        <v>212</v>
      </c>
      <c r="M42" s="129" t="s">
        <v>212</v>
      </c>
      <c r="N42" s="129" t="s">
        <v>212</v>
      </c>
      <c r="O42" s="80">
        <v>2</v>
      </c>
      <c r="P42" s="80">
        <v>5</v>
      </c>
      <c r="Q42" s="129" t="s">
        <v>212</v>
      </c>
      <c r="R42" s="129" t="s">
        <v>212</v>
      </c>
      <c r="S42" s="129" t="s">
        <v>212</v>
      </c>
      <c r="T42" s="129" t="s">
        <v>212</v>
      </c>
      <c r="U42" s="80">
        <v>9</v>
      </c>
      <c r="V42" s="80">
        <v>218</v>
      </c>
      <c r="W42" s="80">
        <v>1</v>
      </c>
      <c r="X42" s="80">
        <v>10</v>
      </c>
      <c r="Y42" s="80">
        <v>37</v>
      </c>
      <c r="Z42" s="80">
        <v>463</v>
      </c>
      <c r="AA42" s="80">
        <v>12</v>
      </c>
      <c r="AB42" s="80">
        <v>163</v>
      </c>
    </row>
    <row r="43" spans="1:28" ht="22.5" customHeight="1">
      <c r="A43" s="13"/>
      <c r="B43" s="14"/>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row>
    <row r="44" spans="1:28" ht="22.5" customHeight="1">
      <c r="A44" s="335" t="s">
        <v>64</v>
      </c>
      <c r="B44" s="336"/>
      <c r="C44" s="80">
        <f t="shared" si="0"/>
        <v>277</v>
      </c>
      <c r="D44" s="80">
        <f t="shared" si="1"/>
        <v>1547</v>
      </c>
      <c r="E44" s="83">
        <v>1</v>
      </c>
      <c r="F44" s="83">
        <v>8</v>
      </c>
      <c r="G44" s="83">
        <v>268</v>
      </c>
      <c r="H44" s="83">
        <v>1447</v>
      </c>
      <c r="I44" s="129" t="s">
        <v>212</v>
      </c>
      <c r="J44" s="129" t="s">
        <v>212</v>
      </c>
      <c r="K44" s="83">
        <v>63</v>
      </c>
      <c r="L44" s="83">
        <v>423</v>
      </c>
      <c r="M44" s="83">
        <v>21</v>
      </c>
      <c r="N44" s="83">
        <v>359</v>
      </c>
      <c r="O44" s="83">
        <v>90</v>
      </c>
      <c r="P44" s="83">
        <v>174</v>
      </c>
      <c r="Q44" s="83">
        <v>2</v>
      </c>
      <c r="R44" s="83">
        <v>8</v>
      </c>
      <c r="S44" s="129" t="s">
        <v>212</v>
      </c>
      <c r="T44" s="129" t="s">
        <v>212</v>
      </c>
      <c r="U44" s="83">
        <v>7</v>
      </c>
      <c r="V44" s="83">
        <v>53</v>
      </c>
      <c r="W44" s="83">
        <v>2</v>
      </c>
      <c r="X44" s="83">
        <v>3</v>
      </c>
      <c r="Y44" s="83">
        <v>83</v>
      </c>
      <c r="Z44" s="83">
        <v>427</v>
      </c>
      <c r="AA44" s="83">
        <v>8</v>
      </c>
      <c r="AB44" s="83">
        <v>92</v>
      </c>
    </row>
    <row r="45" spans="1:28" ht="22.5" customHeight="1">
      <c r="A45" s="13"/>
      <c r="B45" s="14" t="s">
        <v>66</v>
      </c>
      <c r="C45" s="80">
        <f t="shared" si="0"/>
        <v>244</v>
      </c>
      <c r="D45" s="80">
        <f t="shared" si="1"/>
        <v>1212</v>
      </c>
      <c r="E45" s="80">
        <v>1</v>
      </c>
      <c r="F45" s="80">
        <v>8</v>
      </c>
      <c r="G45" s="80">
        <v>243</v>
      </c>
      <c r="H45" s="80">
        <v>1204</v>
      </c>
      <c r="I45" s="129" t="s">
        <v>212</v>
      </c>
      <c r="J45" s="129" t="s">
        <v>212</v>
      </c>
      <c r="K45" s="80">
        <v>63</v>
      </c>
      <c r="L45" s="80">
        <v>423</v>
      </c>
      <c r="M45" s="80">
        <v>21</v>
      </c>
      <c r="N45" s="80">
        <v>359</v>
      </c>
      <c r="O45" s="80">
        <v>90</v>
      </c>
      <c r="P45" s="80">
        <v>174</v>
      </c>
      <c r="Q45" s="80">
        <v>2</v>
      </c>
      <c r="R45" s="80">
        <v>8</v>
      </c>
      <c r="S45" s="129" t="s">
        <v>212</v>
      </c>
      <c r="T45" s="129" t="s">
        <v>212</v>
      </c>
      <c r="U45" s="80">
        <v>5</v>
      </c>
      <c r="V45" s="80">
        <v>19</v>
      </c>
      <c r="W45" s="80">
        <v>1</v>
      </c>
      <c r="X45" s="80">
        <v>1</v>
      </c>
      <c r="Y45" s="80">
        <v>61</v>
      </c>
      <c r="Z45" s="80">
        <v>220</v>
      </c>
      <c r="AA45" s="129" t="s">
        <v>212</v>
      </c>
      <c r="AB45" s="129" t="s">
        <v>212</v>
      </c>
    </row>
    <row r="46" spans="1:28" ht="22.5" customHeight="1">
      <c r="A46" s="13"/>
      <c r="B46" s="155" t="s">
        <v>179</v>
      </c>
      <c r="C46" s="80">
        <f t="shared" si="0"/>
        <v>33</v>
      </c>
      <c r="D46" s="80">
        <f t="shared" si="1"/>
        <v>335</v>
      </c>
      <c r="E46" s="129" t="s">
        <v>212</v>
      </c>
      <c r="F46" s="129" t="s">
        <v>212</v>
      </c>
      <c r="G46" s="80">
        <v>25</v>
      </c>
      <c r="H46" s="80">
        <v>243</v>
      </c>
      <c r="I46" s="129" t="s">
        <v>212</v>
      </c>
      <c r="J46" s="129" t="s">
        <v>212</v>
      </c>
      <c r="K46" s="129" t="s">
        <v>212</v>
      </c>
      <c r="L46" s="129" t="s">
        <v>212</v>
      </c>
      <c r="M46" s="129" t="s">
        <v>212</v>
      </c>
      <c r="N46" s="129" t="s">
        <v>212</v>
      </c>
      <c r="O46" s="129" t="s">
        <v>212</v>
      </c>
      <c r="P46" s="129" t="s">
        <v>212</v>
      </c>
      <c r="Q46" s="129" t="s">
        <v>212</v>
      </c>
      <c r="R46" s="129" t="s">
        <v>212</v>
      </c>
      <c r="S46" s="129" t="s">
        <v>212</v>
      </c>
      <c r="T46" s="129" t="s">
        <v>212</v>
      </c>
      <c r="U46" s="80">
        <v>2</v>
      </c>
      <c r="V46" s="80">
        <v>34</v>
      </c>
      <c r="W46" s="80">
        <v>1</v>
      </c>
      <c r="X46" s="80">
        <v>2</v>
      </c>
      <c r="Y46" s="80">
        <v>22</v>
      </c>
      <c r="Z46" s="80">
        <v>207</v>
      </c>
      <c r="AA46" s="80">
        <v>8</v>
      </c>
      <c r="AB46" s="80">
        <v>92</v>
      </c>
    </row>
    <row r="47" spans="1:28" ht="22.5" customHeight="1">
      <c r="A47" s="13"/>
      <c r="B47" s="14"/>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row>
    <row r="48" spans="1:28" ht="22.5" customHeight="1">
      <c r="A48" s="337" t="s">
        <v>30</v>
      </c>
      <c r="B48" s="338"/>
      <c r="C48" s="103">
        <f t="shared" si="0"/>
        <v>527</v>
      </c>
      <c r="D48" s="103">
        <f t="shared" si="1"/>
        <v>2798</v>
      </c>
      <c r="E48" s="103">
        <v>6</v>
      </c>
      <c r="F48" s="103">
        <v>295</v>
      </c>
      <c r="G48" s="103">
        <v>509</v>
      </c>
      <c r="H48" s="103">
        <v>2385</v>
      </c>
      <c r="I48" s="103" t="s">
        <v>212</v>
      </c>
      <c r="J48" s="103" t="s">
        <v>212</v>
      </c>
      <c r="K48" s="103">
        <v>48</v>
      </c>
      <c r="L48" s="103">
        <v>241</v>
      </c>
      <c r="M48" s="103">
        <v>64</v>
      </c>
      <c r="N48" s="103">
        <v>513</v>
      </c>
      <c r="O48" s="103">
        <v>205</v>
      </c>
      <c r="P48" s="103">
        <v>544</v>
      </c>
      <c r="Q48" s="103">
        <v>2</v>
      </c>
      <c r="R48" s="103">
        <v>13</v>
      </c>
      <c r="S48" s="103" t="s">
        <v>212</v>
      </c>
      <c r="T48" s="103" t="s">
        <v>212</v>
      </c>
      <c r="U48" s="103">
        <v>16</v>
      </c>
      <c r="V48" s="103">
        <v>133</v>
      </c>
      <c r="W48" s="103">
        <v>1</v>
      </c>
      <c r="X48" s="103">
        <v>3</v>
      </c>
      <c r="Y48" s="103">
        <v>173</v>
      </c>
      <c r="Z48" s="103">
        <v>938</v>
      </c>
      <c r="AA48" s="103">
        <v>12</v>
      </c>
      <c r="AB48" s="103">
        <v>118</v>
      </c>
    </row>
    <row r="49" spans="1:28" ht="22.5" customHeight="1">
      <c r="A49" s="71"/>
      <c r="B49" s="72"/>
      <c r="C49" s="80"/>
      <c r="D49" s="80"/>
      <c r="E49" s="99"/>
      <c r="F49" s="99"/>
      <c r="G49" s="99"/>
      <c r="H49" s="99"/>
      <c r="I49" s="99"/>
      <c r="J49" s="99"/>
      <c r="K49" s="99"/>
      <c r="L49" s="99"/>
      <c r="M49" s="99"/>
      <c r="N49" s="99"/>
      <c r="O49" s="99"/>
      <c r="P49" s="99"/>
      <c r="Q49" s="99"/>
      <c r="R49" s="99"/>
      <c r="S49" s="99"/>
      <c r="T49" s="99"/>
      <c r="U49" s="99"/>
      <c r="V49" s="99"/>
      <c r="W49" s="99"/>
      <c r="X49" s="99"/>
      <c r="Y49" s="99"/>
      <c r="Z49" s="99"/>
      <c r="AA49" s="99"/>
      <c r="AB49" s="99"/>
    </row>
    <row r="50" spans="1:28" ht="22.5" customHeight="1">
      <c r="A50" s="335" t="s">
        <v>65</v>
      </c>
      <c r="B50" s="336"/>
      <c r="C50" s="80">
        <f t="shared" si="0"/>
        <v>527</v>
      </c>
      <c r="D50" s="80">
        <f t="shared" si="1"/>
        <v>2798</v>
      </c>
      <c r="E50" s="83">
        <v>6</v>
      </c>
      <c r="F50" s="83">
        <v>295</v>
      </c>
      <c r="G50" s="83">
        <v>509</v>
      </c>
      <c r="H50" s="83">
        <v>2385</v>
      </c>
      <c r="I50" s="129" t="s">
        <v>212</v>
      </c>
      <c r="J50" s="129" t="s">
        <v>212</v>
      </c>
      <c r="K50" s="83">
        <v>48</v>
      </c>
      <c r="L50" s="83">
        <v>241</v>
      </c>
      <c r="M50" s="83">
        <v>64</v>
      </c>
      <c r="N50" s="83">
        <v>513</v>
      </c>
      <c r="O50" s="83">
        <v>205</v>
      </c>
      <c r="P50" s="83">
        <v>544</v>
      </c>
      <c r="Q50" s="83">
        <v>2</v>
      </c>
      <c r="R50" s="83">
        <v>13</v>
      </c>
      <c r="S50" s="129" t="s">
        <v>212</v>
      </c>
      <c r="T50" s="129" t="s">
        <v>212</v>
      </c>
      <c r="U50" s="83">
        <v>16</v>
      </c>
      <c r="V50" s="83">
        <v>133</v>
      </c>
      <c r="W50" s="83">
        <v>1</v>
      </c>
      <c r="X50" s="83">
        <v>3</v>
      </c>
      <c r="Y50" s="83">
        <v>173</v>
      </c>
      <c r="Z50" s="83">
        <v>938</v>
      </c>
      <c r="AA50" s="83">
        <v>12</v>
      </c>
      <c r="AB50" s="83">
        <v>118</v>
      </c>
    </row>
    <row r="51" spans="1:28" ht="22.5" customHeight="1">
      <c r="A51" s="74"/>
      <c r="B51" s="14" t="s">
        <v>66</v>
      </c>
      <c r="C51" s="80">
        <f t="shared" si="0"/>
        <v>483</v>
      </c>
      <c r="D51" s="80">
        <f t="shared" si="1"/>
        <v>2421</v>
      </c>
      <c r="E51" s="83">
        <v>5</v>
      </c>
      <c r="F51" s="83">
        <v>269</v>
      </c>
      <c r="G51" s="83">
        <v>478</v>
      </c>
      <c r="H51" s="83">
        <v>2152</v>
      </c>
      <c r="I51" s="129" t="s">
        <v>212</v>
      </c>
      <c r="J51" s="129" t="s">
        <v>212</v>
      </c>
      <c r="K51" s="83">
        <v>48</v>
      </c>
      <c r="L51" s="83">
        <v>241</v>
      </c>
      <c r="M51" s="83">
        <v>64</v>
      </c>
      <c r="N51" s="83">
        <v>513</v>
      </c>
      <c r="O51" s="83">
        <v>204</v>
      </c>
      <c r="P51" s="83">
        <v>542</v>
      </c>
      <c r="Q51" s="83">
        <v>2</v>
      </c>
      <c r="R51" s="83">
        <v>13</v>
      </c>
      <c r="S51" s="129" t="s">
        <v>212</v>
      </c>
      <c r="T51" s="129" t="s">
        <v>212</v>
      </c>
      <c r="U51" s="83">
        <v>12</v>
      </c>
      <c r="V51" s="83">
        <v>93</v>
      </c>
      <c r="W51" s="129" t="s">
        <v>212</v>
      </c>
      <c r="X51" s="129" t="s">
        <v>212</v>
      </c>
      <c r="Y51" s="83">
        <v>148</v>
      </c>
      <c r="Z51" s="83">
        <v>750</v>
      </c>
      <c r="AA51" s="129" t="s">
        <v>212</v>
      </c>
      <c r="AB51" s="129" t="s">
        <v>212</v>
      </c>
    </row>
    <row r="52" spans="1:28" ht="22.5" customHeight="1">
      <c r="A52" s="84" t="s">
        <v>92</v>
      </c>
      <c r="B52" s="156" t="s">
        <v>179</v>
      </c>
      <c r="C52" s="109">
        <f t="shared" si="0"/>
        <v>44</v>
      </c>
      <c r="D52" s="85">
        <f t="shared" si="1"/>
        <v>377</v>
      </c>
      <c r="E52" s="85">
        <v>1</v>
      </c>
      <c r="F52" s="85">
        <v>26</v>
      </c>
      <c r="G52" s="85">
        <v>31</v>
      </c>
      <c r="H52" s="85">
        <v>233</v>
      </c>
      <c r="I52" s="138" t="s">
        <v>212</v>
      </c>
      <c r="J52" s="138" t="s">
        <v>212</v>
      </c>
      <c r="K52" s="138" t="s">
        <v>212</v>
      </c>
      <c r="L52" s="138" t="s">
        <v>212</v>
      </c>
      <c r="M52" s="138" t="s">
        <v>212</v>
      </c>
      <c r="N52" s="138" t="s">
        <v>212</v>
      </c>
      <c r="O52" s="85">
        <v>1</v>
      </c>
      <c r="P52" s="85">
        <v>2</v>
      </c>
      <c r="Q52" s="138" t="s">
        <v>212</v>
      </c>
      <c r="R52" s="138" t="s">
        <v>212</v>
      </c>
      <c r="S52" s="138" t="s">
        <v>212</v>
      </c>
      <c r="T52" s="138" t="s">
        <v>212</v>
      </c>
      <c r="U52" s="85">
        <v>4</v>
      </c>
      <c r="V52" s="85">
        <v>40</v>
      </c>
      <c r="W52" s="85">
        <v>1</v>
      </c>
      <c r="X52" s="85">
        <v>3</v>
      </c>
      <c r="Y52" s="85">
        <v>25</v>
      </c>
      <c r="Z52" s="85">
        <v>188</v>
      </c>
      <c r="AA52" s="85">
        <v>12</v>
      </c>
      <c r="AB52" s="85">
        <v>118</v>
      </c>
    </row>
  </sheetData>
  <sheetProtection/>
  <mergeCells count="27">
    <mergeCell ref="K5:L6"/>
    <mergeCell ref="M5:N6"/>
    <mergeCell ref="O5:P6"/>
    <mergeCell ref="A5:B8"/>
    <mergeCell ref="C5:D6"/>
    <mergeCell ref="E5:F6"/>
    <mergeCell ref="G5:H6"/>
    <mergeCell ref="A30:B30"/>
    <mergeCell ref="A10:B10"/>
    <mergeCell ref="A14:B14"/>
    <mergeCell ref="Y5:Z6"/>
    <mergeCell ref="AA5:AB6"/>
    <mergeCell ref="Q5:R6"/>
    <mergeCell ref="S5:T6"/>
    <mergeCell ref="U5:V6"/>
    <mergeCell ref="W5:X6"/>
    <mergeCell ref="I5:J6"/>
    <mergeCell ref="A3:AB3"/>
    <mergeCell ref="A48:B48"/>
    <mergeCell ref="A50:B50"/>
    <mergeCell ref="A32:B32"/>
    <mergeCell ref="A36:B36"/>
    <mergeCell ref="A40:B40"/>
    <mergeCell ref="A44:B44"/>
    <mergeCell ref="A18:B18"/>
    <mergeCell ref="A22:B22"/>
    <mergeCell ref="A26:B26"/>
  </mergeCells>
  <printOptions horizontalCentered="1"/>
  <pageMargins left="0.5511811023622047" right="0.5511811023622047" top="0.5905511811023623" bottom="0.3937007874015748" header="0" footer="0"/>
  <pageSetup fitToHeight="1" fitToWidth="1" horizontalDpi="600" verticalDpi="600" orientation="landscape" paperSize="8" scale="71" r:id="rId1"/>
</worksheet>
</file>

<file path=xl/worksheets/sheet7.xml><?xml version="1.0" encoding="utf-8"?>
<worksheet xmlns="http://schemas.openxmlformats.org/spreadsheetml/2006/main" xmlns:r="http://schemas.openxmlformats.org/officeDocument/2006/relationships">
  <sheetPr>
    <pageSetUpPr fitToPage="1"/>
  </sheetPr>
  <dimension ref="A1:V49"/>
  <sheetViews>
    <sheetView zoomScalePageLayoutView="0" workbookViewId="0" topLeftCell="I36">
      <selection activeCell="A1" sqref="A1"/>
    </sheetView>
  </sheetViews>
  <sheetFormatPr defaultColWidth="9.00390625" defaultRowHeight="22.5" customHeight="1"/>
  <cols>
    <col min="1" max="2" width="3.75390625" style="73" customWidth="1"/>
    <col min="3" max="3" width="41.25390625" style="73" customWidth="1"/>
    <col min="4" max="4" width="10.125" style="73" customWidth="1"/>
    <col min="5" max="5" width="12.00390625" style="73" customWidth="1"/>
    <col min="6" max="21" width="9.75390625" style="73" customWidth="1"/>
    <col min="22" max="16384" width="9.00390625" style="73" customWidth="1"/>
  </cols>
  <sheetData>
    <row r="1" spans="1:21" s="18" customFormat="1" ht="22.5" customHeight="1">
      <c r="A1" s="29" t="s">
        <v>257</v>
      </c>
      <c r="U1" s="17" t="s">
        <v>258</v>
      </c>
    </row>
    <row r="2" s="18" customFormat="1" ht="22.5" customHeight="1">
      <c r="U2" s="36"/>
    </row>
    <row r="3" spans="1:21" s="18" customFormat="1" ht="22.5" customHeight="1">
      <c r="A3" s="347" t="s">
        <v>270</v>
      </c>
      <c r="B3" s="347"/>
      <c r="C3" s="347"/>
      <c r="D3" s="347"/>
      <c r="E3" s="347"/>
      <c r="F3" s="347"/>
      <c r="G3" s="347"/>
      <c r="H3" s="347"/>
      <c r="I3" s="347"/>
      <c r="J3" s="347"/>
      <c r="K3" s="347"/>
      <c r="L3" s="347"/>
      <c r="M3" s="347"/>
      <c r="N3" s="347"/>
      <c r="O3" s="347"/>
      <c r="P3" s="347"/>
      <c r="Q3" s="347"/>
      <c r="R3" s="347"/>
      <c r="S3" s="347"/>
      <c r="T3" s="347"/>
      <c r="U3" s="347"/>
    </row>
    <row r="4" spans="2:21" s="18" customFormat="1" ht="22.5" customHeight="1" thickBot="1">
      <c r="B4" s="19"/>
      <c r="C4" s="19"/>
      <c r="D4" s="20"/>
      <c r="E4" s="20"/>
      <c r="F4" s="20"/>
      <c r="G4" s="20"/>
      <c r="H4" s="20"/>
      <c r="I4" s="20"/>
      <c r="J4" s="20"/>
      <c r="K4" s="20"/>
      <c r="L4" s="20"/>
      <c r="M4" s="20"/>
      <c r="N4" s="20"/>
      <c r="O4" s="20"/>
      <c r="P4" s="20"/>
      <c r="Q4" s="20"/>
      <c r="R4" s="20"/>
      <c r="S4" s="20"/>
      <c r="T4" s="21"/>
      <c r="U4" s="21"/>
    </row>
    <row r="5" spans="1:22" s="18" customFormat="1" ht="22.5" customHeight="1">
      <c r="A5" s="339" t="s">
        <v>260</v>
      </c>
      <c r="B5" s="339"/>
      <c r="C5" s="340"/>
      <c r="D5" s="345" t="s">
        <v>266</v>
      </c>
      <c r="E5" s="346"/>
      <c r="F5" s="345" t="s">
        <v>267</v>
      </c>
      <c r="G5" s="346"/>
      <c r="H5" s="345" t="s">
        <v>268</v>
      </c>
      <c r="I5" s="346"/>
      <c r="J5" s="345" t="s">
        <v>269</v>
      </c>
      <c r="K5" s="346"/>
      <c r="L5" s="345" t="s">
        <v>68</v>
      </c>
      <c r="M5" s="346"/>
      <c r="N5" s="345" t="s">
        <v>69</v>
      </c>
      <c r="O5" s="346"/>
      <c r="P5" s="345" t="s">
        <v>70</v>
      </c>
      <c r="Q5" s="346"/>
      <c r="R5" s="345" t="s">
        <v>71</v>
      </c>
      <c r="S5" s="350"/>
      <c r="T5" s="351" t="s">
        <v>90</v>
      </c>
      <c r="U5" s="352"/>
      <c r="V5" s="23"/>
    </row>
    <row r="6" spans="1:21" s="18" customFormat="1" ht="22.5" customHeight="1">
      <c r="A6" s="341"/>
      <c r="B6" s="341"/>
      <c r="C6" s="342"/>
      <c r="D6" s="348" t="s">
        <v>72</v>
      </c>
      <c r="E6" s="348" t="s">
        <v>259</v>
      </c>
      <c r="F6" s="348" t="s">
        <v>72</v>
      </c>
      <c r="G6" s="348" t="s">
        <v>73</v>
      </c>
      <c r="H6" s="348" t="s">
        <v>72</v>
      </c>
      <c r="I6" s="348" t="s">
        <v>73</v>
      </c>
      <c r="J6" s="348" t="s">
        <v>72</v>
      </c>
      <c r="K6" s="348" t="s">
        <v>73</v>
      </c>
      <c r="L6" s="348" t="s">
        <v>72</v>
      </c>
      <c r="M6" s="348" t="s">
        <v>73</v>
      </c>
      <c r="N6" s="348" t="s">
        <v>72</v>
      </c>
      <c r="O6" s="348" t="s">
        <v>73</v>
      </c>
      <c r="P6" s="348" t="s">
        <v>72</v>
      </c>
      <c r="Q6" s="348" t="s">
        <v>73</v>
      </c>
      <c r="R6" s="348" t="s">
        <v>72</v>
      </c>
      <c r="S6" s="360" t="s">
        <v>73</v>
      </c>
      <c r="T6" s="361" t="s">
        <v>72</v>
      </c>
      <c r="U6" s="356" t="s">
        <v>73</v>
      </c>
    </row>
    <row r="7" spans="1:21" s="18" customFormat="1" ht="22.5" customHeight="1">
      <c r="A7" s="343"/>
      <c r="B7" s="343"/>
      <c r="C7" s="344"/>
      <c r="D7" s="349"/>
      <c r="E7" s="349"/>
      <c r="F7" s="349"/>
      <c r="G7" s="349"/>
      <c r="H7" s="349"/>
      <c r="I7" s="349"/>
      <c r="J7" s="349"/>
      <c r="K7" s="349"/>
      <c r="L7" s="349"/>
      <c r="M7" s="349"/>
      <c r="N7" s="349"/>
      <c r="O7" s="349"/>
      <c r="P7" s="349"/>
      <c r="Q7" s="349"/>
      <c r="R7" s="349"/>
      <c r="S7" s="357"/>
      <c r="T7" s="349"/>
      <c r="U7" s="357"/>
    </row>
    <row r="8" spans="1:21" ht="22.5" customHeight="1">
      <c r="A8" s="176"/>
      <c r="B8" s="358"/>
      <c r="C8" s="359"/>
      <c r="E8" s="89" t="s">
        <v>92</v>
      </c>
      <c r="F8" s="89"/>
      <c r="G8" s="89" t="s">
        <v>92</v>
      </c>
      <c r="H8" s="89"/>
      <c r="I8" s="89" t="s">
        <v>255</v>
      </c>
      <c r="J8" s="89"/>
      <c r="K8" s="89" t="s">
        <v>92</v>
      </c>
      <c r="L8" s="89"/>
      <c r="M8" s="89" t="s">
        <v>256</v>
      </c>
      <c r="N8" s="89"/>
      <c r="O8" s="89" t="s">
        <v>92</v>
      </c>
      <c r="P8" s="89"/>
      <c r="Q8" s="89" t="s">
        <v>92</v>
      </c>
      <c r="R8" s="89"/>
      <c r="S8" s="89" t="s">
        <v>92</v>
      </c>
      <c r="T8" s="89" t="s">
        <v>92</v>
      </c>
      <c r="U8" s="89" t="s">
        <v>92</v>
      </c>
    </row>
    <row r="9" spans="1:21" ht="22.5" customHeight="1">
      <c r="A9" s="353" t="s">
        <v>13</v>
      </c>
      <c r="B9" s="353"/>
      <c r="C9" s="355"/>
      <c r="D9" s="103">
        <f>SUM(F9,H9,J9,L9,N9,P9,R9,T9)</f>
        <v>66521</v>
      </c>
      <c r="E9" s="103">
        <f>SUM(G9,I9,K9,M9,O9,Q9,S9,U9)</f>
        <v>409763</v>
      </c>
      <c r="F9" s="178">
        <v>33025</v>
      </c>
      <c r="G9" s="178">
        <v>50760</v>
      </c>
      <c r="H9" s="178">
        <v>15491</v>
      </c>
      <c r="I9" s="178">
        <v>52469</v>
      </c>
      <c r="J9" s="178">
        <v>10213</v>
      </c>
      <c r="K9" s="178">
        <v>65073</v>
      </c>
      <c r="L9" s="178">
        <v>5900</v>
      </c>
      <c r="M9" s="178">
        <v>92992</v>
      </c>
      <c r="N9" s="103">
        <v>975</v>
      </c>
      <c r="O9" s="103">
        <v>36474</v>
      </c>
      <c r="P9" s="103">
        <v>569</v>
      </c>
      <c r="Q9" s="103">
        <v>38803</v>
      </c>
      <c r="R9" s="103">
        <v>309</v>
      </c>
      <c r="S9" s="103">
        <v>47913</v>
      </c>
      <c r="T9" s="103">
        <v>39</v>
      </c>
      <c r="U9" s="103">
        <v>25279</v>
      </c>
    </row>
    <row r="10" spans="1:21" ht="22.5" customHeight="1">
      <c r="A10" s="179"/>
      <c r="B10" s="353"/>
      <c r="C10" s="355"/>
      <c r="D10" s="103"/>
      <c r="E10" s="103"/>
      <c r="F10" s="178"/>
      <c r="G10" s="178"/>
      <c r="H10" s="178"/>
      <c r="I10" s="178"/>
      <c r="J10" s="178"/>
      <c r="K10" s="178"/>
      <c r="L10" s="178"/>
      <c r="M10" s="178"/>
      <c r="N10" s="103"/>
      <c r="O10" s="103"/>
      <c r="P10" s="103"/>
      <c r="Q10" s="103"/>
      <c r="R10" s="103"/>
      <c r="S10" s="103"/>
      <c r="T10" s="103"/>
      <c r="U10" s="103"/>
    </row>
    <row r="11" spans="1:21" ht="22.5" customHeight="1">
      <c r="A11" s="180"/>
      <c r="B11" s="353" t="s">
        <v>160</v>
      </c>
      <c r="C11" s="354"/>
      <c r="D11" s="103">
        <f aca="true" t="shared" si="0" ref="D11:D46">SUM(F11,H11,J11,L11,N11,P11,R11,T11)</f>
        <v>181</v>
      </c>
      <c r="E11" s="103">
        <f aca="true" t="shared" si="1" ref="E11:E46">SUM(G11,I11,K11,M11,O11,Q11,S11,U11)</f>
        <v>2158</v>
      </c>
      <c r="F11" s="178">
        <v>82</v>
      </c>
      <c r="G11" s="178">
        <v>114</v>
      </c>
      <c r="H11" s="178">
        <v>27</v>
      </c>
      <c r="I11" s="178">
        <v>91</v>
      </c>
      <c r="J11" s="178">
        <v>22</v>
      </c>
      <c r="K11" s="178">
        <v>148</v>
      </c>
      <c r="L11" s="178">
        <v>31</v>
      </c>
      <c r="M11" s="178">
        <v>473</v>
      </c>
      <c r="N11" s="103">
        <v>8</v>
      </c>
      <c r="O11" s="103">
        <v>299</v>
      </c>
      <c r="P11" s="103">
        <v>8</v>
      </c>
      <c r="Q11" s="103">
        <v>546</v>
      </c>
      <c r="R11" s="103">
        <v>3</v>
      </c>
      <c r="S11" s="103">
        <v>487</v>
      </c>
      <c r="T11" s="103" t="s">
        <v>212</v>
      </c>
      <c r="U11" s="103" t="s">
        <v>212</v>
      </c>
    </row>
    <row r="12" spans="1:21" ht="22.5" customHeight="1">
      <c r="A12" s="180"/>
      <c r="B12" s="52"/>
      <c r="C12" s="181"/>
      <c r="D12" s="103"/>
      <c r="E12" s="103"/>
      <c r="F12" s="178"/>
      <c r="G12" s="178"/>
      <c r="H12" s="178"/>
      <c r="I12" s="178"/>
      <c r="J12" s="178"/>
      <c r="K12" s="178"/>
      <c r="L12" s="178"/>
      <c r="M12" s="178"/>
      <c r="N12" s="103"/>
      <c r="O12" s="103"/>
      <c r="P12" s="103"/>
      <c r="Q12" s="103"/>
      <c r="R12" s="103"/>
      <c r="S12" s="103"/>
      <c r="T12" s="103"/>
      <c r="U12" s="103"/>
    </row>
    <row r="13" spans="1:21" ht="22.5" customHeight="1">
      <c r="A13" s="179" t="s">
        <v>74</v>
      </c>
      <c r="B13" s="120"/>
      <c r="C13" s="181" t="s">
        <v>75</v>
      </c>
      <c r="D13" s="103">
        <f t="shared" si="0"/>
        <v>150</v>
      </c>
      <c r="E13" s="103">
        <f t="shared" si="1"/>
        <v>797</v>
      </c>
      <c r="F13" s="178">
        <v>80</v>
      </c>
      <c r="G13" s="178">
        <v>111</v>
      </c>
      <c r="H13" s="178">
        <v>25</v>
      </c>
      <c r="I13" s="178">
        <v>84</v>
      </c>
      <c r="J13" s="178">
        <v>18</v>
      </c>
      <c r="K13" s="178">
        <v>117</v>
      </c>
      <c r="L13" s="178">
        <v>25</v>
      </c>
      <c r="M13" s="178">
        <v>367</v>
      </c>
      <c r="N13" s="103">
        <v>1</v>
      </c>
      <c r="O13" s="103">
        <v>40</v>
      </c>
      <c r="P13" s="103">
        <v>1</v>
      </c>
      <c r="Q13" s="103">
        <v>78</v>
      </c>
      <c r="R13" s="103" t="s">
        <v>212</v>
      </c>
      <c r="S13" s="103" t="s">
        <v>212</v>
      </c>
      <c r="T13" s="103" t="s">
        <v>212</v>
      </c>
      <c r="U13" s="103" t="s">
        <v>212</v>
      </c>
    </row>
    <row r="14" spans="1:21" ht="22.5" customHeight="1">
      <c r="A14" s="179"/>
      <c r="B14" s="120"/>
      <c r="C14" s="181" t="s">
        <v>261</v>
      </c>
      <c r="D14" s="103">
        <f t="shared" si="0"/>
        <v>5</v>
      </c>
      <c r="E14" s="103">
        <f t="shared" si="1"/>
        <v>112</v>
      </c>
      <c r="F14" s="178">
        <v>2</v>
      </c>
      <c r="G14" s="178">
        <v>3</v>
      </c>
      <c r="H14" s="178">
        <v>1</v>
      </c>
      <c r="I14" s="178">
        <v>4</v>
      </c>
      <c r="J14" s="103" t="s">
        <v>212</v>
      </c>
      <c r="K14" s="103" t="s">
        <v>212</v>
      </c>
      <c r="L14" s="178">
        <v>1</v>
      </c>
      <c r="M14" s="178">
        <v>10</v>
      </c>
      <c r="N14" s="103" t="s">
        <v>212</v>
      </c>
      <c r="O14" s="103" t="s">
        <v>212</v>
      </c>
      <c r="P14" s="103">
        <v>1</v>
      </c>
      <c r="Q14" s="103">
        <v>95</v>
      </c>
      <c r="R14" s="103" t="s">
        <v>212</v>
      </c>
      <c r="S14" s="103" t="s">
        <v>212</v>
      </c>
      <c r="T14" s="103" t="s">
        <v>212</v>
      </c>
      <c r="U14" s="103" t="s">
        <v>212</v>
      </c>
    </row>
    <row r="15" spans="1:21" ht="22.5" customHeight="1">
      <c r="A15" s="179"/>
      <c r="B15" s="120"/>
      <c r="C15" s="181" t="s">
        <v>262</v>
      </c>
      <c r="D15" s="103">
        <f t="shared" si="0"/>
        <v>26</v>
      </c>
      <c r="E15" s="103">
        <f t="shared" si="1"/>
        <v>1249</v>
      </c>
      <c r="F15" s="103" t="s">
        <v>212</v>
      </c>
      <c r="G15" s="103" t="s">
        <v>212</v>
      </c>
      <c r="H15" s="178">
        <v>1</v>
      </c>
      <c r="I15" s="178">
        <v>3</v>
      </c>
      <c r="J15" s="178">
        <v>4</v>
      </c>
      <c r="K15" s="178">
        <v>31</v>
      </c>
      <c r="L15" s="178">
        <v>5</v>
      </c>
      <c r="M15" s="178">
        <v>96</v>
      </c>
      <c r="N15" s="103">
        <v>7</v>
      </c>
      <c r="O15" s="103">
        <v>259</v>
      </c>
      <c r="P15" s="103">
        <v>6</v>
      </c>
      <c r="Q15" s="103">
        <v>373</v>
      </c>
      <c r="R15" s="103">
        <v>3</v>
      </c>
      <c r="S15" s="103">
        <v>487</v>
      </c>
      <c r="T15" s="103" t="s">
        <v>212</v>
      </c>
      <c r="U15" s="103" t="s">
        <v>212</v>
      </c>
    </row>
    <row r="16" spans="1:21" ht="22.5" customHeight="1">
      <c r="A16" s="179"/>
      <c r="B16" s="52"/>
      <c r="C16" s="181"/>
      <c r="D16" s="103"/>
      <c r="E16" s="103"/>
      <c r="F16" s="178"/>
      <c r="G16" s="178"/>
      <c r="H16" s="178"/>
      <c r="I16" s="178"/>
      <c r="J16" s="178"/>
      <c r="K16" s="178"/>
      <c r="L16" s="178"/>
      <c r="M16" s="178"/>
      <c r="N16" s="103"/>
      <c r="O16" s="103"/>
      <c r="P16" s="103"/>
      <c r="Q16" s="103"/>
      <c r="R16" s="103"/>
      <c r="S16" s="103"/>
      <c r="T16" s="103"/>
      <c r="U16" s="103"/>
    </row>
    <row r="17" spans="1:21" ht="22.5" customHeight="1">
      <c r="A17" s="180"/>
      <c r="B17" s="353" t="s">
        <v>161</v>
      </c>
      <c r="C17" s="354"/>
      <c r="D17" s="103">
        <f t="shared" si="0"/>
        <v>66340</v>
      </c>
      <c r="E17" s="103">
        <f t="shared" si="1"/>
        <v>407605</v>
      </c>
      <c r="F17" s="178">
        <v>32943</v>
      </c>
      <c r="G17" s="178">
        <v>50646</v>
      </c>
      <c r="H17" s="178">
        <v>15464</v>
      </c>
      <c r="I17" s="178">
        <v>52378</v>
      </c>
      <c r="J17" s="178">
        <v>10191</v>
      </c>
      <c r="K17" s="178">
        <v>64925</v>
      </c>
      <c r="L17" s="178">
        <v>5869</v>
      </c>
      <c r="M17" s="178">
        <v>92519</v>
      </c>
      <c r="N17" s="103">
        <v>967</v>
      </c>
      <c r="O17" s="103">
        <v>36175</v>
      </c>
      <c r="P17" s="103">
        <v>561</v>
      </c>
      <c r="Q17" s="103">
        <v>38257</v>
      </c>
      <c r="R17" s="103">
        <v>306</v>
      </c>
      <c r="S17" s="103">
        <v>47426</v>
      </c>
      <c r="T17" s="103">
        <v>39</v>
      </c>
      <c r="U17" s="103">
        <v>25279</v>
      </c>
    </row>
    <row r="18" spans="1:21" ht="22.5" customHeight="1">
      <c r="A18" s="180"/>
      <c r="B18" s="52"/>
      <c r="C18" s="182"/>
      <c r="D18" s="103"/>
      <c r="E18" s="103"/>
      <c r="F18" s="178"/>
      <c r="G18" s="178"/>
      <c r="H18" s="178"/>
      <c r="I18" s="178"/>
      <c r="J18" s="178"/>
      <c r="K18" s="178"/>
      <c r="L18" s="178"/>
      <c r="M18" s="178"/>
      <c r="N18" s="103"/>
      <c r="O18" s="103"/>
      <c r="P18" s="103"/>
      <c r="Q18" s="103"/>
      <c r="R18" s="103"/>
      <c r="S18" s="103"/>
      <c r="T18" s="103"/>
      <c r="U18" s="103"/>
    </row>
    <row r="19" spans="1:21" ht="22.5" customHeight="1">
      <c r="A19" s="179"/>
      <c r="B19" s="120"/>
      <c r="C19" s="181" t="s">
        <v>5</v>
      </c>
      <c r="D19" s="103">
        <f t="shared" si="0"/>
        <v>75</v>
      </c>
      <c r="E19" s="103">
        <f t="shared" si="1"/>
        <v>762</v>
      </c>
      <c r="F19" s="178">
        <v>19</v>
      </c>
      <c r="G19" s="178">
        <v>28</v>
      </c>
      <c r="H19" s="178">
        <v>10</v>
      </c>
      <c r="I19" s="178">
        <v>36</v>
      </c>
      <c r="J19" s="178">
        <v>19</v>
      </c>
      <c r="K19" s="178">
        <v>121</v>
      </c>
      <c r="L19" s="178">
        <v>24</v>
      </c>
      <c r="M19" s="178">
        <v>407</v>
      </c>
      <c r="N19" s="103">
        <v>2</v>
      </c>
      <c r="O19" s="103">
        <v>90</v>
      </c>
      <c r="P19" s="103">
        <v>1</v>
      </c>
      <c r="Q19" s="103">
        <v>80</v>
      </c>
      <c r="R19" s="103" t="s">
        <v>212</v>
      </c>
      <c r="S19" s="103" t="s">
        <v>212</v>
      </c>
      <c r="T19" s="103" t="s">
        <v>212</v>
      </c>
      <c r="U19" s="103" t="s">
        <v>212</v>
      </c>
    </row>
    <row r="20" spans="1:21" ht="22.5" customHeight="1">
      <c r="A20" s="179"/>
      <c r="B20" s="120"/>
      <c r="C20" s="181" t="s">
        <v>6</v>
      </c>
      <c r="D20" s="103">
        <f t="shared" si="0"/>
        <v>6622</v>
      </c>
      <c r="E20" s="103">
        <f t="shared" si="1"/>
        <v>44852</v>
      </c>
      <c r="F20" s="178">
        <v>3221</v>
      </c>
      <c r="G20" s="178">
        <v>4326</v>
      </c>
      <c r="H20" s="178">
        <v>1221</v>
      </c>
      <c r="I20" s="178">
        <v>4180</v>
      </c>
      <c r="J20" s="178">
        <v>1128</v>
      </c>
      <c r="K20" s="178">
        <v>7376</v>
      </c>
      <c r="L20" s="178">
        <v>794</v>
      </c>
      <c r="M20" s="178">
        <v>12707</v>
      </c>
      <c r="N20" s="103">
        <v>137</v>
      </c>
      <c r="O20" s="103">
        <v>5065</v>
      </c>
      <c r="P20" s="103">
        <v>85</v>
      </c>
      <c r="Q20" s="103">
        <v>5852</v>
      </c>
      <c r="R20" s="103">
        <v>35</v>
      </c>
      <c r="S20" s="103">
        <v>4998</v>
      </c>
      <c r="T20" s="103">
        <v>1</v>
      </c>
      <c r="U20" s="103">
        <v>348</v>
      </c>
    </row>
    <row r="21" spans="1:21" ht="22.5" customHeight="1">
      <c r="A21" s="179"/>
      <c r="B21" s="120"/>
      <c r="C21" s="181" t="s">
        <v>7</v>
      </c>
      <c r="D21" s="103">
        <f t="shared" si="0"/>
        <v>15238</v>
      </c>
      <c r="E21" s="103">
        <f t="shared" si="1"/>
        <v>135481</v>
      </c>
      <c r="F21" s="178">
        <v>5148</v>
      </c>
      <c r="G21" s="178">
        <v>8844</v>
      </c>
      <c r="H21" s="178">
        <v>4604</v>
      </c>
      <c r="I21" s="178">
        <v>15658</v>
      </c>
      <c r="J21" s="178">
        <v>3137</v>
      </c>
      <c r="K21" s="178">
        <v>19874</v>
      </c>
      <c r="L21" s="178">
        <v>1698</v>
      </c>
      <c r="M21" s="178">
        <v>27241</v>
      </c>
      <c r="N21" s="103">
        <v>311</v>
      </c>
      <c r="O21" s="103">
        <v>11735</v>
      </c>
      <c r="P21" s="103">
        <v>193</v>
      </c>
      <c r="Q21" s="103">
        <v>13264</v>
      </c>
      <c r="R21" s="103">
        <v>121</v>
      </c>
      <c r="S21" s="103">
        <v>19907</v>
      </c>
      <c r="T21" s="103">
        <v>26</v>
      </c>
      <c r="U21" s="103">
        <v>18958</v>
      </c>
    </row>
    <row r="22" spans="1:21" ht="22.5" customHeight="1">
      <c r="A22" s="25"/>
      <c r="B22" s="24"/>
      <c r="C22" s="27" t="s">
        <v>164</v>
      </c>
      <c r="D22" s="80">
        <f t="shared" si="0"/>
        <v>1020</v>
      </c>
      <c r="E22" s="80">
        <f t="shared" si="1"/>
        <v>9408</v>
      </c>
      <c r="F22" s="36">
        <v>283</v>
      </c>
      <c r="G22" s="36">
        <v>529</v>
      </c>
      <c r="H22" s="36">
        <v>251</v>
      </c>
      <c r="I22" s="36">
        <v>863</v>
      </c>
      <c r="J22" s="36">
        <v>250</v>
      </c>
      <c r="K22" s="36">
        <v>1596</v>
      </c>
      <c r="L22" s="36">
        <v>181</v>
      </c>
      <c r="M22" s="36">
        <v>2654</v>
      </c>
      <c r="N22" s="80">
        <v>30</v>
      </c>
      <c r="O22" s="80">
        <v>1139</v>
      </c>
      <c r="P22" s="80">
        <v>15</v>
      </c>
      <c r="Q22" s="80">
        <v>1029</v>
      </c>
      <c r="R22" s="80">
        <v>10</v>
      </c>
      <c r="S22" s="80">
        <v>1598</v>
      </c>
      <c r="T22" s="129" t="s">
        <v>212</v>
      </c>
      <c r="U22" s="129" t="s">
        <v>212</v>
      </c>
    </row>
    <row r="23" spans="1:21" ht="22.5" customHeight="1">
      <c r="A23" s="25"/>
      <c r="B23" s="24"/>
      <c r="C23" s="27" t="s">
        <v>89</v>
      </c>
      <c r="D23" s="80">
        <f t="shared" si="0"/>
        <v>6885</v>
      </c>
      <c r="E23" s="80">
        <f t="shared" si="1"/>
        <v>49182</v>
      </c>
      <c r="F23" s="80">
        <v>2093</v>
      </c>
      <c r="G23" s="80">
        <v>3774</v>
      </c>
      <c r="H23" s="80">
        <v>2678</v>
      </c>
      <c r="I23" s="80">
        <v>9136</v>
      </c>
      <c r="J23" s="80">
        <v>1430</v>
      </c>
      <c r="K23" s="80">
        <v>8758</v>
      </c>
      <c r="L23" s="80">
        <v>492</v>
      </c>
      <c r="M23" s="80">
        <v>7990</v>
      </c>
      <c r="N23" s="80">
        <v>86</v>
      </c>
      <c r="O23" s="80">
        <v>3259</v>
      </c>
      <c r="P23" s="80">
        <v>61</v>
      </c>
      <c r="Q23" s="80">
        <v>4230</v>
      </c>
      <c r="R23" s="80">
        <v>32</v>
      </c>
      <c r="S23" s="80">
        <v>5193</v>
      </c>
      <c r="T23" s="80">
        <v>13</v>
      </c>
      <c r="U23" s="80">
        <v>6842</v>
      </c>
    </row>
    <row r="24" spans="1:21" ht="22.5" customHeight="1">
      <c r="A24" s="25"/>
      <c r="B24" s="24"/>
      <c r="C24" s="27" t="s">
        <v>91</v>
      </c>
      <c r="D24" s="80"/>
      <c r="E24" s="80"/>
      <c r="F24" s="80"/>
      <c r="G24" s="80"/>
      <c r="H24" s="80"/>
      <c r="I24" s="80"/>
      <c r="J24" s="80"/>
      <c r="K24" s="80"/>
      <c r="L24" s="80"/>
      <c r="M24" s="80"/>
      <c r="N24" s="80"/>
      <c r="O24" s="80"/>
      <c r="P24" s="80"/>
      <c r="Q24" s="80"/>
      <c r="R24" s="80"/>
      <c r="S24" s="80"/>
      <c r="T24" s="80"/>
      <c r="U24" s="80"/>
    </row>
    <row r="25" spans="1:21" ht="22.5" customHeight="1">
      <c r="A25" s="25" t="s">
        <v>92</v>
      </c>
      <c r="B25" s="24"/>
      <c r="C25" s="27" t="s">
        <v>271</v>
      </c>
      <c r="D25" s="80">
        <f t="shared" si="0"/>
        <v>371</v>
      </c>
      <c r="E25" s="80">
        <f t="shared" si="1"/>
        <v>6768</v>
      </c>
      <c r="F25" s="80">
        <v>79</v>
      </c>
      <c r="G25" s="80">
        <v>135</v>
      </c>
      <c r="H25" s="80">
        <v>59</v>
      </c>
      <c r="I25" s="80">
        <v>204</v>
      </c>
      <c r="J25" s="80">
        <v>81</v>
      </c>
      <c r="K25" s="80">
        <v>541</v>
      </c>
      <c r="L25" s="80">
        <v>94</v>
      </c>
      <c r="M25" s="80">
        <v>1591</v>
      </c>
      <c r="N25" s="80">
        <v>25</v>
      </c>
      <c r="O25" s="80">
        <v>993</v>
      </c>
      <c r="P25" s="80">
        <v>19</v>
      </c>
      <c r="Q25" s="80">
        <v>1167</v>
      </c>
      <c r="R25" s="80">
        <v>14</v>
      </c>
      <c r="S25" s="80">
        <v>2137</v>
      </c>
      <c r="T25" s="129" t="s">
        <v>212</v>
      </c>
      <c r="U25" s="129" t="s">
        <v>212</v>
      </c>
    </row>
    <row r="26" spans="1:21" ht="22.5" customHeight="1">
      <c r="A26" s="24"/>
      <c r="B26" s="24"/>
      <c r="C26" s="27" t="s">
        <v>272</v>
      </c>
      <c r="D26" s="80">
        <f t="shared" si="0"/>
        <v>834</v>
      </c>
      <c r="E26" s="80">
        <f t="shared" si="1"/>
        <v>5827</v>
      </c>
      <c r="F26" s="80">
        <v>279</v>
      </c>
      <c r="G26" s="80">
        <v>432</v>
      </c>
      <c r="H26" s="80">
        <v>178</v>
      </c>
      <c r="I26" s="80">
        <v>608</v>
      </c>
      <c r="J26" s="80">
        <v>217</v>
      </c>
      <c r="K26" s="80">
        <v>1435</v>
      </c>
      <c r="L26" s="80">
        <v>138</v>
      </c>
      <c r="M26" s="80">
        <v>2093</v>
      </c>
      <c r="N26" s="80">
        <v>15</v>
      </c>
      <c r="O26" s="80">
        <v>565</v>
      </c>
      <c r="P26" s="80">
        <v>5</v>
      </c>
      <c r="Q26" s="80">
        <v>343</v>
      </c>
      <c r="R26" s="80">
        <v>2</v>
      </c>
      <c r="S26" s="80">
        <v>351</v>
      </c>
      <c r="T26" s="129" t="s">
        <v>212</v>
      </c>
      <c r="U26" s="129" t="s">
        <v>212</v>
      </c>
    </row>
    <row r="27" spans="1:21" ht="22.5" customHeight="1">
      <c r="A27" s="24"/>
      <c r="B27" s="24"/>
      <c r="C27" s="27" t="s">
        <v>263</v>
      </c>
      <c r="D27" s="80">
        <f t="shared" si="0"/>
        <v>607</v>
      </c>
      <c r="E27" s="80">
        <f t="shared" si="1"/>
        <v>2598</v>
      </c>
      <c r="F27" s="80">
        <v>338</v>
      </c>
      <c r="G27" s="80">
        <v>498</v>
      </c>
      <c r="H27" s="80">
        <v>151</v>
      </c>
      <c r="I27" s="80">
        <v>497</v>
      </c>
      <c r="J27" s="80">
        <v>78</v>
      </c>
      <c r="K27" s="80">
        <v>487</v>
      </c>
      <c r="L27" s="80">
        <v>27</v>
      </c>
      <c r="M27" s="80">
        <v>405</v>
      </c>
      <c r="N27" s="80">
        <v>8</v>
      </c>
      <c r="O27" s="80">
        <v>319</v>
      </c>
      <c r="P27" s="80">
        <v>4</v>
      </c>
      <c r="Q27" s="80">
        <v>242</v>
      </c>
      <c r="R27" s="80">
        <v>1</v>
      </c>
      <c r="S27" s="80">
        <v>150</v>
      </c>
      <c r="T27" s="129" t="s">
        <v>212</v>
      </c>
      <c r="U27" s="129" t="s">
        <v>212</v>
      </c>
    </row>
    <row r="28" spans="1:21" ht="22.5" customHeight="1">
      <c r="A28" s="24"/>
      <c r="B28" s="24"/>
      <c r="C28" s="27"/>
      <c r="D28" s="80"/>
      <c r="E28" s="80"/>
      <c r="F28" s="80"/>
      <c r="G28" s="80"/>
      <c r="H28" s="80"/>
      <c r="I28" s="80"/>
      <c r="J28" s="80"/>
      <c r="K28" s="80"/>
      <c r="L28" s="80"/>
      <c r="M28" s="80"/>
      <c r="N28" s="80"/>
      <c r="O28" s="80"/>
      <c r="P28" s="80"/>
      <c r="Q28" s="80"/>
      <c r="R28" s="80"/>
      <c r="S28" s="80"/>
      <c r="T28" s="80"/>
      <c r="U28" s="80"/>
    </row>
    <row r="29" spans="1:21" ht="22.5" customHeight="1">
      <c r="A29" s="24"/>
      <c r="B29" s="24"/>
      <c r="C29" s="27" t="s">
        <v>76</v>
      </c>
      <c r="D29" s="80">
        <f t="shared" si="0"/>
        <v>173</v>
      </c>
      <c r="E29" s="80">
        <f t="shared" si="1"/>
        <v>1954</v>
      </c>
      <c r="F29" s="80">
        <v>33</v>
      </c>
      <c r="G29" s="80">
        <v>56</v>
      </c>
      <c r="H29" s="80">
        <v>40</v>
      </c>
      <c r="I29" s="80">
        <v>138</v>
      </c>
      <c r="J29" s="80">
        <v>52</v>
      </c>
      <c r="K29" s="80">
        <v>344</v>
      </c>
      <c r="L29" s="80">
        <v>37</v>
      </c>
      <c r="M29" s="80">
        <v>625</v>
      </c>
      <c r="N29" s="80">
        <v>6</v>
      </c>
      <c r="O29" s="80">
        <v>225</v>
      </c>
      <c r="P29" s="80">
        <v>2</v>
      </c>
      <c r="Q29" s="80">
        <v>100</v>
      </c>
      <c r="R29" s="80">
        <v>3</v>
      </c>
      <c r="S29" s="80">
        <v>466</v>
      </c>
      <c r="T29" s="129" t="s">
        <v>212</v>
      </c>
      <c r="U29" s="129" t="s">
        <v>212</v>
      </c>
    </row>
    <row r="30" spans="1:21" ht="22.5" customHeight="1">
      <c r="A30" s="25"/>
      <c r="B30" s="24"/>
      <c r="C30" s="27" t="s">
        <v>264</v>
      </c>
      <c r="D30" s="80">
        <f t="shared" si="0"/>
        <v>435</v>
      </c>
      <c r="E30" s="80">
        <f t="shared" si="1"/>
        <v>4385</v>
      </c>
      <c r="F30" s="80">
        <v>136</v>
      </c>
      <c r="G30" s="80">
        <v>237</v>
      </c>
      <c r="H30" s="80">
        <v>102</v>
      </c>
      <c r="I30" s="80">
        <v>348</v>
      </c>
      <c r="J30" s="80">
        <v>106</v>
      </c>
      <c r="K30" s="80">
        <v>691</v>
      </c>
      <c r="L30" s="80">
        <v>67</v>
      </c>
      <c r="M30" s="80">
        <v>1116</v>
      </c>
      <c r="N30" s="80">
        <v>14</v>
      </c>
      <c r="O30" s="80">
        <v>526</v>
      </c>
      <c r="P30" s="80">
        <v>7</v>
      </c>
      <c r="Q30" s="80">
        <v>529</v>
      </c>
      <c r="R30" s="80">
        <v>2</v>
      </c>
      <c r="S30" s="80">
        <v>419</v>
      </c>
      <c r="T30" s="80">
        <v>1</v>
      </c>
      <c r="U30" s="80">
        <v>519</v>
      </c>
    </row>
    <row r="31" spans="1:21" ht="22.5" customHeight="1">
      <c r="A31" s="25"/>
      <c r="B31" s="24"/>
      <c r="C31" s="27" t="s">
        <v>77</v>
      </c>
      <c r="D31" s="80">
        <f t="shared" si="0"/>
        <v>32</v>
      </c>
      <c r="E31" s="80">
        <f t="shared" si="1"/>
        <v>1158</v>
      </c>
      <c r="F31" s="80">
        <v>5</v>
      </c>
      <c r="G31" s="80">
        <v>9</v>
      </c>
      <c r="H31" s="80">
        <v>5</v>
      </c>
      <c r="I31" s="80">
        <v>17</v>
      </c>
      <c r="J31" s="80">
        <v>6</v>
      </c>
      <c r="K31" s="80">
        <v>42</v>
      </c>
      <c r="L31" s="80">
        <v>8</v>
      </c>
      <c r="M31" s="80">
        <v>127</v>
      </c>
      <c r="N31" s="80">
        <v>2</v>
      </c>
      <c r="O31" s="80">
        <v>71</v>
      </c>
      <c r="P31" s="80">
        <v>2</v>
      </c>
      <c r="Q31" s="80">
        <v>136</v>
      </c>
      <c r="R31" s="80">
        <v>4</v>
      </c>
      <c r="S31" s="80">
        <v>756</v>
      </c>
      <c r="T31" s="129" t="s">
        <v>212</v>
      </c>
      <c r="U31" s="129" t="s">
        <v>212</v>
      </c>
    </row>
    <row r="32" spans="1:21" ht="22.5" customHeight="1">
      <c r="A32" s="25"/>
      <c r="B32" s="24"/>
      <c r="C32" s="27" t="s">
        <v>78</v>
      </c>
      <c r="D32" s="80">
        <f t="shared" si="0"/>
        <v>12</v>
      </c>
      <c r="E32" s="80">
        <f t="shared" si="1"/>
        <v>225</v>
      </c>
      <c r="F32" s="129" t="s">
        <v>212</v>
      </c>
      <c r="G32" s="129" t="s">
        <v>212</v>
      </c>
      <c r="H32" s="129" t="s">
        <v>212</v>
      </c>
      <c r="I32" s="129" t="s">
        <v>212</v>
      </c>
      <c r="J32" s="80">
        <v>7</v>
      </c>
      <c r="K32" s="80">
        <v>47</v>
      </c>
      <c r="L32" s="80">
        <v>3</v>
      </c>
      <c r="M32" s="80">
        <v>58</v>
      </c>
      <c r="N32" s="129" t="s">
        <v>212</v>
      </c>
      <c r="O32" s="129" t="s">
        <v>212</v>
      </c>
      <c r="P32" s="80">
        <v>2</v>
      </c>
      <c r="Q32" s="80">
        <v>120</v>
      </c>
      <c r="R32" s="129" t="s">
        <v>212</v>
      </c>
      <c r="S32" s="129" t="s">
        <v>212</v>
      </c>
      <c r="T32" s="129" t="s">
        <v>212</v>
      </c>
      <c r="U32" s="129" t="s">
        <v>212</v>
      </c>
    </row>
    <row r="33" spans="1:21" ht="22.5" customHeight="1">
      <c r="A33" s="25"/>
      <c r="B33" s="24"/>
      <c r="C33" s="27" t="s">
        <v>79</v>
      </c>
      <c r="D33" s="80">
        <f t="shared" si="0"/>
        <v>13</v>
      </c>
      <c r="E33" s="80">
        <f t="shared" si="1"/>
        <v>108</v>
      </c>
      <c r="F33" s="80">
        <v>3</v>
      </c>
      <c r="G33" s="80">
        <v>4</v>
      </c>
      <c r="H33" s="80">
        <v>2</v>
      </c>
      <c r="I33" s="80">
        <v>6</v>
      </c>
      <c r="J33" s="80">
        <v>4</v>
      </c>
      <c r="K33" s="80">
        <v>25</v>
      </c>
      <c r="L33" s="80">
        <v>4</v>
      </c>
      <c r="M33" s="80">
        <v>73</v>
      </c>
      <c r="N33" s="129" t="s">
        <v>212</v>
      </c>
      <c r="O33" s="129" t="s">
        <v>212</v>
      </c>
      <c r="P33" s="129" t="s">
        <v>212</v>
      </c>
      <c r="Q33" s="129" t="s">
        <v>212</v>
      </c>
      <c r="R33" s="129" t="s">
        <v>212</v>
      </c>
      <c r="S33" s="129" t="s">
        <v>212</v>
      </c>
      <c r="T33" s="129" t="s">
        <v>212</v>
      </c>
      <c r="U33" s="129" t="s">
        <v>212</v>
      </c>
    </row>
    <row r="34" spans="1:21" ht="22.5" customHeight="1">
      <c r="A34" s="25"/>
      <c r="B34" s="24"/>
      <c r="C34" s="27"/>
      <c r="D34" s="80"/>
      <c r="E34" s="80"/>
      <c r="F34" s="80"/>
      <c r="G34" s="80"/>
      <c r="H34" s="80"/>
      <c r="I34" s="80"/>
      <c r="K34" s="80"/>
      <c r="L34" s="80"/>
      <c r="M34" s="80"/>
      <c r="N34" s="80"/>
      <c r="O34" s="80"/>
      <c r="P34" s="80"/>
      <c r="Q34" s="80"/>
      <c r="S34" s="80"/>
      <c r="T34" s="80"/>
      <c r="U34" s="80"/>
    </row>
    <row r="35" spans="1:21" ht="22.5" customHeight="1">
      <c r="A35" s="25"/>
      <c r="B35" s="24"/>
      <c r="C35" s="27" t="s">
        <v>273</v>
      </c>
      <c r="D35" s="80">
        <f t="shared" si="0"/>
        <v>6</v>
      </c>
      <c r="E35" s="80">
        <f t="shared" si="1"/>
        <v>68</v>
      </c>
      <c r="F35" s="129" t="s">
        <v>212</v>
      </c>
      <c r="G35" s="129" t="s">
        <v>212</v>
      </c>
      <c r="H35" s="80">
        <v>1</v>
      </c>
      <c r="I35" s="80">
        <v>4</v>
      </c>
      <c r="J35" s="80">
        <v>1</v>
      </c>
      <c r="K35" s="80">
        <v>5</v>
      </c>
      <c r="L35" s="80">
        <v>4</v>
      </c>
      <c r="M35" s="80">
        <v>59</v>
      </c>
      <c r="N35" s="129" t="s">
        <v>212</v>
      </c>
      <c r="O35" s="129" t="s">
        <v>212</v>
      </c>
      <c r="P35" s="129" t="s">
        <v>212</v>
      </c>
      <c r="Q35" s="129" t="s">
        <v>212</v>
      </c>
      <c r="R35" s="129" t="s">
        <v>212</v>
      </c>
      <c r="S35" s="129" t="s">
        <v>212</v>
      </c>
      <c r="T35" s="129" t="s">
        <v>212</v>
      </c>
      <c r="U35" s="129" t="s">
        <v>212</v>
      </c>
    </row>
    <row r="36" spans="1:21" ht="22.5" customHeight="1">
      <c r="A36" s="25"/>
      <c r="B36" s="24"/>
      <c r="C36" s="27" t="s">
        <v>265</v>
      </c>
      <c r="D36" s="80">
        <f t="shared" si="0"/>
        <v>755</v>
      </c>
      <c r="E36" s="80">
        <f t="shared" si="1"/>
        <v>7407</v>
      </c>
      <c r="F36" s="80">
        <v>295</v>
      </c>
      <c r="G36" s="80">
        <v>494</v>
      </c>
      <c r="H36" s="80">
        <v>132</v>
      </c>
      <c r="I36" s="80">
        <v>436</v>
      </c>
      <c r="J36" s="80">
        <v>143</v>
      </c>
      <c r="K36" s="80">
        <v>973</v>
      </c>
      <c r="L36" s="80">
        <v>146</v>
      </c>
      <c r="M36" s="80">
        <v>2485</v>
      </c>
      <c r="N36" s="80">
        <v>22</v>
      </c>
      <c r="O36" s="80">
        <v>853</v>
      </c>
      <c r="P36" s="80">
        <v>12</v>
      </c>
      <c r="Q36" s="80">
        <v>811</v>
      </c>
      <c r="R36" s="80">
        <v>4</v>
      </c>
      <c r="S36" s="80">
        <v>702</v>
      </c>
      <c r="T36" s="80">
        <v>1</v>
      </c>
      <c r="U36" s="80">
        <v>653</v>
      </c>
    </row>
    <row r="37" spans="1:21" ht="22.5" customHeight="1">
      <c r="A37" s="25"/>
      <c r="B37" s="24"/>
      <c r="C37" s="27" t="s">
        <v>80</v>
      </c>
      <c r="D37" s="80">
        <f t="shared" si="0"/>
        <v>98</v>
      </c>
      <c r="E37" s="80">
        <f t="shared" si="1"/>
        <v>2070</v>
      </c>
      <c r="F37" s="80">
        <v>15</v>
      </c>
      <c r="G37" s="80">
        <v>24</v>
      </c>
      <c r="H37" s="80">
        <v>8</v>
      </c>
      <c r="I37" s="80">
        <v>26</v>
      </c>
      <c r="J37" s="80">
        <v>25</v>
      </c>
      <c r="K37" s="80">
        <v>185</v>
      </c>
      <c r="L37" s="80">
        <v>32</v>
      </c>
      <c r="M37" s="80">
        <v>523</v>
      </c>
      <c r="N37" s="80">
        <v>12</v>
      </c>
      <c r="O37" s="80">
        <v>446</v>
      </c>
      <c r="P37" s="80">
        <v>2</v>
      </c>
      <c r="Q37" s="80">
        <v>137</v>
      </c>
      <c r="R37" s="80">
        <v>4</v>
      </c>
      <c r="S37" s="80">
        <v>729</v>
      </c>
      <c r="T37" s="129" t="s">
        <v>212</v>
      </c>
      <c r="U37" s="129" t="s">
        <v>212</v>
      </c>
    </row>
    <row r="38" spans="1:21" ht="22.5" customHeight="1">
      <c r="A38" s="25"/>
      <c r="B38" s="24"/>
      <c r="C38" s="27" t="s">
        <v>81</v>
      </c>
      <c r="D38" s="80">
        <f t="shared" si="0"/>
        <v>40</v>
      </c>
      <c r="E38" s="80">
        <f t="shared" si="1"/>
        <v>353</v>
      </c>
      <c r="F38" s="80">
        <v>12</v>
      </c>
      <c r="G38" s="80">
        <v>20</v>
      </c>
      <c r="H38" s="80">
        <v>7</v>
      </c>
      <c r="I38" s="80">
        <v>23</v>
      </c>
      <c r="J38" s="80">
        <v>12</v>
      </c>
      <c r="K38" s="80">
        <v>75</v>
      </c>
      <c r="L38" s="80">
        <v>6</v>
      </c>
      <c r="M38" s="80">
        <v>91</v>
      </c>
      <c r="N38" s="80">
        <v>2</v>
      </c>
      <c r="O38" s="80">
        <v>74</v>
      </c>
      <c r="P38" s="80">
        <v>1</v>
      </c>
      <c r="Q38" s="80">
        <v>70</v>
      </c>
      <c r="R38" s="129" t="s">
        <v>212</v>
      </c>
      <c r="S38" s="129" t="s">
        <v>212</v>
      </c>
      <c r="T38" s="129" t="s">
        <v>212</v>
      </c>
      <c r="U38" s="129" t="s">
        <v>212</v>
      </c>
    </row>
    <row r="39" spans="1:21" ht="22.5" customHeight="1">
      <c r="A39" s="25"/>
      <c r="B39" s="24"/>
      <c r="C39" s="27" t="s">
        <v>82</v>
      </c>
      <c r="D39" s="80">
        <f t="shared" si="0"/>
        <v>925</v>
      </c>
      <c r="E39" s="80">
        <f t="shared" si="1"/>
        <v>7353</v>
      </c>
      <c r="F39" s="80">
        <v>320</v>
      </c>
      <c r="G39" s="80">
        <v>556</v>
      </c>
      <c r="H39" s="80">
        <v>229</v>
      </c>
      <c r="I39" s="80">
        <v>785</v>
      </c>
      <c r="J39" s="80">
        <v>231</v>
      </c>
      <c r="K39" s="80">
        <v>1455</v>
      </c>
      <c r="L39" s="80">
        <v>114</v>
      </c>
      <c r="M39" s="80">
        <v>1721</v>
      </c>
      <c r="N39" s="80">
        <v>13</v>
      </c>
      <c r="O39" s="80">
        <v>471</v>
      </c>
      <c r="P39" s="80">
        <v>10</v>
      </c>
      <c r="Q39" s="80">
        <v>700</v>
      </c>
      <c r="R39" s="80">
        <v>7</v>
      </c>
      <c r="S39" s="80">
        <v>1182</v>
      </c>
      <c r="T39" s="80">
        <v>1</v>
      </c>
      <c r="U39" s="80">
        <v>483</v>
      </c>
    </row>
    <row r="40" spans="1:21" ht="22.5" customHeight="1">
      <c r="A40" s="25"/>
      <c r="B40" s="24"/>
      <c r="C40" s="27"/>
      <c r="D40" s="80"/>
      <c r="E40" s="80"/>
      <c r="F40" s="80"/>
      <c r="G40" s="80"/>
      <c r="H40" s="80"/>
      <c r="I40" s="80"/>
      <c r="J40" s="80"/>
      <c r="K40" s="80"/>
      <c r="L40" s="80"/>
      <c r="M40" s="80"/>
      <c r="N40" s="80"/>
      <c r="O40" s="80"/>
      <c r="P40" s="80"/>
      <c r="Q40" s="80"/>
      <c r="R40" s="80"/>
      <c r="S40" s="80"/>
      <c r="T40" s="80"/>
      <c r="U40" s="80"/>
    </row>
    <row r="41" spans="1:21" ht="22.5" customHeight="1">
      <c r="A41" s="25"/>
      <c r="B41" s="24"/>
      <c r="C41" s="27" t="s">
        <v>83</v>
      </c>
      <c r="D41" s="80">
        <f t="shared" si="0"/>
        <v>1251</v>
      </c>
      <c r="E41" s="80">
        <f t="shared" si="1"/>
        <v>21276</v>
      </c>
      <c r="F41" s="80">
        <v>457</v>
      </c>
      <c r="G41" s="80">
        <v>767</v>
      </c>
      <c r="H41" s="80">
        <v>297</v>
      </c>
      <c r="I41" s="80">
        <v>997</v>
      </c>
      <c r="J41" s="80">
        <v>230</v>
      </c>
      <c r="K41" s="80">
        <v>1493</v>
      </c>
      <c r="L41" s="80">
        <v>165</v>
      </c>
      <c r="M41" s="80">
        <v>2688</v>
      </c>
      <c r="N41" s="80">
        <v>48</v>
      </c>
      <c r="O41" s="80">
        <v>1741</v>
      </c>
      <c r="P41" s="80">
        <v>31</v>
      </c>
      <c r="Q41" s="80">
        <v>2187</v>
      </c>
      <c r="R41" s="80">
        <v>16</v>
      </c>
      <c r="S41" s="80">
        <v>2483</v>
      </c>
      <c r="T41" s="80">
        <v>7</v>
      </c>
      <c r="U41" s="80">
        <v>8920</v>
      </c>
    </row>
    <row r="42" spans="1:21" ht="22.5" customHeight="1">
      <c r="A42" s="25"/>
      <c r="B42" s="24"/>
      <c r="C42" s="27" t="s">
        <v>84</v>
      </c>
      <c r="D42" s="80">
        <f t="shared" si="0"/>
        <v>143</v>
      </c>
      <c r="E42" s="80">
        <f t="shared" si="1"/>
        <v>5796</v>
      </c>
      <c r="F42" s="80">
        <v>18</v>
      </c>
      <c r="G42" s="80">
        <v>30</v>
      </c>
      <c r="H42" s="80">
        <v>21</v>
      </c>
      <c r="I42" s="80">
        <v>72</v>
      </c>
      <c r="J42" s="80">
        <v>30</v>
      </c>
      <c r="K42" s="80">
        <v>202</v>
      </c>
      <c r="L42" s="80">
        <v>38</v>
      </c>
      <c r="M42" s="80">
        <v>688</v>
      </c>
      <c r="N42" s="80">
        <v>8</v>
      </c>
      <c r="O42" s="80">
        <v>315</v>
      </c>
      <c r="P42" s="80">
        <v>11</v>
      </c>
      <c r="Q42" s="80">
        <v>840</v>
      </c>
      <c r="R42" s="80">
        <v>15</v>
      </c>
      <c r="S42" s="80">
        <v>2747</v>
      </c>
      <c r="T42" s="80">
        <v>2</v>
      </c>
      <c r="U42" s="80">
        <v>902</v>
      </c>
    </row>
    <row r="43" spans="1:21" ht="22.5" customHeight="1">
      <c r="A43" s="25"/>
      <c r="B43" s="24"/>
      <c r="C43" s="27" t="s">
        <v>85</v>
      </c>
      <c r="D43" s="80">
        <f t="shared" si="0"/>
        <v>161</v>
      </c>
      <c r="E43" s="80">
        <f t="shared" si="1"/>
        <v>2344</v>
      </c>
      <c r="F43" s="80">
        <v>50</v>
      </c>
      <c r="G43" s="80">
        <v>75</v>
      </c>
      <c r="H43" s="80">
        <v>40</v>
      </c>
      <c r="I43" s="80">
        <v>140</v>
      </c>
      <c r="J43" s="80">
        <v>28</v>
      </c>
      <c r="K43" s="80">
        <v>180</v>
      </c>
      <c r="L43" s="80">
        <v>29</v>
      </c>
      <c r="M43" s="80">
        <v>485</v>
      </c>
      <c r="N43" s="80">
        <v>8</v>
      </c>
      <c r="O43" s="80">
        <v>275</v>
      </c>
      <c r="P43" s="80">
        <v>2</v>
      </c>
      <c r="Q43" s="80">
        <v>174</v>
      </c>
      <c r="R43" s="80">
        <v>3</v>
      </c>
      <c r="S43" s="80">
        <v>376</v>
      </c>
      <c r="T43" s="80">
        <v>1</v>
      </c>
      <c r="U43" s="80">
        <v>639</v>
      </c>
    </row>
    <row r="44" spans="1:21" ht="22.5" customHeight="1">
      <c r="A44" s="25"/>
      <c r="B44" s="24"/>
      <c r="C44" s="27" t="s">
        <v>86</v>
      </c>
      <c r="D44" s="80">
        <f t="shared" si="0"/>
        <v>19</v>
      </c>
      <c r="E44" s="80">
        <f t="shared" si="1"/>
        <v>153</v>
      </c>
      <c r="F44" s="80">
        <v>4</v>
      </c>
      <c r="G44" s="80">
        <v>6</v>
      </c>
      <c r="H44" s="80">
        <v>7</v>
      </c>
      <c r="I44" s="80">
        <v>27</v>
      </c>
      <c r="J44" s="80">
        <v>4</v>
      </c>
      <c r="K44" s="80">
        <v>31</v>
      </c>
      <c r="L44" s="80">
        <v>4</v>
      </c>
      <c r="M44" s="80">
        <v>89</v>
      </c>
      <c r="N44" s="129" t="s">
        <v>212</v>
      </c>
      <c r="O44" s="129" t="s">
        <v>212</v>
      </c>
      <c r="P44" s="129" t="s">
        <v>212</v>
      </c>
      <c r="Q44" s="129" t="s">
        <v>212</v>
      </c>
      <c r="R44" s="129" t="s">
        <v>212</v>
      </c>
      <c r="S44" s="129" t="s">
        <v>212</v>
      </c>
      <c r="T44" s="129" t="s">
        <v>212</v>
      </c>
      <c r="U44" s="129" t="s">
        <v>212</v>
      </c>
    </row>
    <row r="45" spans="1:21" ht="22.5" customHeight="1">
      <c r="A45" s="25"/>
      <c r="B45" s="24"/>
      <c r="C45" s="27" t="s">
        <v>87</v>
      </c>
      <c r="D45" s="80">
        <f t="shared" si="0"/>
        <v>1</v>
      </c>
      <c r="E45" s="80">
        <f t="shared" si="1"/>
        <v>14</v>
      </c>
      <c r="F45" s="129" t="s">
        <v>212</v>
      </c>
      <c r="G45" s="129" t="s">
        <v>212</v>
      </c>
      <c r="H45" s="129" t="s">
        <v>212</v>
      </c>
      <c r="I45" s="129" t="s">
        <v>212</v>
      </c>
      <c r="J45" s="129" t="s">
        <v>212</v>
      </c>
      <c r="K45" s="129" t="s">
        <v>212</v>
      </c>
      <c r="L45" s="80">
        <v>1</v>
      </c>
      <c r="M45" s="80">
        <v>14</v>
      </c>
      <c r="N45" s="129" t="s">
        <v>212</v>
      </c>
      <c r="O45" s="129" t="s">
        <v>212</v>
      </c>
      <c r="P45" s="129" t="s">
        <v>212</v>
      </c>
      <c r="Q45" s="129" t="s">
        <v>212</v>
      </c>
      <c r="R45" s="129" t="s">
        <v>212</v>
      </c>
      <c r="S45" s="129" t="s">
        <v>212</v>
      </c>
      <c r="T45" s="129" t="s">
        <v>212</v>
      </c>
      <c r="U45" s="129" t="s">
        <v>212</v>
      </c>
    </row>
    <row r="46" spans="1:21" ht="22.5" customHeight="1">
      <c r="A46" s="26"/>
      <c r="B46" s="26"/>
      <c r="C46" s="28" t="s">
        <v>88</v>
      </c>
      <c r="D46" s="109">
        <f t="shared" si="0"/>
        <v>1457</v>
      </c>
      <c r="E46" s="85">
        <f t="shared" si="1"/>
        <v>7034</v>
      </c>
      <c r="F46" s="85">
        <v>728</v>
      </c>
      <c r="G46" s="85">
        <v>1198</v>
      </c>
      <c r="H46" s="85">
        <v>396</v>
      </c>
      <c r="I46" s="85">
        <v>1331</v>
      </c>
      <c r="J46" s="85">
        <v>202</v>
      </c>
      <c r="K46" s="85">
        <v>1309</v>
      </c>
      <c r="L46" s="85">
        <v>108</v>
      </c>
      <c r="M46" s="85">
        <v>1666</v>
      </c>
      <c r="N46" s="85">
        <v>12</v>
      </c>
      <c r="O46" s="85">
        <v>463</v>
      </c>
      <c r="P46" s="85">
        <v>7</v>
      </c>
      <c r="Q46" s="85">
        <v>449</v>
      </c>
      <c r="R46" s="85">
        <v>4</v>
      </c>
      <c r="S46" s="85">
        <v>618</v>
      </c>
      <c r="T46" s="138" t="s">
        <v>212</v>
      </c>
      <c r="U46" s="138" t="s">
        <v>212</v>
      </c>
    </row>
    <row r="47" spans="1:3" ht="22.5" customHeight="1">
      <c r="A47" s="22"/>
      <c r="B47" s="22"/>
      <c r="C47" s="22"/>
    </row>
    <row r="49" ht="22.5" customHeight="1">
      <c r="C49" s="177"/>
    </row>
  </sheetData>
  <sheetProtection/>
  <mergeCells count="34">
    <mergeCell ref="B11:C11"/>
    <mergeCell ref="B17:C17"/>
    <mergeCell ref="A9:C9"/>
    <mergeCell ref="B10:C10"/>
    <mergeCell ref="U6:U7"/>
    <mergeCell ref="B8:C8"/>
    <mergeCell ref="Q6:Q7"/>
    <mergeCell ref="R6:R7"/>
    <mergeCell ref="S6:S7"/>
    <mergeCell ref="T6:T7"/>
    <mergeCell ref="T5:U5"/>
    <mergeCell ref="D6:D7"/>
    <mergeCell ref="E6:E7"/>
    <mergeCell ref="F6:F7"/>
    <mergeCell ref="G6:G7"/>
    <mergeCell ref="H6:H7"/>
    <mergeCell ref="J5:K5"/>
    <mergeCell ref="L5:M5"/>
    <mergeCell ref="N5:O5"/>
    <mergeCell ref="P5:Q5"/>
    <mergeCell ref="M6:M7"/>
    <mergeCell ref="N6:N7"/>
    <mergeCell ref="O6:O7"/>
    <mergeCell ref="P6:P7"/>
    <mergeCell ref="A5:C7"/>
    <mergeCell ref="D5:E5"/>
    <mergeCell ref="F5:G5"/>
    <mergeCell ref="H5:I5"/>
    <mergeCell ref="A3:U3"/>
    <mergeCell ref="I6:I7"/>
    <mergeCell ref="J6:J7"/>
    <mergeCell ref="K6:K7"/>
    <mergeCell ref="L6:L7"/>
    <mergeCell ref="R5:S5"/>
  </mergeCells>
  <printOptions horizontalCentered="1"/>
  <pageMargins left="0.5511811023622047" right="0.5511811023622047" top="0.5905511811023623" bottom="0.3937007874015748" header="0" footer="0"/>
  <pageSetup fitToHeight="1" fitToWidth="1" horizontalDpi="600" verticalDpi="600" orientation="landscape" paperSize="8" scale="81" r:id="rId1"/>
</worksheet>
</file>

<file path=xl/worksheets/sheet8.xml><?xml version="1.0" encoding="utf-8"?>
<worksheet xmlns="http://schemas.openxmlformats.org/spreadsheetml/2006/main" xmlns:r="http://schemas.openxmlformats.org/officeDocument/2006/relationships">
  <sheetPr>
    <pageSetUpPr fitToPage="1"/>
  </sheetPr>
  <dimension ref="A1:V57"/>
  <sheetViews>
    <sheetView zoomScalePageLayoutView="0" workbookViewId="0" topLeftCell="A1">
      <selection activeCell="A1" sqref="A1"/>
    </sheetView>
  </sheetViews>
  <sheetFormatPr defaultColWidth="9.625" defaultRowHeight="21" customHeight="1"/>
  <cols>
    <col min="1" max="2" width="3.75390625" style="73" customWidth="1"/>
    <col min="3" max="3" width="41.25390625" style="73" customWidth="1"/>
    <col min="4" max="4" width="10.125" style="73" customWidth="1"/>
    <col min="5" max="5" width="12.00390625" style="73" customWidth="1"/>
    <col min="6" max="16384" width="9.625" style="73" customWidth="1"/>
  </cols>
  <sheetData>
    <row r="1" spans="1:21" s="18" customFormat="1" ht="21" customHeight="1">
      <c r="A1" s="29" t="s">
        <v>275</v>
      </c>
      <c r="U1" s="17" t="s">
        <v>276</v>
      </c>
    </row>
    <row r="2" s="18" customFormat="1" ht="21" customHeight="1">
      <c r="U2" s="36"/>
    </row>
    <row r="3" spans="1:21" s="18" customFormat="1" ht="21" customHeight="1">
      <c r="A3" s="347" t="s">
        <v>274</v>
      </c>
      <c r="B3" s="347"/>
      <c r="C3" s="347"/>
      <c r="D3" s="347"/>
      <c r="E3" s="347"/>
      <c r="F3" s="347"/>
      <c r="G3" s="347"/>
      <c r="H3" s="347"/>
      <c r="I3" s="347"/>
      <c r="J3" s="347"/>
      <c r="K3" s="347"/>
      <c r="L3" s="347"/>
      <c r="M3" s="347"/>
      <c r="N3" s="347"/>
      <c r="O3" s="347"/>
      <c r="P3" s="347"/>
      <c r="Q3" s="347"/>
      <c r="R3" s="347"/>
      <c r="S3" s="347"/>
      <c r="T3" s="347"/>
      <c r="U3" s="347"/>
    </row>
    <row r="4" spans="2:21" s="18" customFormat="1" ht="21" customHeight="1" thickBot="1">
      <c r="B4" s="19"/>
      <c r="C4" s="19"/>
      <c r="D4" s="20"/>
      <c r="E4" s="20"/>
      <c r="F4" s="20"/>
      <c r="G4" s="20"/>
      <c r="H4" s="20"/>
      <c r="I4" s="20"/>
      <c r="J4" s="20"/>
      <c r="K4" s="20"/>
      <c r="L4" s="20"/>
      <c r="M4" s="20"/>
      <c r="N4" s="20"/>
      <c r="O4" s="20"/>
      <c r="P4" s="20"/>
      <c r="Q4" s="20"/>
      <c r="R4" s="20"/>
      <c r="S4" s="20"/>
      <c r="T4" s="21"/>
      <c r="U4" s="21"/>
    </row>
    <row r="5" spans="1:22" s="18" customFormat="1" ht="21" customHeight="1">
      <c r="A5" s="339" t="s">
        <v>260</v>
      </c>
      <c r="B5" s="339"/>
      <c r="C5" s="340"/>
      <c r="D5" s="345" t="s">
        <v>266</v>
      </c>
      <c r="E5" s="346"/>
      <c r="F5" s="345" t="s">
        <v>267</v>
      </c>
      <c r="G5" s="346"/>
      <c r="H5" s="345" t="s">
        <v>268</v>
      </c>
      <c r="I5" s="346"/>
      <c r="J5" s="345" t="s">
        <v>269</v>
      </c>
      <c r="K5" s="346"/>
      <c r="L5" s="345" t="s">
        <v>68</v>
      </c>
      <c r="M5" s="346"/>
      <c r="N5" s="345" t="s">
        <v>69</v>
      </c>
      <c r="O5" s="346"/>
      <c r="P5" s="345" t="s">
        <v>70</v>
      </c>
      <c r="Q5" s="346"/>
      <c r="R5" s="345" t="s">
        <v>71</v>
      </c>
      <c r="S5" s="350"/>
      <c r="T5" s="351" t="s">
        <v>90</v>
      </c>
      <c r="U5" s="352"/>
      <c r="V5" s="23"/>
    </row>
    <row r="6" spans="1:21" s="18" customFormat="1" ht="21" customHeight="1">
      <c r="A6" s="341"/>
      <c r="B6" s="341"/>
      <c r="C6" s="342"/>
      <c r="D6" s="348" t="s">
        <v>72</v>
      </c>
      <c r="E6" s="348" t="s">
        <v>259</v>
      </c>
      <c r="F6" s="348" t="s">
        <v>72</v>
      </c>
      <c r="G6" s="348" t="s">
        <v>73</v>
      </c>
      <c r="H6" s="348" t="s">
        <v>72</v>
      </c>
      <c r="I6" s="348" t="s">
        <v>73</v>
      </c>
      <c r="J6" s="348" t="s">
        <v>72</v>
      </c>
      <c r="K6" s="348" t="s">
        <v>73</v>
      </c>
      <c r="L6" s="348" t="s">
        <v>72</v>
      </c>
      <c r="M6" s="348" t="s">
        <v>73</v>
      </c>
      <c r="N6" s="348" t="s">
        <v>72</v>
      </c>
      <c r="O6" s="348" t="s">
        <v>73</v>
      </c>
      <c r="P6" s="348" t="s">
        <v>72</v>
      </c>
      <c r="Q6" s="348" t="s">
        <v>73</v>
      </c>
      <c r="R6" s="348" t="s">
        <v>72</v>
      </c>
      <c r="S6" s="360" t="s">
        <v>73</v>
      </c>
      <c r="T6" s="361" t="s">
        <v>72</v>
      </c>
      <c r="U6" s="356" t="s">
        <v>73</v>
      </c>
    </row>
    <row r="7" spans="1:21" s="18" customFormat="1" ht="21" customHeight="1">
      <c r="A7" s="343"/>
      <c r="B7" s="343"/>
      <c r="C7" s="344"/>
      <c r="D7" s="349"/>
      <c r="E7" s="349"/>
      <c r="F7" s="349"/>
      <c r="G7" s="349"/>
      <c r="H7" s="349"/>
      <c r="I7" s="349"/>
      <c r="J7" s="349"/>
      <c r="K7" s="349"/>
      <c r="L7" s="349"/>
      <c r="M7" s="349"/>
      <c r="N7" s="349"/>
      <c r="O7" s="349"/>
      <c r="P7" s="349"/>
      <c r="Q7" s="349"/>
      <c r="R7" s="349"/>
      <c r="S7" s="357"/>
      <c r="T7" s="349"/>
      <c r="U7" s="357"/>
    </row>
    <row r="8" spans="3:21" ht="21" customHeight="1">
      <c r="C8" s="183"/>
      <c r="E8" s="89" t="s">
        <v>92</v>
      </c>
      <c r="G8" s="89" t="s">
        <v>92</v>
      </c>
      <c r="I8" s="89" t="s">
        <v>92</v>
      </c>
      <c r="K8" s="89" t="s">
        <v>92</v>
      </c>
      <c r="M8" s="89" t="s">
        <v>92</v>
      </c>
      <c r="O8" s="89" t="s">
        <v>92</v>
      </c>
      <c r="Q8" s="89" t="s">
        <v>92</v>
      </c>
      <c r="S8" s="89" t="s">
        <v>92</v>
      </c>
      <c r="U8" s="89" t="s">
        <v>92</v>
      </c>
    </row>
    <row r="9" spans="3:21" ht="21" customHeight="1">
      <c r="C9" s="184" t="s">
        <v>165</v>
      </c>
      <c r="D9" s="103">
        <f>SUM(F9,H9,J9,L9,N9,P9,R9,T9)</f>
        <v>27521</v>
      </c>
      <c r="E9" s="103">
        <f>SUM(G9,I9,K9,M9,O9,Q9,S9,U9)</f>
        <v>119016</v>
      </c>
      <c r="F9" s="103">
        <v>14803</v>
      </c>
      <c r="G9" s="103">
        <v>23739</v>
      </c>
      <c r="H9" s="103">
        <v>6698</v>
      </c>
      <c r="I9" s="103">
        <v>22635</v>
      </c>
      <c r="J9" s="103">
        <v>3891</v>
      </c>
      <c r="K9" s="103">
        <v>24569</v>
      </c>
      <c r="L9" s="103">
        <v>1786</v>
      </c>
      <c r="M9" s="103">
        <v>27036</v>
      </c>
      <c r="N9" s="103">
        <v>209</v>
      </c>
      <c r="O9" s="103">
        <v>7725</v>
      </c>
      <c r="P9" s="103">
        <v>91</v>
      </c>
      <c r="Q9" s="103">
        <v>6051</v>
      </c>
      <c r="R9" s="103">
        <v>40</v>
      </c>
      <c r="S9" s="103">
        <v>5740</v>
      </c>
      <c r="T9" s="103">
        <v>3</v>
      </c>
      <c r="U9" s="103">
        <v>1521</v>
      </c>
    </row>
    <row r="10" spans="3:21" ht="21" customHeight="1">
      <c r="C10" s="31" t="s">
        <v>93</v>
      </c>
      <c r="D10" s="80">
        <f aca="true" t="shared" si="0" ref="D10:D49">SUM(F10,H10,J10,L10,N10,P10,R10,T10)</f>
        <v>4230</v>
      </c>
      <c r="E10" s="80">
        <f aca="true" t="shared" si="1" ref="E10:E49">SUM(G10,I10,K10,M10,O10,Q10,S10,U10)</f>
        <v>36772</v>
      </c>
      <c r="F10" s="80">
        <v>944</v>
      </c>
      <c r="G10" s="80">
        <v>1590</v>
      </c>
      <c r="H10" s="80">
        <v>1003</v>
      </c>
      <c r="I10" s="80">
        <v>3477</v>
      </c>
      <c r="J10" s="80">
        <v>1227</v>
      </c>
      <c r="K10" s="80">
        <v>8032</v>
      </c>
      <c r="L10" s="80">
        <v>870</v>
      </c>
      <c r="M10" s="80">
        <v>13397</v>
      </c>
      <c r="N10" s="80">
        <v>118</v>
      </c>
      <c r="O10" s="80">
        <v>4352</v>
      </c>
      <c r="P10" s="80">
        <v>48</v>
      </c>
      <c r="Q10" s="80">
        <v>3286</v>
      </c>
      <c r="R10" s="80">
        <v>20</v>
      </c>
      <c r="S10" s="80">
        <v>2638</v>
      </c>
      <c r="T10" s="129" t="s">
        <v>212</v>
      </c>
      <c r="U10" s="129" t="s">
        <v>212</v>
      </c>
    </row>
    <row r="11" spans="3:21" ht="21" customHeight="1">
      <c r="C11" s="31" t="s">
        <v>94</v>
      </c>
      <c r="D11" s="80">
        <f t="shared" si="0"/>
        <v>57</v>
      </c>
      <c r="E11" s="80">
        <f t="shared" si="1"/>
        <v>205</v>
      </c>
      <c r="F11" s="83">
        <v>36</v>
      </c>
      <c r="G11" s="83">
        <v>51</v>
      </c>
      <c r="H11" s="83">
        <v>7</v>
      </c>
      <c r="I11" s="80">
        <v>25</v>
      </c>
      <c r="J11" s="80">
        <v>8</v>
      </c>
      <c r="K11" s="80">
        <v>55</v>
      </c>
      <c r="L11" s="80">
        <v>6</v>
      </c>
      <c r="M11" s="80">
        <v>74</v>
      </c>
      <c r="N11" s="129" t="s">
        <v>212</v>
      </c>
      <c r="O11" s="129" t="s">
        <v>212</v>
      </c>
      <c r="P11" s="129" t="s">
        <v>212</v>
      </c>
      <c r="Q11" s="129" t="s">
        <v>212</v>
      </c>
      <c r="R11" s="129" t="s">
        <v>212</v>
      </c>
      <c r="S11" s="129" t="s">
        <v>212</v>
      </c>
      <c r="T11" s="129" t="s">
        <v>212</v>
      </c>
      <c r="U11" s="129" t="s">
        <v>212</v>
      </c>
    </row>
    <row r="12" spans="3:21" ht="21" customHeight="1">
      <c r="C12" s="31" t="s">
        <v>95</v>
      </c>
      <c r="D12" s="80">
        <f t="shared" si="0"/>
        <v>38</v>
      </c>
      <c r="E12" s="80">
        <f t="shared" si="1"/>
        <v>1823</v>
      </c>
      <c r="F12" s="83">
        <v>10</v>
      </c>
      <c r="G12" s="83">
        <v>14</v>
      </c>
      <c r="H12" s="83">
        <v>12</v>
      </c>
      <c r="I12" s="80">
        <v>41</v>
      </c>
      <c r="J12" s="80">
        <v>2</v>
      </c>
      <c r="K12" s="80">
        <v>11</v>
      </c>
      <c r="L12" s="80">
        <v>6</v>
      </c>
      <c r="M12" s="80">
        <v>92</v>
      </c>
      <c r="N12" s="80">
        <v>1</v>
      </c>
      <c r="O12" s="80">
        <v>37</v>
      </c>
      <c r="P12" s="80">
        <v>2</v>
      </c>
      <c r="Q12" s="80">
        <v>152</v>
      </c>
      <c r="R12" s="80">
        <v>3</v>
      </c>
      <c r="S12" s="80">
        <v>334</v>
      </c>
      <c r="T12" s="80">
        <v>2</v>
      </c>
      <c r="U12" s="80">
        <v>1142</v>
      </c>
    </row>
    <row r="13" spans="3:21" ht="21" customHeight="1">
      <c r="C13" s="31" t="s">
        <v>287</v>
      </c>
      <c r="D13" s="80">
        <f t="shared" si="0"/>
        <v>2746</v>
      </c>
      <c r="E13" s="80">
        <f t="shared" si="1"/>
        <v>9414</v>
      </c>
      <c r="F13" s="83">
        <v>1632</v>
      </c>
      <c r="G13" s="83">
        <v>2670</v>
      </c>
      <c r="H13" s="83">
        <v>647</v>
      </c>
      <c r="I13" s="80">
        <v>2176</v>
      </c>
      <c r="J13" s="80">
        <v>341</v>
      </c>
      <c r="K13" s="80">
        <v>2108</v>
      </c>
      <c r="L13" s="80">
        <v>110</v>
      </c>
      <c r="M13" s="80">
        <v>1634</v>
      </c>
      <c r="N13" s="80">
        <v>11</v>
      </c>
      <c r="O13" s="80">
        <v>421</v>
      </c>
      <c r="P13" s="80">
        <v>3</v>
      </c>
      <c r="Q13" s="80">
        <v>166</v>
      </c>
      <c r="R13" s="80">
        <v>2</v>
      </c>
      <c r="S13" s="80">
        <v>239</v>
      </c>
      <c r="T13" s="129" t="s">
        <v>212</v>
      </c>
      <c r="U13" s="129" t="s">
        <v>212</v>
      </c>
    </row>
    <row r="14" spans="3:21" ht="21" customHeight="1">
      <c r="C14" s="31" t="s">
        <v>166</v>
      </c>
      <c r="D14" s="80">
        <f t="shared" si="0"/>
        <v>7147</v>
      </c>
      <c r="E14" s="80">
        <f t="shared" si="1"/>
        <v>21076</v>
      </c>
      <c r="F14" s="83">
        <v>4679</v>
      </c>
      <c r="G14" s="83">
        <v>7541</v>
      </c>
      <c r="H14" s="83">
        <v>1706</v>
      </c>
      <c r="I14" s="80">
        <v>5725</v>
      </c>
      <c r="J14" s="80">
        <v>542</v>
      </c>
      <c r="K14" s="80">
        <v>3308</v>
      </c>
      <c r="L14" s="80">
        <v>189</v>
      </c>
      <c r="M14" s="80">
        <v>2885</v>
      </c>
      <c r="N14" s="80">
        <v>19</v>
      </c>
      <c r="O14" s="80">
        <v>677</v>
      </c>
      <c r="P14" s="80">
        <v>10</v>
      </c>
      <c r="Q14" s="80">
        <v>548</v>
      </c>
      <c r="R14" s="80">
        <v>2</v>
      </c>
      <c r="S14" s="80">
        <v>392</v>
      </c>
      <c r="T14" s="129" t="s">
        <v>212</v>
      </c>
      <c r="U14" s="129" t="s">
        <v>212</v>
      </c>
    </row>
    <row r="15" spans="3:21" ht="21" customHeight="1">
      <c r="C15" s="14"/>
      <c r="D15" s="80"/>
      <c r="E15" s="80"/>
      <c r="F15" s="80"/>
      <c r="G15" s="83"/>
      <c r="H15" s="83"/>
      <c r="I15" s="83"/>
      <c r="J15" s="83"/>
      <c r="K15" s="80"/>
      <c r="L15" s="80"/>
      <c r="M15" s="80"/>
      <c r="N15" s="80"/>
      <c r="O15" s="80"/>
      <c r="P15" s="80"/>
      <c r="Q15" s="80"/>
      <c r="R15" s="80"/>
      <c r="S15" s="80"/>
      <c r="T15" s="80"/>
      <c r="U15" s="80"/>
    </row>
    <row r="16" spans="3:21" ht="21" customHeight="1">
      <c r="C16" s="31" t="s">
        <v>98</v>
      </c>
      <c r="D16" s="80">
        <f t="shared" si="0"/>
        <v>5585</v>
      </c>
      <c r="E16" s="80">
        <f t="shared" si="1"/>
        <v>20346</v>
      </c>
      <c r="F16" s="83">
        <v>2946</v>
      </c>
      <c r="G16" s="83">
        <v>4837</v>
      </c>
      <c r="H16" s="83">
        <v>1627</v>
      </c>
      <c r="I16" s="80">
        <v>5445</v>
      </c>
      <c r="J16" s="80">
        <v>741</v>
      </c>
      <c r="K16" s="80">
        <v>4637</v>
      </c>
      <c r="L16" s="80">
        <v>234</v>
      </c>
      <c r="M16" s="80">
        <v>3420</v>
      </c>
      <c r="N16" s="80">
        <v>24</v>
      </c>
      <c r="O16" s="80">
        <v>926</v>
      </c>
      <c r="P16" s="80">
        <v>9</v>
      </c>
      <c r="Q16" s="80">
        <v>597</v>
      </c>
      <c r="R16" s="80">
        <v>4</v>
      </c>
      <c r="S16" s="80">
        <v>484</v>
      </c>
      <c r="T16" s="129" t="s">
        <v>212</v>
      </c>
      <c r="U16" s="129" t="s">
        <v>212</v>
      </c>
    </row>
    <row r="17" spans="3:21" ht="21" customHeight="1">
      <c r="C17" s="31" t="s">
        <v>96</v>
      </c>
      <c r="D17" s="80">
        <f t="shared" si="0"/>
        <v>812</v>
      </c>
      <c r="E17" s="80">
        <f t="shared" si="1"/>
        <v>6463</v>
      </c>
      <c r="F17" s="83">
        <v>418</v>
      </c>
      <c r="G17" s="83">
        <v>642</v>
      </c>
      <c r="H17" s="83">
        <v>139</v>
      </c>
      <c r="I17" s="80">
        <v>469</v>
      </c>
      <c r="J17" s="80">
        <v>128</v>
      </c>
      <c r="K17" s="80">
        <v>818</v>
      </c>
      <c r="L17" s="80">
        <v>95</v>
      </c>
      <c r="M17" s="80">
        <v>1467</v>
      </c>
      <c r="N17" s="80">
        <v>14</v>
      </c>
      <c r="O17" s="80">
        <v>517</v>
      </c>
      <c r="P17" s="80">
        <v>10</v>
      </c>
      <c r="Q17" s="80">
        <v>769</v>
      </c>
      <c r="R17" s="80">
        <v>7</v>
      </c>
      <c r="S17" s="80">
        <v>1402</v>
      </c>
      <c r="T17" s="80">
        <v>1</v>
      </c>
      <c r="U17" s="80">
        <v>379</v>
      </c>
    </row>
    <row r="18" spans="3:21" ht="21" customHeight="1">
      <c r="C18" s="9" t="s">
        <v>277</v>
      </c>
      <c r="D18" s="80">
        <f t="shared" si="0"/>
        <v>2627</v>
      </c>
      <c r="E18" s="80">
        <f t="shared" si="1"/>
        <v>8445</v>
      </c>
      <c r="F18" s="83">
        <v>1598</v>
      </c>
      <c r="G18" s="83">
        <v>2515</v>
      </c>
      <c r="H18" s="83">
        <v>629</v>
      </c>
      <c r="I18" s="80">
        <v>2121</v>
      </c>
      <c r="J18" s="80">
        <v>290</v>
      </c>
      <c r="K18" s="80">
        <v>1816</v>
      </c>
      <c r="L18" s="80">
        <v>101</v>
      </c>
      <c r="M18" s="80">
        <v>1544</v>
      </c>
      <c r="N18" s="80">
        <v>6</v>
      </c>
      <c r="O18" s="80">
        <v>225</v>
      </c>
      <c r="P18" s="80">
        <v>2</v>
      </c>
      <c r="Q18" s="80">
        <v>112</v>
      </c>
      <c r="R18" s="80">
        <v>1</v>
      </c>
      <c r="S18" s="80">
        <v>112</v>
      </c>
      <c r="T18" s="129" t="s">
        <v>212</v>
      </c>
      <c r="U18" s="129" t="s">
        <v>212</v>
      </c>
    </row>
    <row r="19" spans="3:21" ht="21" customHeight="1">
      <c r="C19" s="31" t="s">
        <v>97</v>
      </c>
      <c r="D19" s="80">
        <f t="shared" si="0"/>
        <v>4279</v>
      </c>
      <c r="E19" s="80">
        <f t="shared" si="1"/>
        <v>14472</v>
      </c>
      <c r="F19" s="83">
        <v>2540</v>
      </c>
      <c r="G19" s="83">
        <v>3879</v>
      </c>
      <c r="H19" s="83">
        <v>928</v>
      </c>
      <c r="I19" s="80">
        <v>3156</v>
      </c>
      <c r="J19" s="80">
        <v>612</v>
      </c>
      <c r="K19" s="80">
        <v>3784</v>
      </c>
      <c r="L19" s="80">
        <v>175</v>
      </c>
      <c r="M19" s="80">
        <v>2523</v>
      </c>
      <c r="N19" s="80">
        <v>16</v>
      </c>
      <c r="O19" s="80">
        <v>570</v>
      </c>
      <c r="P19" s="80">
        <v>7</v>
      </c>
      <c r="Q19" s="80">
        <v>421</v>
      </c>
      <c r="R19" s="80">
        <v>1</v>
      </c>
      <c r="S19" s="80">
        <v>139</v>
      </c>
      <c r="T19" s="129" t="s">
        <v>212</v>
      </c>
      <c r="U19" s="129" t="s">
        <v>212</v>
      </c>
    </row>
    <row r="20" spans="3:21" ht="21" customHeight="1">
      <c r="C20" s="31"/>
      <c r="D20" s="99"/>
      <c r="E20" s="99"/>
      <c r="F20" s="83"/>
      <c r="G20" s="83"/>
      <c r="H20" s="83"/>
      <c r="I20" s="80"/>
      <c r="J20" s="80"/>
      <c r="K20" s="80"/>
      <c r="L20" s="80"/>
      <c r="M20" s="80"/>
      <c r="N20" s="80"/>
      <c r="O20" s="80"/>
      <c r="P20" s="80"/>
      <c r="Q20" s="80"/>
      <c r="R20" s="80"/>
      <c r="S20" s="80"/>
      <c r="T20" s="89"/>
      <c r="U20" s="80"/>
    </row>
    <row r="21" spans="3:21" ht="21" customHeight="1">
      <c r="C21" s="184" t="s">
        <v>278</v>
      </c>
      <c r="D21" s="103">
        <f t="shared" si="0"/>
        <v>811</v>
      </c>
      <c r="E21" s="103">
        <f t="shared" si="1"/>
        <v>14885</v>
      </c>
      <c r="F21" s="170">
        <v>204</v>
      </c>
      <c r="G21" s="170">
        <v>299</v>
      </c>
      <c r="H21" s="170">
        <v>74</v>
      </c>
      <c r="I21" s="103">
        <v>256</v>
      </c>
      <c r="J21" s="103">
        <v>92</v>
      </c>
      <c r="K21" s="103">
        <v>622</v>
      </c>
      <c r="L21" s="103">
        <v>313</v>
      </c>
      <c r="M21" s="103">
        <v>5489</v>
      </c>
      <c r="N21" s="103">
        <v>74</v>
      </c>
      <c r="O21" s="103">
        <v>2743</v>
      </c>
      <c r="P21" s="103">
        <v>41</v>
      </c>
      <c r="Q21" s="103">
        <v>2739</v>
      </c>
      <c r="R21" s="103">
        <v>11</v>
      </c>
      <c r="S21" s="103">
        <v>1449</v>
      </c>
      <c r="T21" s="103">
        <v>2</v>
      </c>
      <c r="U21" s="103">
        <v>1288</v>
      </c>
    </row>
    <row r="22" spans="3:21" ht="21" customHeight="1">
      <c r="C22" s="184" t="s">
        <v>99</v>
      </c>
      <c r="D22" s="103">
        <f t="shared" si="0"/>
        <v>1247</v>
      </c>
      <c r="E22" s="103">
        <f t="shared" si="1"/>
        <v>3015</v>
      </c>
      <c r="F22" s="170">
        <v>1005</v>
      </c>
      <c r="G22" s="170">
        <v>1210</v>
      </c>
      <c r="H22" s="170">
        <v>125</v>
      </c>
      <c r="I22" s="103">
        <v>426</v>
      </c>
      <c r="J22" s="103">
        <v>79</v>
      </c>
      <c r="K22" s="103">
        <v>501</v>
      </c>
      <c r="L22" s="103">
        <v>29</v>
      </c>
      <c r="M22" s="103">
        <v>413</v>
      </c>
      <c r="N22" s="103">
        <v>4</v>
      </c>
      <c r="O22" s="103">
        <v>155</v>
      </c>
      <c r="P22" s="103">
        <v>5</v>
      </c>
      <c r="Q22" s="103">
        <v>310</v>
      </c>
      <c r="R22" s="103" t="s">
        <v>212</v>
      </c>
      <c r="S22" s="103" t="s">
        <v>212</v>
      </c>
      <c r="T22" s="103" t="s">
        <v>212</v>
      </c>
      <c r="U22" s="103" t="s">
        <v>212</v>
      </c>
    </row>
    <row r="23" spans="3:21" ht="21" customHeight="1">
      <c r="C23" s="184" t="s">
        <v>235</v>
      </c>
      <c r="D23" s="103">
        <f t="shared" si="0"/>
        <v>1285</v>
      </c>
      <c r="E23" s="103">
        <f t="shared" si="1"/>
        <v>16645</v>
      </c>
      <c r="F23" s="103">
        <v>618</v>
      </c>
      <c r="G23" s="103">
        <v>770</v>
      </c>
      <c r="H23" s="103">
        <v>112</v>
      </c>
      <c r="I23" s="103">
        <v>383</v>
      </c>
      <c r="J23" s="103">
        <v>180</v>
      </c>
      <c r="K23" s="103">
        <v>1207</v>
      </c>
      <c r="L23" s="103">
        <v>242</v>
      </c>
      <c r="M23" s="103">
        <v>4049</v>
      </c>
      <c r="N23" s="103">
        <v>68</v>
      </c>
      <c r="O23" s="103">
        <v>2556</v>
      </c>
      <c r="P23" s="103">
        <v>36</v>
      </c>
      <c r="Q23" s="103">
        <v>2322</v>
      </c>
      <c r="R23" s="103">
        <v>27</v>
      </c>
      <c r="S23" s="103">
        <v>4399</v>
      </c>
      <c r="T23" s="103">
        <v>2</v>
      </c>
      <c r="U23" s="103">
        <v>959</v>
      </c>
    </row>
    <row r="24" spans="3:21" ht="21" customHeight="1">
      <c r="C24" s="184" t="s">
        <v>279</v>
      </c>
      <c r="D24" s="103">
        <f t="shared" si="0"/>
        <v>95</v>
      </c>
      <c r="E24" s="103">
        <f t="shared" si="1"/>
        <v>1641</v>
      </c>
      <c r="F24" s="103">
        <v>40</v>
      </c>
      <c r="G24" s="103">
        <v>57</v>
      </c>
      <c r="H24" s="103">
        <v>9</v>
      </c>
      <c r="I24" s="103">
        <v>32</v>
      </c>
      <c r="J24" s="103">
        <v>9</v>
      </c>
      <c r="K24" s="103">
        <v>58</v>
      </c>
      <c r="L24" s="103">
        <v>25</v>
      </c>
      <c r="M24" s="103">
        <v>443</v>
      </c>
      <c r="N24" s="103">
        <v>6</v>
      </c>
      <c r="O24" s="103">
        <v>208</v>
      </c>
      <c r="P24" s="103">
        <v>2</v>
      </c>
      <c r="Q24" s="103">
        <v>129</v>
      </c>
      <c r="R24" s="103">
        <v>4</v>
      </c>
      <c r="S24" s="103">
        <v>714</v>
      </c>
      <c r="T24" s="103" t="s">
        <v>212</v>
      </c>
      <c r="U24" s="103" t="s">
        <v>212</v>
      </c>
    </row>
    <row r="25" spans="3:21" ht="21" customHeight="1">
      <c r="C25" s="184" t="s">
        <v>100</v>
      </c>
      <c r="D25" s="103">
        <f t="shared" si="0"/>
        <v>13446</v>
      </c>
      <c r="E25" s="103">
        <f t="shared" si="1"/>
        <v>71308</v>
      </c>
      <c r="F25" s="103">
        <v>7885</v>
      </c>
      <c r="G25" s="103">
        <v>11373</v>
      </c>
      <c r="H25" s="103">
        <v>2611</v>
      </c>
      <c r="I25" s="103">
        <v>8772</v>
      </c>
      <c r="J25" s="103">
        <v>1656</v>
      </c>
      <c r="K25" s="103">
        <v>10597</v>
      </c>
      <c r="L25" s="103">
        <v>958</v>
      </c>
      <c r="M25" s="103">
        <v>14734</v>
      </c>
      <c r="N25" s="103">
        <v>156</v>
      </c>
      <c r="O25" s="103">
        <v>5898</v>
      </c>
      <c r="P25" s="103">
        <v>107</v>
      </c>
      <c r="Q25" s="103">
        <v>7510</v>
      </c>
      <c r="R25" s="103">
        <v>68</v>
      </c>
      <c r="S25" s="103">
        <v>10219</v>
      </c>
      <c r="T25" s="103">
        <v>5</v>
      </c>
      <c r="U25" s="178">
        <v>2205</v>
      </c>
    </row>
    <row r="26" spans="3:21" ht="21" customHeight="1">
      <c r="C26" s="31" t="s">
        <v>101</v>
      </c>
      <c r="D26" s="80">
        <f t="shared" si="0"/>
        <v>143</v>
      </c>
      <c r="E26" s="80">
        <f t="shared" si="1"/>
        <v>845</v>
      </c>
      <c r="F26" s="83">
        <v>71</v>
      </c>
      <c r="G26" s="83">
        <v>102</v>
      </c>
      <c r="H26" s="83">
        <v>19</v>
      </c>
      <c r="I26" s="80">
        <v>61</v>
      </c>
      <c r="J26" s="80">
        <v>28</v>
      </c>
      <c r="K26" s="80">
        <v>179</v>
      </c>
      <c r="L26" s="80">
        <v>21</v>
      </c>
      <c r="M26" s="80">
        <v>311</v>
      </c>
      <c r="N26" s="80">
        <v>3</v>
      </c>
      <c r="O26" s="80">
        <v>129</v>
      </c>
      <c r="P26" s="80">
        <v>1</v>
      </c>
      <c r="Q26" s="80">
        <v>63</v>
      </c>
      <c r="R26" s="129" t="s">
        <v>212</v>
      </c>
      <c r="S26" s="129" t="s">
        <v>212</v>
      </c>
      <c r="T26" s="129" t="s">
        <v>212</v>
      </c>
      <c r="U26" s="129" t="s">
        <v>212</v>
      </c>
    </row>
    <row r="27" spans="3:21" ht="21" customHeight="1">
      <c r="C27" s="31" t="s">
        <v>283</v>
      </c>
      <c r="D27" s="80">
        <f t="shared" si="0"/>
        <v>1521</v>
      </c>
      <c r="E27" s="80">
        <f t="shared" si="1"/>
        <v>15041</v>
      </c>
      <c r="F27" s="83">
        <v>712</v>
      </c>
      <c r="G27" s="83">
        <v>1142</v>
      </c>
      <c r="H27" s="83">
        <v>333</v>
      </c>
      <c r="I27" s="80">
        <v>1112</v>
      </c>
      <c r="J27" s="80">
        <v>221</v>
      </c>
      <c r="K27" s="80">
        <v>1433</v>
      </c>
      <c r="L27" s="80">
        <v>147</v>
      </c>
      <c r="M27" s="80">
        <v>2337</v>
      </c>
      <c r="N27" s="80">
        <v>41</v>
      </c>
      <c r="O27" s="80">
        <v>1641</v>
      </c>
      <c r="P27" s="80">
        <v>36</v>
      </c>
      <c r="Q27" s="80">
        <v>2607</v>
      </c>
      <c r="R27" s="80">
        <v>31</v>
      </c>
      <c r="S27" s="80">
        <v>4769</v>
      </c>
      <c r="T27" s="129" t="s">
        <v>212</v>
      </c>
      <c r="U27" s="129" t="s">
        <v>212</v>
      </c>
    </row>
    <row r="28" spans="3:21" ht="21" customHeight="1">
      <c r="C28" s="31" t="s">
        <v>284</v>
      </c>
      <c r="D28" s="80">
        <f t="shared" si="0"/>
        <v>3560</v>
      </c>
      <c r="E28" s="80">
        <f t="shared" si="1"/>
        <v>8719</v>
      </c>
      <c r="F28" s="34">
        <v>2466</v>
      </c>
      <c r="G28" s="34">
        <v>3858</v>
      </c>
      <c r="H28" s="83">
        <v>868</v>
      </c>
      <c r="I28" s="83">
        <v>2867</v>
      </c>
      <c r="J28" s="83">
        <v>186</v>
      </c>
      <c r="K28" s="80">
        <v>1117</v>
      </c>
      <c r="L28" s="80">
        <v>31</v>
      </c>
      <c r="M28" s="80">
        <v>472</v>
      </c>
      <c r="N28" s="80">
        <v>5</v>
      </c>
      <c r="O28" s="80">
        <v>185</v>
      </c>
      <c r="P28" s="80">
        <v>4</v>
      </c>
      <c r="Q28" s="80">
        <v>220</v>
      </c>
      <c r="R28" s="129" t="s">
        <v>212</v>
      </c>
      <c r="S28" s="129" t="s">
        <v>212</v>
      </c>
      <c r="T28" s="129" t="s">
        <v>212</v>
      </c>
      <c r="U28" s="129" t="s">
        <v>212</v>
      </c>
    </row>
    <row r="29" spans="3:21" ht="21" customHeight="1">
      <c r="C29" s="31" t="s">
        <v>109</v>
      </c>
      <c r="D29" s="80">
        <f t="shared" si="0"/>
        <v>569</v>
      </c>
      <c r="E29" s="80">
        <f t="shared" si="1"/>
        <v>1711</v>
      </c>
      <c r="F29" s="34">
        <v>452</v>
      </c>
      <c r="G29" s="34">
        <v>665</v>
      </c>
      <c r="H29" s="83">
        <v>70</v>
      </c>
      <c r="I29" s="83">
        <v>235</v>
      </c>
      <c r="J29" s="83">
        <v>30</v>
      </c>
      <c r="K29" s="80">
        <v>195</v>
      </c>
      <c r="L29" s="80">
        <v>10</v>
      </c>
      <c r="M29" s="80">
        <v>172</v>
      </c>
      <c r="N29" s="80">
        <v>3</v>
      </c>
      <c r="O29" s="80">
        <v>95</v>
      </c>
      <c r="P29" s="80">
        <v>2</v>
      </c>
      <c r="Q29" s="80">
        <v>137</v>
      </c>
      <c r="R29" s="80">
        <v>2</v>
      </c>
      <c r="S29" s="80">
        <v>212</v>
      </c>
      <c r="T29" s="129" t="s">
        <v>212</v>
      </c>
      <c r="U29" s="129" t="s">
        <v>212</v>
      </c>
    </row>
    <row r="30" spans="3:21" ht="21" customHeight="1">
      <c r="C30" s="31" t="s">
        <v>110</v>
      </c>
      <c r="D30" s="80">
        <f t="shared" si="0"/>
        <v>25</v>
      </c>
      <c r="E30" s="80">
        <f t="shared" si="1"/>
        <v>210</v>
      </c>
      <c r="F30" s="129" t="s">
        <v>212</v>
      </c>
      <c r="G30" s="129" t="s">
        <v>212</v>
      </c>
      <c r="H30" s="83">
        <v>5</v>
      </c>
      <c r="I30" s="83">
        <v>18</v>
      </c>
      <c r="J30" s="83">
        <v>8</v>
      </c>
      <c r="K30" s="80">
        <v>52</v>
      </c>
      <c r="L30" s="80">
        <v>12</v>
      </c>
      <c r="M30" s="80">
        <v>140</v>
      </c>
      <c r="N30" s="129" t="s">
        <v>212</v>
      </c>
      <c r="O30" s="129" t="s">
        <v>212</v>
      </c>
      <c r="P30" s="129" t="s">
        <v>212</v>
      </c>
      <c r="Q30" s="129" t="s">
        <v>212</v>
      </c>
      <c r="R30" s="129" t="s">
        <v>212</v>
      </c>
      <c r="S30" s="129" t="s">
        <v>212</v>
      </c>
      <c r="T30" s="129" t="s">
        <v>212</v>
      </c>
      <c r="U30" s="129" t="s">
        <v>212</v>
      </c>
    </row>
    <row r="31" spans="3:21" ht="21" customHeight="1">
      <c r="C31" s="14"/>
      <c r="D31" s="80"/>
      <c r="E31" s="80"/>
      <c r="F31" s="80"/>
      <c r="G31" s="53"/>
      <c r="H31" s="83"/>
      <c r="I31" s="83"/>
      <c r="J31" s="83"/>
      <c r="K31" s="80"/>
      <c r="L31" s="80"/>
      <c r="M31" s="80"/>
      <c r="N31" s="80"/>
      <c r="O31" s="80"/>
      <c r="P31" s="80"/>
      <c r="Q31" s="80"/>
      <c r="R31" s="80"/>
      <c r="S31" s="80"/>
      <c r="T31" s="80"/>
      <c r="U31" s="80"/>
    </row>
    <row r="32" spans="3:21" ht="21" customHeight="1">
      <c r="C32" s="31" t="s">
        <v>285</v>
      </c>
      <c r="D32" s="80">
        <f t="shared" si="0"/>
        <v>421</v>
      </c>
      <c r="E32" s="80">
        <f t="shared" si="1"/>
        <v>3703</v>
      </c>
      <c r="F32" s="36">
        <v>174</v>
      </c>
      <c r="G32" s="83">
        <v>256</v>
      </c>
      <c r="H32" s="83">
        <v>62</v>
      </c>
      <c r="I32" s="83">
        <v>210</v>
      </c>
      <c r="J32" s="83">
        <v>92</v>
      </c>
      <c r="K32" s="80">
        <v>621</v>
      </c>
      <c r="L32" s="80">
        <v>81</v>
      </c>
      <c r="M32" s="80">
        <v>1118</v>
      </c>
      <c r="N32" s="80">
        <v>4</v>
      </c>
      <c r="O32" s="80">
        <v>142</v>
      </c>
      <c r="P32" s="80">
        <v>2</v>
      </c>
      <c r="Q32" s="80">
        <v>185</v>
      </c>
      <c r="R32" s="80">
        <v>5</v>
      </c>
      <c r="S32" s="80">
        <v>807</v>
      </c>
      <c r="T32" s="80">
        <v>1</v>
      </c>
      <c r="U32" s="80">
        <v>364</v>
      </c>
    </row>
    <row r="33" spans="3:21" ht="21" customHeight="1">
      <c r="C33" s="31" t="s">
        <v>102</v>
      </c>
      <c r="D33" s="80">
        <f t="shared" si="0"/>
        <v>11</v>
      </c>
      <c r="E33" s="80">
        <f t="shared" si="1"/>
        <v>584</v>
      </c>
      <c r="F33" s="36">
        <v>1</v>
      </c>
      <c r="G33" s="80">
        <v>2</v>
      </c>
      <c r="H33" s="80">
        <v>3</v>
      </c>
      <c r="I33" s="80">
        <v>9</v>
      </c>
      <c r="J33" s="129" t="s">
        <v>212</v>
      </c>
      <c r="K33" s="129" t="s">
        <v>212</v>
      </c>
      <c r="L33" s="80">
        <v>3</v>
      </c>
      <c r="M33" s="80">
        <v>51</v>
      </c>
      <c r="N33" s="80">
        <v>1</v>
      </c>
      <c r="O33" s="80">
        <v>32</v>
      </c>
      <c r="P33" s="80">
        <v>1</v>
      </c>
      <c r="Q33" s="80">
        <v>95</v>
      </c>
      <c r="R33" s="80">
        <v>2</v>
      </c>
      <c r="S33" s="80">
        <v>395</v>
      </c>
      <c r="T33" s="129" t="s">
        <v>212</v>
      </c>
      <c r="U33" s="129" t="s">
        <v>212</v>
      </c>
    </row>
    <row r="34" spans="3:21" ht="21" customHeight="1">
      <c r="C34" s="31" t="s">
        <v>167</v>
      </c>
      <c r="D34" s="80">
        <f t="shared" si="0"/>
        <v>841</v>
      </c>
      <c r="E34" s="80">
        <f t="shared" si="1"/>
        <v>3616</v>
      </c>
      <c r="F34" s="36">
        <v>379</v>
      </c>
      <c r="G34" s="80">
        <v>511</v>
      </c>
      <c r="H34" s="80">
        <v>198</v>
      </c>
      <c r="I34" s="80">
        <v>674</v>
      </c>
      <c r="J34" s="80">
        <v>195</v>
      </c>
      <c r="K34" s="80">
        <v>1239</v>
      </c>
      <c r="L34" s="80">
        <v>63</v>
      </c>
      <c r="M34" s="80">
        <v>864</v>
      </c>
      <c r="N34" s="80">
        <v>4</v>
      </c>
      <c r="O34" s="80">
        <v>155</v>
      </c>
      <c r="P34" s="80">
        <v>1</v>
      </c>
      <c r="Q34" s="80">
        <v>52</v>
      </c>
      <c r="R34" s="80">
        <v>1</v>
      </c>
      <c r="S34" s="80">
        <v>121</v>
      </c>
      <c r="T34" s="129" t="s">
        <v>212</v>
      </c>
      <c r="U34" s="129" t="s">
        <v>212</v>
      </c>
    </row>
    <row r="35" spans="3:21" ht="21" customHeight="1">
      <c r="C35" s="31" t="s">
        <v>103</v>
      </c>
      <c r="D35" s="80">
        <f t="shared" si="0"/>
        <v>492</v>
      </c>
      <c r="E35" s="80">
        <f t="shared" si="1"/>
        <v>1460</v>
      </c>
      <c r="F35" s="36">
        <v>346</v>
      </c>
      <c r="G35" s="80">
        <v>494</v>
      </c>
      <c r="H35" s="80">
        <v>74</v>
      </c>
      <c r="I35" s="80">
        <v>250</v>
      </c>
      <c r="J35" s="80">
        <v>48</v>
      </c>
      <c r="K35" s="80">
        <v>311</v>
      </c>
      <c r="L35" s="80">
        <v>23</v>
      </c>
      <c r="M35" s="80">
        <v>373</v>
      </c>
      <c r="N35" s="80">
        <v>1</v>
      </c>
      <c r="O35" s="80">
        <v>32</v>
      </c>
      <c r="P35" s="129" t="s">
        <v>212</v>
      </c>
      <c r="Q35" s="129" t="s">
        <v>212</v>
      </c>
      <c r="R35" s="129" t="s">
        <v>212</v>
      </c>
      <c r="S35" s="129" t="s">
        <v>212</v>
      </c>
      <c r="T35" s="129" t="s">
        <v>212</v>
      </c>
      <c r="U35" s="129" t="s">
        <v>212</v>
      </c>
    </row>
    <row r="36" spans="3:21" ht="21" customHeight="1">
      <c r="C36" s="31" t="s">
        <v>168</v>
      </c>
      <c r="D36" s="80">
        <f t="shared" si="0"/>
        <v>569</v>
      </c>
      <c r="E36" s="80">
        <f t="shared" si="1"/>
        <v>6283</v>
      </c>
      <c r="F36" s="36">
        <v>154</v>
      </c>
      <c r="G36" s="80">
        <v>225</v>
      </c>
      <c r="H36" s="80">
        <v>108</v>
      </c>
      <c r="I36" s="80">
        <v>376</v>
      </c>
      <c r="J36" s="80">
        <v>134</v>
      </c>
      <c r="K36" s="80">
        <v>889</v>
      </c>
      <c r="L36" s="80">
        <v>130</v>
      </c>
      <c r="M36" s="80">
        <v>2063</v>
      </c>
      <c r="N36" s="80">
        <v>25</v>
      </c>
      <c r="O36" s="80">
        <v>938</v>
      </c>
      <c r="P36" s="80">
        <v>15</v>
      </c>
      <c r="Q36" s="80">
        <v>937</v>
      </c>
      <c r="R36" s="80">
        <v>2</v>
      </c>
      <c r="S36" s="80">
        <v>277</v>
      </c>
      <c r="T36" s="80">
        <v>1</v>
      </c>
      <c r="U36" s="80">
        <v>578</v>
      </c>
    </row>
    <row r="37" spans="3:21" ht="21" customHeight="1">
      <c r="C37" s="31"/>
      <c r="D37" s="80"/>
      <c r="E37" s="80"/>
      <c r="F37" s="36"/>
      <c r="G37" s="80"/>
      <c r="H37" s="80"/>
      <c r="I37" s="80"/>
      <c r="J37" s="80"/>
      <c r="K37" s="80"/>
      <c r="L37" s="80"/>
      <c r="M37" s="80"/>
      <c r="N37" s="80"/>
      <c r="O37" s="80"/>
      <c r="P37" s="80"/>
      <c r="Q37" s="80"/>
      <c r="R37" s="80"/>
      <c r="S37" s="80"/>
      <c r="T37" s="80"/>
      <c r="U37" s="80"/>
    </row>
    <row r="38" spans="3:21" ht="21" customHeight="1">
      <c r="C38" s="31" t="s">
        <v>280</v>
      </c>
      <c r="D38" s="80">
        <f t="shared" si="0"/>
        <v>134</v>
      </c>
      <c r="E38" s="80">
        <f t="shared" si="1"/>
        <v>1277</v>
      </c>
      <c r="F38" s="36">
        <v>36</v>
      </c>
      <c r="G38" s="80">
        <v>45</v>
      </c>
      <c r="H38" s="80">
        <v>27</v>
      </c>
      <c r="I38" s="80">
        <v>95</v>
      </c>
      <c r="J38" s="80">
        <v>37</v>
      </c>
      <c r="K38" s="80">
        <v>226</v>
      </c>
      <c r="L38" s="80">
        <v>26</v>
      </c>
      <c r="M38" s="80">
        <v>390</v>
      </c>
      <c r="N38" s="80">
        <v>4</v>
      </c>
      <c r="O38" s="80">
        <v>155</v>
      </c>
      <c r="P38" s="80">
        <v>4</v>
      </c>
      <c r="Q38" s="80">
        <v>366</v>
      </c>
      <c r="R38" s="129" t="s">
        <v>212</v>
      </c>
      <c r="S38" s="129" t="s">
        <v>212</v>
      </c>
      <c r="T38" s="129" t="s">
        <v>212</v>
      </c>
      <c r="U38" s="129" t="s">
        <v>212</v>
      </c>
    </row>
    <row r="39" spans="3:21" ht="21" customHeight="1">
      <c r="C39" s="31" t="s">
        <v>104</v>
      </c>
      <c r="D39" s="80">
        <f t="shared" si="0"/>
        <v>227</v>
      </c>
      <c r="E39" s="80">
        <f t="shared" si="1"/>
        <v>2397</v>
      </c>
      <c r="F39" s="36">
        <v>85</v>
      </c>
      <c r="G39" s="80">
        <v>132</v>
      </c>
      <c r="H39" s="80">
        <v>48</v>
      </c>
      <c r="I39" s="80">
        <v>163</v>
      </c>
      <c r="J39" s="80">
        <v>46</v>
      </c>
      <c r="K39" s="80">
        <v>304</v>
      </c>
      <c r="L39" s="80">
        <v>26</v>
      </c>
      <c r="M39" s="80">
        <v>423</v>
      </c>
      <c r="N39" s="80">
        <v>10</v>
      </c>
      <c r="O39" s="80">
        <v>354</v>
      </c>
      <c r="P39" s="80">
        <v>8</v>
      </c>
      <c r="Q39" s="80">
        <v>555</v>
      </c>
      <c r="R39" s="80">
        <v>4</v>
      </c>
      <c r="S39" s="80">
        <v>466</v>
      </c>
      <c r="T39" s="129" t="s">
        <v>212</v>
      </c>
      <c r="U39" s="129" t="s">
        <v>212</v>
      </c>
    </row>
    <row r="40" spans="3:21" ht="21" customHeight="1">
      <c r="C40" s="9" t="s">
        <v>169</v>
      </c>
      <c r="D40" s="80">
        <f t="shared" si="0"/>
        <v>1273</v>
      </c>
      <c r="E40" s="80">
        <f t="shared" si="1"/>
        <v>4610</v>
      </c>
      <c r="F40" s="36">
        <v>832</v>
      </c>
      <c r="G40" s="80">
        <v>1041</v>
      </c>
      <c r="H40" s="80">
        <v>213</v>
      </c>
      <c r="I40" s="80">
        <v>719</v>
      </c>
      <c r="J40" s="80">
        <v>149</v>
      </c>
      <c r="K40" s="80">
        <v>949</v>
      </c>
      <c r="L40" s="80">
        <v>65</v>
      </c>
      <c r="M40" s="80">
        <v>973</v>
      </c>
      <c r="N40" s="80">
        <v>8</v>
      </c>
      <c r="O40" s="80">
        <v>297</v>
      </c>
      <c r="P40" s="80">
        <v>2</v>
      </c>
      <c r="Q40" s="80">
        <v>156</v>
      </c>
      <c r="R40" s="80">
        <v>4</v>
      </c>
      <c r="S40" s="80">
        <v>475</v>
      </c>
      <c r="T40" s="129" t="s">
        <v>212</v>
      </c>
      <c r="U40" s="129" t="s">
        <v>212</v>
      </c>
    </row>
    <row r="41" spans="3:21" ht="21" customHeight="1">
      <c r="C41" s="31" t="s">
        <v>154</v>
      </c>
      <c r="D41" s="80">
        <f t="shared" si="0"/>
        <v>1252</v>
      </c>
      <c r="E41" s="80">
        <f t="shared" si="1"/>
        <v>9773</v>
      </c>
      <c r="F41" s="36">
        <v>487</v>
      </c>
      <c r="G41" s="80">
        <v>705</v>
      </c>
      <c r="H41" s="80">
        <v>304</v>
      </c>
      <c r="I41" s="80">
        <v>1035</v>
      </c>
      <c r="J41" s="80">
        <v>279</v>
      </c>
      <c r="K41" s="80">
        <v>1781</v>
      </c>
      <c r="L41" s="80">
        <v>134</v>
      </c>
      <c r="M41" s="80">
        <v>2278</v>
      </c>
      <c r="N41" s="80">
        <v>23</v>
      </c>
      <c r="O41" s="80">
        <v>819</v>
      </c>
      <c r="P41" s="80">
        <v>13</v>
      </c>
      <c r="Q41" s="80">
        <v>901</v>
      </c>
      <c r="R41" s="80">
        <v>11</v>
      </c>
      <c r="S41" s="80">
        <v>1824</v>
      </c>
      <c r="T41" s="80">
        <v>1</v>
      </c>
      <c r="U41" s="80">
        <v>430</v>
      </c>
    </row>
    <row r="42" spans="3:21" ht="21" customHeight="1">
      <c r="C42" s="31" t="s">
        <v>286</v>
      </c>
      <c r="D42" s="80">
        <f t="shared" si="0"/>
        <v>30</v>
      </c>
      <c r="E42" s="80">
        <f t="shared" si="1"/>
        <v>487</v>
      </c>
      <c r="F42" s="36">
        <v>4</v>
      </c>
      <c r="G42" s="80">
        <v>8</v>
      </c>
      <c r="H42" s="80">
        <v>4</v>
      </c>
      <c r="I42" s="80">
        <v>12</v>
      </c>
      <c r="J42" s="80">
        <v>8</v>
      </c>
      <c r="K42" s="80">
        <v>48</v>
      </c>
      <c r="L42" s="80">
        <v>9</v>
      </c>
      <c r="M42" s="80">
        <v>143</v>
      </c>
      <c r="N42" s="80">
        <v>4</v>
      </c>
      <c r="O42" s="80">
        <v>143</v>
      </c>
      <c r="P42" s="129" t="s">
        <v>212</v>
      </c>
      <c r="Q42" s="129" t="s">
        <v>212</v>
      </c>
      <c r="R42" s="80">
        <v>1</v>
      </c>
      <c r="S42" s="80">
        <v>133</v>
      </c>
      <c r="T42" s="129" t="s">
        <v>212</v>
      </c>
      <c r="U42" s="129" t="s">
        <v>212</v>
      </c>
    </row>
    <row r="43" spans="3:21" ht="21" customHeight="1">
      <c r="C43" s="31"/>
      <c r="D43" s="80"/>
      <c r="E43" s="80"/>
      <c r="F43" s="36"/>
      <c r="G43" s="80"/>
      <c r="H43" s="80"/>
      <c r="I43" s="80"/>
      <c r="J43" s="80"/>
      <c r="K43" s="80"/>
      <c r="L43" s="80"/>
      <c r="M43" s="80"/>
      <c r="N43" s="80"/>
      <c r="O43" s="80"/>
      <c r="P43" s="80"/>
      <c r="Q43" s="80"/>
      <c r="R43" s="80"/>
      <c r="S43" s="80"/>
      <c r="T43" s="80"/>
      <c r="U43" s="80"/>
    </row>
    <row r="44" spans="3:21" ht="21" customHeight="1">
      <c r="C44" s="31" t="s">
        <v>105</v>
      </c>
      <c r="D44" s="80">
        <f t="shared" si="0"/>
        <v>1566</v>
      </c>
      <c r="E44" s="80">
        <f t="shared" si="1"/>
        <v>2716</v>
      </c>
      <c r="F44" s="36">
        <v>1367</v>
      </c>
      <c r="G44" s="80">
        <v>1754</v>
      </c>
      <c r="H44" s="80">
        <v>144</v>
      </c>
      <c r="I44" s="80">
        <v>478</v>
      </c>
      <c r="J44" s="80">
        <v>39</v>
      </c>
      <c r="K44" s="80">
        <v>241</v>
      </c>
      <c r="L44" s="80">
        <v>15</v>
      </c>
      <c r="M44" s="80">
        <v>213</v>
      </c>
      <c r="N44" s="80">
        <v>1</v>
      </c>
      <c r="O44" s="80">
        <v>30</v>
      </c>
      <c r="P44" s="129" t="s">
        <v>212</v>
      </c>
      <c r="Q44" s="129" t="s">
        <v>212</v>
      </c>
      <c r="R44" s="129" t="s">
        <v>212</v>
      </c>
      <c r="S44" s="129" t="s">
        <v>212</v>
      </c>
      <c r="T44" s="129" t="s">
        <v>212</v>
      </c>
      <c r="U44" s="129" t="s">
        <v>212</v>
      </c>
    </row>
    <row r="45" spans="3:21" ht="21" customHeight="1">
      <c r="C45" s="31" t="s">
        <v>106</v>
      </c>
      <c r="D45" s="80">
        <f t="shared" si="0"/>
        <v>234</v>
      </c>
      <c r="E45" s="80">
        <f t="shared" si="1"/>
        <v>3673</v>
      </c>
      <c r="F45" s="36">
        <v>66</v>
      </c>
      <c r="G45" s="80">
        <v>95</v>
      </c>
      <c r="H45" s="80">
        <v>35</v>
      </c>
      <c r="I45" s="80">
        <v>129</v>
      </c>
      <c r="J45" s="80">
        <v>59</v>
      </c>
      <c r="K45" s="80">
        <v>381</v>
      </c>
      <c r="L45" s="80">
        <v>46</v>
      </c>
      <c r="M45" s="80">
        <v>660</v>
      </c>
      <c r="N45" s="80">
        <v>12</v>
      </c>
      <c r="O45" s="80">
        <v>477</v>
      </c>
      <c r="P45" s="80">
        <v>11</v>
      </c>
      <c r="Q45" s="80">
        <v>763</v>
      </c>
      <c r="R45" s="80">
        <v>3</v>
      </c>
      <c r="S45" s="80">
        <v>335</v>
      </c>
      <c r="T45" s="80">
        <v>2</v>
      </c>
      <c r="U45" s="80">
        <v>833</v>
      </c>
    </row>
    <row r="46" spans="3:21" ht="21" customHeight="1">
      <c r="C46" s="31" t="s">
        <v>281</v>
      </c>
      <c r="D46" s="80">
        <f t="shared" si="0"/>
        <v>182</v>
      </c>
      <c r="E46" s="80">
        <f t="shared" si="1"/>
        <v>2477</v>
      </c>
      <c r="F46" s="36">
        <v>23</v>
      </c>
      <c r="G46" s="80">
        <v>35</v>
      </c>
      <c r="H46" s="80">
        <v>27</v>
      </c>
      <c r="I46" s="80">
        <v>90</v>
      </c>
      <c r="J46" s="80">
        <v>36</v>
      </c>
      <c r="K46" s="80">
        <v>263</v>
      </c>
      <c r="L46" s="80">
        <v>85</v>
      </c>
      <c r="M46" s="80">
        <v>1313</v>
      </c>
      <c r="N46" s="80">
        <v>4</v>
      </c>
      <c r="O46" s="80">
        <v>160</v>
      </c>
      <c r="P46" s="80">
        <v>6</v>
      </c>
      <c r="Q46" s="80">
        <v>416</v>
      </c>
      <c r="R46" s="80">
        <v>1</v>
      </c>
      <c r="S46" s="80">
        <v>200</v>
      </c>
      <c r="T46" s="129" t="s">
        <v>212</v>
      </c>
      <c r="U46" s="129" t="s">
        <v>212</v>
      </c>
    </row>
    <row r="47" spans="3:21" ht="21" customHeight="1">
      <c r="C47" s="31" t="s">
        <v>107</v>
      </c>
      <c r="D47" s="80">
        <f t="shared" si="0"/>
        <v>7</v>
      </c>
      <c r="E47" s="80">
        <f t="shared" si="1"/>
        <v>78</v>
      </c>
      <c r="F47" s="34">
        <v>2</v>
      </c>
      <c r="G47" s="83">
        <v>4</v>
      </c>
      <c r="H47" s="83">
        <v>2</v>
      </c>
      <c r="I47" s="83">
        <v>7</v>
      </c>
      <c r="J47" s="129" t="s">
        <v>212</v>
      </c>
      <c r="K47" s="129" t="s">
        <v>212</v>
      </c>
      <c r="L47" s="83">
        <v>2</v>
      </c>
      <c r="M47" s="83">
        <v>29</v>
      </c>
      <c r="N47" s="83">
        <v>1</v>
      </c>
      <c r="O47" s="83">
        <v>38</v>
      </c>
      <c r="P47" s="129" t="s">
        <v>212</v>
      </c>
      <c r="Q47" s="129" t="s">
        <v>212</v>
      </c>
      <c r="R47" s="129" t="s">
        <v>212</v>
      </c>
      <c r="S47" s="129" t="s">
        <v>212</v>
      </c>
      <c r="T47" s="129" t="s">
        <v>212</v>
      </c>
      <c r="U47" s="129" t="s">
        <v>212</v>
      </c>
    </row>
    <row r="48" spans="3:21" ht="21" customHeight="1">
      <c r="C48" s="31" t="s">
        <v>282</v>
      </c>
      <c r="D48" s="80">
        <f t="shared" si="0"/>
        <v>374</v>
      </c>
      <c r="E48" s="80">
        <f t="shared" si="1"/>
        <v>1551</v>
      </c>
      <c r="F48" s="34">
        <v>218</v>
      </c>
      <c r="G48" s="83">
        <v>284</v>
      </c>
      <c r="H48" s="83">
        <v>67</v>
      </c>
      <c r="I48" s="83">
        <v>232</v>
      </c>
      <c r="J48" s="83">
        <v>59</v>
      </c>
      <c r="K48" s="83">
        <v>356</v>
      </c>
      <c r="L48" s="83">
        <v>27</v>
      </c>
      <c r="M48" s="83">
        <v>379</v>
      </c>
      <c r="N48" s="83">
        <v>1</v>
      </c>
      <c r="O48" s="83">
        <v>38</v>
      </c>
      <c r="P48" s="83">
        <v>1</v>
      </c>
      <c r="Q48" s="83">
        <v>57</v>
      </c>
      <c r="R48" s="83">
        <v>1</v>
      </c>
      <c r="S48" s="83">
        <v>205</v>
      </c>
      <c r="T48" s="129" t="s">
        <v>212</v>
      </c>
      <c r="U48" s="129" t="s">
        <v>212</v>
      </c>
    </row>
    <row r="49" spans="1:21" ht="21" customHeight="1">
      <c r="A49" s="84"/>
      <c r="B49" s="84"/>
      <c r="C49" s="32" t="s">
        <v>108</v>
      </c>
      <c r="D49" s="109">
        <f t="shared" si="0"/>
        <v>15</v>
      </c>
      <c r="E49" s="85">
        <f t="shared" si="1"/>
        <v>97</v>
      </c>
      <c r="F49" s="35">
        <v>10</v>
      </c>
      <c r="G49" s="85">
        <v>15</v>
      </c>
      <c r="H49" s="138" t="s">
        <v>212</v>
      </c>
      <c r="I49" s="138" t="s">
        <v>212</v>
      </c>
      <c r="J49" s="85">
        <v>2</v>
      </c>
      <c r="K49" s="85">
        <v>12</v>
      </c>
      <c r="L49" s="85">
        <v>2</v>
      </c>
      <c r="M49" s="85">
        <v>32</v>
      </c>
      <c r="N49" s="85">
        <v>1</v>
      </c>
      <c r="O49" s="85">
        <v>38</v>
      </c>
      <c r="P49" s="138" t="s">
        <v>212</v>
      </c>
      <c r="Q49" s="138" t="s">
        <v>212</v>
      </c>
      <c r="R49" s="138" t="s">
        <v>212</v>
      </c>
      <c r="S49" s="138" t="s">
        <v>212</v>
      </c>
      <c r="T49" s="138" t="s">
        <v>212</v>
      </c>
      <c r="U49" s="138" t="s">
        <v>212</v>
      </c>
    </row>
    <row r="50" spans="1:6" ht="21" customHeight="1">
      <c r="A50" s="62" t="s">
        <v>188</v>
      </c>
      <c r="E50" s="1"/>
      <c r="F50" s="1"/>
    </row>
    <row r="51" spans="5:6" ht="21" customHeight="1">
      <c r="E51" s="1"/>
      <c r="F51" s="1"/>
    </row>
    <row r="52" spans="5:6" ht="21" customHeight="1">
      <c r="E52" s="1"/>
      <c r="F52" s="1"/>
    </row>
    <row r="53" spans="4:8" ht="21" customHeight="1">
      <c r="D53" s="74"/>
      <c r="E53" s="4"/>
      <c r="F53" s="4"/>
      <c r="G53" s="74"/>
      <c r="H53" s="74"/>
    </row>
    <row r="54" spans="4:8" ht="21" customHeight="1">
      <c r="D54" s="74"/>
      <c r="E54" s="4"/>
      <c r="F54" s="4"/>
      <c r="G54" s="74"/>
      <c r="H54" s="74"/>
    </row>
    <row r="55" spans="4:8" ht="21" customHeight="1">
      <c r="D55" s="74"/>
      <c r="E55" s="74"/>
      <c r="F55" s="74"/>
      <c r="G55" s="74"/>
      <c r="H55" s="74"/>
    </row>
    <row r="56" spans="4:8" ht="21" customHeight="1">
      <c r="D56" s="74"/>
      <c r="E56" s="74"/>
      <c r="F56" s="74"/>
      <c r="G56" s="74"/>
      <c r="H56" s="74"/>
    </row>
    <row r="57" spans="4:8" ht="21" customHeight="1">
      <c r="D57" s="74"/>
      <c r="E57" s="74"/>
      <c r="F57" s="74"/>
      <c r="G57" s="74"/>
      <c r="H57" s="74"/>
    </row>
  </sheetData>
  <sheetProtection/>
  <mergeCells count="29">
    <mergeCell ref="I6:I7"/>
    <mergeCell ref="N6:N7"/>
    <mergeCell ref="O6:O7"/>
    <mergeCell ref="T6:T7"/>
    <mergeCell ref="U6:U7"/>
    <mergeCell ref="P6:P7"/>
    <mergeCell ref="Q6:Q7"/>
    <mergeCell ref="R6:R7"/>
    <mergeCell ref="S6:S7"/>
    <mergeCell ref="M6:M7"/>
    <mergeCell ref="N5:O5"/>
    <mergeCell ref="P5:Q5"/>
    <mergeCell ref="R5:S5"/>
    <mergeCell ref="T5:U5"/>
    <mergeCell ref="D6:D7"/>
    <mergeCell ref="E6:E7"/>
    <mergeCell ref="F6:F7"/>
    <mergeCell ref="G6:G7"/>
    <mergeCell ref="H6:H7"/>
    <mergeCell ref="A3:U3"/>
    <mergeCell ref="A5:C7"/>
    <mergeCell ref="D5:E5"/>
    <mergeCell ref="F5:G5"/>
    <mergeCell ref="H5:I5"/>
    <mergeCell ref="J5:K5"/>
    <mergeCell ref="L5:M5"/>
    <mergeCell ref="J6:J7"/>
    <mergeCell ref="K6:K7"/>
    <mergeCell ref="L6:L7"/>
  </mergeCells>
  <printOptions horizontalCentered="1"/>
  <pageMargins left="0.5511811023622047" right="0.5511811023622047" top="0.5905511811023623" bottom="0.3937007874015748" header="0" footer="0"/>
  <pageSetup fitToHeight="1" fitToWidth="1" horizontalDpi="600" verticalDpi="600" orientation="landscape" paperSize="8" scale="82" r:id="rId1"/>
</worksheet>
</file>

<file path=xl/worksheets/sheet9.xml><?xml version="1.0" encoding="utf-8"?>
<worksheet xmlns="http://schemas.openxmlformats.org/spreadsheetml/2006/main" xmlns:r="http://schemas.openxmlformats.org/officeDocument/2006/relationships">
  <sheetPr>
    <pageSetUpPr fitToPage="1"/>
  </sheetPr>
  <dimension ref="A1:S61"/>
  <sheetViews>
    <sheetView zoomScalePageLayoutView="0" workbookViewId="0" topLeftCell="A1">
      <selection activeCell="A1" sqref="A1"/>
    </sheetView>
  </sheetViews>
  <sheetFormatPr defaultColWidth="9.00390625" defaultRowHeight="18.75" customHeight="1"/>
  <cols>
    <col min="1" max="1" width="4.00390625" style="18" customWidth="1"/>
    <col min="2" max="2" width="19.125" style="18" customWidth="1"/>
    <col min="3" max="3" width="18.75390625" style="18" customWidth="1"/>
    <col min="4" max="4" width="19.00390625" style="18" customWidth="1"/>
    <col min="5" max="5" width="16.00390625" style="18" customWidth="1"/>
    <col min="6" max="6" width="16.375" style="18" customWidth="1"/>
    <col min="7" max="7" width="15.50390625" style="18" bestFit="1" customWidth="1"/>
    <col min="8" max="8" width="15.875" style="18" customWidth="1"/>
    <col min="9" max="11" width="15.00390625" style="18" customWidth="1"/>
    <col min="12" max="12" width="14.875" style="18" customWidth="1"/>
    <col min="13" max="13" width="18.75390625" style="18" customWidth="1"/>
    <col min="14" max="15" width="14.125" style="18" bestFit="1" customWidth="1"/>
    <col min="16" max="16" width="15.625" style="18" customWidth="1"/>
    <col min="17" max="17" width="18.875" style="18" customWidth="1"/>
    <col min="18" max="18" width="18.25390625" style="18" customWidth="1"/>
    <col min="19" max="16384" width="9.00390625" style="18" customWidth="1"/>
  </cols>
  <sheetData>
    <row r="1" spans="1:18" ht="18.75" customHeight="1">
      <c r="A1" s="29" t="s">
        <v>295</v>
      </c>
      <c r="R1" s="17" t="s">
        <v>296</v>
      </c>
    </row>
    <row r="2" spans="4:18" ht="18.75" customHeight="1">
      <c r="D2" s="33"/>
      <c r="E2" s="33"/>
      <c r="F2" s="33"/>
      <c r="G2" s="33"/>
      <c r="H2" s="33"/>
      <c r="I2" s="33"/>
      <c r="J2" s="33"/>
      <c r="K2" s="33"/>
      <c r="L2" s="33"/>
      <c r="M2" s="33"/>
      <c r="N2" s="33"/>
      <c r="O2" s="33"/>
      <c r="P2" s="33"/>
      <c r="Q2" s="33"/>
      <c r="R2" s="33"/>
    </row>
    <row r="3" spans="1:18" ht="18.75" customHeight="1">
      <c r="A3" s="414" t="s">
        <v>304</v>
      </c>
      <c r="B3" s="291"/>
      <c r="C3" s="291"/>
      <c r="D3" s="291"/>
      <c r="E3" s="291"/>
      <c r="F3" s="291"/>
      <c r="G3" s="291"/>
      <c r="H3" s="291"/>
      <c r="I3" s="291"/>
      <c r="J3" s="291"/>
      <c r="K3" s="291"/>
      <c r="L3" s="291"/>
      <c r="M3" s="291"/>
      <c r="N3" s="291"/>
      <c r="O3" s="291"/>
      <c r="P3" s="291"/>
      <c r="Q3" s="291"/>
      <c r="R3" s="291"/>
    </row>
    <row r="5" spans="1:18" ht="18.75" customHeight="1">
      <c r="A5" s="415" t="s">
        <v>303</v>
      </c>
      <c r="B5" s="416"/>
      <c r="C5" s="416"/>
      <c r="D5" s="416"/>
      <c r="E5" s="416"/>
      <c r="F5" s="416"/>
      <c r="G5" s="416"/>
      <c r="H5" s="416"/>
      <c r="I5" s="416"/>
      <c r="J5" s="416"/>
      <c r="K5" s="416"/>
      <c r="L5" s="416"/>
      <c r="M5" s="416"/>
      <c r="N5" s="416"/>
      <c r="O5" s="416"/>
      <c r="P5" s="416"/>
      <c r="Q5" s="416"/>
      <c r="R5" s="416"/>
    </row>
    <row r="6" spans="1:19" ht="18.75" customHeight="1">
      <c r="A6" s="23"/>
      <c r="B6" s="23"/>
      <c r="C6" s="23"/>
      <c r="D6" s="23"/>
      <c r="E6" s="23"/>
      <c r="F6" s="23"/>
      <c r="G6" s="23"/>
      <c r="H6" s="23"/>
      <c r="I6" s="23"/>
      <c r="J6" s="23"/>
      <c r="K6" s="23"/>
      <c r="L6" s="23"/>
      <c r="M6" s="23"/>
      <c r="N6" s="23"/>
      <c r="O6" s="23"/>
      <c r="P6" s="23"/>
      <c r="Q6" s="23"/>
      <c r="S6" s="23"/>
    </row>
    <row r="7" spans="1:18" ht="18.75" customHeight="1" thickBot="1">
      <c r="A7" s="21" t="s">
        <v>302</v>
      </c>
      <c r="B7" s="21"/>
      <c r="C7" s="21"/>
      <c r="D7" s="21"/>
      <c r="E7" s="21"/>
      <c r="F7" s="21"/>
      <c r="G7" s="21"/>
      <c r="H7" s="21"/>
      <c r="I7" s="21"/>
      <c r="J7" s="21"/>
      <c r="K7" s="21"/>
      <c r="L7" s="21"/>
      <c r="M7" s="21"/>
      <c r="N7" s="21"/>
      <c r="O7" s="21"/>
      <c r="P7" s="21"/>
      <c r="Q7" s="21"/>
      <c r="R7" s="34" t="s">
        <v>182</v>
      </c>
    </row>
    <row r="8" spans="1:19" ht="18.75" customHeight="1">
      <c r="A8" s="372" t="s">
        <v>297</v>
      </c>
      <c r="B8" s="373"/>
      <c r="C8" s="371" t="s">
        <v>111</v>
      </c>
      <c r="D8" s="371" t="s">
        <v>299</v>
      </c>
      <c r="E8" s="371"/>
      <c r="F8" s="371"/>
      <c r="G8" s="371"/>
      <c r="H8" s="371"/>
      <c r="I8" s="351" t="s">
        <v>300</v>
      </c>
      <c r="J8" s="352"/>
      <c r="K8" s="352"/>
      <c r="L8" s="352"/>
      <c r="M8" s="352"/>
      <c r="N8" s="352"/>
      <c r="O8" s="352"/>
      <c r="P8" s="352"/>
      <c r="Q8" s="379"/>
      <c r="R8" s="366" t="s">
        <v>112</v>
      </c>
      <c r="S8" s="23"/>
    </row>
    <row r="9" spans="1:19" ht="18.75" customHeight="1">
      <c r="A9" s="374"/>
      <c r="B9" s="375"/>
      <c r="C9" s="378"/>
      <c r="D9" s="368" t="s">
        <v>113</v>
      </c>
      <c r="E9" s="369" t="s">
        <v>298</v>
      </c>
      <c r="F9" s="370" t="s">
        <v>292</v>
      </c>
      <c r="G9" s="369" t="s">
        <v>114</v>
      </c>
      <c r="H9" s="370" t="s">
        <v>288</v>
      </c>
      <c r="I9" s="380" t="s">
        <v>113</v>
      </c>
      <c r="J9" s="380"/>
      <c r="K9" s="371" t="s">
        <v>115</v>
      </c>
      <c r="L9" s="351"/>
      <c r="M9" s="185"/>
      <c r="N9" s="186"/>
      <c r="O9" s="382" t="s">
        <v>116</v>
      </c>
      <c r="P9" s="378"/>
      <c r="Q9" s="378" t="s">
        <v>301</v>
      </c>
      <c r="R9" s="367"/>
      <c r="S9" s="23"/>
    </row>
    <row r="10" spans="1:19" ht="18.75" customHeight="1">
      <c r="A10" s="376"/>
      <c r="B10" s="377"/>
      <c r="C10" s="378"/>
      <c r="D10" s="368"/>
      <c r="E10" s="369"/>
      <c r="F10" s="370"/>
      <c r="G10" s="369"/>
      <c r="H10" s="370"/>
      <c r="I10" s="381"/>
      <c r="J10" s="381"/>
      <c r="K10" s="378"/>
      <c r="L10" s="378"/>
      <c r="M10" s="371" t="s">
        <v>117</v>
      </c>
      <c r="N10" s="371"/>
      <c r="O10" s="378"/>
      <c r="P10" s="378"/>
      <c r="Q10" s="378"/>
      <c r="R10" s="367"/>
      <c r="S10" s="23"/>
    </row>
    <row r="11" spans="1:19" ht="18.75" customHeight="1">
      <c r="A11" s="383" t="s">
        <v>315</v>
      </c>
      <c r="B11" s="202" t="s">
        <v>118</v>
      </c>
      <c r="C11" s="178">
        <f aca="true" t="shared" si="0" ref="C11:H11">SUM(C12:C19)</f>
        <v>2052523303</v>
      </c>
      <c r="D11" s="178">
        <f t="shared" si="0"/>
        <v>1390907366</v>
      </c>
      <c r="E11" s="178">
        <f t="shared" si="0"/>
        <v>336640271</v>
      </c>
      <c r="F11" s="178">
        <f t="shared" si="0"/>
        <v>590298292</v>
      </c>
      <c r="G11" s="178">
        <f t="shared" si="0"/>
        <v>334595123</v>
      </c>
      <c r="H11" s="178">
        <f t="shared" si="0"/>
        <v>129373680</v>
      </c>
      <c r="I11" s="386">
        <f>SUM(I12:J19)</f>
        <v>657356685</v>
      </c>
      <c r="J11" s="387"/>
      <c r="K11" s="386">
        <f>SUM(K12:L19)</f>
        <v>558414151</v>
      </c>
      <c r="L11" s="388"/>
      <c r="M11" s="386">
        <f>SUM(M12:N19)</f>
        <v>10299140</v>
      </c>
      <c r="N11" s="388"/>
      <c r="O11" s="386">
        <f>SUM(O12:P19)</f>
        <v>12546442</v>
      </c>
      <c r="P11" s="388"/>
      <c r="Q11" s="178">
        <f>SUM(Q12:Q19)</f>
        <v>86396092</v>
      </c>
      <c r="R11" s="178">
        <f>SUM(R12:R19)</f>
        <v>4259252</v>
      </c>
      <c r="S11" s="23"/>
    </row>
    <row r="12" spans="1:19" ht="18.75" customHeight="1">
      <c r="A12" s="384"/>
      <c r="B12" s="27" t="s">
        <v>175</v>
      </c>
      <c r="C12" s="36">
        <v>24176802</v>
      </c>
      <c r="D12" s="36">
        <v>8584746</v>
      </c>
      <c r="E12" s="36">
        <v>2864877</v>
      </c>
      <c r="F12" s="36">
        <v>741803</v>
      </c>
      <c r="G12" s="36">
        <v>477994</v>
      </c>
      <c r="H12" s="36">
        <v>4500072</v>
      </c>
      <c r="I12" s="390">
        <v>15550613</v>
      </c>
      <c r="J12" s="390"/>
      <c r="K12" s="390">
        <v>11784271</v>
      </c>
      <c r="L12" s="390"/>
      <c r="M12" s="390">
        <v>483857</v>
      </c>
      <c r="N12" s="390"/>
      <c r="O12" s="390">
        <v>3001906</v>
      </c>
      <c r="P12" s="390"/>
      <c r="Q12" s="36">
        <v>764436</v>
      </c>
      <c r="R12" s="36">
        <v>41443</v>
      </c>
      <c r="S12" s="23"/>
    </row>
    <row r="13" spans="1:19" ht="18.75" customHeight="1">
      <c r="A13" s="384"/>
      <c r="B13" s="27" t="s">
        <v>120</v>
      </c>
      <c r="C13" s="36">
        <v>10735825</v>
      </c>
      <c r="D13" s="36">
        <v>5600669</v>
      </c>
      <c r="E13" s="36">
        <v>2037088</v>
      </c>
      <c r="F13" s="36">
        <v>2129126</v>
      </c>
      <c r="G13" s="36">
        <v>690963</v>
      </c>
      <c r="H13" s="36">
        <v>743492</v>
      </c>
      <c r="I13" s="390">
        <v>5116929</v>
      </c>
      <c r="J13" s="390"/>
      <c r="K13" s="390">
        <v>4683220</v>
      </c>
      <c r="L13" s="390"/>
      <c r="M13" s="390">
        <v>248949</v>
      </c>
      <c r="N13" s="390"/>
      <c r="O13" s="390">
        <v>146480</v>
      </c>
      <c r="P13" s="390"/>
      <c r="Q13" s="36">
        <v>287229</v>
      </c>
      <c r="R13" s="36">
        <v>18227</v>
      </c>
      <c r="S13" s="23"/>
    </row>
    <row r="14" spans="1:18" ht="18.75" customHeight="1">
      <c r="A14" s="384"/>
      <c r="B14" s="27" t="s">
        <v>121</v>
      </c>
      <c r="C14" s="36">
        <v>187731457</v>
      </c>
      <c r="D14" s="36">
        <v>145372208</v>
      </c>
      <c r="E14" s="36">
        <v>37897863</v>
      </c>
      <c r="F14" s="36">
        <v>44244362</v>
      </c>
      <c r="G14" s="36">
        <v>38232646</v>
      </c>
      <c r="H14" s="36">
        <v>24997337</v>
      </c>
      <c r="I14" s="390">
        <v>42239944</v>
      </c>
      <c r="J14" s="390"/>
      <c r="K14" s="390">
        <v>36094449</v>
      </c>
      <c r="L14" s="390"/>
      <c r="M14" s="390">
        <v>381115</v>
      </c>
      <c r="N14" s="390"/>
      <c r="O14" s="390">
        <v>574028</v>
      </c>
      <c r="P14" s="390"/>
      <c r="Q14" s="36">
        <v>5571467</v>
      </c>
      <c r="R14" s="36">
        <v>119305</v>
      </c>
    </row>
    <row r="15" spans="1:18" ht="18.75" customHeight="1">
      <c r="A15" s="384"/>
      <c r="B15" s="27" t="s">
        <v>122</v>
      </c>
      <c r="C15" s="36">
        <v>771890489</v>
      </c>
      <c r="D15" s="36">
        <v>509582689</v>
      </c>
      <c r="E15" s="36">
        <v>126493932</v>
      </c>
      <c r="F15" s="36">
        <v>222504275</v>
      </c>
      <c r="G15" s="36">
        <v>131707778</v>
      </c>
      <c r="H15" s="36">
        <v>28876704</v>
      </c>
      <c r="I15" s="390">
        <v>260479737</v>
      </c>
      <c r="J15" s="390"/>
      <c r="K15" s="390">
        <v>234874540</v>
      </c>
      <c r="L15" s="390"/>
      <c r="M15" s="390">
        <v>4614786</v>
      </c>
      <c r="N15" s="390"/>
      <c r="O15" s="390">
        <v>1828907</v>
      </c>
      <c r="P15" s="390"/>
      <c r="Q15" s="36">
        <v>23776290</v>
      </c>
      <c r="R15" s="36">
        <v>1828063</v>
      </c>
    </row>
    <row r="16" spans="1:18" ht="18.75" customHeight="1">
      <c r="A16" s="384"/>
      <c r="B16" s="193" t="s">
        <v>170</v>
      </c>
      <c r="C16" s="36">
        <v>822281921</v>
      </c>
      <c r="D16" s="36">
        <v>648048859</v>
      </c>
      <c r="E16" s="36">
        <v>130128464</v>
      </c>
      <c r="F16" s="36">
        <v>303163726</v>
      </c>
      <c r="G16" s="36">
        <v>159248618</v>
      </c>
      <c r="H16" s="36">
        <v>55508051</v>
      </c>
      <c r="I16" s="390">
        <v>173446838</v>
      </c>
      <c r="J16" s="390"/>
      <c r="K16" s="390">
        <v>124521650</v>
      </c>
      <c r="L16" s="390"/>
      <c r="M16" s="390">
        <v>2254415</v>
      </c>
      <c r="N16" s="390"/>
      <c r="O16" s="390">
        <v>4847997</v>
      </c>
      <c r="P16" s="390"/>
      <c r="Q16" s="36">
        <v>44077191</v>
      </c>
      <c r="R16" s="36">
        <v>786224</v>
      </c>
    </row>
    <row r="17" spans="1:18" ht="18.75" customHeight="1">
      <c r="A17" s="384"/>
      <c r="B17" s="27" t="s">
        <v>305</v>
      </c>
      <c r="C17" s="36">
        <v>55992282</v>
      </c>
      <c r="D17" s="36">
        <v>21441779</v>
      </c>
      <c r="E17" s="36">
        <v>10812425</v>
      </c>
      <c r="F17" s="36">
        <v>6859756</v>
      </c>
      <c r="G17" s="36">
        <v>589077</v>
      </c>
      <c r="H17" s="36">
        <v>3180521</v>
      </c>
      <c r="I17" s="390">
        <v>34140268</v>
      </c>
      <c r="J17" s="390"/>
      <c r="K17" s="390">
        <v>29341440</v>
      </c>
      <c r="L17" s="390"/>
      <c r="M17" s="390">
        <v>512167</v>
      </c>
      <c r="N17" s="390"/>
      <c r="O17" s="390">
        <v>597789</v>
      </c>
      <c r="P17" s="390"/>
      <c r="Q17" s="36">
        <v>4201039</v>
      </c>
      <c r="R17" s="36">
        <v>410235</v>
      </c>
    </row>
    <row r="18" spans="1:18" ht="18.75" customHeight="1">
      <c r="A18" s="384"/>
      <c r="B18" s="27" t="s">
        <v>306</v>
      </c>
      <c r="C18" s="36">
        <v>239929</v>
      </c>
      <c r="D18" s="36">
        <v>97626</v>
      </c>
      <c r="E18" s="36">
        <v>61005</v>
      </c>
      <c r="F18" s="36">
        <v>13639</v>
      </c>
      <c r="G18" s="36">
        <v>16953</v>
      </c>
      <c r="H18" s="36">
        <v>6029</v>
      </c>
      <c r="I18" s="390">
        <v>142303</v>
      </c>
      <c r="J18" s="390"/>
      <c r="K18" s="390">
        <v>140972</v>
      </c>
      <c r="L18" s="390"/>
      <c r="M18" s="390">
        <v>21639</v>
      </c>
      <c r="N18" s="390"/>
      <c r="O18" s="390">
        <v>0</v>
      </c>
      <c r="P18" s="390"/>
      <c r="Q18" s="36">
        <v>1331</v>
      </c>
      <c r="R18" s="36">
        <v>0</v>
      </c>
    </row>
    <row r="19" spans="1:18" ht="18.75" customHeight="1">
      <c r="A19" s="385"/>
      <c r="B19" s="187" t="s">
        <v>124</v>
      </c>
      <c r="C19" s="37">
        <v>179474598</v>
      </c>
      <c r="D19" s="35">
        <v>52178790</v>
      </c>
      <c r="E19" s="35">
        <v>26344617</v>
      </c>
      <c r="F19" s="35">
        <v>10641605</v>
      </c>
      <c r="G19" s="35">
        <v>3631094</v>
      </c>
      <c r="H19" s="35">
        <v>11561474</v>
      </c>
      <c r="I19" s="390">
        <v>126240053</v>
      </c>
      <c r="J19" s="390"/>
      <c r="K19" s="390">
        <v>116973609</v>
      </c>
      <c r="L19" s="390"/>
      <c r="M19" s="390">
        <v>1782212</v>
      </c>
      <c r="N19" s="390"/>
      <c r="O19" s="389">
        <v>1549335</v>
      </c>
      <c r="P19" s="389"/>
      <c r="Q19" s="35">
        <v>7717109</v>
      </c>
      <c r="R19" s="35">
        <v>1055755</v>
      </c>
    </row>
    <row r="20" spans="1:18" ht="18.75" customHeight="1">
      <c r="A20" s="391" t="s">
        <v>125</v>
      </c>
      <c r="B20" s="202" t="s">
        <v>118</v>
      </c>
      <c r="C20" s="178">
        <f aca="true" t="shared" si="1" ref="C20:H20">SUM(C21:C25)</f>
        <v>2052523303</v>
      </c>
      <c r="D20" s="178">
        <f t="shared" si="1"/>
        <v>1390907366</v>
      </c>
      <c r="E20" s="178">
        <f t="shared" si="1"/>
        <v>336640271</v>
      </c>
      <c r="F20" s="178">
        <f t="shared" si="1"/>
        <v>590298292</v>
      </c>
      <c r="G20" s="178">
        <f t="shared" si="1"/>
        <v>334595123</v>
      </c>
      <c r="H20" s="178">
        <f t="shared" si="1"/>
        <v>129373680</v>
      </c>
      <c r="I20" s="386">
        <f>SUM(I21:J25)</f>
        <v>657356685</v>
      </c>
      <c r="J20" s="387"/>
      <c r="K20" s="386">
        <f>SUM(K21:L25)</f>
        <v>558414151</v>
      </c>
      <c r="L20" s="387"/>
      <c r="M20" s="386">
        <f>SUM(M21:N25)</f>
        <v>10299140</v>
      </c>
      <c r="N20" s="387"/>
      <c r="O20" s="386">
        <f>SUM(O21:P25)</f>
        <v>12546442</v>
      </c>
      <c r="P20" s="387"/>
      <c r="Q20" s="178">
        <f>SUM(Q21:Q25)</f>
        <v>86396092</v>
      </c>
      <c r="R20" s="178">
        <f>SUM(R21:R25)</f>
        <v>4259252</v>
      </c>
    </row>
    <row r="21" spans="1:18" ht="18.75" customHeight="1">
      <c r="A21" s="392"/>
      <c r="B21" s="27" t="s">
        <v>126</v>
      </c>
      <c r="C21" s="36">
        <v>146788391</v>
      </c>
      <c r="D21" s="36">
        <v>80408138</v>
      </c>
      <c r="E21" s="36">
        <v>26031000</v>
      </c>
      <c r="F21" s="36">
        <v>25464711</v>
      </c>
      <c r="G21" s="36">
        <v>16847826</v>
      </c>
      <c r="H21" s="36">
        <v>12064601</v>
      </c>
      <c r="I21" s="406">
        <v>65394289</v>
      </c>
      <c r="J21" s="406"/>
      <c r="K21" s="390">
        <v>60596080</v>
      </c>
      <c r="L21" s="390"/>
      <c r="M21" s="390">
        <v>1379582</v>
      </c>
      <c r="N21" s="390"/>
      <c r="O21" s="390">
        <v>291237</v>
      </c>
      <c r="P21" s="390"/>
      <c r="Q21" s="36">
        <v>4506972</v>
      </c>
      <c r="R21" s="36">
        <v>985964</v>
      </c>
    </row>
    <row r="22" spans="1:18" ht="30" customHeight="1">
      <c r="A22" s="392"/>
      <c r="B22" s="188" t="s">
        <v>155</v>
      </c>
      <c r="C22" s="36">
        <v>273638340</v>
      </c>
      <c r="D22" s="36">
        <v>167805949</v>
      </c>
      <c r="E22" s="36">
        <v>45142469</v>
      </c>
      <c r="F22" s="36">
        <v>66558161</v>
      </c>
      <c r="G22" s="36">
        <v>37376407</v>
      </c>
      <c r="H22" s="36">
        <v>18728912</v>
      </c>
      <c r="I22" s="406">
        <v>105596870</v>
      </c>
      <c r="J22" s="406"/>
      <c r="K22" s="390">
        <v>94742976</v>
      </c>
      <c r="L22" s="390"/>
      <c r="M22" s="390">
        <v>1807593</v>
      </c>
      <c r="N22" s="390"/>
      <c r="O22" s="390">
        <v>3054723</v>
      </c>
      <c r="P22" s="390"/>
      <c r="Q22" s="36">
        <v>7799171</v>
      </c>
      <c r="R22" s="36">
        <v>235521</v>
      </c>
    </row>
    <row r="23" spans="1:18" ht="30" customHeight="1">
      <c r="A23" s="392"/>
      <c r="B23" s="188" t="s">
        <v>156</v>
      </c>
      <c r="C23" s="36">
        <v>265270934</v>
      </c>
      <c r="D23" s="36">
        <v>192365830</v>
      </c>
      <c r="E23" s="36">
        <v>49686578</v>
      </c>
      <c r="F23" s="36">
        <v>85372053</v>
      </c>
      <c r="G23" s="36">
        <v>35952573</v>
      </c>
      <c r="H23" s="36">
        <v>21354626</v>
      </c>
      <c r="I23" s="406">
        <v>72494591</v>
      </c>
      <c r="J23" s="406"/>
      <c r="K23" s="390">
        <v>62009551</v>
      </c>
      <c r="L23" s="390"/>
      <c r="M23" s="390">
        <v>75185</v>
      </c>
      <c r="N23" s="390"/>
      <c r="O23" s="390">
        <v>2487268</v>
      </c>
      <c r="P23" s="390"/>
      <c r="Q23" s="36">
        <v>7997772</v>
      </c>
      <c r="R23" s="36">
        <v>410513</v>
      </c>
    </row>
    <row r="24" spans="1:18" ht="30" customHeight="1">
      <c r="A24" s="392"/>
      <c r="B24" s="27" t="s">
        <v>294</v>
      </c>
      <c r="C24" s="36">
        <v>214669171</v>
      </c>
      <c r="D24" s="36">
        <v>157099030</v>
      </c>
      <c r="E24" s="36">
        <v>38034186</v>
      </c>
      <c r="F24" s="36">
        <v>65082069</v>
      </c>
      <c r="G24" s="36">
        <v>45852768</v>
      </c>
      <c r="H24" s="36">
        <v>8130007</v>
      </c>
      <c r="I24" s="406">
        <v>57198016</v>
      </c>
      <c r="J24" s="406"/>
      <c r="K24" s="390">
        <v>35396040</v>
      </c>
      <c r="L24" s="390"/>
      <c r="M24" s="390">
        <v>1616876</v>
      </c>
      <c r="N24" s="390"/>
      <c r="O24" s="390">
        <v>974280</v>
      </c>
      <c r="P24" s="390"/>
      <c r="Q24" s="36">
        <v>20827696</v>
      </c>
      <c r="R24" s="36">
        <v>372125</v>
      </c>
    </row>
    <row r="25" spans="1:18" ht="18.75" customHeight="1">
      <c r="A25" s="393"/>
      <c r="B25" s="187" t="s">
        <v>130</v>
      </c>
      <c r="C25" s="37">
        <v>1152156467</v>
      </c>
      <c r="D25" s="35">
        <v>793228419</v>
      </c>
      <c r="E25" s="35">
        <v>177746038</v>
      </c>
      <c r="F25" s="35">
        <v>347821298</v>
      </c>
      <c r="G25" s="35">
        <v>198565549</v>
      </c>
      <c r="H25" s="35">
        <v>69095534</v>
      </c>
      <c r="I25" s="389">
        <v>356672919</v>
      </c>
      <c r="J25" s="389"/>
      <c r="K25" s="389">
        <v>305669504</v>
      </c>
      <c r="L25" s="389"/>
      <c r="M25" s="389">
        <v>5419904</v>
      </c>
      <c r="N25" s="389"/>
      <c r="O25" s="389">
        <v>5738934</v>
      </c>
      <c r="P25" s="389"/>
      <c r="Q25" s="35">
        <v>45264481</v>
      </c>
      <c r="R25" s="35">
        <v>2255129</v>
      </c>
    </row>
    <row r="27" spans="1:18" ht="18.75" customHeight="1">
      <c r="A27" s="23"/>
      <c r="B27" s="23"/>
      <c r="C27" s="23"/>
      <c r="D27" s="23"/>
      <c r="E27" s="23"/>
      <c r="F27" s="23"/>
      <c r="G27" s="23"/>
      <c r="H27" s="23"/>
      <c r="I27" s="23"/>
      <c r="J27" s="23"/>
      <c r="K27" s="23"/>
      <c r="L27" s="23"/>
      <c r="M27" s="23"/>
      <c r="N27" s="23"/>
      <c r="O27" s="23"/>
      <c r="P27" s="23"/>
      <c r="Q27" s="23"/>
      <c r="R27" s="23"/>
    </row>
    <row r="28" spans="1:18" ht="18.75" customHeight="1" thickBot="1">
      <c r="A28" s="21"/>
      <c r="B28" s="21"/>
      <c r="C28" s="21"/>
      <c r="D28" s="21"/>
      <c r="E28" s="21"/>
      <c r="F28" s="21"/>
      <c r="G28" s="21"/>
      <c r="H28" s="21"/>
      <c r="I28" s="21"/>
      <c r="J28" s="21"/>
      <c r="K28" s="21"/>
      <c r="L28" s="21"/>
      <c r="M28" s="21"/>
      <c r="N28" s="21"/>
      <c r="O28" s="21"/>
      <c r="P28" s="21"/>
      <c r="Q28" s="21"/>
      <c r="R28" s="189" t="s">
        <v>182</v>
      </c>
    </row>
    <row r="29" spans="1:19" ht="18.75" customHeight="1">
      <c r="A29" s="372" t="s">
        <v>297</v>
      </c>
      <c r="B29" s="373"/>
      <c r="C29" s="396" t="s">
        <v>309</v>
      </c>
      <c r="D29" s="379" t="s">
        <v>310</v>
      </c>
      <c r="E29" s="371"/>
      <c r="F29" s="371"/>
      <c r="G29" s="371"/>
      <c r="H29" s="371"/>
      <c r="I29" s="371" t="s">
        <v>311</v>
      </c>
      <c r="J29" s="371"/>
      <c r="K29" s="371"/>
      <c r="L29" s="371"/>
      <c r="M29" s="371" t="s">
        <v>312</v>
      </c>
      <c r="N29" s="371"/>
      <c r="O29" s="371"/>
      <c r="P29" s="371"/>
      <c r="Q29" s="371"/>
      <c r="R29" s="351"/>
      <c r="S29" s="23"/>
    </row>
    <row r="30" spans="1:19" ht="18.75" customHeight="1">
      <c r="A30" s="374"/>
      <c r="B30" s="375"/>
      <c r="C30" s="397"/>
      <c r="D30" s="394" t="s">
        <v>113</v>
      </c>
      <c r="E30" s="370" t="s">
        <v>291</v>
      </c>
      <c r="F30" s="369" t="s">
        <v>131</v>
      </c>
      <c r="G30" s="369" t="s">
        <v>132</v>
      </c>
      <c r="H30" s="370" t="s">
        <v>290</v>
      </c>
      <c r="I30" s="368" t="s">
        <v>113</v>
      </c>
      <c r="J30" s="369" t="s">
        <v>133</v>
      </c>
      <c r="K30" s="369" t="s">
        <v>132</v>
      </c>
      <c r="L30" s="370" t="s">
        <v>293</v>
      </c>
      <c r="M30" s="399" t="s">
        <v>113</v>
      </c>
      <c r="N30" s="369" t="s">
        <v>313</v>
      </c>
      <c r="O30" s="369" t="s">
        <v>134</v>
      </c>
      <c r="P30" s="369" t="s">
        <v>135</v>
      </c>
      <c r="Q30" s="362" t="s">
        <v>289</v>
      </c>
      <c r="R30" s="364" t="s">
        <v>314</v>
      </c>
      <c r="S30" s="23"/>
    </row>
    <row r="31" spans="1:19" ht="18.75" customHeight="1">
      <c r="A31" s="376"/>
      <c r="B31" s="377"/>
      <c r="C31" s="398"/>
      <c r="D31" s="395"/>
      <c r="E31" s="370"/>
      <c r="F31" s="369"/>
      <c r="G31" s="369"/>
      <c r="H31" s="370"/>
      <c r="I31" s="368"/>
      <c r="J31" s="369"/>
      <c r="K31" s="369"/>
      <c r="L31" s="370"/>
      <c r="M31" s="399"/>
      <c r="N31" s="369"/>
      <c r="O31" s="369"/>
      <c r="P31" s="369"/>
      <c r="Q31" s="363"/>
      <c r="R31" s="365"/>
      <c r="S31" s="23"/>
    </row>
    <row r="32" spans="1:19" s="191" customFormat="1" ht="18.75" customHeight="1">
      <c r="A32" s="383" t="s">
        <v>307</v>
      </c>
      <c r="B32" s="400" t="s">
        <v>118</v>
      </c>
      <c r="C32" s="401">
        <f>SUM(C34:C49)</f>
        <v>2052523303</v>
      </c>
      <c r="D32" s="386">
        <f aca="true" t="shared" si="2" ref="D32:L32">SUM(D34:D49)</f>
        <v>1285422629</v>
      </c>
      <c r="E32" s="386">
        <f t="shared" si="2"/>
        <v>651030089</v>
      </c>
      <c r="F32" s="386">
        <f t="shared" si="2"/>
        <v>353461678</v>
      </c>
      <c r="G32" s="386">
        <f t="shared" si="2"/>
        <v>36530057</v>
      </c>
      <c r="H32" s="386">
        <f t="shared" si="2"/>
        <v>244400805</v>
      </c>
      <c r="I32" s="386">
        <f t="shared" si="2"/>
        <v>533230930</v>
      </c>
      <c r="J32" s="386">
        <f t="shared" si="2"/>
        <v>416990739</v>
      </c>
      <c r="K32" s="386">
        <f t="shared" si="2"/>
        <v>41910218</v>
      </c>
      <c r="L32" s="386">
        <f t="shared" si="2"/>
        <v>74329973</v>
      </c>
      <c r="M32" s="198">
        <v>-35390276</v>
      </c>
      <c r="N32" s="386">
        <f>SUM(N34:N49)</f>
        <v>96653052</v>
      </c>
      <c r="O32" s="386">
        <f>SUM(O34:O49)</f>
        <v>20411804</v>
      </c>
      <c r="P32" s="386">
        <f>SUM(P34:P49)</f>
        <v>138383234</v>
      </c>
      <c r="Q32" s="198">
        <v>-36334585</v>
      </c>
      <c r="R32" s="198">
        <v>-40940705</v>
      </c>
      <c r="S32" s="190"/>
    </row>
    <row r="33" spans="1:19" s="191" customFormat="1" ht="18.75" customHeight="1">
      <c r="A33" s="384"/>
      <c r="B33" s="353"/>
      <c r="C33" s="402"/>
      <c r="D33" s="403"/>
      <c r="E33" s="403"/>
      <c r="F33" s="403"/>
      <c r="G33" s="403"/>
      <c r="H33" s="403"/>
      <c r="I33" s="403"/>
      <c r="J33" s="403"/>
      <c r="K33" s="403"/>
      <c r="L33" s="403"/>
      <c r="M33" s="199">
        <v>269260020</v>
      </c>
      <c r="N33" s="403"/>
      <c r="O33" s="403"/>
      <c r="P33" s="403"/>
      <c r="Q33" s="199">
        <v>20057791</v>
      </c>
      <c r="R33" s="199">
        <v>35639153</v>
      </c>
      <c r="S33" s="190"/>
    </row>
    <row r="34" spans="1:19" ht="18.75" customHeight="1">
      <c r="A34" s="384"/>
      <c r="B34" s="404" t="s">
        <v>119</v>
      </c>
      <c r="C34" s="405">
        <v>24176802</v>
      </c>
      <c r="D34" s="406">
        <v>15720099</v>
      </c>
      <c r="E34" s="390">
        <v>5654856</v>
      </c>
      <c r="F34" s="390">
        <v>8614097</v>
      </c>
      <c r="G34" s="390">
        <v>330860</v>
      </c>
      <c r="H34" s="390">
        <v>1120286</v>
      </c>
      <c r="I34" s="390">
        <v>10632823</v>
      </c>
      <c r="J34" s="390">
        <v>10565751</v>
      </c>
      <c r="K34" s="390">
        <v>53001</v>
      </c>
      <c r="L34" s="390">
        <v>14071</v>
      </c>
      <c r="M34" s="64">
        <v>-3208040</v>
      </c>
      <c r="N34" s="390">
        <v>833863</v>
      </c>
      <c r="O34" s="390">
        <v>98092</v>
      </c>
      <c r="P34" s="390">
        <v>149993</v>
      </c>
      <c r="Q34" s="64">
        <v>-2370388</v>
      </c>
      <c r="R34" s="64">
        <v>-1106251</v>
      </c>
      <c r="S34" s="23"/>
    </row>
    <row r="35" spans="1:19" ht="18.75" customHeight="1">
      <c r="A35" s="384"/>
      <c r="B35" s="404"/>
      <c r="C35" s="405"/>
      <c r="D35" s="406"/>
      <c r="E35" s="390"/>
      <c r="F35" s="390"/>
      <c r="G35" s="390"/>
      <c r="H35" s="390"/>
      <c r="I35" s="390"/>
      <c r="J35" s="390"/>
      <c r="K35" s="390"/>
      <c r="L35" s="390"/>
      <c r="M35" s="64">
        <v>1031920</v>
      </c>
      <c r="N35" s="390"/>
      <c r="O35" s="390"/>
      <c r="P35" s="390"/>
      <c r="Q35" s="64">
        <v>77045</v>
      </c>
      <c r="R35" s="64">
        <v>141526</v>
      </c>
      <c r="S35" s="23"/>
    </row>
    <row r="36" spans="1:19" ht="18.75" customHeight="1">
      <c r="A36" s="384"/>
      <c r="B36" s="404" t="s">
        <v>120</v>
      </c>
      <c r="C36" s="405">
        <v>10735825</v>
      </c>
      <c r="D36" s="406">
        <v>6504034</v>
      </c>
      <c r="E36" s="390">
        <v>2636755</v>
      </c>
      <c r="F36" s="390">
        <v>2068145</v>
      </c>
      <c r="G36" s="390">
        <v>171518</v>
      </c>
      <c r="H36" s="390">
        <v>1627616</v>
      </c>
      <c r="I36" s="390">
        <v>2223281</v>
      </c>
      <c r="J36" s="390">
        <v>1959581</v>
      </c>
      <c r="K36" s="390">
        <v>149083</v>
      </c>
      <c r="L36" s="390">
        <v>114617</v>
      </c>
      <c r="M36" s="64">
        <v>-257285</v>
      </c>
      <c r="N36" s="390">
        <v>975371</v>
      </c>
      <c r="O36" s="390">
        <v>91607</v>
      </c>
      <c r="P36" s="390">
        <v>910174</v>
      </c>
      <c r="Q36" s="64">
        <v>-364241</v>
      </c>
      <c r="R36" s="64">
        <v>-506827</v>
      </c>
      <c r="S36" s="23"/>
    </row>
    <row r="37" spans="1:19" ht="18.75" customHeight="1">
      <c r="A37" s="384"/>
      <c r="B37" s="404"/>
      <c r="C37" s="405"/>
      <c r="D37" s="406"/>
      <c r="E37" s="390"/>
      <c r="F37" s="390"/>
      <c r="G37" s="390"/>
      <c r="H37" s="390"/>
      <c r="I37" s="390"/>
      <c r="J37" s="390"/>
      <c r="K37" s="390"/>
      <c r="L37" s="390"/>
      <c r="M37" s="64">
        <v>2265795</v>
      </c>
      <c r="N37" s="390"/>
      <c r="O37" s="390"/>
      <c r="P37" s="390"/>
      <c r="Q37" s="64">
        <v>577366</v>
      </c>
      <c r="R37" s="64">
        <v>325060</v>
      </c>
      <c r="S37" s="23"/>
    </row>
    <row r="38" spans="1:19" ht="18.75" customHeight="1">
      <c r="A38" s="384"/>
      <c r="B38" s="404" t="s">
        <v>121</v>
      </c>
      <c r="C38" s="405">
        <v>187731457</v>
      </c>
      <c r="D38" s="406">
        <v>131120266</v>
      </c>
      <c r="E38" s="390">
        <v>55591304</v>
      </c>
      <c r="F38" s="390">
        <v>30154914</v>
      </c>
      <c r="G38" s="390">
        <v>3412111</v>
      </c>
      <c r="H38" s="390">
        <v>41961937</v>
      </c>
      <c r="I38" s="390">
        <v>26444550</v>
      </c>
      <c r="J38" s="390">
        <v>23380035</v>
      </c>
      <c r="K38" s="390">
        <v>2111899</v>
      </c>
      <c r="L38" s="390">
        <v>952616</v>
      </c>
      <c r="M38" s="64">
        <v>-2766428</v>
      </c>
      <c r="N38" s="390">
        <v>11719046</v>
      </c>
      <c r="O38" s="390">
        <v>2742728</v>
      </c>
      <c r="P38" s="390">
        <v>12087594</v>
      </c>
      <c r="Q38" s="64">
        <v>-1861738</v>
      </c>
      <c r="R38" s="64">
        <v>-1749207</v>
      </c>
      <c r="S38" s="23"/>
    </row>
    <row r="39" spans="1:19" ht="18.75" customHeight="1">
      <c r="A39" s="384"/>
      <c r="B39" s="404"/>
      <c r="C39" s="405"/>
      <c r="D39" s="406"/>
      <c r="E39" s="390"/>
      <c r="F39" s="390"/>
      <c r="G39" s="390"/>
      <c r="H39" s="390"/>
      <c r="I39" s="390"/>
      <c r="J39" s="390"/>
      <c r="K39" s="390"/>
      <c r="L39" s="390"/>
      <c r="M39" s="64">
        <v>32933069</v>
      </c>
      <c r="N39" s="390"/>
      <c r="O39" s="390"/>
      <c r="P39" s="390"/>
      <c r="Q39" s="64">
        <v>2287239</v>
      </c>
      <c r="R39" s="64">
        <v>4940979</v>
      </c>
      <c r="S39" s="23"/>
    </row>
    <row r="40" spans="1:18" ht="18.75" customHeight="1">
      <c r="A40" s="384"/>
      <c r="B40" s="404" t="s">
        <v>122</v>
      </c>
      <c r="C40" s="405">
        <v>771890489</v>
      </c>
      <c r="D40" s="406">
        <v>458987763</v>
      </c>
      <c r="E40" s="390">
        <v>191110934</v>
      </c>
      <c r="F40" s="390">
        <v>132341047</v>
      </c>
      <c r="G40" s="390">
        <v>15071823</v>
      </c>
      <c r="H40" s="390">
        <v>120463959</v>
      </c>
      <c r="I40" s="390">
        <v>201665768</v>
      </c>
      <c r="J40" s="390">
        <v>167087336</v>
      </c>
      <c r="K40" s="390">
        <v>24434162</v>
      </c>
      <c r="L40" s="390">
        <v>10144270</v>
      </c>
      <c r="M40" s="64">
        <v>-12449311</v>
      </c>
      <c r="N40" s="390">
        <v>37884357</v>
      </c>
      <c r="O40" s="390">
        <v>11958685</v>
      </c>
      <c r="P40" s="390">
        <v>74975760</v>
      </c>
      <c r="Q40" s="64">
        <v>-14439332</v>
      </c>
      <c r="R40" s="64">
        <v>-20332423</v>
      </c>
    </row>
    <row r="41" spans="1:18" ht="18.75" customHeight="1">
      <c r="A41" s="384"/>
      <c r="B41" s="404"/>
      <c r="C41" s="405"/>
      <c r="D41" s="406"/>
      <c r="E41" s="390"/>
      <c r="F41" s="390"/>
      <c r="G41" s="390"/>
      <c r="H41" s="390"/>
      <c r="I41" s="390"/>
      <c r="J41" s="390"/>
      <c r="K41" s="390"/>
      <c r="L41" s="390"/>
      <c r="M41" s="64">
        <v>123686269</v>
      </c>
      <c r="N41" s="390"/>
      <c r="O41" s="390"/>
      <c r="P41" s="390"/>
      <c r="Q41" s="64">
        <v>8839486</v>
      </c>
      <c r="R41" s="64">
        <v>12350425</v>
      </c>
    </row>
    <row r="42" spans="1:18" ht="18.75" customHeight="1">
      <c r="A42" s="384"/>
      <c r="B42" s="404" t="s">
        <v>176</v>
      </c>
      <c r="C42" s="405">
        <v>822281921</v>
      </c>
      <c r="D42" s="406">
        <v>584889591</v>
      </c>
      <c r="E42" s="390">
        <v>373630822</v>
      </c>
      <c r="F42" s="390">
        <v>138220653</v>
      </c>
      <c r="G42" s="390">
        <v>13316728</v>
      </c>
      <c r="H42" s="390">
        <v>59721388</v>
      </c>
      <c r="I42" s="390">
        <v>162419849</v>
      </c>
      <c r="J42" s="390">
        <v>130592905</v>
      </c>
      <c r="K42" s="390">
        <v>7387979</v>
      </c>
      <c r="L42" s="390">
        <v>24438965</v>
      </c>
      <c r="M42" s="64">
        <v>-6686032</v>
      </c>
      <c r="N42" s="390">
        <v>27698937</v>
      </c>
      <c r="O42" s="390">
        <v>4465251</v>
      </c>
      <c r="P42" s="390">
        <v>37961941</v>
      </c>
      <c r="Q42" s="64">
        <v>-6017523</v>
      </c>
      <c r="R42" s="64">
        <v>-9415315</v>
      </c>
    </row>
    <row r="43" spans="1:18" ht="18.75" customHeight="1">
      <c r="A43" s="384"/>
      <c r="B43" s="404"/>
      <c r="C43" s="405"/>
      <c r="D43" s="406"/>
      <c r="E43" s="390"/>
      <c r="F43" s="390"/>
      <c r="G43" s="390"/>
      <c r="H43" s="390"/>
      <c r="I43" s="390"/>
      <c r="J43" s="390"/>
      <c r="K43" s="390"/>
      <c r="L43" s="390"/>
      <c r="M43" s="64">
        <v>81658513</v>
      </c>
      <c r="N43" s="390"/>
      <c r="O43" s="390"/>
      <c r="P43" s="390"/>
      <c r="Q43" s="64">
        <v>6409562</v>
      </c>
      <c r="R43" s="64">
        <v>13869628</v>
      </c>
    </row>
    <row r="44" spans="1:18" ht="18.75" customHeight="1">
      <c r="A44" s="384"/>
      <c r="B44" s="404" t="s">
        <v>305</v>
      </c>
      <c r="C44" s="405">
        <v>55992282</v>
      </c>
      <c r="D44" s="406">
        <v>31123117</v>
      </c>
      <c r="E44" s="390">
        <v>10066595</v>
      </c>
      <c r="F44" s="390">
        <v>12269158</v>
      </c>
      <c r="G44" s="390">
        <v>1137162</v>
      </c>
      <c r="H44" s="390">
        <v>7650202</v>
      </c>
      <c r="I44" s="390">
        <v>24385042</v>
      </c>
      <c r="J44" s="390">
        <v>17974561</v>
      </c>
      <c r="K44" s="390">
        <v>4752643</v>
      </c>
      <c r="L44" s="390">
        <v>1657838</v>
      </c>
      <c r="M44" s="64">
        <v>-4449566</v>
      </c>
      <c r="N44" s="390">
        <v>5916543</v>
      </c>
      <c r="O44" s="390">
        <v>263277</v>
      </c>
      <c r="P44" s="390">
        <v>974417</v>
      </c>
      <c r="Q44" s="64">
        <v>-4159327</v>
      </c>
      <c r="R44" s="64">
        <v>-3582871</v>
      </c>
    </row>
    <row r="45" spans="1:18" ht="18.75" customHeight="1">
      <c r="A45" s="384"/>
      <c r="B45" s="404"/>
      <c r="C45" s="405"/>
      <c r="D45" s="406"/>
      <c r="E45" s="390"/>
      <c r="F45" s="390"/>
      <c r="G45" s="390"/>
      <c r="H45" s="390"/>
      <c r="I45" s="390"/>
      <c r="J45" s="390"/>
      <c r="K45" s="390"/>
      <c r="L45" s="390"/>
      <c r="M45" s="64">
        <v>4933689</v>
      </c>
      <c r="N45" s="390"/>
      <c r="O45" s="390"/>
      <c r="P45" s="390"/>
      <c r="Q45" s="64">
        <v>283160</v>
      </c>
      <c r="R45" s="64">
        <v>788924</v>
      </c>
    </row>
    <row r="46" spans="1:18" ht="18.75" customHeight="1">
      <c r="A46" s="384"/>
      <c r="B46" s="404" t="s">
        <v>306</v>
      </c>
      <c r="C46" s="405">
        <v>239929</v>
      </c>
      <c r="D46" s="406">
        <v>102989</v>
      </c>
      <c r="E46" s="390">
        <v>44015</v>
      </c>
      <c r="F46" s="390">
        <v>11840</v>
      </c>
      <c r="G46" s="390">
        <v>0</v>
      </c>
      <c r="H46" s="390">
        <v>47134</v>
      </c>
      <c r="I46" s="390">
        <v>47639</v>
      </c>
      <c r="J46" s="390">
        <v>29380</v>
      </c>
      <c r="K46" s="390">
        <v>18259</v>
      </c>
      <c r="L46" s="390">
        <v>0</v>
      </c>
      <c r="M46" s="64" t="s">
        <v>316</v>
      </c>
      <c r="N46" s="390">
        <v>40000</v>
      </c>
      <c r="O46" s="390">
        <v>4954</v>
      </c>
      <c r="P46" s="390">
        <v>24150</v>
      </c>
      <c r="Q46" s="64" t="s">
        <v>316</v>
      </c>
      <c r="R46" s="64" t="s">
        <v>316</v>
      </c>
    </row>
    <row r="47" spans="1:18" ht="18.75" customHeight="1">
      <c r="A47" s="384"/>
      <c r="B47" s="404"/>
      <c r="C47" s="405"/>
      <c r="D47" s="406"/>
      <c r="E47" s="390"/>
      <c r="F47" s="390"/>
      <c r="G47" s="390"/>
      <c r="H47" s="390"/>
      <c r="I47" s="390"/>
      <c r="J47" s="390"/>
      <c r="K47" s="390"/>
      <c r="L47" s="390"/>
      <c r="M47" s="64">
        <v>89301</v>
      </c>
      <c r="N47" s="390"/>
      <c r="O47" s="390"/>
      <c r="P47" s="390"/>
      <c r="Q47" s="64">
        <v>3153</v>
      </c>
      <c r="R47" s="64">
        <v>17044</v>
      </c>
    </row>
    <row r="48" spans="1:18" ht="18.75" customHeight="1">
      <c r="A48" s="384"/>
      <c r="B48" s="404" t="s">
        <v>124</v>
      </c>
      <c r="C48" s="405">
        <v>179474598</v>
      </c>
      <c r="D48" s="406">
        <v>56974770</v>
      </c>
      <c r="E48" s="406">
        <v>12294808</v>
      </c>
      <c r="F48" s="406">
        <v>29781824</v>
      </c>
      <c r="G48" s="406">
        <v>3089855</v>
      </c>
      <c r="H48" s="406">
        <v>11808283</v>
      </c>
      <c r="I48" s="390">
        <v>105411978</v>
      </c>
      <c r="J48" s="406">
        <v>65401190</v>
      </c>
      <c r="K48" s="406">
        <v>3003192</v>
      </c>
      <c r="L48" s="406">
        <v>37007596</v>
      </c>
      <c r="M48" s="65">
        <v>-5573614</v>
      </c>
      <c r="N48" s="406">
        <v>11584935</v>
      </c>
      <c r="O48" s="406">
        <v>787210</v>
      </c>
      <c r="P48" s="406">
        <v>11299205</v>
      </c>
      <c r="Q48" s="65">
        <v>-7122036</v>
      </c>
      <c r="R48" s="65">
        <v>-4247811</v>
      </c>
    </row>
    <row r="49" spans="1:18" ht="18.75" customHeight="1">
      <c r="A49" s="385"/>
      <c r="B49" s="407"/>
      <c r="C49" s="405"/>
      <c r="D49" s="406"/>
      <c r="E49" s="406"/>
      <c r="F49" s="406"/>
      <c r="G49" s="406"/>
      <c r="H49" s="406"/>
      <c r="I49" s="390"/>
      <c r="J49" s="406"/>
      <c r="K49" s="406"/>
      <c r="L49" s="406"/>
      <c r="M49" s="65">
        <v>22661464</v>
      </c>
      <c r="N49" s="406"/>
      <c r="O49" s="406"/>
      <c r="P49" s="406"/>
      <c r="Q49" s="65">
        <v>1580780</v>
      </c>
      <c r="R49" s="65">
        <v>3205567</v>
      </c>
    </row>
    <row r="50" spans="1:18" s="191" customFormat="1" ht="18.75" customHeight="1">
      <c r="A50" s="383" t="s">
        <v>308</v>
      </c>
      <c r="B50" s="408" t="s">
        <v>118</v>
      </c>
      <c r="C50" s="386">
        <f>SUM(C52:C61)</f>
        <v>2052523303</v>
      </c>
      <c r="D50" s="386">
        <f aca="true" t="shared" si="3" ref="D50:L50">SUM(D52:D61)</f>
        <v>1285422629</v>
      </c>
      <c r="E50" s="386">
        <f t="shared" si="3"/>
        <v>651030089</v>
      </c>
      <c r="F50" s="386">
        <f t="shared" si="3"/>
        <v>353461678</v>
      </c>
      <c r="G50" s="386">
        <f t="shared" si="3"/>
        <v>36530057</v>
      </c>
      <c r="H50" s="386">
        <f t="shared" si="3"/>
        <v>244400805</v>
      </c>
      <c r="I50" s="386">
        <f t="shared" si="3"/>
        <v>533230930</v>
      </c>
      <c r="J50" s="386">
        <f t="shared" si="3"/>
        <v>416990739</v>
      </c>
      <c r="K50" s="386">
        <f t="shared" si="3"/>
        <v>41910218</v>
      </c>
      <c r="L50" s="386">
        <f t="shared" si="3"/>
        <v>74329973</v>
      </c>
      <c r="M50" s="200">
        <v>-35390276</v>
      </c>
      <c r="N50" s="386">
        <f>SUM(N52:N61)</f>
        <v>96653052</v>
      </c>
      <c r="O50" s="386">
        <f>SUM(O52:O61)</f>
        <v>20411804</v>
      </c>
      <c r="P50" s="386">
        <f>SUM(P52:P61)</f>
        <v>138383234</v>
      </c>
      <c r="Q50" s="198">
        <v>-36334585</v>
      </c>
      <c r="R50" s="198">
        <v>-40940705</v>
      </c>
    </row>
    <row r="51" spans="1:18" s="191" customFormat="1" ht="18.75" customHeight="1">
      <c r="A51" s="384"/>
      <c r="B51" s="409"/>
      <c r="C51" s="403"/>
      <c r="D51" s="403"/>
      <c r="E51" s="403"/>
      <c r="F51" s="403"/>
      <c r="G51" s="403"/>
      <c r="H51" s="403"/>
      <c r="I51" s="403"/>
      <c r="J51" s="403"/>
      <c r="K51" s="403"/>
      <c r="L51" s="403"/>
      <c r="M51" s="201">
        <v>269260020</v>
      </c>
      <c r="N51" s="403"/>
      <c r="O51" s="403"/>
      <c r="P51" s="403"/>
      <c r="Q51" s="199">
        <v>20057791</v>
      </c>
      <c r="R51" s="199">
        <v>35639153</v>
      </c>
    </row>
    <row r="52" spans="1:18" ht="18.75" customHeight="1">
      <c r="A52" s="384"/>
      <c r="B52" s="410" t="s">
        <v>126</v>
      </c>
      <c r="C52" s="405">
        <v>146788391</v>
      </c>
      <c r="D52" s="406">
        <v>90493279</v>
      </c>
      <c r="E52" s="406">
        <v>34836472</v>
      </c>
      <c r="F52" s="406">
        <v>31496699</v>
      </c>
      <c r="G52" s="406">
        <v>3218204</v>
      </c>
      <c r="H52" s="406">
        <v>20941904</v>
      </c>
      <c r="I52" s="406">
        <v>44899787</v>
      </c>
      <c r="J52" s="406">
        <v>37955117</v>
      </c>
      <c r="K52" s="406">
        <v>1959718</v>
      </c>
      <c r="L52" s="406">
        <v>4984952</v>
      </c>
      <c r="M52" s="192">
        <v>-6393264</v>
      </c>
      <c r="N52" s="406">
        <v>5500837</v>
      </c>
      <c r="O52" s="406">
        <v>3664634</v>
      </c>
      <c r="P52" s="406">
        <v>4751397</v>
      </c>
      <c r="Q52" s="65">
        <v>-5221571</v>
      </c>
      <c r="R52" s="65">
        <v>-4340618</v>
      </c>
    </row>
    <row r="53" spans="1:18" ht="18.75" customHeight="1">
      <c r="A53" s="384"/>
      <c r="B53" s="410"/>
      <c r="C53" s="405"/>
      <c r="D53" s="406"/>
      <c r="E53" s="406"/>
      <c r="F53" s="406"/>
      <c r="G53" s="406"/>
      <c r="H53" s="406"/>
      <c r="I53" s="406"/>
      <c r="J53" s="406"/>
      <c r="K53" s="406"/>
      <c r="L53" s="406"/>
      <c r="M53" s="192">
        <v>17788589</v>
      </c>
      <c r="N53" s="406"/>
      <c r="O53" s="406"/>
      <c r="P53" s="406"/>
      <c r="Q53" s="65">
        <v>4857095</v>
      </c>
      <c r="R53" s="65">
        <v>2183551</v>
      </c>
    </row>
    <row r="54" spans="1:18" ht="18.75" customHeight="1">
      <c r="A54" s="384"/>
      <c r="B54" s="411" t="s">
        <v>155</v>
      </c>
      <c r="C54" s="405">
        <v>273638340</v>
      </c>
      <c r="D54" s="406">
        <v>168199729</v>
      </c>
      <c r="E54" s="406">
        <v>70296676</v>
      </c>
      <c r="F54" s="406">
        <v>61090526</v>
      </c>
      <c r="G54" s="406">
        <v>3546915</v>
      </c>
      <c r="H54" s="406">
        <v>33265612</v>
      </c>
      <c r="I54" s="406">
        <v>86239689</v>
      </c>
      <c r="J54" s="406">
        <v>78738353</v>
      </c>
      <c r="K54" s="406">
        <v>1577779</v>
      </c>
      <c r="L54" s="406">
        <v>5923557</v>
      </c>
      <c r="M54" s="192">
        <v>-9798787</v>
      </c>
      <c r="N54" s="406">
        <v>11902050</v>
      </c>
      <c r="O54" s="406">
        <v>1776315</v>
      </c>
      <c r="P54" s="406">
        <v>11938108</v>
      </c>
      <c r="Q54" s="65">
        <v>-5211028</v>
      </c>
      <c r="R54" s="65">
        <v>-9946842</v>
      </c>
    </row>
    <row r="55" spans="1:18" ht="18.75" customHeight="1">
      <c r="A55" s="384"/>
      <c r="B55" s="411"/>
      <c r="C55" s="405"/>
      <c r="D55" s="406"/>
      <c r="E55" s="406"/>
      <c r="F55" s="406"/>
      <c r="G55" s="406"/>
      <c r="H55" s="406"/>
      <c r="I55" s="406"/>
      <c r="J55" s="406"/>
      <c r="K55" s="406"/>
      <c r="L55" s="406"/>
      <c r="M55" s="195">
        <v>28997709</v>
      </c>
      <c r="N55" s="406"/>
      <c r="O55" s="406"/>
      <c r="P55" s="406"/>
      <c r="Q55" s="65">
        <v>3670616</v>
      </c>
      <c r="R55" s="65">
        <v>5069703</v>
      </c>
    </row>
    <row r="56" spans="1:18" ht="18.75" customHeight="1">
      <c r="A56" s="384"/>
      <c r="B56" s="411" t="s">
        <v>156</v>
      </c>
      <c r="C56" s="405">
        <v>265270934</v>
      </c>
      <c r="D56" s="406">
        <v>167960688</v>
      </c>
      <c r="E56" s="406">
        <v>93133571</v>
      </c>
      <c r="F56" s="406">
        <v>41688367</v>
      </c>
      <c r="G56" s="406">
        <v>7171680</v>
      </c>
      <c r="H56" s="406">
        <v>25967070</v>
      </c>
      <c r="I56" s="406">
        <v>51591887</v>
      </c>
      <c r="J56" s="406">
        <v>46349970</v>
      </c>
      <c r="K56" s="406">
        <v>3094810</v>
      </c>
      <c r="L56" s="406">
        <v>2147107</v>
      </c>
      <c r="M56" s="192">
        <v>-2238258</v>
      </c>
      <c r="N56" s="406">
        <v>12430646</v>
      </c>
      <c r="O56" s="406">
        <v>1519022</v>
      </c>
      <c r="P56" s="406">
        <v>23087820</v>
      </c>
      <c r="Q56" s="65">
        <v>-2806387</v>
      </c>
      <c r="R56" s="65">
        <v>-3604571</v>
      </c>
    </row>
    <row r="57" spans="1:18" ht="18.75" customHeight="1">
      <c r="A57" s="384"/>
      <c r="B57" s="411"/>
      <c r="C57" s="405"/>
      <c r="D57" s="406"/>
      <c r="E57" s="406"/>
      <c r="F57" s="406"/>
      <c r="G57" s="406"/>
      <c r="H57" s="406"/>
      <c r="I57" s="406"/>
      <c r="J57" s="406"/>
      <c r="K57" s="406"/>
      <c r="L57" s="406"/>
      <c r="M57" s="192">
        <v>47956617</v>
      </c>
      <c r="N57" s="406"/>
      <c r="O57" s="406"/>
      <c r="P57" s="406"/>
      <c r="Q57" s="65">
        <v>4352362</v>
      </c>
      <c r="R57" s="65">
        <v>10739467</v>
      </c>
    </row>
    <row r="58" spans="1:18" ht="18.75" customHeight="1">
      <c r="A58" s="384"/>
      <c r="B58" s="411" t="s">
        <v>294</v>
      </c>
      <c r="C58" s="405">
        <v>214669171</v>
      </c>
      <c r="D58" s="406">
        <v>137186629</v>
      </c>
      <c r="E58" s="406">
        <v>87375913</v>
      </c>
      <c r="F58" s="406">
        <v>29609243</v>
      </c>
      <c r="G58" s="406">
        <v>3516731</v>
      </c>
      <c r="H58" s="406">
        <v>16684742</v>
      </c>
      <c r="I58" s="406">
        <v>57731018</v>
      </c>
      <c r="J58" s="406">
        <v>35442528</v>
      </c>
      <c r="K58" s="406">
        <v>3587706</v>
      </c>
      <c r="L58" s="406">
        <v>18700784</v>
      </c>
      <c r="M58" s="192">
        <v>-3341606</v>
      </c>
      <c r="N58" s="406">
        <v>11356064</v>
      </c>
      <c r="O58" s="406">
        <v>1226303</v>
      </c>
      <c r="P58" s="406">
        <v>11146591</v>
      </c>
      <c r="Q58" s="65">
        <v>-3448596</v>
      </c>
      <c r="R58" s="65">
        <v>-4581428</v>
      </c>
    </row>
    <row r="59" spans="1:18" ht="18.75" customHeight="1">
      <c r="A59" s="384"/>
      <c r="B59" s="411"/>
      <c r="C59" s="405"/>
      <c r="D59" s="406"/>
      <c r="E59" s="406"/>
      <c r="F59" s="406"/>
      <c r="G59" s="406"/>
      <c r="H59" s="406"/>
      <c r="I59" s="406"/>
      <c r="J59" s="406"/>
      <c r="K59" s="406"/>
      <c r="L59" s="406"/>
      <c r="M59" s="192">
        <v>23093130</v>
      </c>
      <c r="N59" s="406"/>
      <c r="O59" s="406"/>
      <c r="P59" s="406"/>
      <c r="Q59" s="65">
        <v>1101340</v>
      </c>
      <c r="R59" s="65">
        <v>2951250</v>
      </c>
    </row>
    <row r="60" spans="1:18" ht="18.75" customHeight="1">
      <c r="A60" s="384"/>
      <c r="B60" s="410" t="s">
        <v>130</v>
      </c>
      <c r="C60" s="405">
        <v>1152156467</v>
      </c>
      <c r="D60" s="406">
        <v>721582304</v>
      </c>
      <c r="E60" s="406">
        <v>365387457</v>
      </c>
      <c r="F60" s="406">
        <v>189576843</v>
      </c>
      <c r="G60" s="406">
        <v>19076527</v>
      </c>
      <c r="H60" s="406">
        <v>147541477</v>
      </c>
      <c r="I60" s="406">
        <v>292768549</v>
      </c>
      <c r="J60" s="406">
        <v>218504771</v>
      </c>
      <c r="K60" s="406">
        <v>31690205</v>
      </c>
      <c r="L60" s="406">
        <v>42573573</v>
      </c>
      <c r="M60" s="192">
        <v>-13618361</v>
      </c>
      <c r="N60" s="406">
        <v>55463455</v>
      </c>
      <c r="O60" s="406">
        <v>12225530</v>
      </c>
      <c r="P60" s="406">
        <v>87459318</v>
      </c>
      <c r="Q60" s="65">
        <v>-19647003</v>
      </c>
      <c r="R60" s="65">
        <v>-18467246</v>
      </c>
    </row>
    <row r="61" spans="1:18" ht="18.75" customHeight="1">
      <c r="A61" s="385"/>
      <c r="B61" s="412"/>
      <c r="C61" s="413"/>
      <c r="D61" s="389"/>
      <c r="E61" s="389"/>
      <c r="F61" s="389"/>
      <c r="G61" s="389"/>
      <c r="H61" s="389"/>
      <c r="I61" s="389"/>
      <c r="J61" s="389"/>
      <c r="K61" s="389"/>
      <c r="L61" s="389"/>
      <c r="M61" s="196">
        <v>151423975</v>
      </c>
      <c r="N61" s="389"/>
      <c r="O61" s="389"/>
      <c r="P61" s="389"/>
      <c r="Q61" s="66">
        <v>6076378</v>
      </c>
      <c r="R61" s="66">
        <v>14695182</v>
      </c>
    </row>
  </sheetData>
  <sheetProtection/>
  <mergeCells count="311">
    <mergeCell ref="A3:R3"/>
    <mergeCell ref="A5:R5"/>
    <mergeCell ref="K14:L14"/>
    <mergeCell ref="K15:L15"/>
    <mergeCell ref="O11:P11"/>
    <mergeCell ref="M12:N12"/>
    <mergeCell ref="M11:N11"/>
    <mergeCell ref="M13:N13"/>
    <mergeCell ref="I12:J12"/>
    <mergeCell ref="I13:J13"/>
    <mergeCell ref="K25:L25"/>
    <mergeCell ref="I17:J17"/>
    <mergeCell ref="I18:J18"/>
    <mergeCell ref="I19:J19"/>
    <mergeCell ref="K17:L17"/>
    <mergeCell ref="I24:J24"/>
    <mergeCell ref="I25:J25"/>
    <mergeCell ref="I21:J21"/>
    <mergeCell ref="I22:J22"/>
    <mergeCell ref="I23:J23"/>
    <mergeCell ref="K18:L18"/>
    <mergeCell ref="K19:L19"/>
    <mergeCell ref="K21:L21"/>
    <mergeCell ref="I14:J14"/>
    <mergeCell ref="I15:J15"/>
    <mergeCell ref="K16:L16"/>
    <mergeCell ref="I16:J16"/>
    <mergeCell ref="M25:N25"/>
    <mergeCell ref="O25:P25"/>
    <mergeCell ref="O20:P20"/>
    <mergeCell ref="M20:N20"/>
    <mergeCell ref="M21:N21"/>
    <mergeCell ref="O23:P23"/>
    <mergeCell ref="O24:P24"/>
    <mergeCell ref="M22:N22"/>
    <mergeCell ref="M23:N23"/>
    <mergeCell ref="M15:N15"/>
    <mergeCell ref="O21:P21"/>
    <mergeCell ref="O22:P22"/>
    <mergeCell ref="M24:N24"/>
    <mergeCell ref="O16:P16"/>
    <mergeCell ref="M16:N16"/>
    <mergeCell ref="O60:O61"/>
    <mergeCell ref="P60:P61"/>
    <mergeCell ref="O12:P12"/>
    <mergeCell ref="O13:P13"/>
    <mergeCell ref="O14:P14"/>
    <mergeCell ref="O15:P15"/>
    <mergeCell ref="O17:P17"/>
    <mergeCell ref="O18:P18"/>
    <mergeCell ref="O56:O57"/>
    <mergeCell ref="P56:P57"/>
    <mergeCell ref="H60:H61"/>
    <mergeCell ref="I60:I61"/>
    <mergeCell ref="J60:J61"/>
    <mergeCell ref="K60:K61"/>
    <mergeCell ref="L60:L61"/>
    <mergeCell ref="N60:N61"/>
    <mergeCell ref="B60:B61"/>
    <mergeCell ref="C60:C61"/>
    <mergeCell ref="D60:D61"/>
    <mergeCell ref="E60:E61"/>
    <mergeCell ref="F60:F61"/>
    <mergeCell ref="G60:G61"/>
    <mergeCell ref="K58:K59"/>
    <mergeCell ref="I56:I57"/>
    <mergeCell ref="L58:L59"/>
    <mergeCell ref="N58:N59"/>
    <mergeCell ref="O58:O59"/>
    <mergeCell ref="P58:P59"/>
    <mergeCell ref="N56:N57"/>
    <mergeCell ref="H58:H59"/>
    <mergeCell ref="P54:P55"/>
    <mergeCell ref="K56:K57"/>
    <mergeCell ref="L56:L57"/>
    <mergeCell ref="F56:F57"/>
    <mergeCell ref="G56:G57"/>
    <mergeCell ref="H56:H57"/>
    <mergeCell ref="J56:J57"/>
    <mergeCell ref="I58:I59"/>
    <mergeCell ref="J58:J59"/>
    <mergeCell ref="B56:B57"/>
    <mergeCell ref="C56:C57"/>
    <mergeCell ref="D56:D57"/>
    <mergeCell ref="E56:E57"/>
    <mergeCell ref="F58:F59"/>
    <mergeCell ref="G58:G59"/>
    <mergeCell ref="B58:B59"/>
    <mergeCell ref="C58:C59"/>
    <mergeCell ref="D58:D59"/>
    <mergeCell ref="E58:E59"/>
    <mergeCell ref="O52:O53"/>
    <mergeCell ref="P52:P53"/>
    <mergeCell ref="G54:G55"/>
    <mergeCell ref="H54:H55"/>
    <mergeCell ref="I54:I55"/>
    <mergeCell ref="J54:J55"/>
    <mergeCell ref="K54:K55"/>
    <mergeCell ref="L54:L55"/>
    <mergeCell ref="N54:N55"/>
    <mergeCell ref="O54:O55"/>
    <mergeCell ref="P50:P51"/>
    <mergeCell ref="E52:E53"/>
    <mergeCell ref="F52:F53"/>
    <mergeCell ref="G52:G53"/>
    <mergeCell ref="H52:H53"/>
    <mergeCell ref="I52:I53"/>
    <mergeCell ref="J52:J53"/>
    <mergeCell ref="K52:K53"/>
    <mergeCell ref="L52:L53"/>
    <mergeCell ref="N52:N53"/>
    <mergeCell ref="I50:I51"/>
    <mergeCell ref="J50:J51"/>
    <mergeCell ref="K50:K51"/>
    <mergeCell ref="L50:L51"/>
    <mergeCell ref="N50:N51"/>
    <mergeCell ref="O50:O51"/>
    <mergeCell ref="E50:E51"/>
    <mergeCell ref="F50:F51"/>
    <mergeCell ref="E54:E55"/>
    <mergeCell ref="F54:F55"/>
    <mergeCell ref="G50:G51"/>
    <mergeCell ref="H50:H51"/>
    <mergeCell ref="A50:A61"/>
    <mergeCell ref="B50:B51"/>
    <mergeCell ref="C50:C51"/>
    <mergeCell ref="D50:D51"/>
    <mergeCell ref="B52:B53"/>
    <mergeCell ref="C52:C53"/>
    <mergeCell ref="D52:D53"/>
    <mergeCell ref="B54:B55"/>
    <mergeCell ref="C54:C55"/>
    <mergeCell ref="D54:D55"/>
    <mergeCell ref="J48:J49"/>
    <mergeCell ref="K48:K49"/>
    <mergeCell ref="L48:L49"/>
    <mergeCell ref="N48:N49"/>
    <mergeCell ref="O48:O49"/>
    <mergeCell ref="P48:P49"/>
    <mergeCell ref="O46:O47"/>
    <mergeCell ref="P46:P47"/>
    <mergeCell ref="B48:B49"/>
    <mergeCell ref="C48:C49"/>
    <mergeCell ref="D48:D49"/>
    <mergeCell ref="E48:E49"/>
    <mergeCell ref="F48:F49"/>
    <mergeCell ref="G48:G49"/>
    <mergeCell ref="H48:H49"/>
    <mergeCell ref="I48:I49"/>
    <mergeCell ref="H46:H47"/>
    <mergeCell ref="I46:I47"/>
    <mergeCell ref="J46:J47"/>
    <mergeCell ref="K46:K47"/>
    <mergeCell ref="L46:L47"/>
    <mergeCell ref="N46:N47"/>
    <mergeCell ref="B46:B47"/>
    <mergeCell ref="C46:C47"/>
    <mergeCell ref="D46:D47"/>
    <mergeCell ref="E46:E47"/>
    <mergeCell ref="F46:F47"/>
    <mergeCell ref="G46:G47"/>
    <mergeCell ref="J44:J45"/>
    <mergeCell ref="K44:K45"/>
    <mergeCell ref="L44:L45"/>
    <mergeCell ref="N44:N45"/>
    <mergeCell ref="O44:O45"/>
    <mergeCell ref="P44:P45"/>
    <mergeCell ref="O42:O43"/>
    <mergeCell ref="P42:P43"/>
    <mergeCell ref="B44:B45"/>
    <mergeCell ref="C44:C45"/>
    <mergeCell ref="D44:D45"/>
    <mergeCell ref="E44:E45"/>
    <mergeCell ref="F44:F45"/>
    <mergeCell ref="G44:G45"/>
    <mergeCell ref="H44:H45"/>
    <mergeCell ref="I44:I45"/>
    <mergeCell ref="H42:H43"/>
    <mergeCell ref="I42:I43"/>
    <mergeCell ref="J42:J43"/>
    <mergeCell ref="K42:K43"/>
    <mergeCell ref="L42:L43"/>
    <mergeCell ref="N42:N43"/>
    <mergeCell ref="B42:B43"/>
    <mergeCell ref="C42:C43"/>
    <mergeCell ref="D42:D43"/>
    <mergeCell ref="E42:E43"/>
    <mergeCell ref="F42:F43"/>
    <mergeCell ref="G42:G43"/>
    <mergeCell ref="J40:J41"/>
    <mergeCell ref="K40:K41"/>
    <mergeCell ref="L40:L41"/>
    <mergeCell ref="N40:N41"/>
    <mergeCell ref="O40:O41"/>
    <mergeCell ref="P40:P41"/>
    <mergeCell ref="O38:O39"/>
    <mergeCell ref="P38:P39"/>
    <mergeCell ref="B40:B41"/>
    <mergeCell ref="C40:C41"/>
    <mergeCell ref="D40:D41"/>
    <mergeCell ref="E40:E41"/>
    <mergeCell ref="F40:F41"/>
    <mergeCell ref="G40:G41"/>
    <mergeCell ref="H40:H41"/>
    <mergeCell ref="I40:I41"/>
    <mergeCell ref="H38:H39"/>
    <mergeCell ref="I38:I39"/>
    <mergeCell ref="J38:J39"/>
    <mergeCell ref="K38:K39"/>
    <mergeCell ref="L38:L39"/>
    <mergeCell ref="N38:N39"/>
    <mergeCell ref="B38:B39"/>
    <mergeCell ref="C38:C39"/>
    <mergeCell ref="D38:D39"/>
    <mergeCell ref="E38:E39"/>
    <mergeCell ref="F38:F39"/>
    <mergeCell ref="G38:G39"/>
    <mergeCell ref="J36:J37"/>
    <mergeCell ref="K36:K37"/>
    <mergeCell ref="L36:L37"/>
    <mergeCell ref="N36:N37"/>
    <mergeCell ref="O36:O37"/>
    <mergeCell ref="P36:P37"/>
    <mergeCell ref="K34:K35"/>
    <mergeCell ref="L34:L35"/>
    <mergeCell ref="N34:N35"/>
    <mergeCell ref="O34:O35"/>
    <mergeCell ref="P34:P35"/>
    <mergeCell ref="E36:E37"/>
    <mergeCell ref="F36:F37"/>
    <mergeCell ref="G36:G37"/>
    <mergeCell ref="H36:H37"/>
    <mergeCell ref="I36:I37"/>
    <mergeCell ref="L32:L33"/>
    <mergeCell ref="N32:N33"/>
    <mergeCell ref="O32:O33"/>
    <mergeCell ref="P32:P33"/>
    <mergeCell ref="E34:E35"/>
    <mergeCell ref="F34:F35"/>
    <mergeCell ref="G34:G35"/>
    <mergeCell ref="H34:H35"/>
    <mergeCell ref="I34:I35"/>
    <mergeCell ref="J34:J35"/>
    <mergeCell ref="F32:F33"/>
    <mergeCell ref="G32:G33"/>
    <mergeCell ref="H32:H33"/>
    <mergeCell ref="I32:I33"/>
    <mergeCell ref="J32:J33"/>
    <mergeCell ref="K32:K33"/>
    <mergeCell ref="C34:C35"/>
    <mergeCell ref="D34:D35"/>
    <mergeCell ref="B36:B37"/>
    <mergeCell ref="C36:C37"/>
    <mergeCell ref="D36:D37"/>
    <mergeCell ref="E32:E33"/>
    <mergeCell ref="K30:K31"/>
    <mergeCell ref="M30:M31"/>
    <mergeCell ref="N30:N31"/>
    <mergeCell ref="O30:O31"/>
    <mergeCell ref="P30:P31"/>
    <mergeCell ref="A32:A49"/>
    <mergeCell ref="B32:B33"/>
    <mergeCell ref="C32:C33"/>
    <mergeCell ref="D32:D33"/>
    <mergeCell ref="B34:B35"/>
    <mergeCell ref="D30:D31"/>
    <mergeCell ref="E30:E31"/>
    <mergeCell ref="F30:F31"/>
    <mergeCell ref="I30:I31"/>
    <mergeCell ref="J30:J31"/>
    <mergeCell ref="C29:C31"/>
    <mergeCell ref="A20:A25"/>
    <mergeCell ref="I20:J20"/>
    <mergeCell ref="K20:L20"/>
    <mergeCell ref="A29:B31"/>
    <mergeCell ref="D29:H29"/>
    <mergeCell ref="I29:L29"/>
    <mergeCell ref="L30:L31"/>
    <mergeCell ref="K22:L22"/>
    <mergeCell ref="K23:L23"/>
    <mergeCell ref="K24:L24"/>
    <mergeCell ref="A11:A19"/>
    <mergeCell ref="I11:J11"/>
    <mergeCell ref="K11:L11"/>
    <mergeCell ref="O19:P19"/>
    <mergeCell ref="M17:N17"/>
    <mergeCell ref="M18:N18"/>
    <mergeCell ref="M19:N19"/>
    <mergeCell ref="K12:L12"/>
    <mergeCell ref="K13:L13"/>
    <mergeCell ref="M14:N14"/>
    <mergeCell ref="A8:B10"/>
    <mergeCell ref="C8:C10"/>
    <mergeCell ref="D8:H8"/>
    <mergeCell ref="I8:Q8"/>
    <mergeCell ref="G9:G10"/>
    <mergeCell ref="H9:H10"/>
    <mergeCell ref="I9:J10"/>
    <mergeCell ref="K9:L10"/>
    <mergeCell ref="O9:P10"/>
    <mergeCell ref="Q9:Q10"/>
    <mergeCell ref="Q30:Q31"/>
    <mergeCell ref="R30:R31"/>
    <mergeCell ref="R8:R10"/>
    <mergeCell ref="D9:D10"/>
    <mergeCell ref="E9:E10"/>
    <mergeCell ref="F9:F10"/>
    <mergeCell ref="M10:N10"/>
    <mergeCell ref="M29:R29"/>
    <mergeCell ref="G30:G31"/>
    <mergeCell ref="H30:H31"/>
  </mergeCells>
  <printOptions horizontalCentered="1"/>
  <pageMargins left="0.5511811023622047" right="0.5511811023622047" top="0.5905511811023623" bottom="0.3937007874015748" header="0" footer="0"/>
  <pageSetup fitToHeight="1" fitToWidth="1"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川向　裕</cp:lastModifiedBy>
  <cp:lastPrinted>2016-05-27T01:26:58Z</cp:lastPrinted>
  <dcterms:created xsi:type="dcterms:W3CDTF">2004-02-06T01:39:50Z</dcterms:created>
  <dcterms:modified xsi:type="dcterms:W3CDTF">2016-05-27T01:27:29Z</dcterms:modified>
  <cp:category/>
  <cp:version/>
  <cp:contentType/>
  <cp:contentStatus/>
</cp:coreProperties>
</file>