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tabRatio="610" activeTab="0"/>
  </bookViews>
  <sheets>
    <sheet name="282" sheetId="1" r:id="rId1"/>
    <sheet name="284" sheetId="2" r:id="rId2"/>
    <sheet name="286" sheetId="3" r:id="rId3"/>
    <sheet name="288" sheetId="4" r:id="rId4"/>
    <sheet name="290" sheetId="5" r:id="rId5"/>
    <sheet name="292" sheetId="6" r:id="rId6"/>
    <sheet name="294" sheetId="7" r:id="rId7"/>
  </sheets>
  <definedNames>
    <definedName name="_xlnm.Print_Area" localSheetId="0">'282'!$A$1:$Z$63</definedName>
    <definedName name="_xlnm.Print_Area" localSheetId="1">'284'!$A$1:$Q$69</definedName>
    <definedName name="_xlnm.Print_Area" localSheetId="2">'286'!$A$1:$AO$56</definedName>
    <definedName name="_xlnm.Print_Area" localSheetId="3">'288'!$A$1:$X$58</definedName>
    <definedName name="_xlnm.Print_Area" localSheetId="4">'290'!$A$1:$AE$63</definedName>
    <definedName name="_xlnm.Print_Area" localSheetId="5">'292'!$A$1:$V$54</definedName>
    <definedName name="_xlnm.Print_Area" localSheetId="6">'294'!$A$1:$AG$75</definedName>
  </definedNames>
  <calcPr fullCalcOnLoad="1"/>
</workbook>
</file>

<file path=xl/sharedStrings.xml><?xml version="1.0" encoding="utf-8"?>
<sst xmlns="http://schemas.openxmlformats.org/spreadsheetml/2006/main" count="2981" uniqueCount="596">
  <si>
    <t>右側通行</t>
  </si>
  <si>
    <t>横断等</t>
  </si>
  <si>
    <t>車間距離不保持</t>
  </si>
  <si>
    <t>追越し</t>
  </si>
  <si>
    <t>右折違反</t>
  </si>
  <si>
    <t>左折違反</t>
  </si>
  <si>
    <t>優先通行違反</t>
  </si>
  <si>
    <t>徐行</t>
  </si>
  <si>
    <t>燈火違反</t>
  </si>
  <si>
    <t>合図不履行等</t>
  </si>
  <si>
    <t>積載不適当</t>
  </si>
  <si>
    <t>安全速度</t>
  </si>
  <si>
    <t>その他</t>
  </si>
  <si>
    <t>部分焼</t>
  </si>
  <si>
    <t>その他</t>
  </si>
  <si>
    <t>原 因 別</t>
  </si>
  <si>
    <t>合　　計</t>
  </si>
  <si>
    <t>件　数</t>
  </si>
  <si>
    <t>死　者</t>
  </si>
  <si>
    <t>市町村別</t>
  </si>
  <si>
    <t>件　　　　　　数</t>
  </si>
  <si>
    <t>負　　　傷　　　者</t>
  </si>
  <si>
    <t>１万台当　　件　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</si>
  <si>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</si>
  <si>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</si>
  <si>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</si>
  <si>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</si>
  <si>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</si>
  <si>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</si>
  <si>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</si>
  <si>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</si>
  <si>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</si>
  <si>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</si>
  <si>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</si>
  <si>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</si>
  <si>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</si>
  <si>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</si>
  <si>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</si>
  <si>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</si>
  <si>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</si>
  <si>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</si>
  <si>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</si>
  <si>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</si>
  <si>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</si>
  <si>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</si>
  <si>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</si>
  <si>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</si>
  <si>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</si>
  <si>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</si>
  <si>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</si>
  <si>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</si>
  <si>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道　路　別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</si>
  <si>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</si>
  <si>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</si>
  <si>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</si>
  <si>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</si>
  <si>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</si>
  <si>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</si>
  <si>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</si>
  <si>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</si>
  <si>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</si>
  <si>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</si>
  <si>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市道</t>
  </si>
  <si>
    <t>柳田村</t>
  </si>
  <si>
    <t>町村道</t>
  </si>
  <si>
    <t>内浦町</t>
  </si>
  <si>
    <t>高速道路</t>
  </si>
  <si>
    <t>合　　　計</t>
  </si>
  <si>
    <t>合　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</si>
  <si>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</si>
  <si>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</si>
  <si>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</si>
  <si>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</si>
  <si>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</si>
  <si>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</si>
  <si>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</si>
  <si>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</si>
  <si>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</si>
  <si>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</si>
  <si>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</si>
  <si>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</si>
  <si>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</si>
  <si>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</si>
  <si>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</si>
  <si>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</si>
  <si>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被害総額</t>
  </si>
  <si>
    <t>農地関係被害</t>
  </si>
  <si>
    <t>被害額計</t>
  </si>
  <si>
    <t>箇所</t>
  </si>
  <si>
    <t>被害額</t>
  </si>
  <si>
    <t>箇所</t>
  </si>
  <si>
    <t>林産物</t>
  </si>
  <si>
    <t>林業施設</t>
  </si>
  <si>
    <t>市郡別</t>
  </si>
  <si>
    <t>面積</t>
  </si>
  <si>
    <t>金額</t>
  </si>
  <si>
    <t>材積</t>
  </si>
  <si>
    <t>まつばのたまばえ被害</t>
  </si>
  <si>
    <t>すぎたまばえ被害</t>
  </si>
  <si>
    <t>すぎはだに被害</t>
  </si>
  <si>
    <t>まいまいが被害</t>
  </si>
  <si>
    <t>おおすじこがね被害</t>
  </si>
  <si>
    <t>野うさぎ被害</t>
  </si>
  <si>
    <t>農業用施設</t>
  </si>
  <si>
    <t>林野関係被害</t>
  </si>
  <si>
    <t>水産関係被害</t>
  </si>
  <si>
    <t>非公共</t>
  </si>
  <si>
    <t>２３　　災　　害　　及　　び　　事　　故</t>
  </si>
  <si>
    <t>総数</t>
  </si>
  <si>
    <t>資料　石川県造林課「森林病害虫一斉調査」による。</t>
  </si>
  <si>
    <t>合計</t>
  </si>
  <si>
    <t>被害量</t>
  </si>
  <si>
    <t>計</t>
  </si>
  <si>
    <t>その他</t>
  </si>
  <si>
    <t>いもち病</t>
  </si>
  <si>
    <t>紋枯病</t>
  </si>
  <si>
    <t>ニカメイチュウ</t>
  </si>
  <si>
    <t>負傷者</t>
  </si>
  <si>
    <t>半壊</t>
  </si>
  <si>
    <t>破損</t>
  </si>
  <si>
    <t>非住宅</t>
  </si>
  <si>
    <t>田</t>
  </si>
  <si>
    <t>畑</t>
  </si>
  <si>
    <t>橋りょう</t>
  </si>
  <si>
    <t>転倒</t>
  </si>
  <si>
    <t>激突</t>
  </si>
  <si>
    <t>激突され</t>
  </si>
  <si>
    <t>踏み抜き</t>
  </si>
  <si>
    <t>感電</t>
  </si>
  <si>
    <t>爆発</t>
  </si>
  <si>
    <t>火災</t>
  </si>
  <si>
    <t>分類不能</t>
  </si>
  <si>
    <t>木材・木製品製造業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</si>
  <si>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</si>
  <si>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</si>
  <si>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</si>
  <si>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</si>
  <si>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</si>
  <si>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土石採取業</t>
  </si>
  <si>
    <t>建設業</t>
  </si>
  <si>
    <t>道路貨物運送業</t>
  </si>
  <si>
    <t>林業</t>
  </si>
  <si>
    <t>その他の事業</t>
  </si>
  <si>
    <t>国直轄工事対象の被害</t>
  </si>
  <si>
    <t>箇所数</t>
  </si>
  <si>
    <t>被害額合計</t>
  </si>
  <si>
    <t>被害額合計</t>
  </si>
  <si>
    <t>市町村工事</t>
  </si>
  <si>
    <t>国庫補助事業対象の被害</t>
  </si>
  <si>
    <t>（単位　金額　千円）</t>
  </si>
  <si>
    <t>焼損むね数</t>
  </si>
  <si>
    <t>（㎡）</t>
  </si>
  <si>
    <t>（ａ）</t>
  </si>
  <si>
    <t>（台）</t>
  </si>
  <si>
    <t>（隻）</t>
  </si>
  <si>
    <t>157号線</t>
  </si>
  <si>
    <t>159号線</t>
  </si>
  <si>
    <t>160号線</t>
  </si>
  <si>
    <t>249号線</t>
  </si>
  <si>
    <t>304号線</t>
  </si>
  <si>
    <t>305号線</t>
  </si>
  <si>
    <t>359号線</t>
  </si>
  <si>
    <t>364号線</t>
  </si>
  <si>
    <t>主要地方道</t>
  </si>
  <si>
    <t>一般県道</t>
  </si>
  <si>
    <t>北陸自動車道</t>
  </si>
  <si>
    <t>一般国道</t>
  </si>
  <si>
    <t>資料　石川県警察本部「交通統計」による。</t>
  </si>
  <si>
    <t>構成比</t>
  </si>
  <si>
    <t>（％）</t>
  </si>
  <si>
    <t>信号無視</t>
  </si>
  <si>
    <t>通行区分</t>
  </si>
  <si>
    <t>時間別</t>
  </si>
  <si>
    <t>市道</t>
  </si>
  <si>
    <t>町村道</t>
  </si>
  <si>
    <t>～</t>
  </si>
  <si>
    <t>0時</t>
  </si>
  <si>
    <t>1時</t>
  </si>
  <si>
    <t>号</t>
  </si>
  <si>
    <t>線</t>
  </si>
  <si>
    <t>まつくいむし被害</t>
  </si>
  <si>
    <t>陸上貨物取扱業</t>
  </si>
  <si>
    <t>不明</t>
  </si>
  <si>
    <t>左側通行</t>
  </si>
  <si>
    <t>車道通行</t>
  </si>
  <si>
    <t>横断歩道外横断</t>
  </si>
  <si>
    <t>斜め横断</t>
  </si>
  <si>
    <t>走行車両の直前直後横断</t>
  </si>
  <si>
    <t>横断禁止場所の横断</t>
  </si>
  <si>
    <t>幼児のひとり歩き</t>
  </si>
  <si>
    <t>めいてい、はいかい</t>
  </si>
  <si>
    <t>路上遊戯</t>
  </si>
  <si>
    <t>路上作業</t>
  </si>
  <si>
    <t>飛び出し</t>
  </si>
  <si>
    <t>該当なし</t>
  </si>
  <si>
    <t>年　次　別</t>
  </si>
  <si>
    <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</si>
  <si>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</si>
  <si>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</si>
  <si>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</si>
  <si>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</si>
  <si>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</si>
  <si>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</si>
  <si>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</si>
  <si>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</si>
  <si>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</si>
  <si>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</si>
  <si>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面積(ha</t>
    </r>
    <r>
      <rPr>
        <sz val="12"/>
        <rFont val="ＭＳ 明朝"/>
        <family val="1"/>
      </rPr>
      <t>)</t>
    </r>
  </si>
  <si>
    <t>まつけむし被害</t>
  </si>
  <si>
    <t>金沢市</t>
  </si>
  <si>
    <t>小松市</t>
  </si>
  <si>
    <t>輪島市</t>
  </si>
  <si>
    <t>珠洲市</t>
  </si>
  <si>
    <t>羽咋市</t>
  </si>
  <si>
    <t>能美郡</t>
  </si>
  <si>
    <t>羽咋郡</t>
  </si>
  <si>
    <t>窯業・土石製品製造業</t>
  </si>
  <si>
    <t>港湾荷役業</t>
  </si>
  <si>
    <t>踏切不注意</t>
  </si>
  <si>
    <t>飛来落下</t>
  </si>
  <si>
    <t>県単独事業対象の被害</t>
  </si>
  <si>
    <t>※</t>
  </si>
  <si>
    <t>資料　石川県河川課「災害統計」による。</t>
  </si>
  <si>
    <t>り災　者数</t>
  </si>
  <si>
    <t>能登海浜有料道路</t>
  </si>
  <si>
    <t>おぼれ</t>
  </si>
  <si>
    <t>非鉄金属製品製造業</t>
  </si>
  <si>
    <t>注１　※印は国勢調査人口である。</t>
  </si>
  <si>
    <t>通行禁止制限違反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</si>
  <si>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</si>
  <si>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</si>
  <si>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</si>
  <si>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</si>
  <si>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</si>
  <si>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</si>
  <si>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</si>
  <si>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</si>
  <si>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</si>
  <si>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</si>
  <si>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</si>
  <si>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</si>
  <si>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</si>
  <si>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</si>
  <si>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</si>
  <si>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</si>
  <si>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</si>
  <si>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</si>
  <si>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～</t>
  </si>
  <si>
    <t>車両通行帯違反</t>
  </si>
  <si>
    <t>歩道等通行違反</t>
  </si>
  <si>
    <t>その他通行区分違反</t>
  </si>
  <si>
    <t>後退不適当</t>
  </si>
  <si>
    <t>横断・転回等不適当</t>
  </si>
  <si>
    <t>追越し方法違反</t>
  </si>
  <si>
    <t>追越し禁止場所違反</t>
  </si>
  <si>
    <t>踏切通行違反</t>
  </si>
  <si>
    <t>割込み違反</t>
  </si>
  <si>
    <t>歩行者　保護</t>
  </si>
  <si>
    <t>横断歩道通行中を妨害</t>
  </si>
  <si>
    <t>その他歩行者の通行妨害</t>
  </si>
  <si>
    <t>交差点の徐行違反</t>
  </si>
  <si>
    <t>その他法定・指定場所の徐行違反</t>
  </si>
  <si>
    <t>一時停止違反</t>
  </si>
  <si>
    <t>駐車・停車違反</t>
  </si>
  <si>
    <t>乗車不適当</t>
  </si>
  <si>
    <t>積載</t>
  </si>
  <si>
    <t>操縦装置整備不良車両運転</t>
  </si>
  <si>
    <t>制動装置整備不良車両運転</t>
  </si>
  <si>
    <t>その他整備不良車両の運転</t>
  </si>
  <si>
    <t>整備不良</t>
  </si>
  <si>
    <t>無免許運転（下命・容認）</t>
  </si>
  <si>
    <t>酒酔い、酒気帯び運転</t>
  </si>
  <si>
    <t>酒酔い</t>
  </si>
  <si>
    <t>過労</t>
  </si>
  <si>
    <t>過労運転</t>
  </si>
  <si>
    <t>最高速度違反</t>
  </si>
  <si>
    <t>交差点の安全通行違反</t>
  </si>
  <si>
    <t>安全運転</t>
  </si>
  <si>
    <t>ハンドル操作不適当</t>
  </si>
  <si>
    <t>ブレーキ操作不適当</t>
  </si>
  <si>
    <t>わき見運転</t>
  </si>
  <si>
    <t>その他安全運転義務違反</t>
  </si>
  <si>
    <t>駐停車車両の直前直後横断</t>
  </si>
  <si>
    <t>横断</t>
  </si>
  <si>
    <t>走行装置(タイヤ)不良車両運転</t>
  </si>
  <si>
    <t>破裂</t>
  </si>
  <si>
    <t>一般家具装備品製造業</t>
  </si>
  <si>
    <t>その他の製造工業</t>
  </si>
  <si>
    <t>運輸業</t>
  </si>
  <si>
    <t>貨物取扱業</t>
  </si>
  <si>
    <t>橋りょう</t>
  </si>
  <si>
    <t>川北村</t>
  </si>
  <si>
    <t>負傷者</t>
  </si>
  <si>
    <t>被害額計</t>
  </si>
  <si>
    <t>山林原野　　　　　焼損面積</t>
  </si>
  <si>
    <t>50年</t>
  </si>
  <si>
    <t>自動車運転中</t>
  </si>
  <si>
    <t>自動車同乗中</t>
  </si>
  <si>
    <t>二輪車運転同乗中</t>
  </si>
  <si>
    <r>
      <t>昭和4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</si>
  <si>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年次及び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</si>
  <si>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</si>
  <si>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</si>
  <si>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</si>
  <si>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昭和46年</t>
  </si>
  <si>
    <r>
      <t>昭和5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年1月</t>
    </r>
  </si>
  <si>
    <t>昭和46年</t>
  </si>
  <si>
    <t>179　　市　郡　別　風　水　害　状　況　（昭和50年度）</t>
  </si>
  <si>
    <t>総数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</si>
  <si>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</si>
  <si>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</si>
  <si>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</si>
  <si>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</si>
  <si>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</si>
  <si>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</si>
  <si>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</si>
  <si>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</si>
  <si>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死亡者</t>
  </si>
  <si>
    <t>行方不明</t>
  </si>
  <si>
    <t>流失</t>
  </si>
  <si>
    <t>一部被害</t>
  </si>
  <si>
    <t>床上浸水</t>
  </si>
  <si>
    <t>床下浸水</t>
  </si>
  <si>
    <t>耕地被害(ha)</t>
  </si>
  <si>
    <t>市　郡　別　風　水　害　状　況　（昭和50年度）（つづき）</t>
  </si>
  <si>
    <t>(箇所)</t>
  </si>
  <si>
    <t>(本)</t>
  </si>
  <si>
    <t>沈没大破</t>
  </si>
  <si>
    <t>木材流出</t>
  </si>
  <si>
    <t>板塀倒壊</t>
  </si>
  <si>
    <t>電柱倒壊</t>
  </si>
  <si>
    <t>道路損壊</t>
  </si>
  <si>
    <t>橋梁損壊</t>
  </si>
  <si>
    <t>河川施設損壊</t>
  </si>
  <si>
    <t>山(崖)
くずれ</t>
  </si>
  <si>
    <t>無理な動作</t>
  </si>
  <si>
    <t>製造工業</t>
  </si>
  <si>
    <t>資料　石川県消防防災課、河川課、農政課、水産課調による。</t>
  </si>
  <si>
    <t>船舶隻数</t>
  </si>
  <si>
    <t>内容物</t>
  </si>
  <si>
    <t>乾燥機</t>
  </si>
  <si>
    <t>湯沸し器</t>
  </si>
  <si>
    <t>モーター</t>
  </si>
  <si>
    <t>アイロン</t>
  </si>
  <si>
    <t>いろり</t>
  </si>
  <si>
    <t>変圧器</t>
  </si>
  <si>
    <t>線香</t>
  </si>
  <si>
    <t>ローソク</t>
  </si>
  <si>
    <t>ネオン燈</t>
  </si>
  <si>
    <t>パン焼器</t>
  </si>
  <si>
    <t>粉砕機</t>
  </si>
  <si>
    <t>切削工具</t>
  </si>
  <si>
    <t>雷</t>
  </si>
  <si>
    <t>カイロ</t>
  </si>
  <si>
    <t>電燈</t>
  </si>
  <si>
    <t>火薬</t>
  </si>
  <si>
    <t>調査中</t>
  </si>
  <si>
    <t>49年</t>
  </si>
  <si>
    <t>災害及び事故　295</t>
  </si>
  <si>
    <t>294　災害及び事故</t>
  </si>
  <si>
    <t>災害及び事故　293</t>
  </si>
  <si>
    <t>292　災害及び事故</t>
  </si>
  <si>
    <t>災害及び事故　291</t>
  </si>
  <si>
    <t>災害及び事故　289</t>
  </si>
  <si>
    <t>288　災害及び事故</t>
  </si>
  <si>
    <t>災害及び事故　287</t>
  </si>
  <si>
    <t>286　災害及び事故</t>
  </si>
  <si>
    <t>災害及び事故　285</t>
  </si>
  <si>
    <t>284　災害及び事故</t>
  </si>
  <si>
    <t>災害及び事故　283</t>
  </si>
  <si>
    <t>282　災害及び事故</t>
  </si>
  <si>
    <t>…</t>
  </si>
  <si>
    <t>…</t>
  </si>
  <si>
    <t>.</t>
  </si>
  <si>
    <t>（単位　被害額　千円）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</si>
  <si>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</si>
  <si>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　</t>
  </si>
  <si>
    <t>市　郡　別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</si>
  <si>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</si>
  <si>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</si>
  <si>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</si>
  <si>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</si>
  <si>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</si>
  <si>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</si>
  <si>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</si>
  <si>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</si>
  <si>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</si>
  <si>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</si>
  <si>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</si>
  <si>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</si>
  <si>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</si>
  <si>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</si>
  <si>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</si>
  <si>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</si>
  <si>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注　　「公共」とは、災害復旧対策（国庫補助及び国庫負担）の対象となるものであり、「非公共」とは、その対象とならないものである。</t>
  </si>
  <si>
    <t>　本表は、洪水、暴風、高潮、地震その他の天然災害による被害について作成したものである。</t>
  </si>
  <si>
    <t>（ 査 定 額 ）</t>
  </si>
  <si>
    <t>農　　　　　地</t>
  </si>
  <si>
    <t>被　害　額</t>
  </si>
  <si>
    <t>被　害　額</t>
  </si>
  <si>
    <t>一　般　耕　地</t>
  </si>
  <si>
    <t>被　　害　　額</t>
  </si>
  <si>
    <t>林　　　　　道</t>
  </si>
  <si>
    <t>治　山　施　設</t>
  </si>
  <si>
    <t>公　　　　　　　　　　　　共</t>
  </si>
  <si>
    <t>港　数</t>
  </si>
  <si>
    <t>漁　　　港</t>
  </si>
  <si>
    <t>公　　　共</t>
  </si>
  <si>
    <t>漁　　　　　船</t>
  </si>
  <si>
    <t>隻　　数</t>
  </si>
  <si>
    <t>－</t>
  </si>
  <si>
    <t>－</t>
  </si>
  <si>
    <t>177　　市　　郡　　別　　森　　林　　病　　害　　虫　　被　　害　　状　　況　（昭和50年）</t>
  </si>
  <si>
    <t>（単位　面積ヘクタール　金額千円　材積立方メートル）</t>
  </si>
  <si>
    <t>金　　額</t>
  </si>
  <si>
    <t>面　積</t>
  </si>
  <si>
    <t>面　　積</t>
  </si>
  <si>
    <r>
      <t>本数(千本</t>
    </r>
    <r>
      <rPr>
        <sz val="12"/>
        <rFont val="ＭＳ 明朝"/>
        <family val="1"/>
      </rPr>
      <t>)</t>
    </r>
  </si>
  <si>
    <t>176　　市　郡　別　農　林　水　産　業　施　設　被　害　状　況　（昭和49・50年）</t>
  </si>
  <si>
    <t>資料　石川県耕地整備課、造林課、林業経営課、水産課調。</t>
  </si>
  <si>
    <t>総　 数</t>
  </si>
  <si>
    <t>（単位　面積　ヘクタール　被害量　トン）</t>
  </si>
  <si>
    <r>
      <t>年次及び　市 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</si>
  <si>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178　　市　郡　別　、　水　稲　及　び　麦　類　の　被　害　状　況　（昭和46～50年）</t>
  </si>
  <si>
    <t>市　郡　別　、　水　稲　及　び　麦　類　の　被　害　状　況　（つづき）</t>
  </si>
  <si>
    <t>総　　　　　　数</t>
  </si>
  <si>
    <t>風　水　害</t>
  </si>
  <si>
    <t>干　　　　　害</t>
  </si>
  <si>
    <t>冷　　　　　害</t>
  </si>
  <si>
    <t>気　　　象　　　被　　　害</t>
  </si>
  <si>
    <t>病　　　　　　　　　　　　　　　害</t>
  </si>
  <si>
    <t>水　　　　　　　　　　　　　　　　　　　　　　　　　　　　　　稲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</si>
  <si>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</si>
  <si>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－</t>
  </si>
  <si>
    <t>ウ　ン　カ</t>
  </si>
  <si>
    <t>虫　　　　　　　　　　　　　　　害</t>
  </si>
  <si>
    <t>水　　　　　　　　　　　　　　　　　　　　　　　　　稲</t>
  </si>
  <si>
    <t>そ　の　他</t>
  </si>
  <si>
    <t>総　　　　　数</t>
  </si>
  <si>
    <t>気　象　害</t>
  </si>
  <si>
    <t>病　害　虫</t>
  </si>
  <si>
    <t>資料　北陸農政局統計情報部「石川作物統計」による。</t>
  </si>
  <si>
    <t>麦　　　　　　　　　　　　　　　　　　　　　　　　　類　　（大麦、小麦、裸麦）</t>
  </si>
  <si>
    <t>人的被害（人）</t>
  </si>
  <si>
    <t>建　　　　物　　　　被　　　　害　　（棟）</t>
  </si>
  <si>
    <r>
      <t>(流失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 xml:space="preserve">
全壊</t>
    </r>
  </si>
  <si>
    <t>流　出
埋没等</t>
  </si>
  <si>
    <t>冠　水</t>
  </si>
  <si>
    <t>－</t>
  </si>
  <si>
    <t>－</t>
  </si>
  <si>
    <t>船　　　舶　（隻）</t>
  </si>
  <si>
    <t>鉄軌道
被　害</t>
  </si>
  <si>
    <t>業　　種　　別</t>
  </si>
  <si>
    <t>注　　（　）は死亡件数（外数）である。</t>
  </si>
  <si>
    <t>資料　石川労働基準局「労働死傷月報」による。</t>
  </si>
  <si>
    <t>倒壊　　　　崩壊</t>
  </si>
  <si>
    <t>巻込まれ　　はさまれ</t>
  </si>
  <si>
    <t>こすれ　　　切れ</t>
  </si>
  <si>
    <t>との接触　　高温低温</t>
  </si>
  <si>
    <t>との接触　　有害物</t>
  </si>
  <si>
    <t>（道路）　　交通事故</t>
  </si>
  <si>
    <t>（その他）　交通事故</t>
  </si>
  <si>
    <t>180　　特　定　業　種　別　、　原　因　別　災　害　発　生　件　数　（昭和50年）</t>
  </si>
  <si>
    <t>転落　　　　墜落　　　</t>
  </si>
  <si>
    <r>
      <t xml:space="preserve">年次及び </t>
    </r>
    <r>
      <rPr>
        <sz val="12"/>
        <rFont val="ＭＳ 明朝"/>
        <family val="1"/>
      </rPr>
      <t xml:space="preserve">  市 郡 別</t>
    </r>
  </si>
  <si>
    <r>
      <t>昭和4</t>
    </r>
    <r>
      <rPr>
        <sz val="12"/>
        <rFont val="ＭＳ 明朝"/>
        <family val="1"/>
      </rPr>
      <t>9年</t>
    </r>
  </si>
  <si>
    <r>
      <t>年次及び　　市 郡</t>
    </r>
    <r>
      <rPr>
        <sz val="12"/>
        <rFont val="ＭＳ 明朝"/>
        <family val="1"/>
      </rPr>
      <t xml:space="preserve"> 別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</si>
  <si>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</si>
  <si>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181　　市　　郡　　別　　土　　木　　関　　係　　災　　害　　状　　況　（昭和49・50年）</t>
  </si>
  <si>
    <t>市　　　郡　　　別　　　土　　　木　　　関　　　係　　　災　　　害　　　状　　　況　（昭和49・50年）（つづき）</t>
  </si>
  <si>
    <t>金　　　　　額</t>
  </si>
  <si>
    <t>河　　　　　　　　川</t>
  </si>
  <si>
    <t>金　額</t>
  </si>
  <si>
    <t>海　　　　岸</t>
  </si>
  <si>
    <t>金　　額</t>
  </si>
  <si>
    <t>砂　　　　防</t>
  </si>
  <si>
    <t>道　　　　路</t>
  </si>
  <si>
    <t>港　　　　湾</t>
  </si>
  <si>
    <t>－</t>
  </si>
  <si>
    <t>河　　　　川</t>
  </si>
  <si>
    <t>海　　　　　岸</t>
  </si>
  <si>
    <t>県　　　　　　　　　　工　　　　　　　　　　事</t>
  </si>
  <si>
    <t>　</t>
  </si>
  <si>
    <t>年次及び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</si>
  <si>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</si>
  <si>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建物焼損　　　　　面　　積</t>
  </si>
  <si>
    <t>290　災害及び事故</t>
  </si>
  <si>
    <t>月　　　次</t>
  </si>
  <si>
    <t>合　計</t>
  </si>
  <si>
    <t>建物</t>
  </si>
  <si>
    <t>林野</t>
  </si>
  <si>
    <t>車両</t>
  </si>
  <si>
    <t>船舶</t>
  </si>
  <si>
    <t>半焼</t>
  </si>
  <si>
    <t>全焼</t>
  </si>
  <si>
    <t>小損</t>
  </si>
  <si>
    <t>半損</t>
  </si>
  <si>
    <t>全損</t>
  </si>
  <si>
    <t>り災世帯数</t>
  </si>
  <si>
    <t>火　災　件　数</t>
  </si>
  <si>
    <t>死　亡　者</t>
  </si>
  <si>
    <t>消防　　吏員</t>
  </si>
  <si>
    <t>消防　　団員</t>
  </si>
  <si>
    <t>負　傷　者</t>
  </si>
  <si>
    <t>建　　物</t>
  </si>
  <si>
    <t>損　　　　害　　　　額</t>
  </si>
  <si>
    <t>（単位　金額　千円）</t>
  </si>
  <si>
    <r>
      <t>（１）　　火　災　件　数　、　焼　損　む　ね　数　、　損　害　額　な　ど　月　別　火　災　件　数　及　び　損　害　額　（昭和</t>
    </r>
    <r>
      <rPr>
        <sz val="12"/>
        <rFont val="ＭＳ 明朝"/>
        <family val="1"/>
      </rPr>
      <t>46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50</t>
    </r>
    <r>
      <rPr>
        <sz val="12"/>
        <rFont val="ＭＳ 明朝"/>
        <family val="1"/>
      </rPr>
      <t>年）</t>
    </r>
  </si>
  <si>
    <t>182　　火　　　　　　　　　　　　　　　　　　　　災</t>
  </si>
  <si>
    <t>たばこ</t>
  </si>
  <si>
    <t>たき火</t>
  </si>
  <si>
    <t>こんろ</t>
  </si>
  <si>
    <t>煙突</t>
  </si>
  <si>
    <r>
      <t>スト</t>
    </r>
    <r>
      <rPr>
        <sz val="12"/>
        <rFont val="ＭＳ 明朝"/>
        <family val="1"/>
      </rPr>
      <t>ー</t>
    </r>
    <r>
      <rPr>
        <sz val="12"/>
        <rFont val="ＭＳ 明朝"/>
        <family val="1"/>
      </rPr>
      <t>ブ</t>
    </r>
  </si>
  <si>
    <t>かまど</t>
  </si>
  <si>
    <t>こたつ</t>
  </si>
  <si>
    <t>マッチ</t>
  </si>
  <si>
    <t>火遊び</t>
  </si>
  <si>
    <t>配線</t>
  </si>
  <si>
    <t>火入れ</t>
  </si>
  <si>
    <t>放火</t>
  </si>
  <si>
    <t>溶接機</t>
  </si>
  <si>
    <t>取灰</t>
  </si>
  <si>
    <r>
      <t>内燃</t>
    </r>
    <r>
      <rPr>
        <sz val="12"/>
        <rFont val="ＭＳ 明朝"/>
        <family val="1"/>
      </rPr>
      <t>機</t>
    </r>
    <r>
      <rPr>
        <sz val="12"/>
        <rFont val="ＭＳ 明朝"/>
        <family val="1"/>
      </rPr>
      <t>関</t>
    </r>
  </si>
  <si>
    <r>
      <t>火</t>
    </r>
    <r>
      <rPr>
        <sz val="12"/>
        <rFont val="ＭＳ 明朝"/>
        <family val="1"/>
      </rPr>
      <t>消</t>
    </r>
    <r>
      <rPr>
        <sz val="12"/>
        <rFont val="ＭＳ 明朝"/>
        <family val="1"/>
      </rPr>
      <t>し</t>
    </r>
    <r>
      <rPr>
        <sz val="12"/>
        <rFont val="ＭＳ 明朝"/>
        <family val="1"/>
      </rPr>
      <t>つぼ</t>
    </r>
  </si>
  <si>
    <t>原因別</t>
  </si>
  <si>
    <t>炉</t>
  </si>
  <si>
    <t>総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</si>
  <si>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</si>
  <si>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</si>
  <si>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</si>
  <si>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</si>
  <si>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</si>
  <si>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</si>
  <si>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</si>
  <si>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</si>
  <si>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</si>
  <si>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</si>
  <si>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</si>
  <si>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</si>
  <si>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（２）　　原　因　別　、　月　別　火　災　件　数　（昭和</t>
    </r>
    <r>
      <rPr>
        <sz val="12"/>
        <rFont val="ＭＳ 明朝"/>
        <family val="1"/>
      </rPr>
      <t>50年）</t>
    </r>
  </si>
  <si>
    <t>資料　石川県消防防災課「火災調査」による。</t>
  </si>
  <si>
    <t>総数</t>
  </si>
  <si>
    <t>９　月</t>
  </si>
  <si>
    <t>10　月</t>
  </si>
  <si>
    <t>11　月</t>
  </si>
  <si>
    <t>12　月</t>
  </si>
  <si>
    <t>スチーム・パイプ</t>
  </si>
  <si>
    <r>
      <t>原　因　別　、　月　別　火　災　件　数　（昭和</t>
    </r>
    <r>
      <rPr>
        <sz val="12"/>
        <rFont val="ＭＳ 明朝"/>
        <family val="1"/>
      </rPr>
      <t>50年）（つづき）</t>
    </r>
  </si>
  <si>
    <t>焼失車両</t>
  </si>
  <si>
    <t>－</t>
  </si>
  <si>
    <r>
      <t>10万人当　　　死</t>
    </r>
    <r>
      <rPr>
        <sz val="12"/>
        <rFont val="ＭＳ 明朝"/>
        <family val="1"/>
      </rPr>
      <t xml:space="preserve"> 者 数</t>
    </r>
  </si>
  <si>
    <r>
      <t>5</t>
    </r>
    <r>
      <rPr>
        <sz val="12"/>
        <rFont val="ＭＳ 明朝"/>
        <family val="1"/>
      </rPr>
      <t>0年</t>
    </r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</si>
  <si>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</si>
  <si>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</si>
  <si>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</si>
  <si>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 xml:space="preserve">負 </t>
    </r>
    <r>
      <rPr>
        <sz val="12"/>
        <rFont val="ＭＳ 明朝"/>
        <family val="1"/>
      </rPr>
      <t xml:space="preserve">    傷     者</t>
    </r>
  </si>
  <si>
    <t>183　　交　　　　通　　　　事　　　　故</t>
  </si>
  <si>
    <t>（１）　　年　次　別　交　通　事　故　発　生　状　況　（昭和46～50年）</t>
  </si>
  <si>
    <r>
      <t>負傷</t>
    </r>
    <r>
      <rPr>
        <sz val="12"/>
        <rFont val="ＭＳ 明朝"/>
        <family val="1"/>
      </rPr>
      <t>者</t>
    </r>
  </si>
  <si>
    <t>人　　　　　口</t>
  </si>
  <si>
    <t>自　　動　　車</t>
  </si>
  <si>
    <t>人　　　　　　口</t>
  </si>
  <si>
    <t>自　動　車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</si>
  <si>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</si>
  <si>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r>
      <t>（２）　　道　路　別　交　通　事　故　発　生　状　況　（昭和</t>
    </r>
    <r>
      <rPr>
        <sz val="12"/>
        <rFont val="ＭＳ 明朝"/>
        <family val="1"/>
      </rPr>
      <t>49・50年）</t>
    </r>
  </si>
  <si>
    <r>
      <t>5</t>
    </r>
    <r>
      <rPr>
        <sz val="12"/>
        <rFont val="ＭＳ 明朝"/>
        <family val="1"/>
      </rPr>
      <t>0　年</t>
    </r>
  </si>
  <si>
    <t>増　減</t>
  </si>
  <si>
    <t>件　　　　　　　数</t>
  </si>
  <si>
    <t>死　　　　　　　者</t>
  </si>
  <si>
    <r>
      <t>5</t>
    </r>
    <r>
      <rPr>
        <sz val="12"/>
        <rFont val="ＭＳ 明朝"/>
        <family val="1"/>
      </rPr>
      <t>0　　年</t>
    </r>
  </si>
  <si>
    <t>８号線</t>
  </si>
  <si>
    <t>県　道</t>
  </si>
  <si>
    <t>死　　　　　　　者</t>
  </si>
  <si>
    <t>（３）　　市　町　村　別　交　通　事　故　発　生　状　況　（昭和49・50年）</t>
  </si>
  <si>
    <t>年令別</t>
  </si>
  <si>
    <r>
      <t>〃(下命・容認違反に限る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</si>
  <si>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9年</t>
    </r>
  </si>
  <si>
    <t>合　　　　　　　　　　　　　　計</t>
  </si>
  <si>
    <t>小　　　　　　　　　　計</t>
  </si>
  <si>
    <t>原　　　因（違反）別</t>
  </si>
  <si>
    <t>死　者</t>
  </si>
  <si>
    <t>車　　　　　　　　　　　　　　　　　　　　　　　　　　　　　　両</t>
  </si>
  <si>
    <t>人</t>
  </si>
  <si>
    <t>6才未満</t>
  </si>
  <si>
    <t>70才以上</t>
  </si>
  <si>
    <t>（５）　　交　通　事　故　発　生　状　況　（　時　間　、　場　所　）　別　件　数　（昭和50年）</t>
  </si>
  <si>
    <t>８</t>
  </si>
  <si>
    <t>県　　　　　道</t>
  </si>
  <si>
    <t>（６）　　年　令　別　、　状　態　別　状　況　（昭和49・50年）</t>
  </si>
  <si>
    <t>状　　　　　　　　　　態　　　　　　　　　　別</t>
  </si>
  <si>
    <t>歩　行　中</t>
  </si>
  <si>
    <t>総　　　数</t>
  </si>
  <si>
    <t>自転車乗用中</t>
  </si>
  <si>
    <t>（４）　　第一当事者の事故原因別件数及び死傷者数　（昭和50年）</t>
  </si>
  <si>
    <t>一般国道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</si>
</sst>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_);[Red]\(0\)"/>
    <numFmt numFmtId="190" formatCode="\+##"/>
    <numFmt numFmtId="191" formatCode="\+##;\-##"/>
    <numFmt numFmtId="192" formatCode="\+000;\-000"/>
    <numFmt numFmtId="193" formatCode="0.0_ "/>
    <numFmt numFmtId="194" formatCode="#,##0.00_);[Red]\(#,##0.00\)"/>
    <numFmt numFmtId="195" formatCode="\+##;\-##;&quot;±&quot;##"/>
    <numFmt numFmtId="196" formatCode="\+##;\-##;&quot;±&quot;0"/>
    <numFmt numFmtId="197" formatCode="0_);\(0\)"/>
    <numFmt numFmtId="198" formatCode="0;&quot;△ &quot;0"/>
    <numFmt numFmtId="199" formatCode="#,##0_);\(#,##0\)"/>
    <numFmt numFmtId="200" formatCode="#,##0;&quot;△ &quot;#,##0"/>
  </numFmts>
  <fonts count="6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ゴシック"/>
      <family val="3"/>
    </font>
    <font>
      <sz val="12"/>
      <color indexed="9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91" fontId="7" fillId="0" borderId="0" xfId="0" applyNumberFormat="1" applyFont="1" applyFill="1" applyAlignment="1">
      <alignment horizontal="right" vertical="top"/>
    </xf>
    <xf numFmtId="0" fontId="0" fillId="0" borderId="22" xfId="0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21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21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16" fillId="0" borderId="26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/>
    </xf>
    <xf numFmtId="183" fontId="0" fillId="0" borderId="0" xfId="49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97" fontId="0" fillId="0" borderId="0" xfId="0" applyNumberFormat="1" applyFont="1" applyFill="1" applyAlignment="1">
      <alignment vertical="center"/>
    </xf>
    <xf numFmtId="197" fontId="13" fillId="0" borderId="0" xfId="0" applyNumberFormat="1" applyFont="1" applyFill="1" applyAlignment="1">
      <alignment vertical="center"/>
    </xf>
    <xf numFmtId="197" fontId="0" fillId="0" borderId="0" xfId="0" applyNumberFormat="1" applyFont="1" applyFill="1" applyAlignment="1">
      <alignment horizontal="right" vertical="center"/>
    </xf>
    <xf numFmtId="197" fontId="0" fillId="0" borderId="16" xfId="0" applyNumberFormat="1" applyFont="1" applyFill="1" applyBorder="1" applyAlignment="1">
      <alignment horizontal="right" vertical="center"/>
    </xf>
    <xf numFmtId="197" fontId="0" fillId="0" borderId="16" xfId="0" applyNumberFormat="1" applyFont="1" applyFill="1" applyBorder="1" applyAlignment="1">
      <alignment vertical="center"/>
    </xf>
    <xf numFmtId="198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26" xfId="0" applyNumberFormat="1" applyFont="1" applyFill="1" applyBorder="1" applyAlignment="1" applyProtection="1">
      <alignment horizontal="right" vertical="center"/>
      <protection/>
    </xf>
    <xf numFmtId="198" fontId="0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4" fontId="0" fillId="0" borderId="0" xfId="0" applyNumberFormat="1" applyFont="1" applyFill="1" applyBorder="1" applyAlignment="1" quotePrefix="1">
      <alignment horizontal="right" vertical="center"/>
    </xf>
    <xf numFmtId="179" fontId="0" fillId="0" borderId="0" xfId="0" applyNumberFormat="1" applyFont="1" applyFill="1" applyBorder="1" applyAlignment="1" quotePrefix="1">
      <alignment horizontal="right" vertical="center"/>
    </xf>
    <xf numFmtId="3" fontId="14" fillId="0" borderId="0" xfId="0" applyNumberFormat="1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4" fillId="0" borderId="15" xfId="0" applyFont="1" applyFill="1" applyBorder="1" applyAlignment="1" applyProtection="1">
      <alignment horizontal="distributed" vertical="center"/>
      <protection/>
    </xf>
    <xf numFmtId="3" fontId="14" fillId="0" borderId="0" xfId="0" applyNumberFormat="1" applyFont="1" applyFill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0" xfId="0" applyNumberFormat="1" applyFont="1" applyFill="1" applyAlignment="1" quotePrefix="1">
      <alignment horizontal="right" vertical="center"/>
    </xf>
    <xf numFmtId="188" fontId="14" fillId="0" borderId="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right" vertical="center"/>
    </xf>
    <xf numFmtId="0" fontId="0" fillId="0" borderId="3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4" fillId="0" borderId="15" xfId="0" applyFont="1" applyBorder="1" applyAlignment="1">
      <alignment horizontal="distributed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14" fillId="0" borderId="0" xfId="0" applyFont="1" applyFill="1" applyBorder="1" applyAlignment="1" quotePrefix="1">
      <alignment horizontal="right" vertical="center"/>
    </xf>
    <xf numFmtId="38" fontId="0" fillId="0" borderId="0" xfId="49" applyFont="1" applyFill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49" applyNumberFormat="1" applyFont="1" applyFill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38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38" fontId="14" fillId="0" borderId="0" xfId="49" applyFont="1" applyFill="1" applyAlignment="1" quotePrefix="1">
      <alignment horizontal="right" vertical="center"/>
    </xf>
    <xf numFmtId="38" fontId="0" fillId="0" borderId="0" xfId="49" applyFont="1" applyFill="1" applyAlignment="1" quotePrefix="1">
      <alignment horizontal="right" vertical="center"/>
    </xf>
    <xf numFmtId="188" fontId="0" fillId="0" borderId="0" xfId="49" applyNumberFormat="1" applyFont="1" applyFill="1" applyAlignment="1" quotePrefix="1">
      <alignment horizontal="right" vertical="center"/>
    </xf>
    <xf numFmtId="0" fontId="5" fillId="0" borderId="1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 quotePrefix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187" fontId="9" fillId="0" borderId="14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Alignment="1">
      <alignment vertical="center"/>
    </xf>
    <xf numFmtId="187" fontId="14" fillId="0" borderId="23" xfId="49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Alignment="1">
      <alignment vertical="center"/>
    </xf>
    <xf numFmtId="187" fontId="0" fillId="0" borderId="23" xfId="49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187" fontId="13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0" fillId="0" borderId="23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Alignment="1">
      <alignment horizontal="right" vertical="center"/>
    </xf>
    <xf numFmtId="199" fontId="0" fillId="0" borderId="23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7" fontId="0" fillId="0" borderId="0" xfId="0" applyNumberFormat="1" applyFont="1" applyFill="1" applyBorder="1" applyAlignment="1" quotePrefix="1">
      <alignment horizontal="right" vertical="center"/>
    </xf>
    <xf numFmtId="187" fontId="0" fillId="0" borderId="0" xfId="0" applyNumberFormat="1" applyFont="1" applyFill="1" applyAlignment="1" quotePrefix="1">
      <alignment horizontal="right" vertical="center"/>
    </xf>
    <xf numFmtId="0" fontId="0" fillId="0" borderId="19" xfId="0" applyFont="1" applyFill="1" applyBorder="1" applyAlignment="1">
      <alignment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1" xfId="49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 applyProtection="1">
      <alignment horizontal="right" vertical="center"/>
      <protection/>
    </xf>
    <xf numFmtId="3" fontId="15" fillId="0" borderId="23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0" xfId="49" applyFont="1" applyFill="1" applyBorder="1" applyAlignment="1" quotePrefix="1">
      <alignment horizontal="right" vertical="center"/>
    </xf>
    <xf numFmtId="38" fontId="0" fillId="0" borderId="14" xfId="49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87" fontId="0" fillId="0" borderId="26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187" fontId="14" fillId="0" borderId="0" xfId="0" applyNumberFormat="1" applyFont="1" applyFill="1" applyBorder="1" applyAlignment="1" applyProtection="1" quotePrefix="1">
      <alignment horizontal="right" vertical="center"/>
      <protection/>
    </xf>
    <xf numFmtId="18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6" xfId="0" applyFont="1" applyFill="1" applyBorder="1" applyAlignment="1" applyProtection="1" quotePrefix="1">
      <alignment horizontal="right" vertical="center"/>
      <protection/>
    </xf>
    <xf numFmtId="187" fontId="0" fillId="0" borderId="0" xfId="0" applyNumberFormat="1" applyFont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198" fontId="0" fillId="0" borderId="0" xfId="0" applyNumberFormat="1" applyFont="1" applyAlignment="1">
      <alignment horizontal="right" vertical="center"/>
    </xf>
    <xf numFmtId="191" fontId="0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34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13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185" fontId="0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0" xfId="0" applyNumberFormat="1" applyFont="1" applyAlignment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191" fontId="16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7" fontId="14" fillId="0" borderId="26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198" fontId="0" fillId="0" borderId="0" xfId="0" applyNumberFormat="1" applyFont="1" applyBorder="1" applyAlignment="1">
      <alignment horizontal="right" vertical="center"/>
    </xf>
    <xf numFmtId="38" fontId="14" fillId="0" borderId="12" xfId="49" applyFont="1" applyFill="1" applyBorder="1" applyAlignment="1" applyProtection="1">
      <alignment horizontal="right" vertical="center"/>
      <protection/>
    </xf>
    <xf numFmtId="198" fontId="1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center" shrinkToFit="1"/>
    </xf>
    <xf numFmtId="198" fontId="0" fillId="0" borderId="0" xfId="0" applyNumberFormat="1" applyFont="1" applyFill="1" applyAlignment="1" quotePrefix="1">
      <alignment horizontal="right" vertical="center"/>
    </xf>
    <xf numFmtId="198" fontId="0" fillId="0" borderId="0" xfId="0" applyNumberFormat="1" applyFont="1" applyFill="1" applyBorder="1" applyAlignment="1" applyProtection="1" quotePrefix="1">
      <alignment horizontal="right" vertical="center"/>
      <protection/>
    </xf>
    <xf numFmtId="198" fontId="0" fillId="0" borderId="0" xfId="0" applyNumberFormat="1" applyFont="1" applyFill="1" applyBorder="1" applyAlignment="1" quotePrefix="1">
      <alignment horizontal="right" vertical="center"/>
    </xf>
    <xf numFmtId="198" fontId="0" fillId="0" borderId="0" xfId="0" applyNumberFormat="1" applyFont="1" applyAlignment="1" quotePrefix="1">
      <alignment horizontal="right" vertical="center"/>
    </xf>
    <xf numFmtId="191" fontId="0" fillId="0" borderId="35" xfId="0" applyNumberFormat="1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19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3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17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 textRotation="255"/>
    </xf>
    <xf numFmtId="0" fontId="0" fillId="0" borderId="15" xfId="0" applyFont="1" applyFill="1" applyBorder="1" applyAlignment="1">
      <alignment horizontal="center" vertical="center"/>
    </xf>
    <xf numFmtId="191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left" vertical="center"/>
    </xf>
    <xf numFmtId="191" fontId="0" fillId="0" borderId="22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83" fontId="0" fillId="0" borderId="0" xfId="0" applyNumberFormat="1" applyFont="1" applyFill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85" fontId="0" fillId="0" borderId="16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vertical="center" textRotation="255"/>
    </xf>
    <xf numFmtId="191" fontId="0" fillId="0" borderId="0" xfId="0" applyNumberFormat="1" applyFont="1" applyAlignment="1">
      <alignment horizontal="left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183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196" fontId="0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Alignment="1">
      <alignment horizontal="right" vertical="center"/>
    </xf>
    <xf numFmtId="187" fontId="0" fillId="0" borderId="24" xfId="0" applyNumberFormat="1" applyFont="1" applyBorder="1" applyAlignment="1">
      <alignment horizontal="right" vertical="center"/>
    </xf>
    <xf numFmtId="187" fontId="0" fillId="0" borderId="16" xfId="0" applyNumberFormat="1" applyFont="1" applyBorder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196" fontId="0" fillId="0" borderId="38" xfId="0" applyNumberFormat="1" applyFont="1" applyFill="1" applyBorder="1" applyAlignment="1" applyProtection="1">
      <alignment horizontal="distributed" vertical="center"/>
      <protection/>
    </xf>
    <xf numFmtId="178" fontId="0" fillId="0" borderId="39" xfId="0" applyNumberFormat="1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Border="1" applyAlignment="1" applyProtection="1" quotePrefix="1">
      <alignment horizontal="right" vertical="center"/>
      <protection/>
    </xf>
    <xf numFmtId="188" fontId="0" fillId="0" borderId="0" xfId="0" applyNumberFormat="1" applyFont="1" applyFill="1" applyBorder="1" applyAlignment="1" applyProtection="1" quotePrefix="1">
      <alignment horizontal="right" vertical="center"/>
      <protection/>
    </xf>
    <xf numFmtId="187" fontId="0" fillId="0" borderId="0" xfId="0" applyNumberFormat="1" applyFont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23" xfId="0" applyNumberFormat="1" applyFont="1" applyFill="1" applyBorder="1" applyAlignment="1" quotePrefix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distributed" vertical="center"/>
    </xf>
    <xf numFmtId="0" fontId="25" fillId="0" borderId="37" xfId="0" applyFont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distributed" textRotation="255"/>
    </xf>
    <xf numFmtId="0" fontId="0" fillId="0" borderId="37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4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distributed" textRotation="255" wrapText="1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183" fontId="0" fillId="0" borderId="0" xfId="49" applyNumberFormat="1" applyFont="1" applyFill="1" applyBorder="1" applyAlignment="1" applyProtection="1">
      <alignment horizontal="distributed" vertical="center"/>
      <protection/>
    </xf>
    <xf numFmtId="183" fontId="0" fillId="0" borderId="0" xfId="49" applyNumberFormat="1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3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183" fontId="0" fillId="0" borderId="0" xfId="49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183" fontId="0" fillId="0" borderId="10" xfId="49" applyNumberFormat="1" applyFont="1" applyFill="1" applyBorder="1" applyAlignment="1" applyProtection="1">
      <alignment horizontal="distributed" vertical="center"/>
      <protection/>
    </xf>
    <xf numFmtId="183" fontId="17" fillId="0" borderId="16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7" fontId="0" fillId="0" borderId="0" xfId="49" applyNumberFormat="1" applyFont="1" applyFill="1" applyBorder="1" applyAlignment="1" applyProtection="1">
      <alignment horizontal="right" vertical="center"/>
      <protection/>
    </xf>
    <xf numFmtId="183" fontId="0" fillId="0" borderId="27" xfId="49" applyNumberFormat="1" applyFont="1" applyFill="1" applyBorder="1" applyAlignment="1" applyProtection="1">
      <alignment horizontal="right" vertical="center"/>
      <protection/>
    </xf>
    <xf numFmtId="183" fontId="0" fillId="0" borderId="13" xfId="49" applyNumberFormat="1" applyFont="1" applyFill="1" applyBorder="1" applyAlignment="1" applyProtection="1">
      <alignment horizontal="right" vertical="center"/>
      <protection/>
    </xf>
    <xf numFmtId="183" fontId="17" fillId="0" borderId="0" xfId="49" applyNumberFormat="1" applyFont="1" applyFill="1" applyBorder="1" applyAlignment="1" applyProtection="1">
      <alignment horizontal="right" vertical="center"/>
      <protection/>
    </xf>
    <xf numFmtId="183" fontId="17" fillId="0" borderId="10" xfId="49" applyNumberFormat="1" applyFont="1" applyFill="1" applyBorder="1" applyAlignment="1" applyProtection="1">
      <alignment horizontal="right" vertical="center"/>
      <protection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183" fontId="17" fillId="0" borderId="12" xfId="49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>
      <alignment horizontal="center" vertical="center"/>
    </xf>
    <xf numFmtId="187" fontId="14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 shrinkToFit="1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 shrinkToFit="1"/>
      <protection/>
    </xf>
    <xf numFmtId="0" fontId="0" fillId="0" borderId="57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7" xfId="0" applyBorder="1" applyAlignment="1">
      <alignment horizontal="distributed" vertical="center" wrapText="1"/>
    </xf>
    <xf numFmtId="0" fontId="0" fillId="0" borderId="57" xfId="0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distributed" textRotation="255"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65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187" fontId="0" fillId="0" borderId="23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vertical="center" textRotation="255"/>
    </xf>
    <xf numFmtId="0" fontId="0" fillId="0" borderId="0" xfId="0" applyFont="1" applyAlignment="1">
      <alignment horizontal="distributed" vertical="center"/>
    </xf>
    <xf numFmtId="183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83" fontId="0" fillId="0" borderId="47" xfId="0" applyNumberFormat="1" applyFont="1" applyFill="1" applyBorder="1" applyAlignment="1" applyProtection="1">
      <alignment horizontal="distributed" vertical="center"/>
      <protection/>
    </xf>
    <xf numFmtId="183" fontId="0" fillId="0" borderId="37" xfId="0" applyNumberFormat="1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41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42" xfId="0" applyFont="1" applyBorder="1" applyAlignment="1">
      <alignment horizontal="distributed" vertical="center" wrapText="1"/>
    </xf>
    <xf numFmtId="0" fontId="0" fillId="0" borderId="43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0" xfId="0" applyFont="1" applyFill="1" applyAlignment="1">
      <alignment horizontal="center" vertical="center" textRotation="255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5" xfId="0" applyFont="1" applyFill="1" applyBorder="1" applyAlignment="1" applyProtection="1">
      <alignment horizontal="distributed" vertical="center"/>
      <protection/>
    </xf>
    <xf numFmtId="187" fontId="14" fillId="0" borderId="14" xfId="0" applyNumberFormat="1" applyFont="1" applyFill="1" applyBorder="1" applyAlignment="1" applyProtection="1">
      <alignment horizontal="right" vertical="center"/>
      <protection/>
    </xf>
    <xf numFmtId="188" fontId="1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distributed" textRotation="255"/>
    </xf>
    <xf numFmtId="0" fontId="0" fillId="0" borderId="37" xfId="0" applyFont="1" applyBorder="1" applyAlignment="1">
      <alignment horizontal="center" vertical="distributed" textRotation="255"/>
    </xf>
    <xf numFmtId="0" fontId="0" fillId="0" borderId="22" xfId="0" applyFont="1" applyBorder="1" applyAlignment="1">
      <alignment horizontal="center" vertical="distributed" textRotation="255"/>
    </xf>
    <xf numFmtId="0" fontId="0" fillId="0" borderId="15" xfId="0" applyFont="1" applyBorder="1" applyAlignment="1" quotePrefix="1">
      <alignment horizontal="center" vertical="center"/>
    </xf>
    <xf numFmtId="0" fontId="0" fillId="0" borderId="45" xfId="0" applyFont="1" applyBorder="1" applyAlignment="1">
      <alignment horizontal="center" vertical="distributed" textRotation="255"/>
    </xf>
    <xf numFmtId="0" fontId="0" fillId="0" borderId="45" xfId="0" applyFont="1" applyBorder="1" applyAlignment="1">
      <alignment horizontal="center" vertical="center" textRotation="255" shrinkToFit="1"/>
    </xf>
    <xf numFmtId="0" fontId="0" fillId="0" borderId="37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37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4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39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187" fontId="13" fillId="0" borderId="0" xfId="0" applyNumberFormat="1" applyFont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left" vertical="center"/>
    </xf>
    <xf numFmtId="187" fontId="0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187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 quotePrefix="1">
      <alignment horizontal="right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10</xdr:row>
      <xdr:rowOff>47625</xdr:rowOff>
    </xdr:from>
    <xdr:to>
      <xdr:col>28</xdr:col>
      <xdr:colOff>762000</xdr:colOff>
      <xdr:row>10</xdr:row>
      <xdr:rowOff>200025</xdr:rowOff>
    </xdr:to>
    <xdr:sp>
      <xdr:nvSpPr>
        <xdr:cNvPr id="1" name="AutoShape 2"/>
        <xdr:cNvSpPr>
          <a:spLocks/>
        </xdr:cNvSpPr>
      </xdr:nvSpPr>
      <xdr:spPr>
        <a:xfrm rot="5400000">
          <a:off x="20107275" y="2428875"/>
          <a:ext cx="1533525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28</xdr:row>
      <xdr:rowOff>19050</xdr:rowOff>
    </xdr:from>
    <xdr:to>
      <xdr:col>0</xdr:col>
      <xdr:colOff>457200</xdr:colOff>
      <xdr:row>37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276225" y="6724650"/>
          <a:ext cx="180975" cy="2352675"/>
        </a:xfrm>
        <a:prstGeom prst="leftBrace">
          <a:avLst>
            <a:gd name="adj" fmla="val -31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39</xdr:row>
      <xdr:rowOff>9525</xdr:rowOff>
    </xdr:from>
    <xdr:to>
      <xdr:col>0</xdr:col>
      <xdr:colOff>457200</xdr:colOff>
      <xdr:row>42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95275" y="9334500"/>
          <a:ext cx="152400" cy="904875"/>
        </a:xfrm>
        <a:prstGeom prst="leftBrace">
          <a:avLst>
            <a:gd name="adj" fmla="val -39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38100</xdr:rowOff>
    </xdr:from>
    <xdr:to>
      <xdr:col>2</xdr:col>
      <xdr:colOff>285750</xdr:colOff>
      <xdr:row>13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1295400" y="2438400"/>
          <a:ext cx="190500" cy="876300"/>
        </a:xfrm>
        <a:prstGeom prst="leftBrace">
          <a:avLst>
            <a:gd name="adj" fmla="val -36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38100</xdr:rowOff>
    </xdr:from>
    <xdr:to>
      <xdr:col>2</xdr:col>
      <xdr:colOff>247650</xdr:colOff>
      <xdr:row>18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1285875" y="4105275"/>
          <a:ext cx="161925" cy="381000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55</xdr:row>
      <xdr:rowOff>38100</xdr:rowOff>
    </xdr:from>
    <xdr:to>
      <xdr:col>1</xdr:col>
      <xdr:colOff>0</xdr:colOff>
      <xdr:row>73</xdr:row>
      <xdr:rowOff>152400</xdr:rowOff>
    </xdr:to>
    <xdr:sp>
      <xdr:nvSpPr>
        <xdr:cNvPr id="3" name="AutoShape 10"/>
        <xdr:cNvSpPr>
          <a:spLocks/>
        </xdr:cNvSpPr>
      </xdr:nvSpPr>
      <xdr:spPr>
        <a:xfrm>
          <a:off x="419100" y="13049250"/>
          <a:ext cx="142875" cy="3638550"/>
        </a:xfrm>
        <a:prstGeom prst="leftBrace">
          <a:avLst>
            <a:gd name="adj" fmla="val -41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57150</xdr:rowOff>
    </xdr:from>
    <xdr:to>
      <xdr:col>0</xdr:col>
      <xdr:colOff>533400</xdr:colOff>
      <xdr:row>54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371475" y="1981200"/>
          <a:ext cx="171450" cy="11010900"/>
        </a:xfrm>
        <a:prstGeom prst="leftBrace">
          <a:avLst>
            <a:gd name="adj" fmla="val -403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24</xdr:row>
      <xdr:rowOff>38100</xdr:rowOff>
    </xdr:from>
    <xdr:to>
      <xdr:col>2</xdr:col>
      <xdr:colOff>238125</xdr:colOff>
      <xdr:row>25</xdr:row>
      <xdr:rowOff>190500</xdr:rowOff>
    </xdr:to>
    <xdr:sp>
      <xdr:nvSpPr>
        <xdr:cNvPr id="5" name="AutoShape 12"/>
        <xdr:cNvSpPr>
          <a:spLocks/>
        </xdr:cNvSpPr>
      </xdr:nvSpPr>
      <xdr:spPr>
        <a:xfrm>
          <a:off x="1285875" y="5772150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47625</xdr:rowOff>
    </xdr:from>
    <xdr:to>
      <xdr:col>2</xdr:col>
      <xdr:colOff>228600</xdr:colOff>
      <xdr:row>27</xdr:row>
      <xdr:rowOff>200025</xdr:rowOff>
    </xdr:to>
    <xdr:sp>
      <xdr:nvSpPr>
        <xdr:cNvPr id="6" name="AutoShape 13"/>
        <xdr:cNvSpPr>
          <a:spLocks/>
        </xdr:cNvSpPr>
      </xdr:nvSpPr>
      <xdr:spPr>
        <a:xfrm>
          <a:off x="1266825" y="625792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28575</xdr:rowOff>
    </xdr:from>
    <xdr:to>
      <xdr:col>2</xdr:col>
      <xdr:colOff>238125</xdr:colOff>
      <xdr:row>16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1304925" y="3381375"/>
          <a:ext cx="133350" cy="447675"/>
        </a:xfrm>
        <a:prstGeom prst="leftBrace">
          <a:avLst>
            <a:gd name="adj" fmla="val -38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638175</xdr:colOff>
      <xdr:row>54</xdr:row>
      <xdr:rowOff>0</xdr:rowOff>
    </xdr:from>
    <xdr:to>
      <xdr:col>1</xdr:col>
      <xdr:colOff>638175</xdr:colOff>
      <xdr:row>54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1200150" y="12801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46</xdr:row>
      <xdr:rowOff>76200</xdr:rowOff>
    </xdr:from>
    <xdr:to>
      <xdr:col>2</xdr:col>
      <xdr:colOff>238125</xdr:colOff>
      <xdr:row>50</xdr:row>
      <xdr:rowOff>161925</xdr:rowOff>
    </xdr:to>
    <xdr:sp>
      <xdr:nvSpPr>
        <xdr:cNvPr id="9" name="AutoShape 23"/>
        <xdr:cNvSpPr>
          <a:spLocks/>
        </xdr:cNvSpPr>
      </xdr:nvSpPr>
      <xdr:spPr>
        <a:xfrm>
          <a:off x="1238250" y="11049000"/>
          <a:ext cx="200025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59</xdr:row>
      <xdr:rowOff>38100</xdr:rowOff>
    </xdr:from>
    <xdr:to>
      <xdr:col>2</xdr:col>
      <xdr:colOff>276225</xdr:colOff>
      <xdr:row>63</xdr:row>
      <xdr:rowOff>171450</xdr:rowOff>
    </xdr:to>
    <xdr:sp>
      <xdr:nvSpPr>
        <xdr:cNvPr id="10" name="AutoShape 25"/>
        <xdr:cNvSpPr>
          <a:spLocks/>
        </xdr:cNvSpPr>
      </xdr:nvSpPr>
      <xdr:spPr>
        <a:xfrm>
          <a:off x="1285875" y="13887450"/>
          <a:ext cx="190500" cy="971550"/>
        </a:xfrm>
        <a:prstGeom prst="leftBrace">
          <a:avLst>
            <a:gd name="adj" fmla="val -32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57150</xdr:rowOff>
    </xdr:from>
    <xdr:to>
      <xdr:col>2</xdr:col>
      <xdr:colOff>238125</xdr:colOff>
      <xdr:row>34</xdr:row>
      <xdr:rowOff>209550</xdr:rowOff>
    </xdr:to>
    <xdr:sp>
      <xdr:nvSpPr>
        <xdr:cNvPr id="11" name="AutoShape 28"/>
        <xdr:cNvSpPr>
          <a:spLocks/>
        </xdr:cNvSpPr>
      </xdr:nvSpPr>
      <xdr:spPr>
        <a:xfrm>
          <a:off x="1285875" y="793432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66675</xdr:rowOff>
    </xdr:from>
    <xdr:to>
      <xdr:col>2</xdr:col>
      <xdr:colOff>257175</xdr:colOff>
      <xdr:row>38</xdr:row>
      <xdr:rowOff>209550</xdr:rowOff>
    </xdr:to>
    <xdr:sp>
      <xdr:nvSpPr>
        <xdr:cNvPr id="12" name="AutoShape 29"/>
        <xdr:cNvSpPr>
          <a:spLocks/>
        </xdr:cNvSpPr>
      </xdr:nvSpPr>
      <xdr:spPr>
        <a:xfrm>
          <a:off x="1247775" y="8420100"/>
          <a:ext cx="209550" cy="857250"/>
        </a:xfrm>
        <a:prstGeom prst="leftBrace">
          <a:avLst>
            <a:gd name="adj" fmla="val -3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47625</xdr:rowOff>
    </xdr:from>
    <xdr:to>
      <xdr:col>2</xdr:col>
      <xdr:colOff>209550</xdr:colOff>
      <xdr:row>41</xdr:row>
      <xdr:rowOff>200025</xdr:rowOff>
    </xdr:to>
    <xdr:sp>
      <xdr:nvSpPr>
        <xdr:cNvPr id="13" name="AutoShape 30"/>
        <xdr:cNvSpPr>
          <a:spLocks/>
        </xdr:cNvSpPr>
      </xdr:nvSpPr>
      <xdr:spPr>
        <a:xfrm>
          <a:off x="1257300" y="959167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42</xdr:row>
      <xdr:rowOff>47625</xdr:rowOff>
    </xdr:from>
    <xdr:to>
      <xdr:col>2</xdr:col>
      <xdr:colOff>247650</xdr:colOff>
      <xdr:row>43</xdr:row>
      <xdr:rowOff>200025</xdr:rowOff>
    </xdr:to>
    <xdr:sp>
      <xdr:nvSpPr>
        <xdr:cNvPr id="14" name="AutoShape 31"/>
        <xdr:cNvSpPr>
          <a:spLocks/>
        </xdr:cNvSpPr>
      </xdr:nvSpPr>
      <xdr:spPr>
        <a:xfrm>
          <a:off x="1295400" y="1006792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55</xdr:row>
      <xdr:rowOff>28575</xdr:rowOff>
    </xdr:from>
    <xdr:to>
      <xdr:col>2</xdr:col>
      <xdr:colOff>285750</xdr:colOff>
      <xdr:row>58</xdr:row>
      <xdr:rowOff>190500</xdr:rowOff>
    </xdr:to>
    <xdr:sp>
      <xdr:nvSpPr>
        <xdr:cNvPr id="15" name="AutoShape 32"/>
        <xdr:cNvSpPr>
          <a:spLocks/>
        </xdr:cNvSpPr>
      </xdr:nvSpPr>
      <xdr:spPr>
        <a:xfrm>
          <a:off x="1285875" y="13039725"/>
          <a:ext cx="200025" cy="790575"/>
        </a:xfrm>
        <a:prstGeom prst="leftBrace">
          <a:avLst>
            <a:gd name="adj" fmla="val -40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46</xdr:row>
      <xdr:rowOff>28575</xdr:rowOff>
    </xdr:from>
    <xdr:to>
      <xdr:col>6</xdr:col>
      <xdr:colOff>304800</xdr:colOff>
      <xdr:row>50</xdr:row>
      <xdr:rowOff>190500</xdr:rowOff>
    </xdr:to>
    <xdr:sp>
      <xdr:nvSpPr>
        <xdr:cNvPr id="16" name="AutoShape 23"/>
        <xdr:cNvSpPr>
          <a:spLocks/>
        </xdr:cNvSpPr>
      </xdr:nvSpPr>
      <xdr:spPr>
        <a:xfrm flipH="1">
          <a:off x="4591050" y="11001375"/>
          <a:ext cx="190500" cy="1114425"/>
        </a:xfrm>
        <a:prstGeom prst="leftBrace">
          <a:avLst>
            <a:gd name="adj" fmla="val -42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95250</xdr:colOff>
      <xdr:row>46</xdr:row>
      <xdr:rowOff>28575</xdr:rowOff>
    </xdr:from>
    <xdr:to>
      <xdr:col>8</xdr:col>
      <xdr:colOff>285750</xdr:colOff>
      <xdr:row>50</xdr:row>
      <xdr:rowOff>190500</xdr:rowOff>
    </xdr:to>
    <xdr:sp>
      <xdr:nvSpPr>
        <xdr:cNvPr id="17" name="AutoShape 23"/>
        <xdr:cNvSpPr>
          <a:spLocks/>
        </xdr:cNvSpPr>
      </xdr:nvSpPr>
      <xdr:spPr>
        <a:xfrm flipH="1">
          <a:off x="6696075" y="11001375"/>
          <a:ext cx="190500" cy="1114425"/>
        </a:xfrm>
        <a:prstGeom prst="leftBrace">
          <a:avLst>
            <a:gd name="adj" fmla="val -42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zoomScalePageLayoutView="0" workbookViewId="0" topLeftCell="A1">
      <selection activeCell="A1" sqref="A1"/>
    </sheetView>
  </sheetViews>
  <sheetFormatPr defaultColWidth="10.59765625" defaultRowHeight="18" customHeight="1"/>
  <cols>
    <col min="1" max="1" width="12.59765625" style="7" customWidth="1"/>
    <col min="2" max="2" width="9.09765625" style="7" customWidth="1"/>
    <col min="3" max="3" width="13.19921875" style="7" customWidth="1"/>
    <col min="4" max="4" width="9.69921875" style="7" customWidth="1"/>
    <col min="5" max="5" width="11.19921875" style="7" customWidth="1"/>
    <col min="6" max="6" width="9.69921875" style="7" customWidth="1"/>
    <col min="7" max="7" width="10.3984375" style="7" customWidth="1"/>
    <col min="8" max="8" width="9.09765625" style="7" customWidth="1"/>
    <col min="9" max="9" width="9.5" style="7" customWidth="1"/>
    <col min="10" max="10" width="10.3984375" style="7" customWidth="1"/>
    <col min="11" max="12" width="9.09765625" style="7" customWidth="1"/>
    <col min="13" max="13" width="10.19921875" style="7" customWidth="1"/>
    <col min="14" max="14" width="9.09765625" style="7" customWidth="1"/>
    <col min="15" max="15" width="9.5" style="7" customWidth="1"/>
    <col min="16" max="16" width="10.59765625" style="7" customWidth="1"/>
    <col min="17" max="17" width="13" style="7" customWidth="1"/>
    <col min="18" max="18" width="13.59765625" style="7" customWidth="1"/>
    <col min="19" max="23" width="9.09765625" style="7" customWidth="1"/>
    <col min="24" max="24" width="10.69921875" style="7" customWidth="1"/>
    <col min="25" max="25" width="12.5" style="7" customWidth="1"/>
    <col min="26" max="16384" width="10.59765625" style="7" customWidth="1"/>
  </cols>
  <sheetData>
    <row r="1" spans="1:26" s="2" customFormat="1" ht="18" customHeight="1">
      <c r="A1" s="1" t="s">
        <v>370</v>
      </c>
      <c r="Z1" s="3" t="s">
        <v>369</v>
      </c>
    </row>
    <row r="2" spans="1:25" s="2" customFormat="1" ht="18" customHeight="1">
      <c r="A2" s="1"/>
      <c r="Y2" s="3"/>
    </row>
    <row r="3" spans="1:26" s="4" customFormat="1" ht="18" customHeight="1">
      <c r="A3" s="361" t="s">
        <v>107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</row>
    <row r="4" spans="1:24" s="4" customFormat="1" ht="18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6" s="4" customFormat="1" ht="18" customHeight="1">
      <c r="A5" s="360" t="s">
        <v>418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s="5" customFormat="1" ht="18" customHeight="1" thickBot="1">
      <c r="A6" s="128" t="s">
        <v>395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8"/>
      <c r="P6" s="8"/>
      <c r="Q6" s="8"/>
      <c r="R6" s="8"/>
      <c r="S6" s="8"/>
      <c r="T6" s="8"/>
      <c r="U6" s="8"/>
      <c r="W6" s="8"/>
      <c r="X6" s="8"/>
      <c r="Z6" s="121" t="s">
        <v>374</v>
      </c>
    </row>
    <row r="7" spans="1:26" s="5" customFormat="1" ht="18" customHeight="1">
      <c r="A7" s="384"/>
      <c r="B7" s="385"/>
      <c r="C7" s="410" t="s">
        <v>85</v>
      </c>
      <c r="D7" s="411"/>
      <c r="E7" s="407" t="s">
        <v>86</v>
      </c>
      <c r="F7" s="408"/>
      <c r="G7" s="408"/>
      <c r="H7" s="408"/>
      <c r="I7" s="408"/>
      <c r="J7" s="408"/>
      <c r="K7" s="408"/>
      <c r="L7" s="409"/>
      <c r="M7" s="407" t="s">
        <v>104</v>
      </c>
      <c r="N7" s="408"/>
      <c r="O7" s="408"/>
      <c r="P7" s="408"/>
      <c r="Q7" s="408"/>
      <c r="R7" s="408"/>
      <c r="S7" s="408"/>
      <c r="T7" s="408"/>
      <c r="U7" s="409"/>
      <c r="V7" s="444" t="s">
        <v>105</v>
      </c>
      <c r="W7" s="445"/>
      <c r="X7" s="445"/>
      <c r="Y7" s="446"/>
      <c r="Z7" s="446"/>
    </row>
    <row r="8" spans="1:26" s="5" customFormat="1" ht="18" customHeight="1">
      <c r="A8" s="392" t="s">
        <v>300</v>
      </c>
      <c r="B8" s="393"/>
      <c r="C8" s="412"/>
      <c r="D8" s="413"/>
      <c r="E8" s="404" t="s">
        <v>400</v>
      </c>
      <c r="F8" s="405"/>
      <c r="G8" s="405"/>
      <c r="H8" s="405"/>
      <c r="I8" s="405"/>
      <c r="J8" s="405"/>
      <c r="K8" s="405"/>
      <c r="L8" s="406"/>
      <c r="M8" s="416" t="s">
        <v>293</v>
      </c>
      <c r="N8" s="417"/>
      <c r="O8" s="404" t="s">
        <v>404</v>
      </c>
      <c r="P8" s="405"/>
      <c r="Q8" s="405"/>
      <c r="R8" s="405"/>
      <c r="S8" s="406"/>
      <c r="T8" s="390" t="s">
        <v>106</v>
      </c>
      <c r="U8" s="391"/>
      <c r="V8" s="439" t="s">
        <v>87</v>
      </c>
      <c r="W8" s="386" t="s">
        <v>407</v>
      </c>
      <c r="X8" s="443"/>
      <c r="Y8" s="442" t="s">
        <v>106</v>
      </c>
      <c r="Z8" s="443"/>
    </row>
    <row r="9" spans="1:26" s="5" customFormat="1" ht="18" customHeight="1">
      <c r="A9" s="374" t="s">
        <v>377</v>
      </c>
      <c r="B9" s="393"/>
      <c r="C9" s="412"/>
      <c r="D9" s="413"/>
      <c r="E9" s="400" t="s">
        <v>87</v>
      </c>
      <c r="F9" s="401"/>
      <c r="G9" s="402" t="s">
        <v>397</v>
      </c>
      <c r="H9" s="403"/>
      <c r="I9" s="389"/>
      <c r="J9" s="388" t="s">
        <v>103</v>
      </c>
      <c r="K9" s="403"/>
      <c r="L9" s="389"/>
      <c r="M9" s="412"/>
      <c r="N9" s="413"/>
      <c r="O9" s="402" t="s">
        <v>403</v>
      </c>
      <c r="P9" s="403"/>
      <c r="Q9" s="389"/>
      <c r="R9" s="386" t="s">
        <v>402</v>
      </c>
      <c r="S9" s="387"/>
      <c r="T9" s="388" t="s">
        <v>89</v>
      </c>
      <c r="U9" s="389"/>
      <c r="V9" s="440"/>
      <c r="W9" s="386" t="s">
        <v>406</v>
      </c>
      <c r="X9" s="443"/>
      <c r="Y9" s="386" t="s">
        <v>408</v>
      </c>
      <c r="Z9" s="443"/>
    </row>
    <row r="10" spans="1:26" ht="18" customHeight="1">
      <c r="A10" s="394"/>
      <c r="B10" s="395"/>
      <c r="C10" s="414"/>
      <c r="D10" s="415"/>
      <c r="E10" s="423" t="s">
        <v>396</v>
      </c>
      <c r="F10" s="424"/>
      <c r="G10" s="83" t="s">
        <v>88</v>
      </c>
      <c r="H10" s="420" t="s">
        <v>398</v>
      </c>
      <c r="I10" s="421"/>
      <c r="J10" s="84" t="s">
        <v>90</v>
      </c>
      <c r="K10" s="422" t="s">
        <v>399</v>
      </c>
      <c r="L10" s="415"/>
      <c r="M10" s="414"/>
      <c r="N10" s="415"/>
      <c r="O10" s="129" t="s">
        <v>207</v>
      </c>
      <c r="P10" s="84" t="s">
        <v>90</v>
      </c>
      <c r="Q10" s="81" t="s">
        <v>89</v>
      </c>
      <c r="R10" s="422" t="s">
        <v>401</v>
      </c>
      <c r="S10" s="415"/>
      <c r="T10" s="130" t="s">
        <v>91</v>
      </c>
      <c r="U10" s="129" t="s">
        <v>92</v>
      </c>
      <c r="V10" s="441"/>
      <c r="W10" s="131" t="s">
        <v>405</v>
      </c>
      <c r="X10" s="99" t="s">
        <v>89</v>
      </c>
      <c r="Y10" s="131" t="s">
        <v>409</v>
      </c>
      <c r="Z10" s="99" t="s">
        <v>89</v>
      </c>
    </row>
    <row r="11" spans="1:26" ht="18" customHeight="1">
      <c r="A11" s="396"/>
      <c r="B11" s="397"/>
      <c r="C11" s="377"/>
      <c r="D11" s="377"/>
      <c r="G11" s="49"/>
      <c r="H11" s="377"/>
      <c r="I11" s="377"/>
      <c r="J11" s="48"/>
      <c r="K11" s="447"/>
      <c r="L11" s="447"/>
      <c r="M11" s="447"/>
      <c r="N11" s="447"/>
      <c r="O11" s="48"/>
      <c r="P11" s="48"/>
      <c r="Q11" s="68"/>
      <c r="R11" s="74"/>
      <c r="S11" s="74"/>
      <c r="T11" s="49"/>
      <c r="U11" s="49"/>
      <c r="V11" s="50"/>
      <c r="W11" s="50"/>
      <c r="X11" s="50"/>
      <c r="Y11" s="50"/>
      <c r="Z11" s="50"/>
    </row>
    <row r="12" spans="1:26" ht="18" customHeight="1">
      <c r="A12" s="427" t="s">
        <v>299</v>
      </c>
      <c r="B12" s="428"/>
      <c r="C12" s="364">
        <f>SUM(E12,M12,V12)</f>
        <v>2881479</v>
      </c>
      <c r="D12" s="365"/>
      <c r="E12" s="436">
        <v>2064000</v>
      </c>
      <c r="F12" s="436"/>
      <c r="G12" s="122">
        <v>535</v>
      </c>
      <c r="H12" s="365">
        <v>322300</v>
      </c>
      <c r="I12" s="365"/>
      <c r="J12" s="122">
        <v>1192</v>
      </c>
      <c r="K12" s="365">
        <v>1741700</v>
      </c>
      <c r="L12" s="365"/>
      <c r="M12" s="363">
        <f>SUM(Q12:S12)</f>
        <v>774923</v>
      </c>
      <c r="N12" s="363"/>
      <c r="O12" s="123">
        <v>44.9</v>
      </c>
      <c r="P12" s="122">
        <v>64</v>
      </c>
      <c r="Q12" s="122">
        <v>652267</v>
      </c>
      <c r="R12" s="365">
        <v>122656</v>
      </c>
      <c r="S12" s="365"/>
      <c r="T12" s="132" t="s">
        <v>410</v>
      </c>
      <c r="U12" s="132" t="s">
        <v>410</v>
      </c>
      <c r="V12" s="122">
        <f>SUM(X12:Z12)</f>
        <v>42556</v>
      </c>
      <c r="W12" s="122">
        <v>2</v>
      </c>
      <c r="X12" s="122">
        <v>42556</v>
      </c>
      <c r="Y12" s="132" t="s">
        <v>410</v>
      </c>
      <c r="Z12" s="132" t="s">
        <v>410</v>
      </c>
    </row>
    <row r="13" spans="1:26" s="47" customFormat="1" ht="18" customHeight="1">
      <c r="A13" s="398" t="s">
        <v>375</v>
      </c>
      <c r="B13" s="399"/>
      <c r="C13" s="378">
        <f>SUM(C15:D31)</f>
        <v>651505</v>
      </c>
      <c r="D13" s="376"/>
      <c r="E13" s="362">
        <f>SUM(E15:F31)</f>
        <v>465220</v>
      </c>
      <c r="F13" s="362"/>
      <c r="G13" s="126">
        <v>150</v>
      </c>
      <c r="H13" s="376">
        <f>SUM(H15:I31)</f>
        <v>66796</v>
      </c>
      <c r="I13" s="376"/>
      <c r="J13" s="126">
        <v>384</v>
      </c>
      <c r="K13" s="376">
        <f>SUM(K15:L31)</f>
        <v>398424</v>
      </c>
      <c r="L13" s="376"/>
      <c r="M13" s="362">
        <f>SUM(M15:N31)</f>
        <v>122033</v>
      </c>
      <c r="N13" s="362"/>
      <c r="O13" s="142">
        <v>1.5</v>
      </c>
      <c r="P13" s="126">
        <v>3</v>
      </c>
      <c r="Q13" s="126">
        <v>79619</v>
      </c>
      <c r="R13" s="376">
        <v>40686</v>
      </c>
      <c r="S13" s="376"/>
      <c r="T13" s="126">
        <v>1728</v>
      </c>
      <c r="U13" s="135" t="s">
        <v>410</v>
      </c>
      <c r="V13" s="126">
        <f>SUM(X13,Z13)</f>
        <v>64252</v>
      </c>
      <c r="W13" s="126">
        <v>7</v>
      </c>
      <c r="X13" s="126">
        <v>62822</v>
      </c>
      <c r="Y13" s="126">
        <v>11</v>
      </c>
      <c r="Z13" s="126">
        <v>1430</v>
      </c>
    </row>
    <row r="14" spans="1:26" ht="18" customHeight="1">
      <c r="A14" s="379"/>
      <c r="B14" s="380"/>
      <c r="C14" s="364" t="s">
        <v>376</v>
      </c>
      <c r="D14" s="365"/>
      <c r="E14" s="363"/>
      <c r="F14" s="363"/>
      <c r="G14" s="122"/>
      <c r="H14" s="365"/>
      <c r="I14" s="365"/>
      <c r="J14" s="122"/>
      <c r="K14" s="122"/>
      <c r="L14" s="122"/>
      <c r="M14" s="363"/>
      <c r="N14" s="363"/>
      <c r="O14" s="123"/>
      <c r="P14" s="122"/>
      <c r="Q14" s="122"/>
      <c r="R14" s="122"/>
      <c r="S14" s="122"/>
      <c r="T14" s="122"/>
      <c r="U14" s="122"/>
      <c r="V14" s="122"/>
      <c r="W14" s="122"/>
      <c r="X14" s="124"/>
      <c r="Y14" s="122"/>
      <c r="Z14" s="124"/>
    </row>
    <row r="15" spans="1:26" ht="18" customHeight="1">
      <c r="A15" s="370" t="s">
        <v>378</v>
      </c>
      <c r="B15" s="381"/>
      <c r="C15" s="364">
        <f aca="true" t="shared" si="0" ref="C15:C30">SUM(E15,M15,V15)</f>
        <v>162224</v>
      </c>
      <c r="D15" s="365"/>
      <c r="E15" s="363">
        <v>160870</v>
      </c>
      <c r="F15" s="363"/>
      <c r="G15" s="122">
        <v>58</v>
      </c>
      <c r="H15" s="365">
        <v>25413</v>
      </c>
      <c r="I15" s="365"/>
      <c r="J15" s="122">
        <v>124</v>
      </c>
      <c r="K15" s="365">
        <v>135457</v>
      </c>
      <c r="L15" s="365"/>
      <c r="M15" s="363">
        <f>SUM(Q15:S15)</f>
        <v>1354</v>
      </c>
      <c r="N15" s="363"/>
      <c r="O15" s="132" t="s">
        <v>410</v>
      </c>
      <c r="P15" s="132" t="s">
        <v>410</v>
      </c>
      <c r="Q15" s="132" t="s">
        <v>410</v>
      </c>
      <c r="R15" s="365">
        <v>1354</v>
      </c>
      <c r="S15" s="365"/>
      <c r="T15" s="132" t="s">
        <v>410</v>
      </c>
      <c r="U15" s="132" t="s">
        <v>410</v>
      </c>
      <c r="V15" s="132" t="s">
        <v>410</v>
      </c>
      <c r="W15" s="132" t="s">
        <v>410</v>
      </c>
      <c r="X15" s="132" t="s">
        <v>410</v>
      </c>
      <c r="Y15" s="132" t="s">
        <v>410</v>
      </c>
      <c r="Z15" s="132" t="s">
        <v>410</v>
      </c>
    </row>
    <row r="16" spans="1:26" ht="18" customHeight="1">
      <c r="A16" s="370" t="s">
        <v>379</v>
      </c>
      <c r="B16" s="371"/>
      <c r="C16" s="364">
        <f t="shared" si="0"/>
        <v>15136</v>
      </c>
      <c r="D16" s="365"/>
      <c r="E16" s="363">
        <v>9964</v>
      </c>
      <c r="F16" s="363"/>
      <c r="G16" s="122">
        <v>5</v>
      </c>
      <c r="H16" s="365">
        <v>1401</v>
      </c>
      <c r="I16" s="365"/>
      <c r="J16" s="122">
        <v>12</v>
      </c>
      <c r="K16" s="365">
        <v>8563</v>
      </c>
      <c r="L16" s="365"/>
      <c r="M16" s="363">
        <f>SUM(Q16:S16)</f>
        <v>2545</v>
      </c>
      <c r="N16" s="363"/>
      <c r="O16" s="132" t="s">
        <v>410</v>
      </c>
      <c r="P16" s="132" t="s">
        <v>410</v>
      </c>
      <c r="Q16" s="132" t="s">
        <v>410</v>
      </c>
      <c r="R16" s="365">
        <v>2545</v>
      </c>
      <c r="S16" s="365"/>
      <c r="T16" s="132" t="s">
        <v>410</v>
      </c>
      <c r="U16" s="132" t="s">
        <v>410</v>
      </c>
      <c r="V16" s="122">
        <f>SUM(X16,Z16)</f>
        <v>2627</v>
      </c>
      <c r="W16" s="122">
        <v>1</v>
      </c>
      <c r="X16" s="122">
        <v>2627</v>
      </c>
      <c r="Y16" s="132" t="s">
        <v>410</v>
      </c>
      <c r="Z16" s="132" t="s">
        <v>410</v>
      </c>
    </row>
    <row r="17" spans="1:26" ht="18" customHeight="1">
      <c r="A17" s="370" t="s">
        <v>380</v>
      </c>
      <c r="B17" s="371"/>
      <c r="C17" s="364">
        <f t="shared" si="0"/>
        <v>872</v>
      </c>
      <c r="D17" s="365"/>
      <c r="E17" s="363">
        <v>872</v>
      </c>
      <c r="F17" s="363"/>
      <c r="G17" s="132" t="s">
        <v>410</v>
      </c>
      <c r="H17" s="367" t="s">
        <v>410</v>
      </c>
      <c r="I17" s="365"/>
      <c r="J17" s="122">
        <v>1</v>
      </c>
      <c r="K17" s="365">
        <v>872</v>
      </c>
      <c r="L17" s="365"/>
      <c r="M17" s="366" t="s">
        <v>410</v>
      </c>
      <c r="N17" s="363"/>
      <c r="O17" s="132" t="s">
        <v>410</v>
      </c>
      <c r="P17" s="132" t="s">
        <v>410</v>
      </c>
      <c r="Q17" s="132" t="s">
        <v>410</v>
      </c>
      <c r="R17" s="366" t="s">
        <v>410</v>
      </c>
      <c r="S17" s="363"/>
      <c r="T17" s="132" t="s">
        <v>410</v>
      </c>
      <c r="U17" s="132" t="s">
        <v>410</v>
      </c>
      <c r="V17" s="132" t="s">
        <v>410</v>
      </c>
      <c r="W17" s="132" t="s">
        <v>410</v>
      </c>
      <c r="X17" s="132" t="s">
        <v>410</v>
      </c>
      <c r="Y17" s="132" t="s">
        <v>410</v>
      </c>
      <c r="Z17" s="132" t="s">
        <v>410</v>
      </c>
    </row>
    <row r="18" spans="1:26" ht="18" customHeight="1">
      <c r="A18" s="370" t="s">
        <v>381</v>
      </c>
      <c r="B18" s="371"/>
      <c r="C18" s="364">
        <f t="shared" si="0"/>
        <v>86915</v>
      </c>
      <c r="D18" s="365"/>
      <c r="E18" s="363">
        <v>37080</v>
      </c>
      <c r="F18" s="363"/>
      <c r="G18" s="122">
        <v>23</v>
      </c>
      <c r="H18" s="365">
        <v>11201</v>
      </c>
      <c r="I18" s="365"/>
      <c r="J18" s="122">
        <v>31</v>
      </c>
      <c r="K18" s="365">
        <v>25879</v>
      </c>
      <c r="L18" s="365"/>
      <c r="M18" s="363">
        <f>SUM(Q18:S18)</f>
        <v>49835</v>
      </c>
      <c r="N18" s="363"/>
      <c r="O18" s="123">
        <v>0.5</v>
      </c>
      <c r="P18" s="122">
        <v>1</v>
      </c>
      <c r="Q18" s="122">
        <v>48350</v>
      </c>
      <c r="R18" s="365">
        <v>1485</v>
      </c>
      <c r="S18" s="365"/>
      <c r="T18" s="132" t="s">
        <v>410</v>
      </c>
      <c r="U18" s="132" t="s">
        <v>410</v>
      </c>
      <c r="V18" s="132" t="s">
        <v>410</v>
      </c>
      <c r="W18" s="132" t="s">
        <v>410</v>
      </c>
      <c r="X18" s="132" t="s">
        <v>410</v>
      </c>
      <c r="Y18" s="132" t="s">
        <v>410</v>
      </c>
      <c r="Z18" s="132" t="s">
        <v>410</v>
      </c>
    </row>
    <row r="19" spans="1:26" ht="18" customHeight="1">
      <c r="A19" s="370" t="s">
        <v>382</v>
      </c>
      <c r="B19" s="371"/>
      <c r="C19" s="364">
        <f t="shared" si="0"/>
        <v>54843</v>
      </c>
      <c r="D19" s="365"/>
      <c r="E19" s="363">
        <v>17112</v>
      </c>
      <c r="F19" s="363"/>
      <c r="G19" s="122">
        <v>4</v>
      </c>
      <c r="H19" s="365">
        <v>1044</v>
      </c>
      <c r="I19" s="365"/>
      <c r="J19" s="122">
        <v>11</v>
      </c>
      <c r="K19" s="365">
        <v>16068</v>
      </c>
      <c r="L19" s="365"/>
      <c r="M19" s="366" t="s">
        <v>410</v>
      </c>
      <c r="N19" s="363"/>
      <c r="O19" s="132" t="s">
        <v>410</v>
      </c>
      <c r="P19" s="132" t="s">
        <v>410</v>
      </c>
      <c r="Q19" s="132" t="s">
        <v>410</v>
      </c>
      <c r="R19" s="366" t="s">
        <v>410</v>
      </c>
      <c r="S19" s="363"/>
      <c r="T19" s="132" t="s">
        <v>410</v>
      </c>
      <c r="U19" s="132" t="s">
        <v>410</v>
      </c>
      <c r="V19" s="122">
        <f>SUM(X19,Z19)</f>
        <v>37731</v>
      </c>
      <c r="W19" s="122">
        <v>1</v>
      </c>
      <c r="X19" s="122">
        <v>37551</v>
      </c>
      <c r="Y19" s="122">
        <v>2</v>
      </c>
      <c r="Z19" s="122">
        <v>180</v>
      </c>
    </row>
    <row r="20" spans="1:26" ht="18" customHeight="1">
      <c r="A20" s="370" t="s">
        <v>383</v>
      </c>
      <c r="B20" s="371"/>
      <c r="C20" s="364">
        <f t="shared" si="0"/>
        <v>15905</v>
      </c>
      <c r="D20" s="365"/>
      <c r="E20" s="363">
        <v>13011</v>
      </c>
      <c r="F20" s="363"/>
      <c r="G20" s="132" t="s">
        <v>410</v>
      </c>
      <c r="H20" s="367" t="s">
        <v>410</v>
      </c>
      <c r="I20" s="365"/>
      <c r="J20" s="122">
        <v>3</v>
      </c>
      <c r="K20" s="365">
        <v>13011</v>
      </c>
      <c r="L20" s="365"/>
      <c r="M20" s="366" t="s">
        <v>410</v>
      </c>
      <c r="N20" s="363"/>
      <c r="O20" s="132" t="s">
        <v>410</v>
      </c>
      <c r="P20" s="132" t="s">
        <v>410</v>
      </c>
      <c r="Q20" s="132" t="s">
        <v>410</v>
      </c>
      <c r="R20" s="366" t="s">
        <v>410</v>
      </c>
      <c r="S20" s="363"/>
      <c r="T20" s="132" t="s">
        <v>410</v>
      </c>
      <c r="U20" s="132" t="s">
        <v>410</v>
      </c>
      <c r="V20" s="122">
        <f>SUM(X20,Z20)</f>
        <v>2894</v>
      </c>
      <c r="W20" s="122">
        <v>1</v>
      </c>
      <c r="X20" s="122">
        <v>2794</v>
      </c>
      <c r="Y20" s="122">
        <v>2</v>
      </c>
      <c r="Z20" s="122">
        <v>100</v>
      </c>
    </row>
    <row r="21" spans="1:26" ht="18" customHeight="1">
      <c r="A21" s="370" t="s">
        <v>384</v>
      </c>
      <c r="B21" s="371"/>
      <c r="C21" s="368" t="s">
        <v>410</v>
      </c>
      <c r="D21" s="365"/>
      <c r="E21" s="366" t="s">
        <v>410</v>
      </c>
      <c r="F21" s="363"/>
      <c r="G21" s="132" t="s">
        <v>410</v>
      </c>
      <c r="H21" s="367" t="s">
        <v>410</v>
      </c>
      <c r="I21" s="365"/>
      <c r="J21" s="132" t="s">
        <v>410</v>
      </c>
      <c r="K21" s="367" t="s">
        <v>410</v>
      </c>
      <c r="L21" s="365"/>
      <c r="M21" s="366" t="s">
        <v>410</v>
      </c>
      <c r="N21" s="363"/>
      <c r="O21" s="132" t="s">
        <v>410</v>
      </c>
      <c r="P21" s="132" t="s">
        <v>410</v>
      </c>
      <c r="Q21" s="132" t="s">
        <v>410</v>
      </c>
      <c r="R21" s="366" t="s">
        <v>410</v>
      </c>
      <c r="S21" s="363"/>
      <c r="T21" s="132" t="s">
        <v>410</v>
      </c>
      <c r="U21" s="132" t="s">
        <v>410</v>
      </c>
      <c r="V21" s="132" t="s">
        <v>410</v>
      </c>
      <c r="W21" s="132" t="s">
        <v>410</v>
      </c>
      <c r="X21" s="132" t="s">
        <v>410</v>
      </c>
      <c r="Y21" s="132" t="s">
        <v>410</v>
      </c>
      <c r="Z21" s="132" t="s">
        <v>410</v>
      </c>
    </row>
    <row r="22" spans="1:26" ht="18" customHeight="1">
      <c r="A22" s="370" t="s">
        <v>385</v>
      </c>
      <c r="B22" s="371"/>
      <c r="C22" s="364">
        <f t="shared" si="0"/>
        <v>50</v>
      </c>
      <c r="D22" s="365"/>
      <c r="E22" s="366" t="s">
        <v>410</v>
      </c>
      <c r="F22" s="363"/>
      <c r="G22" s="132" t="s">
        <v>410</v>
      </c>
      <c r="H22" s="367" t="s">
        <v>410</v>
      </c>
      <c r="I22" s="365"/>
      <c r="J22" s="132" t="s">
        <v>410</v>
      </c>
      <c r="K22" s="367" t="s">
        <v>410</v>
      </c>
      <c r="L22" s="365"/>
      <c r="M22" s="366" t="s">
        <v>410</v>
      </c>
      <c r="N22" s="363"/>
      <c r="O22" s="132" t="s">
        <v>410</v>
      </c>
      <c r="P22" s="132" t="s">
        <v>410</v>
      </c>
      <c r="Q22" s="132" t="s">
        <v>410</v>
      </c>
      <c r="R22" s="366" t="s">
        <v>410</v>
      </c>
      <c r="S22" s="363"/>
      <c r="T22" s="132" t="s">
        <v>410</v>
      </c>
      <c r="U22" s="132" t="s">
        <v>410</v>
      </c>
      <c r="V22" s="122">
        <f>SUM(X22,Z22)</f>
        <v>50</v>
      </c>
      <c r="W22" s="132" t="s">
        <v>410</v>
      </c>
      <c r="X22" s="132" t="s">
        <v>410</v>
      </c>
      <c r="Y22" s="122">
        <v>1</v>
      </c>
      <c r="Z22" s="122">
        <v>50</v>
      </c>
    </row>
    <row r="23" spans="1:26" ht="18" customHeight="1">
      <c r="A23" s="382"/>
      <c r="B23" s="383"/>
      <c r="C23" s="364" t="s">
        <v>376</v>
      </c>
      <c r="D23" s="365"/>
      <c r="E23" s="363"/>
      <c r="F23" s="363"/>
      <c r="G23" s="122"/>
      <c r="H23" s="365"/>
      <c r="I23" s="365"/>
      <c r="J23" s="122"/>
      <c r="K23" s="122"/>
      <c r="L23" s="122"/>
      <c r="M23" s="363"/>
      <c r="N23" s="363"/>
      <c r="O23" s="123"/>
      <c r="P23" s="122"/>
      <c r="Q23" s="122"/>
      <c r="R23" s="365"/>
      <c r="S23" s="365"/>
      <c r="T23" s="122"/>
      <c r="U23" s="122"/>
      <c r="V23" s="122"/>
      <c r="W23" s="122"/>
      <c r="X23" s="124"/>
      <c r="Y23" s="122"/>
      <c r="Z23" s="122"/>
    </row>
    <row r="24" spans="1:26" ht="18" customHeight="1">
      <c r="A24" s="370" t="s">
        <v>386</v>
      </c>
      <c r="B24" s="371"/>
      <c r="C24" s="368" t="s">
        <v>410</v>
      </c>
      <c r="D24" s="365"/>
      <c r="E24" s="366" t="s">
        <v>410</v>
      </c>
      <c r="F24" s="363"/>
      <c r="G24" s="132" t="s">
        <v>410</v>
      </c>
      <c r="H24" s="367" t="s">
        <v>410</v>
      </c>
      <c r="I24" s="365"/>
      <c r="J24" s="132" t="s">
        <v>410</v>
      </c>
      <c r="K24" s="367" t="s">
        <v>410</v>
      </c>
      <c r="L24" s="365"/>
      <c r="M24" s="366" t="s">
        <v>410</v>
      </c>
      <c r="N24" s="363"/>
      <c r="O24" s="132" t="s">
        <v>410</v>
      </c>
      <c r="P24" s="132" t="s">
        <v>410</v>
      </c>
      <c r="Q24" s="132" t="s">
        <v>410</v>
      </c>
      <c r="R24" s="366" t="s">
        <v>410</v>
      </c>
      <c r="S24" s="363"/>
      <c r="T24" s="132" t="s">
        <v>410</v>
      </c>
      <c r="U24" s="132" t="s">
        <v>410</v>
      </c>
      <c r="V24" s="132" t="s">
        <v>410</v>
      </c>
      <c r="W24" s="132" t="s">
        <v>410</v>
      </c>
      <c r="X24" s="132" t="s">
        <v>410</v>
      </c>
      <c r="Y24" s="132" t="s">
        <v>410</v>
      </c>
      <c r="Z24" s="132" t="s">
        <v>410</v>
      </c>
    </row>
    <row r="25" spans="1:26" ht="18" customHeight="1">
      <c r="A25" s="374" t="s">
        <v>387</v>
      </c>
      <c r="B25" s="375"/>
      <c r="C25" s="364">
        <f t="shared" si="0"/>
        <v>390</v>
      </c>
      <c r="D25" s="365"/>
      <c r="E25" s="363">
        <v>390</v>
      </c>
      <c r="F25" s="363"/>
      <c r="G25" s="132" t="s">
        <v>410</v>
      </c>
      <c r="H25" s="367" t="s">
        <v>410</v>
      </c>
      <c r="I25" s="365"/>
      <c r="J25" s="122">
        <v>2</v>
      </c>
      <c r="K25" s="365">
        <v>390</v>
      </c>
      <c r="L25" s="365"/>
      <c r="M25" s="366" t="s">
        <v>410</v>
      </c>
      <c r="N25" s="363"/>
      <c r="O25" s="132" t="s">
        <v>410</v>
      </c>
      <c r="P25" s="132" t="s">
        <v>410</v>
      </c>
      <c r="Q25" s="132" t="s">
        <v>410</v>
      </c>
      <c r="R25" s="366" t="s">
        <v>410</v>
      </c>
      <c r="S25" s="363"/>
      <c r="T25" s="132" t="s">
        <v>410</v>
      </c>
      <c r="U25" s="132" t="s">
        <v>410</v>
      </c>
      <c r="V25" s="132" t="s">
        <v>410</v>
      </c>
      <c r="W25" s="132" t="s">
        <v>410</v>
      </c>
      <c r="X25" s="132" t="s">
        <v>410</v>
      </c>
      <c r="Y25" s="132" t="s">
        <v>410</v>
      </c>
      <c r="Z25" s="132" t="s">
        <v>410</v>
      </c>
    </row>
    <row r="26" spans="1:26" ht="18" customHeight="1">
      <c r="A26" s="374" t="s">
        <v>388</v>
      </c>
      <c r="B26" s="375"/>
      <c r="C26" s="364">
        <f t="shared" si="0"/>
        <v>632</v>
      </c>
      <c r="D26" s="365"/>
      <c r="E26" s="363">
        <v>632</v>
      </c>
      <c r="F26" s="363"/>
      <c r="G26" s="122">
        <v>1</v>
      </c>
      <c r="H26" s="365">
        <v>632</v>
      </c>
      <c r="I26" s="365"/>
      <c r="J26" s="132" t="s">
        <v>410</v>
      </c>
      <c r="K26" s="367" t="s">
        <v>410</v>
      </c>
      <c r="L26" s="365"/>
      <c r="M26" s="366" t="s">
        <v>410</v>
      </c>
      <c r="N26" s="363"/>
      <c r="O26" s="132" t="s">
        <v>410</v>
      </c>
      <c r="P26" s="132" t="s">
        <v>410</v>
      </c>
      <c r="Q26" s="132" t="s">
        <v>410</v>
      </c>
      <c r="R26" s="366" t="s">
        <v>410</v>
      </c>
      <c r="S26" s="363"/>
      <c r="T26" s="132" t="s">
        <v>410</v>
      </c>
      <c r="U26" s="132" t="s">
        <v>410</v>
      </c>
      <c r="V26" s="132" t="s">
        <v>410</v>
      </c>
      <c r="W26" s="132" t="s">
        <v>410</v>
      </c>
      <c r="X26" s="132" t="s">
        <v>410</v>
      </c>
      <c r="Y26" s="132" t="s">
        <v>410</v>
      </c>
      <c r="Z26" s="132" t="s">
        <v>410</v>
      </c>
    </row>
    <row r="27" spans="1:26" ht="18" customHeight="1">
      <c r="A27" s="374" t="s">
        <v>389</v>
      </c>
      <c r="B27" s="375"/>
      <c r="C27" s="364">
        <f t="shared" si="0"/>
        <v>141480</v>
      </c>
      <c r="D27" s="365"/>
      <c r="E27" s="363">
        <v>136416</v>
      </c>
      <c r="F27" s="363"/>
      <c r="G27" s="122">
        <v>23</v>
      </c>
      <c r="H27" s="365">
        <v>9081</v>
      </c>
      <c r="I27" s="365"/>
      <c r="J27" s="122">
        <v>130</v>
      </c>
      <c r="K27" s="365">
        <v>127335</v>
      </c>
      <c r="L27" s="365"/>
      <c r="M27" s="363">
        <f>SUM(Q27:S27)</f>
        <v>5064</v>
      </c>
      <c r="N27" s="363"/>
      <c r="O27" s="133" t="s">
        <v>410</v>
      </c>
      <c r="P27" s="132" t="s">
        <v>410</v>
      </c>
      <c r="Q27" s="132" t="s">
        <v>410</v>
      </c>
      <c r="R27" s="365">
        <v>5064</v>
      </c>
      <c r="S27" s="365"/>
      <c r="T27" s="132" t="s">
        <v>410</v>
      </c>
      <c r="U27" s="132" t="s">
        <v>410</v>
      </c>
      <c r="V27" s="132" t="s">
        <v>410</v>
      </c>
      <c r="W27" s="132" t="s">
        <v>410</v>
      </c>
      <c r="X27" s="132" t="s">
        <v>410</v>
      </c>
      <c r="Y27" s="132" t="s">
        <v>410</v>
      </c>
      <c r="Z27" s="132" t="s">
        <v>410</v>
      </c>
    </row>
    <row r="28" spans="1:26" ht="18" customHeight="1">
      <c r="A28" s="374" t="s">
        <v>390</v>
      </c>
      <c r="B28" s="375"/>
      <c r="C28" s="364">
        <v>59163</v>
      </c>
      <c r="D28" s="365"/>
      <c r="E28" s="363">
        <v>24946</v>
      </c>
      <c r="F28" s="363"/>
      <c r="G28" s="122">
        <v>6</v>
      </c>
      <c r="H28" s="365">
        <v>2231</v>
      </c>
      <c r="I28" s="365"/>
      <c r="J28" s="122">
        <v>20</v>
      </c>
      <c r="K28" s="365">
        <v>22715</v>
      </c>
      <c r="L28" s="365"/>
      <c r="M28" s="363">
        <v>34217</v>
      </c>
      <c r="N28" s="363"/>
      <c r="O28" s="123">
        <v>1</v>
      </c>
      <c r="P28" s="122">
        <v>2</v>
      </c>
      <c r="Q28" s="122">
        <v>31269</v>
      </c>
      <c r="R28" s="365">
        <v>1220</v>
      </c>
      <c r="S28" s="365"/>
      <c r="T28" s="122">
        <v>1728</v>
      </c>
      <c r="U28" s="132" t="s">
        <v>410</v>
      </c>
      <c r="V28" s="132" t="s">
        <v>410</v>
      </c>
      <c r="W28" s="132" t="s">
        <v>410</v>
      </c>
      <c r="X28" s="132" t="s">
        <v>410</v>
      </c>
      <c r="Y28" s="132" t="s">
        <v>410</v>
      </c>
      <c r="Z28" s="132" t="s">
        <v>410</v>
      </c>
    </row>
    <row r="29" spans="1:26" ht="18" customHeight="1">
      <c r="A29" s="374" t="s">
        <v>391</v>
      </c>
      <c r="B29" s="375"/>
      <c r="C29" s="364">
        <f t="shared" si="0"/>
        <v>23594</v>
      </c>
      <c r="D29" s="365"/>
      <c r="E29" s="363">
        <v>18905</v>
      </c>
      <c r="F29" s="363"/>
      <c r="G29" s="122">
        <v>9</v>
      </c>
      <c r="H29" s="365">
        <v>2411</v>
      </c>
      <c r="I29" s="365"/>
      <c r="J29" s="122">
        <v>16</v>
      </c>
      <c r="K29" s="365">
        <v>16494</v>
      </c>
      <c r="L29" s="365"/>
      <c r="M29" s="363">
        <f>SUM(Q29:S29)</f>
        <v>1499</v>
      </c>
      <c r="N29" s="363"/>
      <c r="O29" s="134" t="s">
        <v>411</v>
      </c>
      <c r="P29" s="132" t="s">
        <v>410</v>
      </c>
      <c r="Q29" s="132" t="s">
        <v>410</v>
      </c>
      <c r="R29" s="365">
        <v>1499</v>
      </c>
      <c r="S29" s="365"/>
      <c r="T29" s="132" t="s">
        <v>410</v>
      </c>
      <c r="U29" s="132" t="s">
        <v>410</v>
      </c>
      <c r="V29" s="122">
        <f>SUM(X29,Z29)</f>
        <v>3190</v>
      </c>
      <c r="W29" s="122">
        <v>1</v>
      </c>
      <c r="X29" s="122">
        <v>2090</v>
      </c>
      <c r="Y29" s="122">
        <v>6</v>
      </c>
      <c r="Z29" s="122">
        <v>1100</v>
      </c>
    </row>
    <row r="30" spans="1:26" ht="18" customHeight="1">
      <c r="A30" s="370" t="s">
        <v>392</v>
      </c>
      <c r="B30" s="371"/>
      <c r="C30" s="364">
        <f t="shared" si="0"/>
        <v>90301</v>
      </c>
      <c r="D30" s="365"/>
      <c r="E30" s="363">
        <v>45022</v>
      </c>
      <c r="F30" s="363"/>
      <c r="G30" s="122">
        <v>21</v>
      </c>
      <c r="H30" s="365">
        <v>13382</v>
      </c>
      <c r="I30" s="365"/>
      <c r="J30" s="122">
        <v>34</v>
      </c>
      <c r="K30" s="365">
        <v>31640</v>
      </c>
      <c r="L30" s="365"/>
      <c r="M30" s="363">
        <f>SUM(Q30:S30)</f>
        <v>27519</v>
      </c>
      <c r="N30" s="363"/>
      <c r="O30" s="134" t="s">
        <v>410</v>
      </c>
      <c r="P30" s="132" t="s">
        <v>410</v>
      </c>
      <c r="Q30" s="132" t="s">
        <v>410</v>
      </c>
      <c r="R30" s="365">
        <v>27519</v>
      </c>
      <c r="S30" s="365"/>
      <c r="T30" s="132" t="s">
        <v>410</v>
      </c>
      <c r="U30" s="132" t="s">
        <v>410</v>
      </c>
      <c r="V30" s="122">
        <f>SUM(X30,Z30)</f>
        <v>17760</v>
      </c>
      <c r="W30" s="122">
        <v>3</v>
      </c>
      <c r="X30" s="122">
        <v>17760</v>
      </c>
      <c r="Y30" s="132" t="s">
        <v>410</v>
      </c>
      <c r="Z30" s="132" t="s">
        <v>410</v>
      </c>
    </row>
    <row r="31" spans="1:26" ht="18" customHeight="1">
      <c r="A31" s="370" t="s">
        <v>393</v>
      </c>
      <c r="B31" s="371"/>
      <c r="C31" s="368" t="s">
        <v>410</v>
      </c>
      <c r="D31" s="365"/>
      <c r="E31" s="366" t="s">
        <v>410</v>
      </c>
      <c r="F31" s="363"/>
      <c r="G31" s="132" t="s">
        <v>410</v>
      </c>
      <c r="H31" s="367" t="s">
        <v>410</v>
      </c>
      <c r="I31" s="365"/>
      <c r="J31" s="132" t="s">
        <v>410</v>
      </c>
      <c r="K31" s="367" t="s">
        <v>410</v>
      </c>
      <c r="L31" s="365"/>
      <c r="M31" s="366" t="s">
        <v>410</v>
      </c>
      <c r="N31" s="363"/>
      <c r="O31" s="132" t="s">
        <v>410</v>
      </c>
      <c r="P31" s="132" t="s">
        <v>410</v>
      </c>
      <c r="Q31" s="132" t="s">
        <v>410</v>
      </c>
      <c r="R31" s="366" t="s">
        <v>410</v>
      </c>
      <c r="S31" s="363"/>
      <c r="T31" s="132" t="s">
        <v>410</v>
      </c>
      <c r="U31" s="132" t="s">
        <v>410</v>
      </c>
      <c r="V31" s="132" t="s">
        <v>410</v>
      </c>
      <c r="W31" s="132" t="s">
        <v>410</v>
      </c>
      <c r="X31" s="132" t="s">
        <v>410</v>
      </c>
      <c r="Y31" s="132" t="s">
        <v>410</v>
      </c>
      <c r="Z31" s="132" t="s">
        <v>410</v>
      </c>
    </row>
    <row r="32" spans="1:26" s="8" customFormat="1" ht="18" customHeight="1">
      <c r="A32" s="372"/>
      <c r="B32" s="373"/>
      <c r="C32" s="51"/>
      <c r="D32" s="51"/>
      <c r="E32" s="435"/>
      <c r="F32" s="435"/>
      <c r="G32" s="51"/>
      <c r="H32" s="51"/>
      <c r="I32" s="51"/>
      <c r="J32" s="51"/>
      <c r="K32" s="51"/>
      <c r="L32" s="51"/>
      <c r="M32" s="51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14" s="8" customFormat="1" ht="18" customHeight="1">
      <c r="A33" s="127" t="s">
        <v>394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7"/>
    </row>
    <row r="34" spans="1:14" s="8" customFormat="1" ht="18" customHeight="1">
      <c r="A34" s="127" t="s">
        <v>419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8" customFormat="1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8" customFormat="1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8" customFormat="1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25" s="8" customFormat="1" ht="18" customHeight="1">
      <c r="A38" s="369" t="s">
        <v>412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</row>
    <row r="39" spans="1:25" s="8" customFormat="1" ht="18" customHeight="1" thickBo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136" t="s">
        <v>413</v>
      </c>
    </row>
    <row r="40" spans="1:25" s="8" customFormat="1" ht="18" customHeight="1">
      <c r="A40" s="375" t="s">
        <v>93</v>
      </c>
      <c r="B40" s="425" t="s">
        <v>180</v>
      </c>
      <c r="C40" s="426"/>
      <c r="D40" s="419"/>
      <c r="E40" s="425" t="s">
        <v>208</v>
      </c>
      <c r="F40" s="426"/>
      <c r="G40" s="419"/>
      <c r="H40" s="432" t="s">
        <v>97</v>
      </c>
      <c r="I40" s="433"/>
      <c r="J40" s="434"/>
      <c r="K40" s="425" t="s">
        <v>98</v>
      </c>
      <c r="L40" s="426"/>
      <c r="M40" s="419"/>
      <c r="N40" s="425" t="s">
        <v>99</v>
      </c>
      <c r="O40" s="426"/>
      <c r="P40" s="419"/>
      <c r="Q40" s="437" t="s">
        <v>100</v>
      </c>
      <c r="R40" s="418"/>
      <c r="S40" s="438"/>
      <c r="T40" s="429" t="s">
        <v>101</v>
      </c>
      <c r="U40" s="430"/>
      <c r="V40" s="431"/>
      <c r="W40" s="418" t="s">
        <v>102</v>
      </c>
      <c r="X40" s="418"/>
      <c r="Y40" s="418"/>
    </row>
    <row r="41" spans="1:26" s="9" customFormat="1" ht="18" customHeight="1">
      <c r="A41" s="419"/>
      <c r="B41" s="46" t="s">
        <v>94</v>
      </c>
      <c r="C41" s="139" t="s">
        <v>414</v>
      </c>
      <c r="D41" s="46" t="s">
        <v>96</v>
      </c>
      <c r="E41" s="139" t="s">
        <v>415</v>
      </c>
      <c r="F41" s="46" t="s">
        <v>95</v>
      </c>
      <c r="G41" s="46" t="s">
        <v>96</v>
      </c>
      <c r="H41" s="46" t="s">
        <v>94</v>
      </c>
      <c r="I41" s="46" t="s">
        <v>95</v>
      </c>
      <c r="J41" s="46" t="s">
        <v>96</v>
      </c>
      <c r="K41" s="46" t="s">
        <v>94</v>
      </c>
      <c r="L41" s="46" t="s">
        <v>95</v>
      </c>
      <c r="M41" s="46" t="s">
        <v>96</v>
      </c>
      <c r="N41" s="46" t="s">
        <v>94</v>
      </c>
      <c r="O41" s="46" t="s">
        <v>95</v>
      </c>
      <c r="P41" s="46" t="s">
        <v>96</v>
      </c>
      <c r="Q41" s="139" t="s">
        <v>416</v>
      </c>
      <c r="R41" s="139" t="s">
        <v>414</v>
      </c>
      <c r="S41" s="46" t="s">
        <v>96</v>
      </c>
      <c r="T41" s="46" t="s">
        <v>94</v>
      </c>
      <c r="U41" s="46" t="s">
        <v>95</v>
      </c>
      <c r="V41" s="46" t="s">
        <v>96</v>
      </c>
      <c r="W41" s="46" t="s">
        <v>94</v>
      </c>
      <c r="X41" s="46" t="s">
        <v>95</v>
      </c>
      <c r="Y41" s="140" t="s">
        <v>417</v>
      </c>
      <c r="Z41" s="45"/>
    </row>
    <row r="42" spans="1:14" s="8" customFormat="1" ht="18" customHeight="1">
      <c r="A42" s="3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25" s="47" customFormat="1" ht="18" customHeight="1">
      <c r="A43" s="137" t="s">
        <v>420</v>
      </c>
      <c r="B43" s="138">
        <f>SUM(B45:B61)</f>
        <v>526</v>
      </c>
      <c r="C43" s="138">
        <f aca="true" t="shared" si="1" ref="C43:Y43">SUM(C45:C61)</f>
        <v>14185</v>
      </c>
      <c r="D43" s="138">
        <f t="shared" si="1"/>
        <v>3152</v>
      </c>
      <c r="E43" s="138">
        <f t="shared" si="1"/>
        <v>2757</v>
      </c>
      <c r="F43" s="138">
        <f t="shared" si="1"/>
        <v>68454</v>
      </c>
      <c r="G43" s="138">
        <f t="shared" si="1"/>
        <v>76060</v>
      </c>
      <c r="H43" s="138">
        <f t="shared" si="1"/>
        <v>860</v>
      </c>
      <c r="I43" s="138">
        <f t="shared" si="1"/>
        <v>52388</v>
      </c>
      <c r="J43" s="138">
        <f t="shared" si="1"/>
        <v>116420</v>
      </c>
      <c r="K43" s="138">
        <f t="shared" si="1"/>
        <v>135</v>
      </c>
      <c r="L43" s="138">
        <f t="shared" si="1"/>
        <v>3308</v>
      </c>
      <c r="M43" s="138">
        <f t="shared" si="1"/>
        <v>768</v>
      </c>
      <c r="N43" s="138">
        <f t="shared" si="1"/>
        <v>3781</v>
      </c>
      <c r="O43" s="138">
        <f t="shared" si="1"/>
        <v>83947</v>
      </c>
      <c r="P43" s="138">
        <f t="shared" si="1"/>
        <v>185847</v>
      </c>
      <c r="Q43" s="138">
        <f t="shared" si="1"/>
        <v>4</v>
      </c>
      <c r="R43" s="138">
        <f t="shared" si="1"/>
        <v>16</v>
      </c>
      <c r="S43" s="138">
        <f t="shared" si="1"/>
        <v>40</v>
      </c>
      <c r="T43" s="138">
        <f t="shared" si="1"/>
        <v>11</v>
      </c>
      <c r="U43" s="138">
        <f t="shared" si="1"/>
        <v>0</v>
      </c>
      <c r="V43" s="138">
        <f t="shared" si="1"/>
        <v>0</v>
      </c>
      <c r="W43" s="138">
        <f t="shared" si="1"/>
        <v>2970</v>
      </c>
      <c r="X43" s="138">
        <f t="shared" si="1"/>
        <v>162240</v>
      </c>
      <c r="Y43" s="138">
        <f t="shared" si="1"/>
        <v>6761</v>
      </c>
    </row>
    <row r="44" spans="1:25" s="5" customFormat="1" ht="18" customHeight="1">
      <c r="A44" s="4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s="5" customFormat="1" ht="18" customHeight="1">
      <c r="A45" s="53" t="s">
        <v>69</v>
      </c>
      <c r="B45" s="69">
        <v>135</v>
      </c>
      <c r="C45" s="69">
        <v>6777</v>
      </c>
      <c r="D45" s="69">
        <v>1506</v>
      </c>
      <c r="E45" s="141" t="s">
        <v>410</v>
      </c>
      <c r="F45" s="141" t="s">
        <v>410</v>
      </c>
      <c r="G45" s="141" t="s">
        <v>410</v>
      </c>
      <c r="H45" s="69">
        <v>4</v>
      </c>
      <c r="I45" s="69">
        <v>14</v>
      </c>
      <c r="J45" s="69">
        <v>32</v>
      </c>
      <c r="K45" s="69">
        <v>68</v>
      </c>
      <c r="L45" s="69">
        <v>439</v>
      </c>
      <c r="M45" s="69">
        <v>102</v>
      </c>
      <c r="N45" s="69">
        <v>257</v>
      </c>
      <c r="O45" s="70">
        <v>566</v>
      </c>
      <c r="P45" s="70">
        <v>394</v>
      </c>
      <c r="Q45" s="70">
        <v>3</v>
      </c>
      <c r="R45" s="70">
        <v>12</v>
      </c>
      <c r="S45" s="70">
        <v>30</v>
      </c>
      <c r="T45" s="141" t="s">
        <v>410</v>
      </c>
      <c r="U45" s="141" t="s">
        <v>410</v>
      </c>
      <c r="V45" s="141" t="s">
        <v>410</v>
      </c>
      <c r="W45" s="70">
        <v>400</v>
      </c>
      <c r="X45" s="70">
        <v>3072</v>
      </c>
      <c r="Y45" s="70">
        <v>128</v>
      </c>
    </row>
    <row r="46" spans="1:25" s="5" customFormat="1" ht="18" customHeight="1">
      <c r="A46" s="41" t="s">
        <v>70</v>
      </c>
      <c r="B46" s="141" t="s">
        <v>410</v>
      </c>
      <c r="C46" s="141" t="s">
        <v>410</v>
      </c>
      <c r="D46" s="141" t="s">
        <v>410</v>
      </c>
      <c r="E46" s="69">
        <v>25</v>
      </c>
      <c r="F46" s="69">
        <v>258</v>
      </c>
      <c r="G46" s="69">
        <v>287</v>
      </c>
      <c r="H46" s="141" t="s">
        <v>410</v>
      </c>
      <c r="I46" s="141" t="s">
        <v>410</v>
      </c>
      <c r="J46" s="141" t="s">
        <v>410</v>
      </c>
      <c r="K46" s="141" t="s">
        <v>410</v>
      </c>
      <c r="L46" s="141" t="s">
        <v>410</v>
      </c>
      <c r="M46" s="141" t="s">
        <v>410</v>
      </c>
      <c r="N46" s="69">
        <v>2</v>
      </c>
      <c r="O46" s="70">
        <v>0</v>
      </c>
      <c r="P46" s="70">
        <v>0</v>
      </c>
      <c r="Q46" s="141" t="s">
        <v>410</v>
      </c>
      <c r="R46" s="141" t="s">
        <v>410</v>
      </c>
      <c r="S46" s="141" t="s">
        <v>410</v>
      </c>
      <c r="T46" s="141" t="s">
        <v>410</v>
      </c>
      <c r="U46" s="141" t="s">
        <v>410</v>
      </c>
      <c r="V46" s="141" t="s">
        <v>410</v>
      </c>
      <c r="W46" s="70">
        <v>30</v>
      </c>
      <c r="X46" s="70">
        <v>1800</v>
      </c>
      <c r="Y46" s="70">
        <v>75</v>
      </c>
    </row>
    <row r="47" spans="1:25" s="5" customFormat="1" ht="18" customHeight="1">
      <c r="A47" s="41" t="s">
        <v>71</v>
      </c>
      <c r="B47" s="141" t="s">
        <v>410</v>
      </c>
      <c r="C47" s="141" t="s">
        <v>410</v>
      </c>
      <c r="D47" s="141" t="s">
        <v>410</v>
      </c>
      <c r="E47" s="141" t="s">
        <v>410</v>
      </c>
      <c r="F47" s="141" t="s">
        <v>410</v>
      </c>
      <c r="G47" s="141" t="s">
        <v>410</v>
      </c>
      <c r="H47" s="141" t="s">
        <v>410</v>
      </c>
      <c r="I47" s="141" t="s">
        <v>410</v>
      </c>
      <c r="J47" s="141" t="s">
        <v>410</v>
      </c>
      <c r="K47" s="141" t="s">
        <v>410</v>
      </c>
      <c r="L47" s="141" t="s">
        <v>410</v>
      </c>
      <c r="M47" s="141" t="s">
        <v>410</v>
      </c>
      <c r="N47" s="69">
        <v>5</v>
      </c>
      <c r="O47" s="70">
        <v>560</v>
      </c>
      <c r="P47" s="70">
        <v>390</v>
      </c>
      <c r="Q47" s="141" t="s">
        <v>410</v>
      </c>
      <c r="R47" s="141" t="s">
        <v>410</v>
      </c>
      <c r="S47" s="141" t="s">
        <v>410</v>
      </c>
      <c r="T47" s="141" t="s">
        <v>410</v>
      </c>
      <c r="U47" s="141" t="s">
        <v>410</v>
      </c>
      <c r="V47" s="141" t="s">
        <v>410</v>
      </c>
      <c r="W47" s="141" t="s">
        <v>410</v>
      </c>
      <c r="X47" s="141" t="s">
        <v>410</v>
      </c>
      <c r="Y47" s="141" t="s">
        <v>410</v>
      </c>
    </row>
    <row r="48" spans="1:25" s="5" customFormat="1" ht="18" customHeight="1">
      <c r="A48" s="41" t="s">
        <v>72</v>
      </c>
      <c r="B48" s="141" t="s">
        <v>410</v>
      </c>
      <c r="C48" s="141" t="s">
        <v>410</v>
      </c>
      <c r="D48" s="141" t="s">
        <v>410</v>
      </c>
      <c r="E48" s="69">
        <v>850</v>
      </c>
      <c r="F48" s="69">
        <v>39645</v>
      </c>
      <c r="G48" s="69">
        <v>44050</v>
      </c>
      <c r="H48" s="141" t="s">
        <v>410</v>
      </c>
      <c r="I48" s="141" t="s">
        <v>410</v>
      </c>
      <c r="J48" s="141" t="s">
        <v>410</v>
      </c>
      <c r="K48" s="141" t="s">
        <v>410</v>
      </c>
      <c r="L48" s="141" t="s">
        <v>410</v>
      </c>
      <c r="M48" s="141" t="s">
        <v>410</v>
      </c>
      <c r="N48" s="69">
        <v>160</v>
      </c>
      <c r="O48" s="70">
        <v>3903</v>
      </c>
      <c r="P48" s="70">
        <v>2718</v>
      </c>
      <c r="Q48" s="141" t="s">
        <v>410</v>
      </c>
      <c r="R48" s="141" t="s">
        <v>410</v>
      </c>
      <c r="S48" s="141" t="s">
        <v>410</v>
      </c>
      <c r="T48" s="141" t="s">
        <v>410</v>
      </c>
      <c r="U48" s="141" t="s">
        <v>410</v>
      </c>
      <c r="V48" s="141" t="s">
        <v>410</v>
      </c>
      <c r="W48" s="70">
        <v>1</v>
      </c>
      <c r="X48" s="70">
        <v>48</v>
      </c>
      <c r="Y48" s="70">
        <v>2</v>
      </c>
    </row>
    <row r="49" spans="1:25" s="5" customFormat="1" ht="18" customHeight="1">
      <c r="A49" s="41" t="s">
        <v>73</v>
      </c>
      <c r="B49" s="141" t="s">
        <v>410</v>
      </c>
      <c r="C49" s="141" t="s">
        <v>410</v>
      </c>
      <c r="D49" s="141" t="s">
        <v>410</v>
      </c>
      <c r="E49" s="69">
        <v>190</v>
      </c>
      <c r="F49" s="69">
        <v>1280</v>
      </c>
      <c r="G49" s="69">
        <v>1422</v>
      </c>
      <c r="H49" s="69">
        <v>785</v>
      </c>
      <c r="I49" s="69">
        <v>52118</v>
      </c>
      <c r="J49" s="69">
        <v>115819</v>
      </c>
      <c r="K49" s="141" t="s">
        <v>410</v>
      </c>
      <c r="L49" s="141" t="s">
        <v>410</v>
      </c>
      <c r="M49" s="141" t="s">
        <v>410</v>
      </c>
      <c r="N49" s="69">
        <v>593</v>
      </c>
      <c r="O49" s="70">
        <v>44947</v>
      </c>
      <c r="P49" s="70">
        <v>31300</v>
      </c>
      <c r="Q49" s="141" t="s">
        <v>410</v>
      </c>
      <c r="R49" s="141" t="s">
        <v>410</v>
      </c>
      <c r="S49" s="141" t="s">
        <v>410</v>
      </c>
      <c r="T49" s="141" t="s">
        <v>410</v>
      </c>
      <c r="U49" s="141" t="s">
        <v>410</v>
      </c>
      <c r="V49" s="141" t="s">
        <v>410</v>
      </c>
      <c r="W49" s="70">
        <v>440</v>
      </c>
      <c r="X49" s="70">
        <v>26400</v>
      </c>
      <c r="Y49" s="70">
        <v>1100</v>
      </c>
    </row>
    <row r="50" spans="1:25" s="5" customFormat="1" ht="18" customHeight="1">
      <c r="A50" s="41" t="s">
        <v>74</v>
      </c>
      <c r="B50" s="69">
        <v>1</v>
      </c>
      <c r="C50" s="69">
        <v>131</v>
      </c>
      <c r="D50" s="69">
        <v>29</v>
      </c>
      <c r="E50" s="141" t="s">
        <v>410</v>
      </c>
      <c r="F50" s="141" t="s">
        <v>410</v>
      </c>
      <c r="G50" s="141" t="s">
        <v>410</v>
      </c>
      <c r="H50" s="141" t="s">
        <v>410</v>
      </c>
      <c r="I50" s="141" t="s">
        <v>410</v>
      </c>
      <c r="J50" s="141" t="s">
        <v>410</v>
      </c>
      <c r="K50" s="141" t="s">
        <v>410</v>
      </c>
      <c r="L50" s="141" t="s">
        <v>410</v>
      </c>
      <c r="M50" s="141" t="s">
        <v>410</v>
      </c>
      <c r="N50" s="69">
        <v>355</v>
      </c>
      <c r="O50" s="69">
        <v>0</v>
      </c>
      <c r="P50" s="69">
        <v>0</v>
      </c>
      <c r="Q50" s="141" t="s">
        <v>410</v>
      </c>
      <c r="R50" s="141" t="s">
        <v>410</v>
      </c>
      <c r="S50" s="141" t="s">
        <v>410</v>
      </c>
      <c r="T50" s="141" t="s">
        <v>410</v>
      </c>
      <c r="U50" s="141" t="s">
        <v>410</v>
      </c>
      <c r="V50" s="141" t="s">
        <v>410</v>
      </c>
      <c r="W50" s="69">
        <v>1100</v>
      </c>
      <c r="X50" s="69">
        <v>71112</v>
      </c>
      <c r="Y50" s="70">
        <v>2963</v>
      </c>
    </row>
    <row r="51" spans="1:25" s="5" customFormat="1" ht="18" customHeight="1">
      <c r="A51" s="41" t="s">
        <v>75</v>
      </c>
      <c r="B51" s="69">
        <v>80</v>
      </c>
      <c r="C51" s="69">
        <v>405</v>
      </c>
      <c r="D51" s="69">
        <v>90</v>
      </c>
      <c r="E51" s="69">
        <v>14</v>
      </c>
      <c r="F51" s="69">
        <v>905</v>
      </c>
      <c r="G51" s="69">
        <v>1005</v>
      </c>
      <c r="H51" s="141" t="s">
        <v>410</v>
      </c>
      <c r="I51" s="141" t="s">
        <v>410</v>
      </c>
      <c r="J51" s="141" t="s">
        <v>410</v>
      </c>
      <c r="K51" s="141" t="s">
        <v>410</v>
      </c>
      <c r="L51" s="141" t="s">
        <v>410</v>
      </c>
      <c r="M51" s="141" t="s">
        <v>410</v>
      </c>
      <c r="N51" s="69">
        <v>5</v>
      </c>
      <c r="O51" s="69">
        <v>115</v>
      </c>
      <c r="P51" s="69">
        <v>80</v>
      </c>
      <c r="Q51" s="141" t="s">
        <v>410</v>
      </c>
      <c r="R51" s="141" t="s">
        <v>410</v>
      </c>
      <c r="S51" s="141" t="s">
        <v>410</v>
      </c>
      <c r="T51" s="141" t="s">
        <v>410</v>
      </c>
      <c r="U51" s="141" t="s">
        <v>410</v>
      </c>
      <c r="V51" s="141" t="s">
        <v>410</v>
      </c>
      <c r="W51" s="141" t="s">
        <v>410</v>
      </c>
      <c r="X51" s="141" t="s">
        <v>410</v>
      </c>
      <c r="Y51" s="141" t="s">
        <v>410</v>
      </c>
    </row>
    <row r="52" spans="1:25" s="5" customFormat="1" ht="18" customHeight="1">
      <c r="A52" s="41" t="s">
        <v>76</v>
      </c>
      <c r="B52" s="69">
        <v>10</v>
      </c>
      <c r="C52" s="69">
        <v>1098</v>
      </c>
      <c r="D52" s="69">
        <v>244</v>
      </c>
      <c r="E52" s="141" t="s">
        <v>410</v>
      </c>
      <c r="F52" s="141" t="s">
        <v>410</v>
      </c>
      <c r="G52" s="141" t="s">
        <v>410</v>
      </c>
      <c r="H52" s="141" t="s">
        <v>410</v>
      </c>
      <c r="I52" s="141" t="s">
        <v>410</v>
      </c>
      <c r="J52" s="141" t="s">
        <v>410</v>
      </c>
      <c r="K52" s="141" t="s">
        <v>410</v>
      </c>
      <c r="L52" s="141" t="s">
        <v>410</v>
      </c>
      <c r="M52" s="141" t="s">
        <v>410</v>
      </c>
      <c r="N52" s="69">
        <v>200</v>
      </c>
      <c r="O52" s="69">
        <v>5744</v>
      </c>
      <c r="P52" s="69">
        <v>4000</v>
      </c>
      <c r="Q52" s="141" t="s">
        <v>410</v>
      </c>
      <c r="R52" s="141" t="s">
        <v>410</v>
      </c>
      <c r="S52" s="141" t="s">
        <v>410</v>
      </c>
      <c r="T52" s="141" t="s">
        <v>410</v>
      </c>
      <c r="U52" s="141" t="s">
        <v>410</v>
      </c>
      <c r="V52" s="141" t="s">
        <v>410</v>
      </c>
      <c r="W52" s="69">
        <v>2</v>
      </c>
      <c r="X52" s="69">
        <v>120</v>
      </c>
      <c r="Y52" s="70">
        <v>5</v>
      </c>
    </row>
    <row r="53" spans="1:25" s="5" customFormat="1" ht="18" customHeight="1">
      <c r="A53" s="4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</row>
    <row r="54" spans="1:25" s="5" customFormat="1" ht="18" customHeight="1">
      <c r="A54" s="41" t="s">
        <v>77</v>
      </c>
      <c r="B54" s="69">
        <v>1</v>
      </c>
      <c r="C54" s="69">
        <v>5</v>
      </c>
      <c r="D54" s="69">
        <v>1</v>
      </c>
      <c r="E54" s="69">
        <v>1</v>
      </c>
      <c r="F54" s="141" t="s">
        <v>410</v>
      </c>
      <c r="G54" s="69">
        <v>0</v>
      </c>
      <c r="H54" s="69">
        <v>8</v>
      </c>
      <c r="I54" s="69">
        <v>155</v>
      </c>
      <c r="J54" s="69">
        <v>345</v>
      </c>
      <c r="K54" s="141" t="s">
        <v>410</v>
      </c>
      <c r="L54" s="141" t="s">
        <v>410</v>
      </c>
      <c r="M54" s="141" t="s">
        <v>410</v>
      </c>
      <c r="N54" s="69">
        <v>10</v>
      </c>
      <c r="O54" s="69">
        <v>65</v>
      </c>
      <c r="P54" s="69">
        <v>45</v>
      </c>
      <c r="Q54" s="141" t="s">
        <v>410</v>
      </c>
      <c r="R54" s="141" t="s">
        <v>410</v>
      </c>
      <c r="S54" s="141" t="s">
        <v>410</v>
      </c>
      <c r="T54" s="141" t="s">
        <v>410</v>
      </c>
      <c r="U54" s="141" t="s">
        <v>410</v>
      </c>
      <c r="V54" s="141" t="s">
        <v>410</v>
      </c>
      <c r="W54" s="69">
        <v>1</v>
      </c>
      <c r="X54" s="69">
        <v>48</v>
      </c>
      <c r="Y54" s="70">
        <v>2</v>
      </c>
    </row>
    <row r="55" spans="1:25" s="5" customFormat="1" ht="18" customHeight="1">
      <c r="A55" s="42" t="s">
        <v>78</v>
      </c>
      <c r="B55" s="69">
        <v>1</v>
      </c>
      <c r="C55" s="69">
        <v>81</v>
      </c>
      <c r="D55" s="69">
        <v>18</v>
      </c>
      <c r="E55" s="141" t="s">
        <v>410</v>
      </c>
      <c r="F55" s="141" t="s">
        <v>410</v>
      </c>
      <c r="G55" s="141" t="s">
        <v>410</v>
      </c>
      <c r="H55" s="141" t="s">
        <v>410</v>
      </c>
      <c r="I55" s="141" t="s">
        <v>410</v>
      </c>
      <c r="J55" s="141" t="s">
        <v>410</v>
      </c>
      <c r="K55" s="141" t="s">
        <v>410</v>
      </c>
      <c r="L55" s="141" t="s">
        <v>410</v>
      </c>
      <c r="M55" s="141" t="s">
        <v>410</v>
      </c>
      <c r="N55" s="69">
        <v>120</v>
      </c>
      <c r="O55" s="69">
        <v>3016</v>
      </c>
      <c r="P55" s="69">
        <v>2100</v>
      </c>
      <c r="Q55" s="141" t="s">
        <v>410</v>
      </c>
      <c r="R55" s="141" t="s">
        <v>410</v>
      </c>
      <c r="S55" s="141" t="s">
        <v>410</v>
      </c>
      <c r="T55" s="141" t="s">
        <v>410</v>
      </c>
      <c r="U55" s="141" t="s">
        <v>410</v>
      </c>
      <c r="V55" s="141" t="s">
        <v>410</v>
      </c>
      <c r="W55" s="141" t="s">
        <v>410</v>
      </c>
      <c r="X55" s="141" t="s">
        <v>410</v>
      </c>
      <c r="Y55" s="141" t="s">
        <v>410</v>
      </c>
    </row>
    <row r="56" spans="1:25" s="5" customFormat="1" ht="18" customHeight="1">
      <c r="A56" s="42" t="s">
        <v>79</v>
      </c>
      <c r="B56" s="69">
        <v>14</v>
      </c>
      <c r="C56" s="69">
        <v>1206</v>
      </c>
      <c r="D56" s="69">
        <v>268</v>
      </c>
      <c r="E56" s="141" t="s">
        <v>410</v>
      </c>
      <c r="F56" s="141" t="s">
        <v>410</v>
      </c>
      <c r="G56" s="141" t="s">
        <v>410</v>
      </c>
      <c r="H56" s="69">
        <v>63</v>
      </c>
      <c r="I56" s="69">
        <v>101</v>
      </c>
      <c r="J56" s="69">
        <v>224</v>
      </c>
      <c r="K56" s="141" t="s">
        <v>410</v>
      </c>
      <c r="L56" s="141" t="s">
        <v>410</v>
      </c>
      <c r="M56" s="141" t="s">
        <v>410</v>
      </c>
      <c r="N56" s="69">
        <v>1498</v>
      </c>
      <c r="O56" s="69">
        <v>20326</v>
      </c>
      <c r="P56" s="69">
        <v>141544</v>
      </c>
      <c r="Q56" s="69">
        <v>1</v>
      </c>
      <c r="R56" s="69">
        <v>4</v>
      </c>
      <c r="S56" s="69">
        <v>10</v>
      </c>
      <c r="T56" s="69">
        <v>1</v>
      </c>
      <c r="U56" s="69">
        <v>0</v>
      </c>
      <c r="V56" s="69">
        <v>0</v>
      </c>
      <c r="W56" s="69">
        <v>80</v>
      </c>
      <c r="X56" s="69">
        <v>3720</v>
      </c>
      <c r="Y56" s="70">
        <v>155</v>
      </c>
    </row>
    <row r="57" spans="1:25" s="5" customFormat="1" ht="18" customHeight="1">
      <c r="A57" s="42" t="s">
        <v>80</v>
      </c>
      <c r="B57" s="71">
        <v>23</v>
      </c>
      <c r="C57" s="71">
        <v>1737</v>
      </c>
      <c r="D57" s="71">
        <v>386</v>
      </c>
      <c r="E57" s="141" t="s">
        <v>410</v>
      </c>
      <c r="F57" s="141" t="s">
        <v>410</v>
      </c>
      <c r="G57" s="141" t="s">
        <v>410</v>
      </c>
      <c r="H57" s="141" t="s">
        <v>410</v>
      </c>
      <c r="I57" s="141" t="s">
        <v>410</v>
      </c>
      <c r="J57" s="141" t="s">
        <v>410</v>
      </c>
      <c r="K57" s="71">
        <v>47</v>
      </c>
      <c r="L57" s="71">
        <v>1835</v>
      </c>
      <c r="M57" s="71">
        <v>426</v>
      </c>
      <c r="N57" s="71">
        <v>100</v>
      </c>
      <c r="O57" s="71">
        <v>297</v>
      </c>
      <c r="P57" s="71">
        <v>207</v>
      </c>
      <c r="Q57" s="141" t="s">
        <v>410</v>
      </c>
      <c r="R57" s="141" t="s">
        <v>410</v>
      </c>
      <c r="S57" s="141" t="s">
        <v>410</v>
      </c>
      <c r="T57" s="141" t="s">
        <v>410</v>
      </c>
      <c r="U57" s="141" t="s">
        <v>410</v>
      </c>
      <c r="V57" s="141" t="s">
        <v>410</v>
      </c>
      <c r="W57" s="71">
        <v>42</v>
      </c>
      <c r="X57" s="71">
        <v>2400</v>
      </c>
      <c r="Y57" s="72">
        <v>100</v>
      </c>
    </row>
    <row r="58" spans="1:25" s="5" customFormat="1" ht="18" customHeight="1">
      <c r="A58" s="42" t="s">
        <v>81</v>
      </c>
      <c r="B58" s="71">
        <v>260</v>
      </c>
      <c r="C58" s="71">
        <v>2295</v>
      </c>
      <c r="D58" s="71">
        <v>510</v>
      </c>
      <c r="E58" s="71">
        <v>50</v>
      </c>
      <c r="F58" s="71">
        <v>1260</v>
      </c>
      <c r="G58" s="71">
        <v>1400</v>
      </c>
      <c r="H58" s="141" t="s">
        <v>410</v>
      </c>
      <c r="I58" s="141" t="s">
        <v>410</v>
      </c>
      <c r="J58" s="141" t="s">
        <v>410</v>
      </c>
      <c r="K58" s="141" t="s">
        <v>410</v>
      </c>
      <c r="L58" s="141" t="s">
        <v>410</v>
      </c>
      <c r="M58" s="141" t="s">
        <v>410</v>
      </c>
      <c r="N58" s="71">
        <v>20</v>
      </c>
      <c r="O58" s="71">
        <v>460</v>
      </c>
      <c r="P58" s="71">
        <v>320</v>
      </c>
      <c r="Q58" s="141" t="s">
        <v>410</v>
      </c>
      <c r="R58" s="141" t="s">
        <v>410</v>
      </c>
      <c r="S58" s="141" t="s">
        <v>410</v>
      </c>
      <c r="T58" s="141" t="s">
        <v>410</v>
      </c>
      <c r="U58" s="141" t="s">
        <v>410</v>
      </c>
      <c r="V58" s="141" t="s">
        <v>410</v>
      </c>
      <c r="W58" s="141" t="s">
        <v>410</v>
      </c>
      <c r="X58" s="141" t="s">
        <v>410</v>
      </c>
      <c r="Y58" s="141" t="s">
        <v>410</v>
      </c>
    </row>
    <row r="59" spans="1:25" s="5" customFormat="1" ht="18" customHeight="1">
      <c r="A59" s="42" t="s">
        <v>82</v>
      </c>
      <c r="B59" s="71">
        <v>1</v>
      </c>
      <c r="C59" s="71">
        <v>450</v>
      </c>
      <c r="D59" s="71">
        <v>100</v>
      </c>
      <c r="E59" s="71">
        <v>182</v>
      </c>
      <c r="F59" s="71">
        <v>860</v>
      </c>
      <c r="G59" s="71">
        <v>956</v>
      </c>
      <c r="H59" s="141" t="s">
        <v>410</v>
      </c>
      <c r="I59" s="141" t="s">
        <v>410</v>
      </c>
      <c r="J59" s="141" t="s">
        <v>410</v>
      </c>
      <c r="K59" s="71">
        <v>20</v>
      </c>
      <c r="L59" s="71">
        <v>1034</v>
      </c>
      <c r="M59" s="71">
        <v>240</v>
      </c>
      <c r="N59" s="71">
        <v>127</v>
      </c>
      <c r="O59" s="71">
        <v>3095</v>
      </c>
      <c r="P59" s="71">
        <v>2155</v>
      </c>
      <c r="Q59" s="141" t="s">
        <v>410</v>
      </c>
      <c r="R59" s="141" t="s">
        <v>410</v>
      </c>
      <c r="S59" s="141" t="s">
        <v>410</v>
      </c>
      <c r="T59" s="141" t="s">
        <v>410</v>
      </c>
      <c r="U59" s="141" t="s">
        <v>410</v>
      </c>
      <c r="V59" s="141" t="s">
        <v>410</v>
      </c>
      <c r="W59" s="71">
        <v>217</v>
      </c>
      <c r="X59" s="71">
        <v>5880</v>
      </c>
      <c r="Y59" s="72">
        <v>246</v>
      </c>
    </row>
    <row r="60" spans="1:25" s="5" customFormat="1" ht="18" customHeight="1">
      <c r="A60" s="41" t="s">
        <v>83</v>
      </c>
      <c r="B60" s="132" t="s">
        <v>410</v>
      </c>
      <c r="C60" s="141" t="s">
        <v>410</v>
      </c>
      <c r="D60" s="141" t="s">
        <v>410</v>
      </c>
      <c r="E60" s="71">
        <v>1200</v>
      </c>
      <c r="F60" s="132" t="s">
        <v>410</v>
      </c>
      <c r="G60" s="71">
        <v>0</v>
      </c>
      <c r="H60" s="141" t="s">
        <v>410</v>
      </c>
      <c r="I60" s="141" t="s">
        <v>410</v>
      </c>
      <c r="J60" s="141" t="s">
        <v>410</v>
      </c>
      <c r="K60" s="141" t="s">
        <v>410</v>
      </c>
      <c r="L60" s="141" t="s">
        <v>410</v>
      </c>
      <c r="M60" s="141" t="s">
        <v>410</v>
      </c>
      <c r="N60" s="71">
        <v>305</v>
      </c>
      <c r="O60" s="71">
        <v>0</v>
      </c>
      <c r="P60" s="71">
        <v>0</v>
      </c>
      <c r="Q60" s="141" t="s">
        <v>410</v>
      </c>
      <c r="R60" s="141" t="s">
        <v>410</v>
      </c>
      <c r="S60" s="141" t="s">
        <v>410</v>
      </c>
      <c r="T60" s="71">
        <v>10</v>
      </c>
      <c r="U60" s="71">
        <v>0</v>
      </c>
      <c r="V60" s="71">
        <v>0</v>
      </c>
      <c r="W60" s="71">
        <v>550</v>
      </c>
      <c r="X60" s="71">
        <v>39600</v>
      </c>
      <c r="Y60" s="72">
        <v>1650</v>
      </c>
    </row>
    <row r="61" spans="1:25" ht="18" customHeight="1">
      <c r="A61" s="41" t="s">
        <v>84</v>
      </c>
      <c r="B61" s="132" t="s">
        <v>410</v>
      </c>
      <c r="C61" s="141" t="s">
        <v>410</v>
      </c>
      <c r="D61" s="141" t="s">
        <v>410</v>
      </c>
      <c r="E61" s="71">
        <v>245</v>
      </c>
      <c r="F61" s="71">
        <v>24246</v>
      </c>
      <c r="G61" s="71">
        <v>26940</v>
      </c>
      <c r="H61" s="141" t="s">
        <v>410</v>
      </c>
      <c r="I61" s="141" t="s">
        <v>410</v>
      </c>
      <c r="J61" s="141" t="s">
        <v>410</v>
      </c>
      <c r="K61" s="141" t="s">
        <v>410</v>
      </c>
      <c r="L61" s="141" t="s">
        <v>410</v>
      </c>
      <c r="M61" s="141" t="s">
        <v>410</v>
      </c>
      <c r="N61" s="71">
        <v>24</v>
      </c>
      <c r="O61" s="71">
        <v>853</v>
      </c>
      <c r="P61" s="71">
        <v>594</v>
      </c>
      <c r="Q61" s="141" t="s">
        <v>410</v>
      </c>
      <c r="R61" s="141" t="s">
        <v>410</v>
      </c>
      <c r="S61" s="141" t="s">
        <v>410</v>
      </c>
      <c r="T61" s="141" t="s">
        <v>410</v>
      </c>
      <c r="U61" s="141" t="s">
        <v>410</v>
      </c>
      <c r="V61" s="141" t="s">
        <v>410</v>
      </c>
      <c r="W61" s="71">
        <v>107</v>
      </c>
      <c r="X61" s="71">
        <v>8040</v>
      </c>
      <c r="Y61" s="71">
        <v>335</v>
      </c>
    </row>
    <row r="62" spans="1:25" ht="18" customHeight="1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ht="18" customHeight="1">
      <c r="A63" s="7" t="s">
        <v>109</v>
      </c>
    </row>
  </sheetData>
  <sheetProtection/>
  <mergeCells count="183">
    <mergeCell ref="E14:F14"/>
    <mergeCell ref="V8:V10"/>
    <mergeCell ref="Y8:Z8"/>
    <mergeCell ref="Y9:Z9"/>
    <mergeCell ref="V7:Z7"/>
    <mergeCell ref="W9:X9"/>
    <mergeCell ref="W8:X8"/>
    <mergeCell ref="M11:N11"/>
    <mergeCell ref="H11:I11"/>
    <mergeCell ref="K11:L11"/>
    <mergeCell ref="E12:F12"/>
    <mergeCell ref="H12:I12"/>
    <mergeCell ref="K12:L12"/>
    <mergeCell ref="M12:N12"/>
    <mergeCell ref="N40:P40"/>
    <mergeCell ref="Q40:S40"/>
    <mergeCell ref="R17:S17"/>
    <mergeCell ref="R20:S20"/>
    <mergeCell ref="R19:S19"/>
    <mergeCell ref="R21:S21"/>
    <mergeCell ref="A30:B30"/>
    <mergeCell ref="C19:D19"/>
    <mergeCell ref="E17:F17"/>
    <mergeCell ref="E32:F32"/>
    <mergeCell ref="A27:B27"/>
    <mergeCell ref="A20:B20"/>
    <mergeCell ref="A21:B21"/>
    <mergeCell ref="A18:B18"/>
    <mergeCell ref="C21:D21"/>
    <mergeCell ref="C26:D26"/>
    <mergeCell ref="E40:G40"/>
    <mergeCell ref="A12:B12"/>
    <mergeCell ref="K40:M40"/>
    <mergeCell ref="T40:V40"/>
    <mergeCell ref="B40:D40"/>
    <mergeCell ref="H40:J40"/>
    <mergeCell ref="R25:S25"/>
    <mergeCell ref="R18:S18"/>
    <mergeCell ref="R23:S23"/>
    <mergeCell ref="R24:S24"/>
    <mergeCell ref="M7:U7"/>
    <mergeCell ref="M8:N10"/>
    <mergeCell ref="O9:Q9"/>
    <mergeCell ref="O8:S8"/>
    <mergeCell ref="W40:Y40"/>
    <mergeCell ref="A40:A41"/>
    <mergeCell ref="H10:I10"/>
    <mergeCell ref="K10:L10"/>
    <mergeCell ref="R10:S10"/>
    <mergeCell ref="E10:F10"/>
    <mergeCell ref="E9:F9"/>
    <mergeCell ref="G9:I9"/>
    <mergeCell ref="J9:L9"/>
    <mergeCell ref="E8:L8"/>
    <mergeCell ref="E7:L7"/>
    <mergeCell ref="C7:D10"/>
    <mergeCell ref="A7:B7"/>
    <mergeCell ref="R9:S9"/>
    <mergeCell ref="T9:U9"/>
    <mergeCell ref="T8:U8"/>
    <mergeCell ref="A19:B19"/>
    <mergeCell ref="A8:B8"/>
    <mergeCell ref="A9:B9"/>
    <mergeCell ref="A10:B10"/>
    <mergeCell ref="A11:B11"/>
    <mergeCell ref="A13:B13"/>
    <mergeCell ref="A14:B14"/>
    <mergeCell ref="A16:B16"/>
    <mergeCell ref="A15:B15"/>
    <mergeCell ref="A17:B17"/>
    <mergeCell ref="A28:B28"/>
    <mergeCell ref="A22:B22"/>
    <mergeCell ref="A23:B23"/>
    <mergeCell ref="A24:B24"/>
    <mergeCell ref="A25:B25"/>
    <mergeCell ref="A26:B26"/>
    <mergeCell ref="C11:D11"/>
    <mergeCell ref="C12:D12"/>
    <mergeCell ref="C13:D13"/>
    <mergeCell ref="C15:D15"/>
    <mergeCell ref="C18:D18"/>
    <mergeCell ref="C17:D17"/>
    <mergeCell ref="C16:D16"/>
    <mergeCell ref="R12:S12"/>
    <mergeCell ref="R13:S13"/>
    <mergeCell ref="H13:I13"/>
    <mergeCell ref="K13:L13"/>
    <mergeCell ref="M13:N13"/>
    <mergeCell ref="H14:I14"/>
    <mergeCell ref="E16:F16"/>
    <mergeCell ref="H16:I16"/>
    <mergeCell ref="K16:L16"/>
    <mergeCell ref="M16:N16"/>
    <mergeCell ref="R16:S16"/>
    <mergeCell ref="E15:F15"/>
    <mergeCell ref="H15:I15"/>
    <mergeCell ref="K15:L15"/>
    <mergeCell ref="R15:S15"/>
    <mergeCell ref="M15:N15"/>
    <mergeCell ref="M21:N21"/>
    <mergeCell ref="H17:I17"/>
    <mergeCell ref="K17:L17"/>
    <mergeCell ref="M17:N17"/>
    <mergeCell ref="M19:N19"/>
    <mergeCell ref="E18:F18"/>
    <mergeCell ref="H18:I18"/>
    <mergeCell ref="K18:L18"/>
    <mergeCell ref="M18:N18"/>
    <mergeCell ref="E21:F21"/>
    <mergeCell ref="H21:I21"/>
    <mergeCell ref="K21:L21"/>
    <mergeCell ref="C20:D20"/>
    <mergeCell ref="E20:F20"/>
    <mergeCell ref="H20:I20"/>
    <mergeCell ref="K20:L20"/>
    <mergeCell ref="R22:S22"/>
    <mergeCell ref="M24:N24"/>
    <mergeCell ref="E24:F24"/>
    <mergeCell ref="H24:I24"/>
    <mergeCell ref="K24:L24"/>
    <mergeCell ref="E22:F22"/>
    <mergeCell ref="H22:I22"/>
    <mergeCell ref="K22:L22"/>
    <mergeCell ref="M23:N23"/>
    <mergeCell ref="A38:Y38"/>
    <mergeCell ref="E23:F23"/>
    <mergeCell ref="H23:I23"/>
    <mergeCell ref="A31:B31"/>
    <mergeCell ref="A32:B32"/>
    <mergeCell ref="A29:B29"/>
    <mergeCell ref="M25:N25"/>
    <mergeCell ref="K25:L25"/>
    <mergeCell ref="E25:F25"/>
    <mergeCell ref="C27:D27"/>
    <mergeCell ref="E26:F26"/>
    <mergeCell ref="H26:I26"/>
    <mergeCell ref="K26:L26"/>
    <mergeCell ref="M26:N26"/>
    <mergeCell ref="C25:D25"/>
    <mergeCell ref="C24:D24"/>
    <mergeCell ref="H25:I25"/>
    <mergeCell ref="R26:S26"/>
    <mergeCell ref="M27:N27"/>
    <mergeCell ref="R27:S27"/>
    <mergeCell ref="E27:F27"/>
    <mergeCell ref="H27:I27"/>
    <mergeCell ref="H29:I29"/>
    <mergeCell ref="K29:L29"/>
    <mergeCell ref="K27:L27"/>
    <mergeCell ref="H28:I28"/>
    <mergeCell ref="K28:L28"/>
    <mergeCell ref="C28:D28"/>
    <mergeCell ref="E28:F28"/>
    <mergeCell ref="C29:D29"/>
    <mergeCell ref="E29:F29"/>
    <mergeCell ref="C31:D31"/>
    <mergeCell ref="E31:F31"/>
    <mergeCell ref="H31:I31"/>
    <mergeCell ref="K31:L31"/>
    <mergeCell ref="C30:D30"/>
    <mergeCell ref="E30:F30"/>
    <mergeCell ref="H30:I30"/>
    <mergeCell ref="K30:L30"/>
    <mergeCell ref="K19:L19"/>
    <mergeCell ref="M20:N20"/>
    <mergeCell ref="M29:N29"/>
    <mergeCell ref="R29:S29"/>
    <mergeCell ref="M31:N31"/>
    <mergeCell ref="R31:S31"/>
    <mergeCell ref="M30:N30"/>
    <mergeCell ref="R30:S30"/>
    <mergeCell ref="M28:N28"/>
    <mergeCell ref="R28:S28"/>
    <mergeCell ref="A5:Z5"/>
    <mergeCell ref="A3:Z3"/>
    <mergeCell ref="E13:F13"/>
    <mergeCell ref="M14:N14"/>
    <mergeCell ref="C14:D14"/>
    <mergeCell ref="C23:D23"/>
    <mergeCell ref="M22:N22"/>
    <mergeCell ref="C22:D22"/>
    <mergeCell ref="E19:F19"/>
    <mergeCell ref="H19:I1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0.59765625" style="11" customWidth="1"/>
    <col min="2" max="21" width="14.59765625" style="11" customWidth="1"/>
    <col min="22" max="25" width="9.09765625" style="11" customWidth="1"/>
    <col min="26" max="16384" width="10.59765625" style="11" customWidth="1"/>
  </cols>
  <sheetData>
    <row r="1" spans="1:25" s="2" customFormat="1" ht="17.25" customHeight="1">
      <c r="A1" s="1" t="s">
        <v>368</v>
      </c>
      <c r="Q1" s="3" t="s">
        <v>367</v>
      </c>
      <c r="S1" s="3"/>
      <c r="Y1" s="3"/>
    </row>
    <row r="2" spans="1:25" s="2" customFormat="1" ht="17.25" customHeight="1">
      <c r="A2" s="1"/>
      <c r="Q2" s="3"/>
      <c r="S2" s="3"/>
      <c r="Y2" s="3"/>
    </row>
    <row r="3" spans="1:24" ht="18.75" customHeight="1">
      <c r="A3" s="470" t="s">
        <v>423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38"/>
      <c r="S3" s="38"/>
      <c r="T3" s="38"/>
      <c r="U3" s="38"/>
      <c r="V3" s="38"/>
      <c r="W3" s="38"/>
      <c r="X3" s="38"/>
    </row>
    <row r="4" spans="1:24" ht="15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L4" s="38"/>
      <c r="M4" s="38"/>
      <c r="N4" s="38"/>
      <c r="P4" s="38"/>
      <c r="Q4" s="144" t="s">
        <v>421</v>
      </c>
      <c r="R4" s="38"/>
      <c r="S4" s="85"/>
      <c r="T4" s="38"/>
      <c r="U4" s="38"/>
      <c r="V4" s="38"/>
      <c r="W4" s="61"/>
      <c r="X4" s="38"/>
    </row>
    <row r="5" spans="1:17" ht="15.75" customHeight="1">
      <c r="A5" s="464" t="s">
        <v>422</v>
      </c>
      <c r="B5" s="467" t="s">
        <v>431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</row>
    <row r="6" spans="1:17" ht="15.75" customHeight="1">
      <c r="A6" s="465"/>
      <c r="B6" s="448" t="s">
        <v>425</v>
      </c>
      <c r="C6" s="449"/>
      <c r="D6" s="386" t="s">
        <v>429</v>
      </c>
      <c r="E6" s="457"/>
      <c r="F6" s="457"/>
      <c r="G6" s="457"/>
      <c r="H6" s="457"/>
      <c r="I6" s="457"/>
      <c r="J6" s="457"/>
      <c r="K6" s="454"/>
      <c r="L6" s="452" t="s">
        <v>430</v>
      </c>
      <c r="M6" s="453"/>
      <c r="N6" s="453"/>
      <c r="O6" s="453"/>
      <c r="P6" s="453"/>
      <c r="Q6" s="453"/>
    </row>
    <row r="7" spans="1:17" ht="15.75" customHeight="1">
      <c r="A7" s="465"/>
      <c r="B7" s="450"/>
      <c r="C7" s="451"/>
      <c r="D7" s="457" t="s">
        <v>112</v>
      </c>
      <c r="E7" s="454"/>
      <c r="F7" s="386" t="s">
        <v>426</v>
      </c>
      <c r="G7" s="454"/>
      <c r="H7" s="386" t="s">
        <v>427</v>
      </c>
      <c r="I7" s="454"/>
      <c r="J7" s="455" t="s">
        <v>428</v>
      </c>
      <c r="K7" s="456"/>
      <c r="L7" s="458" t="s">
        <v>112</v>
      </c>
      <c r="M7" s="454"/>
      <c r="N7" s="458" t="s">
        <v>114</v>
      </c>
      <c r="O7" s="457"/>
      <c r="P7" s="458" t="s">
        <v>115</v>
      </c>
      <c r="Q7" s="457"/>
    </row>
    <row r="8" spans="1:17" ht="15.75" customHeight="1">
      <c r="A8" s="451"/>
      <c r="B8" s="145" t="s">
        <v>416</v>
      </c>
      <c r="C8" s="59" t="s">
        <v>111</v>
      </c>
      <c r="D8" s="145" t="s">
        <v>416</v>
      </c>
      <c r="E8" s="59" t="s">
        <v>111</v>
      </c>
      <c r="F8" s="139" t="s">
        <v>416</v>
      </c>
      <c r="G8" s="59" t="s">
        <v>111</v>
      </c>
      <c r="H8" s="139" t="s">
        <v>416</v>
      </c>
      <c r="I8" s="59" t="s">
        <v>111</v>
      </c>
      <c r="J8" s="139" t="s">
        <v>416</v>
      </c>
      <c r="K8" s="60" t="s">
        <v>111</v>
      </c>
      <c r="L8" s="139" t="s">
        <v>416</v>
      </c>
      <c r="M8" s="59" t="s">
        <v>111</v>
      </c>
      <c r="N8" s="139" t="s">
        <v>416</v>
      </c>
      <c r="O8" s="60" t="s">
        <v>111</v>
      </c>
      <c r="P8" s="139" t="s">
        <v>416</v>
      </c>
      <c r="Q8" s="60" t="s">
        <v>111</v>
      </c>
    </row>
    <row r="9" spans="1:17" ht="15.75" customHeight="1">
      <c r="A9" s="54"/>
      <c r="C9" s="15"/>
      <c r="D9" s="30"/>
      <c r="K9" s="30"/>
      <c r="L9" s="15"/>
      <c r="M9" s="15"/>
      <c r="N9" s="30"/>
      <c r="O9" s="30"/>
      <c r="P9" s="30"/>
      <c r="Q9" s="30"/>
    </row>
    <row r="10" spans="1:17" ht="15.75" customHeight="1">
      <c r="A10" s="92" t="s">
        <v>304</v>
      </c>
      <c r="B10" s="75">
        <v>49900</v>
      </c>
      <c r="C10" s="75">
        <v>12300</v>
      </c>
      <c r="D10" s="75">
        <v>25100</v>
      </c>
      <c r="E10" s="75">
        <v>4720</v>
      </c>
      <c r="F10" s="75">
        <v>6880</v>
      </c>
      <c r="G10" s="75">
        <v>2400</v>
      </c>
      <c r="H10" s="75">
        <v>20</v>
      </c>
      <c r="I10" s="75">
        <v>20</v>
      </c>
      <c r="J10" s="75">
        <v>4140</v>
      </c>
      <c r="K10" s="21">
        <v>262</v>
      </c>
      <c r="L10" s="76">
        <v>20500</v>
      </c>
      <c r="M10" s="76">
        <v>7000</v>
      </c>
      <c r="N10" s="86">
        <v>6850</v>
      </c>
      <c r="O10" s="86">
        <v>2380</v>
      </c>
      <c r="P10" s="86">
        <v>13000</v>
      </c>
      <c r="Q10" s="86">
        <v>4550</v>
      </c>
    </row>
    <row r="11" spans="1:17" ht="15.75" customHeight="1">
      <c r="A11" s="91" t="s">
        <v>301</v>
      </c>
      <c r="B11" s="75">
        <v>28500</v>
      </c>
      <c r="C11" s="76">
        <v>5780</v>
      </c>
      <c r="D11" s="75">
        <v>7610</v>
      </c>
      <c r="E11" s="75">
        <v>2090</v>
      </c>
      <c r="F11" s="75">
        <v>7570</v>
      </c>
      <c r="G11" s="75">
        <v>2060</v>
      </c>
      <c r="H11" s="75">
        <v>30</v>
      </c>
      <c r="I11" s="75">
        <v>17</v>
      </c>
      <c r="J11" s="75">
        <v>5</v>
      </c>
      <c r="K11" s="21">
        <v>3</v>
      </c>
      <c r="L11" s="76">
        <v>12700</v>
      </c>
      <c r="M11" s="76">
        <v>2880</v>
      </c>
      <c r="N11" s="86">
        <v>2910</v>
      </c>
      <c r="O11" s="86">
        <v>920</v>
      </c>
      <c r="P11" s="86">
        <v>9040</v>
      </c>
      <c r="Q11" s="86">
        <v>1830</v>
      </c>
    </row>
    <row r="12" spans="1:17" ht="15.75" customHeight="1">
      <c r="A12" s="91" t="s">
        <v>302</v>
      </c>
      <c r="B12" s="75">
        <v>18500</v>
      </c>
      <c r="C12" s="76">
        <v>5070</v>
      </c>
      <c r="D12" s="75">
        <v>5770</v>
      </c>
      <c r="E12" s="75">
        <v>4110</v>
      </c>
      <c r="F12" s="75">
        <v>1090</v>
      </c>
      <c r="G12" s="75">
        <v>361</v>
      </c>
      <c r="H12" s="75">
        <v>4670</v>
      </c>
      <c r="I12" s="75">
        <v>3740</v>
      </c>
      <c r="J12" s="141" t="s">
        <v>410</v>
      </c>
      <c r="K12" s="150" t="s">
        <v>410</v>
      </c>
      <c r="L12" s="76">
        <v>5010</v>
      </c>
      <c r="M12" s="76">
        <v>389</v>
      </c>
      <c r="N12" s="86">
        <v>634</v>
      </c>
      <c r="O12" s="86">
        <v>84</v>
      </c>
      <c r="P12" s="86">
        <v>4250</v>
      </c>
      <c r="Q12" s="86">
        <v>289</v>
      </c>
    </row>
    <row r="13" spans="1:17" ht="15.75" customHeight="1">
      <c r="A13" s="91" t="s">
        <v>303</v>
      </c>
      <c r="B13" s="75">
        <v>31200</v>
      </c>
      <c r="C13" s="76">
        <v>6650</v>
      </c>
      <c r="D13" s="75">
        <v>9090</v>
      </c>
      <c r="E13" s="75">
        <v>2670</v>
      </c>
      <c r="F13" s="75">
        <v>8660</v>
      </c>
      <c r="G13" s="75">
        <v>2420</v>
      </c>
      <c r="H13" s="75">
        <v>85</v>
      </c>
      <c r="I13" s="75">
        <v>46</v>
      </c>
      <c r="J13" s="75">
        <v>297</v>
      </c>
      <c r="K13" s="21">
        <v>193</v>
      </c>
      <c r="L13" s="76">
        <v>18300</v>
      </c>
      <c r="M13" s="76">
        <v>3680</v>
      </c>
      <c r="N13" s="86">
        <v>10200</v>
      </c>
      <c r="O13" s="86">
        <v>2240</v>
      </c>
      <c r="P13" s="86">
        <v>7590</v>
      </c>
      <c r="Q13" s="86">
        <v>1340</v>
      </c>
    </row>
    <row r="14" spans="1:17" ht="15.75" customHeight="1">
      <c r="A14" s="147" t="s">
        <v>432</v>
      </c>
      <c r="B14" s="138">
        <v>30100</v>
      </c>
      <c r="C14" s="126">
        <v>5530</v>
      </c>
      <c r="D14" s="138">
        <v>8930</v>
      </c>
      <c r="E14" s="138">
        <v>1880</v>
      </c>
      <c r="F14" s="138">
        <v>8820</v>
      </c>
      <c r="G14" s="138">
        <v>1690</v>
      </c>
      <c r="H14" s="138">
        <v>57</v>
      </c>
      <c r="I14" s="138">
        <v>44</v>
      </c>
      <c r="J14" s="149" t="s">
        <v>410</v>
      </c>
      <c r="K14" s="151" t="s">
        <v>410</v>
      </c>
      <c r="L14" s="126">
        <v>18000</v>
      </c>
      <c r="M14" s="126">
        <v>3330</v>
      </c>
      <c r="N14" s="148">
        <v>11300</v>
      </c>
      <c r="O14" s="148">
        <v>2580</v>
      </c>
      <c r="P14" s="148">
        <v>6370</v>
      </c>
      <c r="Q14" s="148">
        <v>680</v>
      </c>
    </row>
    <row r="15" spans="1:17" ht="15.75" customHeight="1">
      <c r="A15" s="32"/>
      <c r="B15" s="75"/>
      <c r="C15" s="76"/>
      <c r="D15" s="75"/>
      <c r="E15" s="75"/>
      <c r="F15" s="75"/>
      <c r="G15" s="75"/>
      <c r="H15" s="75"/>
      <c r="I15" s="75"/>
      <c r="J15" s="75"/>
      <c r="K15" s="21"/>
      <c r="L15" s="76"/>
      <c r="M15" s="76"/>
      <c r="N15" s="86"/>
      <c r="O15" s="86"/>
      <c r="P15" s="86"/>
      <c r="Q15" s="86"/>
    </row>
    <row r="16" spans="1:17" ht="15.75" customHeight="1">
      <c r="A16" s="57" t="s">
        <v>209</v>
      </c>
      <c r="B16" s="75">
        <v>4050</v>
      </c>
      <c r="C16" s="76">
        <v>263</v>
      </c>
      <c r="D16" s="75">
        <v>1100</v>
      </c>
      <c r="E16" s="75">
        <v>40</v>
      </c>
      <c r="F16" s="75">
        <v>1100</v>
      </c>
      <c r="G16" s="75">
        <v>40</v>
      </c>
      <c r="H16" s="141" t="s">
        <v>410</v>
      </c>
      <c r="I16" s="141" t="s">
        <v>410</v>
      </c>
      <c r="J16" s="141" t="s">
        <v>410</v>
      </c>
      <c r="K16" s="141" t="s">
        <v>410</v>
      </c>
      <c r="L16" s="76">
        <v>2750</v>
      </c>
      <c r="M16" s="76">
        <v>218</v>
      </c>
      <c r="N16" s="86">
        <v>1730</v>
      </c>
      <c r="O16" s="86">
        <v>168</v>
      </c>
      <c r="P16" s="86">
        <v>1020</v>
      </c>
      <c r="Q16" s="86">
        <v>50</v>
      </c>
    </row>
    <row r="17" spans="1:17" ht="15.75" customHeight="1">
      <c r="A17" s="57" t="s">
        <v>70</v>
      </c>
      <c r="B17" s="76">
        <v>1120</v>
      </c>
      <c r="C17" s="76">
        <v>419</v>
      </c>
      <c r="D17" s="76">
        <v>449</v>
      </c>
      <c r="E17" s="76">
        <v>239</v>
      </c>
      <c r="F17" s="76">
        <v>425</v>
      </c>
      <c r="G17" s="76">
        <v>195</v>
      </c>
      <c r="H17" s="76">
        <v>8</v>
      </c>
      <c r="I17" s="76">
        <v>2</v>
      </c>
      <c r="J17" s="141" t="s">
        <v>410</v>
      </c>
      <c r="K17" s="141" t="s">
        <v>410</v>
      </c>
      <c r="L17" s="76">
        <v>406</v>
      </c>
      <c r="M17" s="76">
        <v>137</v>
      </c>
      <c r="N17" s="86">
        <v>220</v>
      </c>
      <c r="O17" s="86">
        <v>100</v>
      </c>
      <c r="P17" s="86">
        <v>147</v>
      </c>
      <c r="Q17" s="86">
        <v>25</v>
      </c>
    </row>
    <row r="18" spans="1:17" ht="15.75" customHeight="1">
      <c r="A18" s="57" t="s">
        <v>210</v>
      </c>
      <c r="B18" s="75">
        <v>2390</v>
      </c>
      <c r="C18" s="76">
        <v>646</v>
      </c>
      <c r="D18" s="75">
        <v>127</v>
      </c>
      <c r="E18" s="75">
        <v>58</v>
      </c>
      <c r="F18" s="75">
        <v>127</v>
      </c>
      <c r="G18" s="75">
        <v>58</v>
      </c>
      <c r="H18" s="141" t="s">
        <v>410</v>
      </c>
      <c r="I18" s="141" t="s">
        <v>410</v>
      </c>
      <c r="J18" s="141" t="s">
        <v>410</v>
      </c>
      <c r="K18" s="141" t="s">
        <v>410</v>
      </c>
      <c r="L18" s="76">
        <v>1950</v>
      </c>
      <c r="M18" s="76">
        <v>553</v>
      </c>
      <c r="N18" s="86">
        <v>1400</v>
      </c>
      <c r="O18" s="86">
        <v>420</v>
      </c>
      <c r="P18" s="86">
        <v>519</v>
      </c>
      <c r="Q18" s="86">
        <v>129</v>
      </c>
    </row>
    <row r="19" spans="1:17" ht="15.75" customHeight="1">
      <c r="A19" s="57" t="s">
        <v>211</v>
      </c>
      <c r="B19" s="76">
        <v>1310</v>
      </c>
      <c r="C19" s="76">
        <v>298</v>
      </c>
      <c r="D19" s="76">
        <v>607</v>
      </c>
      <c r="E19" s="76">
        <v>126</v>
      </c>
      <c r="F19" s="76">
        <v>607</v>
      </c>
      <c r="G19" s="76">
        <v>126</v>
      </c>
      <c r="H19" s="132" t="s">
        <v>433</v>
      </c>
      <c r="I19" s="132" t="s">
        <v>410</v>
      </c>
      <c r="J19" s="141" t="s">
        <v>410</v>
      </c>
      <c r="K19" s="141" t="s">
        <v>410</v>
      </c>
      <c r="L19" s="76">
        <v>660</v>
      </c>
      <c r="M19" s="76">
        <v>169</v>
      </c>
      <c r="N19" s="86">
        <v>396</v>
      </c>
      <c r="O19" s="86">
        <v>150</v>
      </c>
      <c r="P19" s="86">
        <v>253</v>
      </c>
      <c r="Q19" s="86">
        <v>18</v>
      </c>
    </row>
    <row r="20" spans="1:17" ht="15.75" customHeight="1">
      <c r="A20" s="57" t="s">
        <v>212</v>
      </c>
      <c r="B20" s="75">
        <v>978</v>
      </c>
      <c r="C20" s="76">
        <v>156</v>
      </c>
      <c r="D20" s="75">
        <v>750</v>
      </c>
      <c r="E20" s="75">
        <v>97</v>
      </c>
      <c r="F20" s="75">
        <v>740</v>
      </c>
      <c r="G20" s="75">
        <v>96</v>
      </c>
      <c r="H20" s="75">
        <v>10</v>
      </c>
      <c r="I20" s="75">
        <v>1</v>
      </c>
      <c r="J20" s="141" t="s">
        <v>410</v>
      </c>
      <c r="K20" s="141" t="s">
        <v>410</v>
      </c>
      <c r="L20" s="76">
        <v>220</v>
      </c>
      <c r="M20" s="76">
        <v>59</v>
      </c>
      <c r="N20" s="86">
        <v>150</v>
      </c>
      <c r="O20" s="86">
        <v>44</v>
      </c>
      <c r="P20" s="86">
        <v>70</v>
      </c>
      <c r="Q20" s="86">
        <v>15</v>
      </c>
    </row>
    <row r="21" spans="1:17" ht="15.75" customHeight="1">
      <c r="A21" s="57" t="s">
        <v>74</v>
      </c>
      <c r="B21" s="76">
        <v>1880</v>
      </c>
      <c r="C21" s="76">
        <v>516</v>
      </c>
      <c r="D21" s="76">
        <v>105</v>
      </c>
      <c r="E21" s="76">
        <v>55</v>
      </c>
      <c r="F21" s="76">
        <v>100</v>
      </c>
      <c r="G21" s="76">
        <v>45</v>
      </c>
      <c r="H21" s="76">
        <v>5</v>
      </c>
      <c r="I21" s="76">
        <v>10</v>
      </c>
      <c r="J21" s="141" t="s">
        <v>410</v>
      </c>
      <c r="K21" s="141" t="s">
        <v>410</v>
      </c>
      <c r="L21" s="76">
        <v>1540</v>
      </c>
      <c r="M21" s="76">
        <v>438</v>
      </c>
      <c r="N21" s="86">
        <v>1120</v>
      </c>
      <c r="O21" s="86">
        <v>335</v>
      </c>
      <c r="P21" s="86">
        <v>410</v>
      </c>
      <c r="Q21" s="86">
        <v>102</v>
      </c>
    </row>
    <row r="22" spans="1:17" ht="15.75" customHeight="1">
      <c r="A22" s="57" t="s">
        <v>213</v>
      </c>
      <c r="B22" s="75">
        <v>1450</v>
      </c>
      <c r="C22" s="76">
        <v>222</v>
      </c>
      <c r="D22" s="75">
        <v>753</v>
      </c>
      <c r="E22" s="75">
        <v>135</v>
      </c>
      <c r="F22" s="75">
        <v>750</v>
      </c>
      <c r="G22" s="75">
        <v>131</v>
      </c>
      <c r="H22" s="75">
        <v>3</v>
      </c>
      <c r="I22" s="75">
        <v>4</v>
      </c>
      <c r="J22" s="141" t="s">
        <v>410</v>
      </c>
      <c r="K22" s="141" t="s">
        <v>410</v>
      </c>
      <c r="L22" s="76">
        <v>513</v>
      </c>
      <c r="M22" s="76">
        <v>56</v>
      </c>
      <c r="N22" s="86">
        <v>190</v>
      </c>
      <c r="O22" s="86">
        <v>40</v>
      </c>
      <c r="P22" s="86">
        <v>280</v>
      </c>
      <c r="Q22" s="86">
        <v>10</v>
      </c>
    </row>
    <row r="23" spans="1:17" ht="15.75" customHeight="1">
      <c r="A23" s="57" t="s">
        <v>76</v>
      </c>
      <c r="B23" s="76">
        <v>2550</v>
      </c>
      <c r="C23" s="76">
        <v>154</v>
      </c>
      <c r="D23" s="76">
        <v>515</v>
      </c>
      <c r="E23" s="76">
        <v>19</v>
      </c>
      <c r="F23" s="76">
        <v>515</v>
      </c>
      <c r="G23" s="76">
        <v>19</v>
      </c>
      <c r="H23" s="132" t="s">
        <v>410</v>
      </c>
      <c r="I23" s="132" t="s">
        <v>410</v>
      </c>
      <c r="J23" s="141" t="s">
        <v>410</v>
      </c>
      <c r="K23" s="141" t="s">
        <v>410</v>
      </c>
      <c r="L23" s="76">
        <v>1550</v>
      </c>
      <c r="M23" s="76">
        <v>122</v>
      </c>
      <c r="N23" s="86">
        <v>1100</v>
      </c>
      <c r="O23" s="86">
        <v>100</v>
      </c>
      <c r="P23" s="86">
        <v>450</v>
      </c>
      <c r="Q23" s="86">
        <v>22</v>
      </c>
    </row>
    <row r="24" spans="1:17" ht="15.75" customHeight="1">
      <c r="A24" s="32"/>
      <c r="B24" s="75"/>
      <c r="C24" s="76"/>
      <c r="D24" s="75"/>
      <c r="E24" s="75"/>
      <c r="F24" s="75"/>
      <c r="G24" s="75"/>
      <c r="H24" s="75"/>
      <c r="I24" s="75"/>
      <c r="J24" s="75"/>
      <c r="K24" s="21"/>
      <c r="L24" s="76"/>
      <c r="M24" s="76"/>
      <c r="N24" s="86"/>
      <c r="O24" s="86"/>
      <c r="P24" s="86"/>
      <c r="Q24" s="86"/>
    </row>
    <row r="25" spans="1:17" ht="15.75" customHeight="1">
      <c r="A25" s="57" t="s">
        <v>77</v>
      </c>
      <c r="B25" s="75">
        <v>60</v>
      </c>
      <c r="C25" s="76">
        <v>14</v>
      </c>
      <c r="D25" s="75">
        <v>3</v>
      </c>
      <c r="E25" s="75">
        <v>0</v>
      </c>
      <c r="F25" s="75">
        <v>3</v>
      </c>
      <c r="G25" s="75">
        <v>0</v>
      </c>
      <c r="H25" s="132" t="s">
        <v>410</v>
      </c>
      <c r="I25" s="132" t="s">
        <v>410</v>
      </c>
      <c r="J25" s="141" t="s">
        <v>410</v>
      </c>
      <c r="K25" s="141" t="s">
        <v>410</v>
      </c>
      <c r="L25" s="76">
        <v>45</v>
      </c>
      <c r="M25" s="76">
        <v>13</v>
      </c>
      <c r="N25" s="86">
        <v>30</v>
      </c>
      <c r="O25" s="86">
        <v>9</v>
      </c>
      <c r="P25" s="86">
        <v>15</v>
      </c>
      <c r="Q25" s="86">
        <v>4</v>
      </c>
    </row>
    <row r="26" spans="1:17" ht="15.75" customHeight="1">
      <c r="A26" s="57" t="s">
        <v>214</v>
      </c>
      <c r="B26" s="76">
        <v>1750</v>
      </c>
      <c r="C26" s="76">
        <v>469</v>
      </c>
      <c r="D26" s="76">
        <v>80</v>
      </c>
      <c r="E26" s="76">
        <v>36</v>
      </c>
      <c r="F26" s="76">
        <v>80</v>
      </c>
      <c r="G26" s="76">
        <v>36</v>
      </c>
      <c r="H26" s="132" t="s">
        <v>410</v>
      </c>
      <c r="I26" s="132" t="s">
        <v>410</v>
      </c>
      <c r="J26" s="141" t="s">
        <v>410</v>
      </c>
      <c r="K26" s="141" t="s">
        <v>410</v>
      </c>
      <c r="L26" s="76">
        <v>1410</v>
      </c>
      <c r="M26" s="76">
        <v>403</v>
      </c>
      <c r="N26" s="86">
        <v>952</v>
      </c>
      <c r="O26" s="86">
        <v>288</v>
      </c>
      <c r="P26" s="86">
        <v>457</v>
      </c>
      <c r="Q26" s="86">
        <v>115</v>
      </c>
    </row>
    <row r="27" spans="1:17" ht="15.75" customHeight="1">
      <c r="A27" s="57" t="s">
        <v>79</v>
      </c>
      <c r="B27" s="75">
        <v>1660</v>
      </c>
      <c r="C27" s="76">
        <v>112</v>
      </c>
      <c r="D27" s="75">
        <v>132</v>
      </c>
      <c r="E27" s="75">
        <v>1</v>
      </c>
      <c r="F27" s="75">
        <v>132</v>
      </c>
      <c r="G27" s="75">
        <v>1</v>
      </c>
      <c r="H27" s="132" t="s">
        <v>410</v>
      </c>
      <c r="I27" s="132" t="s">
        <v>410</v>
      </c>
      <c r="J27" s="141" t="s">
        <v>410</v>
      </c>
      <c r="K27" s="141" t="s">
        <v>410</v>
      </c>
      <c r="L27" s="76">
        <v>1380</v>
      </c>
      <c r="M27" s="76">
        <v>107</v>
      </c>
      <c r="N27" s="86">
        <v>913</v>
      </c>
      <c r="O27" s="86">
        <v>84</v>
      </c>
      <c r="P27" s="86">
        <v>470</v>
      </c>
      <c r="Q27" s="86">
        <v>23</v>
      </c>
    </row>
    <row r="28" spans="1:17" ht="15.75" customHeight="1">
      <c r="A28" s="57" t="s">
        <v>80</v>
      </c>
      <c r="B28" s="76">
        <v>2730</v>
      </c>
      <c r="C28" s="76">
        <v>173</v>
      </c>
      <c r="D28" s="76">
        <v>670</v>
      </c>
      <c r="E28" s="76">
        <v>16</v>
      </c>
      <c r="F28" s="76">
        <v>670</v>
      </c>
      <c r="G28" s="76">
        <v>16</v>
      </c>
      <c r="H28" s="132" t="s">
        <v>410</v>
      </c>
      <c r="I28" s="132" t="s">
        <v>410</v>
      </c>
      <c r="J28" s="141" t="s">
        <v>410</v>
      </c>
      <c r="K28" s="141" t="s">
        <v>410</v>
      </c>
      <c r="L28" s="76">
        <v>2010</v>
      </c>
      <c r="M28" s="76">
        <v>153</v>
      </c>
      <c r="N28" s="86">
        <v>1100</v>
      </c>
      <c r="O28" s="86">
        <v>108</v>
      </c>
      <c r="P28" s="86">
        <v>910</v>
      </c>
      <c r="Q28" s="86">
        <v>45</v>
      </c>
    </row>
    <row r="29" spans="1:17" ht="15.75" customHeight="1">
      <c r="A29" s="57" t="s">
        <v>215</v>
      </c>
      <c r="B29" s="75">
        <v>2980</v>
      </c>
      <c r="C29" s="76">
        <v>455</v>
      </c>
      <c r="D29" s="75">
        <v>1640</v>
      </c>
      <c r="E29" s="75">
        <v>308</v>
      </c>
      <c r="F29" s="75">
        <v>1620</v>
      </c>
      <c r="G29" s="75">
        <v>284</v>
      </c>
      <c r="H29" s="75">
        <v>17</v>
      </c>
      <c r="I29" s="75">
        <v>24</v>
      </c>
      <c r="J29" s="132" t="s">
        <v>410</v>
      </c>
      <c r="K29" s="132" t="s">
        <v>410</v>
      </c>
      <c r="L29" s="76">
        <v>1020</v>
      </c>
      <c r="M29" s="76">
        <v>111</v>
      </c>
      <c r="N29" s="86">
        <v>410</v>
      </c>
      <c r="O29" s="86">
        <v>70</v>
      </c>
      <c r="P29" s="86">
        <v>520</v>
      </c>
      <c r="Q29" s="86">
        <v>30</v>
      </c>
    </row>
    <row r="30" spans="1:17" ht="15.75" customHeight="1">
      <c r="A30" s="57" t="s">
        <v>82</v>
      </c>
      <c r="B30" s="76">
        <v>2330</v>
      </c>
      <c r="C30" s="76">
        <v>931</v>
      </c>
      <c r="D30" s="76">
        <v>1030</v>
      </c>
      <c r="E30" s="76">
        <v>556</v>
      </c>
      <c r="F30" s="76">
        <v>975</v>
      </c>
      <c r="G30" s="76">
        <v>445</v>
      </c>
      <c r="H30" s="76">
        <v>14</v>
      </c>
      <c r="I30" s="76">
        <v>3</v>
      </c>
      <c r="J30" s="132" t="s">
        <v>410</v>
      </c>
      <c r="K30" s="132" t="s">
        <v>410</v>
      </c>
      <c r="L30" s="76">
        <v>816</v>
      </c>
      <c r="M30" s="76">
        <v>290</v>
      </c>
      <c r="N30" s="86">
        <v>487</v>
      </c>
      <c r="O30" s="86">
        <v>222</v>
      </c>
      <c r="P30" s="86">
        <v>233</v>
      </c>
      <c r="Q30" s="86">
        <v>40</v>
      </c>
    </row>
    <row r="31" spans="1:17" ht="15.75" customHeight="1">
      <c r="A31" s="57" t="s">
        <v>83</v>
      </c>
      <c r="B31" s="75">
        <v>2630</v>
      </c>
      <c r="C31" s="76">
        <v>603</v>
      </c>
      <c r="D31" s="75">
        <v>863</v>
      </c>
      <c r="E31" s="75">
        <v>159</v>
      </c>
      <c r="F31" s="75">
        <v>863</v>
      </c>
      <c r="G31" s="75">
        <v>159</v>
      </c>
      <c r="H31" s="132" t="s">
        <v>410</v>
      </c>
      <c r="I31" s="132" t="s">
        <v>410</v>
      </c>
      <c r="J31" s="132" t="s">
        <v>410</v>
      </c>
      <c r="K31" s="132" t="s">
        <v>410</v>
      </c>
      <c r="L31" s="76">
        <v>1640</v>
      </c>
      <c r="M31" s="76">
        <v>438</v>
      </c>
      <c r="N31" s="86">
        <v>1020</v>
      </c>
      <c r="O31" s="86">
        <v>390</v>
      </c>
      <c r="P31" s="86">
        <v>587</v>
      </c>
      <c r="Q31" s="86">
        <v>45</v>
      </c>
    </row>
    <row r="32" spans="1:17" ht="15.75" customHeight="1">
      <c r="A32" s="57" t="s">
        <v>84</v>
      </c>
      <c r="B32" s="76">
        <v>242</v>
      </c>
      <c r="C32" s="76">
        <v>98</v>
      </c>
      <c r="D32" s="76">
        <v>110</v>
      </c>
      <c r="E32" s="76">
        <v>34</v>
      </c>
      <c r="F32" s="76">
        <v>110</v>
      </c>
      <c r="G32" s="76">
        <v>34</v>
      </c>
      <c r="H32" s="132" t="s">
        <v>410</v>
      </c>
      <c r="I32" s="132" t="s">
        <v>410</v>
      </c>
      <c r="J32" s="132" t="s">
        <v>410</v>
      </c>
      <c r="K32" s="132" t="s">
        <v>410</v>
      </c>
      <c r="L32" s="76">
        <v>130</v>
      </c>
      <c r="M32" s="76">
        <v>63</v>
      </c>
      <c r="N32" s="86">
        <v>100</v>
      </c>
      <c r="O32" s="86">
        <v>56</v>
      </c>
      <c r="P32" s="86">
        <v>30</v>
      </c>
      <c r="Q32" s="86">
        <v>7</v>
      </c>
    </row>
    <row r="33" spans="1:17" ht="15.75" customHeight="1">
      <c r="A33" s="58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87"/>
      <c r="O33" s="87"/>
      <c r="P33" s="87"/>
      <c r="Q33" s="87"/>
    </row>
    <row r="34" ht="15.75" customHeight="1"/>
    <row r="35" ht="15.75" customHeight="1"/>
    <row r="36" ht="15.75" customHeight="1"/>
    <row r="37" ht="12.75" customHeight="1"/>
    <row r="38" spans="1:17" ht="19.5" customHeight="1">
      <c r="A38" s="369" t="s">
        <v>424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</row>
    <row r="39" spans="2:17" ht="15.75" customHeight="1" thickBot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146"/>
      <c r="M39" s="10"/>
      <c r="O39" s="85"/>
      <c r="Q39" s="85" t="s">
        <v>376</v>
      </c>
    </row>
    <row r="40" spans="1:17" ht="15.75" customHeight="1">
      <c r="A40" s="464" t="s">
        <v>422</v>
      </c>
      <c r="B40" s="467" t="s">
        <v>436</v>
      </c>
      <c r="C40" s="468"/>
      <c r="D40" s="468"/>
      <c r="E40" s="468"/>
      <c r="F40" s="468"/>
      <c r="G40" s="468"/>
      <c r="H40" s="468"/>
      <c r="I40" s="469"/>
      <c r="J40" s="459" t="s">
        <v>442</v>
      </c>
      <c r="K40" s="460"/>
      <c r="L40" s="460"/>
      <c r="M40" s="460"/>
      <c r="N40" s="460"/>
      <c r="O40" s="460"/>
      <c r="P40" s="460"/>
      <c r="Q40" s="460"/>
    </row>
    <row r="41" spans="1:17" ht="15.75" customHeight="1">
      <c r="A41" s="465"/>
      <c r="B41" s="386" t="s">
        <v>435</v>
      </c>
      <c r="C41" s="457"/>
      <c r="D41" s="457"/>
      <c r="E41" s="457"/>
      <c r="F41" s="457"/>
      <c r="G41" s="454"/>
      <c r="H41" s="386" t="s">
        <v>437</v>
      </c>
      <c r="I41" s="454"/>
      <c r="J41" s="386" t="s">
        <v>438</v>
      </c>
      <c r="K41" s="454"/>
      <c r="L41" s="386" t="s">
        <v>439</v>
      </c>
      <c r="M41" s="454"/>
      <c r="N41" s="386" t="s">
        <v>440</v>
      </c>
      <c r="O41" s="454"/>
      <c r="P41" s="386" t="s">
        <v>437</v>
      </c>
      <c r="Q41" s="457"/>
    </row>
    <row r="42" spans="1:17" ht="15.75" customHeight="1">
      <c r="A42" s="465"/>
      <c r="B42" s="457" t="s">
        <v>112</v>
      </c>
      <c r="C42" s="454"/>
      <c r="D42" s="457" t="s">
        <v>116</v>
      </c>
      <c r="E42" s="454"/>
      <c r="F42" s="386" t="s">
        <v>434</v>
      </c>
      <c r="G42" s="454"/>
      <c r="H42" s="461" t="s">
        <v>416</v>
      </c>
      <c r="I42" s="463" t="s">
        <v>111</v>
      </c>
      <c r="J42" s="461" t="s">
        <v>416</v>
      </c>
      <c r="K42" s="463" t="s">
        <v>111</v>
      </c>
      <c r="L42" s="461" t="s">
        <v>416</v>
      </c>
      <c r="M42" s="463" t="s">
        <v>111</v>
      </c>
      <c r="N42" s="461" t="s">
        <v>416</v>
      </c>
      <c r="O42" s="463" t="s">
        <v>111</v>
      </c>
      <c r="P42" s="461" t="s">
        <v>416</v>
      </c>
      <c r="Q42" s="466" t="s">
        <v>111</v>
      </c>
    </row>
    <row r="43" spans="1:17" ht="15.75" customHeight="1">
      <c r="A43" s="451"/>
      <c r="B43" s="145" t="s">
        <v>416</v>
      </c>
      <c r="C43" s="59" t="s">
        <v>111</v>
      </c>
      <c r="D43" s="139" t="s">
        <v>416</v>
      </c>
      <c r="E43" s="59" t="s">
        <v>111</v>
      </c>
      <c r="F43" s="139" t="s">
        <v>416</v>
      </c>
      <c r="G43" s="59" t="s">
        <v>111</v>
      </c>
      <c r="H43" s="462"/>
      <c r="I43" s="462"/>
      <c r="J43" s="462"/>
      <c r="K43" s="462"/>
      <c r="L43" s="462"/>
      <c r="M43" s="462"/>
      <c r="N43" s="462"/>
      <c r="O43" s="462"/>
      <c r="P43" s="462"/>
      <c r="Q43" s="450"/>
    </row>
    <row r="44" spans="1:17" ht="15.75" customHeight="1">
      <c r="A44" s="54"/>
      <c r="B44" s="89"/>
      <c r="C44" s="88"/>
      <c r="D44" s="15"/>
      <c r="E44" s="15"/>
      <c r="F44" s="30"/>
      <c r="H44" s="30"/>
      <c r="I44" s="30"/>
      <c r="J44" s="15"/>
      <c r="K44" s="15"/>
      <c r="L44" s="15"/>
      <c r="M44" s="15"/>
      <c r="N44" s="15"/>
      <c r="O44" s="15"/>
      <c r="P44" s="15"/>
      <c r="Q44" s="15"/>
    </row>
    <row r="45" spans="1:17" ht="15.75" customHeight="1">
      <c r="A45" s="92" t="s">
        <v>304</v>
      </c>
      <c r="B45" s="78">
        <v>4190</v>
      </c>
      <c r="C45" s="76">
        <v>513</v>
      </c>
      <c r="D45" s="76">
        <v>2680</v>
      </c>
      <c r="E45" s="76">
        <v>363</v>
      </c>
      <c r="F45" s="76">
        <v>664</v>
      </c>
      <c r="G45" s="75">
        <v>56</v>
      </c>
      <c r="H45" s="76">
        <v>97</v>
      </c>
      <c r="I45" s="76">
        <v>32</v>
      </c>
      <c r="J45" s="76">
        <v>25</v>
      </c>
      <c r="K45" s="76">
        <v>16</v>
      </c>
      <c r="L45" s="76">
        <v>0</v>
      </c>
      <c r="M45" s="76">
        <v>1</v>
      </c>
      <c r="N45" s="76">
        <v>16</v>
      </c>
      <c r="O45" s="76">
        <v>14</v>
      </c>
      <c r="P45" s="76">
        <v>9</v>
      </c>
      <c r="Q45" s="76">
        <v>1</v>
      </c>
    </row>
    <row r="46" spans="1:17" ht="15.75" customHeight="1">
      <c r="A46" s="91" t="s">
        <v>301</v>
      </c>
      <c r="B46" s="78">
        <v>7910</v>
      </c>
      <c r="C46" s="76">
        <v>774</v>
      </c>
      <c r="D46" s="76">
        <v>1150</v>
      </c>
      <c r="E46" s="76">
        <v>124</v>
      </c>
      <c r="F46" s="76">
        <v>4650</v>
      </c>
      <c r="G46" s="75">
        <v>451</v>
      </c>
      <c r="H46" s="76">
        <v>244</v>
      </c>
      <c r="I46" s="76">
        <v>39</v>
      </c>
      <c r="J46" s="76">
        <v>10</v>
      </c>
      <c r="K46" s="76">
        <v>1</v>
      </c>
      <c r="L46" s="76">
        <v>0</v>
      </c>
      <c r="M46" s="76">
        <v>10</v>
      </c>
      <c r="N46" s="76">
        <v>10</v>
      </c>
      <c r="O46" s="76">
        <v>1</v>
      </c>
      <c r="P46" s="132" t="s">
        <v>410</v>
      </c>
      <c r="Q46" s="132" t="s">
        <v>410</v>
      </c>
    </row>
    <row r="47" spans="1:17" ht="15.75" customHeight="1">
      <c r="A47" s="91" t="s">
        <v>302</v>
      </c>
      <c r="B47" s="78">
        <v>7630</v>
      </c>
      <c r="C47" s="76">
        <v>554</v>
      </c>
      <c r="D47" s="76">
        <v>905</v>
      </c>
      <c r="E47" s="76">
        <v>62</v>
      </c>
      <c r="F47" s="76">
        <v>4380</v>
      </c>
      <c r="G47" s="75">
        <v>306</v>
      </c>
      <c r="H47" s="76">
        <v>126</v>
      </c>
      <c r="I47" s="76">
        <v>13</v>
      </c>
      <c r="J47" s="76">
        <v>10</v>
      </c>
      <c r="K47" s="76">
        <v>5</v>
      </c>
      <c r="L47" s="76">
        <v>2</v>
      </c>
      <c r="M47" s="76">
        <v>4</v>
      </c>
      <c r="N47" s="76">
        <v>8</v>
      </c>
      <c r="O47" s="76">
        <v>1</v>
      </c>
      <c r="P47" s="132" t="s">
        <v>410</v>
      </c>
      <c r="Q47" s="132" t="s">
        <v>410</v>
      </c>
    </row>
    <row r="48" spans="1:17" ht="15.75" customHeight="1">
      <c r="A48" s="91" t="s">
        <v>303</v>
      </c>
      <c r="B48" s="78">
        <v>3630</v>
      </c>
      <c r="C48" s="76">
        <v>279</v>
      </c>
      <c r="D48" s="76">
        <v>797</v>
      </c>
      <c r="E48" s="76">
        <v>75</v>
      </c>
      <c r="F48" s="76">
        <v>1200</v>
      </c>
      <c r="G48" s="75">
        <v>100</v>
      </c>
      <c r="H48" s="76">
        <v>146</v>
      </c>
      <c r="I48" s="76">
        <v>23</v>
      </c>
      <c r="J48" s="132" t="s">
        <v>410</v>
      </c>
      <c r="K48" s="132" t="s">
        <v>410</v>
      </c>
      <c r="L48" s="132" t="s">
        <v>410</v>
      </c>
      <c r="M48" s="132" t="s">
        <v>410</v>
      </c>
      <c r="N48" s="132" t="s">
        <v>410</v>
      </c>
      <c r="O48" s="132" t="s">
        <v>410</v>
      </c>
      <c r="P48" s="132" t="s">
        <v>410</v>
      </c>
      <c r="Q48" s="132" t="s">
        <v>410</v>
      </c>
    </row>
    <row r="49" spans="1:17" ht="15.75" customHeight="1">
      <c r="A49" s="147" t="s">
        <v>432</v>
      </c>
      <c r="B49" s="125">
        <v>3000</v>
      </c>
      <c r="C49" s="138">
        <v>287</v>
      </c>
      <c r="D49" s="126">
        <v>655</v>
      </c>
      <c r="E49" s="126">
        <v>110</v>
      </c>
      <c r="F49" s="126">
        <v>984</v>
      </c>
      <c r="G49" s="138">
        <v>99</v>
      </c>
      <c r="H49" s="126">
        <v>136</v>
      </c>
      <c r="I49" s="126">
        <v>33</v>
      </c>
      <c r="J49" s="126">
        <v>6</v>
      </c>
      <c r="K49" s="126">
        <v>4</v>
      </c>
      <c r="L49" s="126">
        <v>1</v>
      </c>
      <c r="M49" s="126">
        <v>0</v>
      </c>
      <c r="N49" s="126">
        <v>0</v>
      </c>
      <c r="O49" s="126">
        <v>1</v>
      </c>
      <c r="P49" s="126">
        <v>5</v>
      </c>
      <c r="Q49" s="126">
        <v>3</v>
      </c>
    </row>
    <row r="50" spans="1:17" ht="15.75" customHeight="1">
      <c r="A50" s="32"/>
      <c r="B50" s="78"/>
      <c r="C50" s="76"/>
      <c r="D50" s="76"/>
      <c r="E50" s="76"/>
      <c r="F50" s="76"/>
      <c r="G50" s="75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8" ht="15.75" customHeight="1">
      <c r="A51" s="57" t="s">
        <v>209</v>
      </c>
      <c r="B51" s="78">
        <v>195</v>
      </c>
      <c r="C51" s="76">
        <v>5</v>
      </c>
      <c r="D51" s="132" t="s">
        <v>410</v>
      </c>
      <c r="E51" s="132" t="s">
        <v>410</v>
      </c>
      <c r="F51" s="132" t="s">
        <v>433</v>
      </c>
      <c r="G51" s="132" t="s">
        <v>410</v>
      </c>
      <c r="H51" s="76">
        <v>5</v>
      </c>
      <c r="I51" s="76">
        <v>0</v>
      </c>
      <c r="J51" s="76" t="s">
        <v>371</v>
      </c>
      <c r="K51" s="76" t="s">
        <v>371</v>
      </c>
      <c r="L51" s="76" t="s">
        <v>371</v>
      </c>
      <c r="M51" s="76" t="s">
        <v>371</v>
      </c>
      <c r="N51" s="76" t="s">
        <v>371</v>
      </c>
      <c r="O51" s="76" t="s">
        <v>371</v>
      </c>
      <c r="P51" s="76" t="s">
        <v>371</v>
      </c>
      <c r="Q51" s="76" t="s">
        <v>371</v>
      </c>
      <c r="R51" s="76"/>
    </row>
    <row r="52" spans="1:18" ht="15.75" customHeight="1">
      <c r="A52" s="57" t="s">
        <v>70</v>
      </c>
      <c r="B52" s="78">
        <v>264</v>
      </c>
      <c r="C52" s="76">
        <v>42</v>
      </c>
      <c r="D52" s="76">
        <v>125</v>
      </c>
      <c r="E52" s="76">
        <v>25</v>
      </c>
      <c r="F52" s="76">
        <v>15</v>
      </c>
      <c r="G52" s="75">
        <v>3</v>
      </c>
      <c r="H52" s="76">
        <v>5</v>
      </c>
      <c r="I52" s="76">
        <v>1</v>
      </c>
      <c r="J52" s="76" t="s">
        <v>372</v>
      </c>
      <c r="K52" s="76" t="s">
        <v>372</v>
      </c>
      <c r="L52" s="76" t="s">
        <v>372</v>
      </c>
      <c r="M52" s="76" t="s">
        <v>372</v>
      </c>
      <c r="N52" s="76" t="s">
        <v>372</v>
      </c>
      <c r="O52" s="76" t="s">
        <v>372</v>
      </c>
      <c r="P52" s="76" t="s">
        <v>372</v>
      </c>
      <c r="Q52" s="76" t="s">
        <v>372</v>
      </c>
      <c r="R52" s="76"/>
    </row>
    <row r="53" spans="1:18" ht="15.75" customHeight="1">
      <c r="A53" s="57" t="s">
        <v>210</v>
      </c>
      <c r="B53" s="78">
        <v>301</v>
      </c>
      <c r="C53" s="76">
        <v>31</v>
      </c>
      <c r="D53" s="76">
        <v>38</v>
      </c>
      <c r="E53" s="76">
        <v>3</v>
      </c>
      <c r="F53" s="76">
        <v>143</v>
      </c>
      <c r="G53" s="76">
        <v>22</v>
      </c>
      <c r="H53" s="76">
        <v>8</v>
      </c>
      <c r="I53" s="76">
        <v>4</v>
      </c>
      <c r="J53" s="76" t="s">
        <v>372</v>
      </c>
      <c r="K53" s="76" t="s">
        <v>372</v>
      </c>
      <c r="L53" s="76" t="s">
        <v>372</v>
      </c>
      <c r="M53" s="76" t="s">
        <v>372</v>
      </c>
      <c r="N53" s="76" t="s">
        <v>372</v>
      </c>
      <c r="O53" s="76" t="s">
        <v>372</v>
      </c>
      <c r="P53" s="76" t="s">
        <v>372</v>
      </c>
      <c r="Q53" s="76" t="s">
        <v>372</v>
      </c>
      <c r="R53" s="76"/>
    </row>
    <row r="54" spans="1:18" ht="15.75" customHeight="1">
      <c r="A54" s="57" t="s">
        <v>211</v>
      </c>
      <c r="B54" s="78">
        <v>43</v>
      </c>
      <c r="C54" s="76">
        <v>3</v>
      </c>
      <c r="D54" s="76">
        <v>8</v>
      </c>
      <c r="E54" s="76">
        <v>1</v>
      </c>
      <c r="F54" s="76">
        <v>7</v>
      </c>
      <c r="G54" s="75">
        <v>1</v>
      </c>
      <c r="H54" s="132" t="s">
        <v>410</v>
      </c>
      <c r="I54" s="132" t="s">
        <v>410</v>
      </c>
      <c r="J54" s="76" t="s">
        <v>372</v>
      </c>
      <c r="K54" s="76" t="s">
        <v>372</v>
      </c>
      <c r="L54" s="76" t="s">
        <v>372</v>
      </c>
      <c r="M54" s="76" t="s">
        <v>372</v>
      </c>
      <c r="N54" s="76" t="s">
        <v>372</v>
      </c>
      <c r="O54" s="76" t="s">
        <v>372</v>
      </c>
      <c r="P54" s="76" t="s">
        <v>372</v>
      </c>
      <c r="Q54" s="76" t="s">
        <v>372</v>
      </c>
      <c r="R54" s="76"/>
    </row>
    <row r="55" spans="1:18" ht="15.75" customHeight="1">
      <c r="A55" s="57" t="s">
        <v>212</v>
      </c>
      <c r="B55" s="78">
        <v>8</v>
      </c>
      <c r="C55" s="76">
        <v>0</v>
      </c>
      <c r="D55" s="76">
        <v>8</v>
      </c>
      <c r="E55" s="76">
        <v>0</v>
      </c>
      <c r="F55" s="132" t="s">
        <v>410</v>
      </c>
      <c r="G55" s="132" t="s">
        <v>410</v>
      </c>
      <c r="H55" s="132" t="s">
        <v>410</v>
      </c>
      <c r="I55" s="132" t="s">
        <v>410</v>
      </c>
      <c r="J55" s="76" t="s">
        <v>372</v>
      </c>
      <c r="K55" s="76" t="s">
        <v>372</v>
      </c>
      <c r="L55" s="76" t="s">
        <v>372</v>
      </c>
      <c r="M55" s="76" t="s">
        <v>372</v>
      </c>
      <c r="N55" s="76" t="s">
        <v>372</v>
      </c>
      <c r="O55" s="76" t="s">
        <v>372</v>
      </c>
      <c r="P55" s="76" t="s">
        <v>372</v>
      </c>
      <c r="Q55" s="76" t="s">
        <v>372</v>
      </c>
      <c r="R55" s="76"/>
    </row>
    <row r="56" spans="1:18" ht="15.75" customHeight="1">
      <c r="A56" s="57" t="s">
        <v>74</v>
      </c>
      <c r="B56" s="78">
        <v>227</v>
      </c>
      <c r="C56" s="76">
        <v>23</v>
      </c>
      <c r="D56" s="76">
        <v>30</v>
      </c>
      <c r="E56" s="76">
        <v>3</v>
      </c>
      <c r="F56" s="76">
        <v>107</v>
      </c>
      <c r="G56" s="75">
        <v>15</v>
      </c>
      <c r="H56" s="76">
        <v>4</v>
      </c>
      <c r="I56" s="76">
        <v>0</v>
      </c>
      <c r="J56" s="76" t="s">
        <v>372</v>
      </c>
      <c r="K56" s="76" t="s">
        <v>372</v>
      </c>
      <c r="L56" s="76" t="s">
        <v>372</v>
      </c>
      <c r="M56" s="76" t="s">
        <v>372</v>
      </c>
      <c r="N56" s="76" t="s">
        <v>372</v>
      </c>
      <c r="O56" s="76" t="s">
        <v>372</v>
      </c>
      <c r="P56" s="76" t="s">
        <v>372</v>
      </c>
      <c r="Q56" s="76" t="s">
        <v>372</v>
      </c>
      <c r="R56" s="76"/>
    </row>
    <row r="57" spans="1:18" ht="15.75" customHeight="1">
      <c r="A57" s="57" t="s">
        <v>213</v>
      </c>
      <c r="B57" s="78">
        <v>158</v>
      </c>
      <c r="C57" s="76">
        <v>14</v>
      </c>
      <c r="D57" s="76">
        <v>36</v>
      </c>
      <c r="E57" s="76">
        <v>5</v>
      </c>
      <c r="F57" s="76">
        <v>6</v>
      </c>
      <c r="G57" s="75">
        <v>3</v>
      </c>
      <c r="H57" s="76">
        <v>29</v>
      </c>
      <c r="I57" s="76">
        <v>17</v>
      </c>
      <c r="J57" s="76" t="s">
        <v>372</v>
      </c>
      <c r="K57" s="76" t="s">
        <v>372</v>
      </c>
      <c r="L57" s="76" t="s">
        <v>372</v>
      </c>
      <c r="M57" s="76" t="s">
        <v>372</v>
      </c>
      <c r="N57" s="76" t="s">
        <v>372</v>
      </c>
      <c r="O57" s="76" t="s">
        <v>372</v>
      </c>
      <c r="P57" s="76" t="s">
        <v>372</v>
      </c>
      <c r="Q57" s="76" t="s">
        <v>372</v>
      </c>
      <c r="R57" s="76"/>
    </row>
    <row r="58" spans="1:18" ht="15.75" customHeight="1">
      <c r="A58" s="57" t="s">
        <v>76</v>
      </c>
      <c r="B58" s="78">
        <v>480</v>
      </c>
      <c r="C58" s="76">
        <v>13</v>
      </c>
      <c r="D58" s="132" t="s">
        <v>410</v>
      </c>
      <c r="E58" s="132" t="s">
        <v>410</v>
      </c>
      <c r="F58" s="76">
        <v>480</v>
      </c>
      <c r="G58" s="76">
        <v>13</v>
      </c>
      <c r="H58" s="132" t="s">
        <v>410</v>
      </c>
      <c r="I58" s="132" t="s">
        <v>410</v>
      </c>
      <c r="J58" s="76" t="s">
        <v>372</v>
      </c>
      <c r="K58" s="76" t="s">
        <v>372</v>
      </c>
      <c r="L58" s="76" t="s">
        <v>372</v>
      </c>
      <c r="M58" s="76" t="s">
        <v>372</v>
      </c>
      <c r="N58" s="76" t="s">
        <v>372</v>
      </c>
      <c r="O58" s="76" t="s">
        <v>372</v>
      </c>
      <c r="P58" s="76" t="s">
        <v>372</v>
      </c>
      <c r="Q58" s="76" t="s">
        <v>372</v>
      </c>
      <c r="R58" s="76"/>
    </row>
    <row r="59" spans="1:18" ht="15.75" customHeight="1">
      <c r="A59" s="32"/>
      <c r="B59" s="78"/>
      <c r="C59" s="76"/>
      <c r="D59" s="76"/>
      <c r="E59" s="76"/>
      <c r="F59" s="76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spans="1:18" ht="15.75" customHeight="1">
      <c r="A60" s="57" t="s">
        <v>77</v>
      </c>
      <c r="B60" s="78">
        <v>12</v>
      </c>
      <c r="C60" s="76">
        <v>1</v>
      </c>
      <c r="D60" s="76">
        <v>2</v>
      </c>
      <c r="E60" s="76">
        <v>0</v>
      </c>
      <c r="F60" s="76">
        <v>5</v>
      </c>
      <c r="G60" s="75">
        <v>1</v>
      </c>
      <c r="H60" s="132" t="s">
        <v>410</v>
      </c>
      <c r="I60" s="132" t="s">
        <v>410</v>
      </c>
      <c r="J60" s="76" t="s">
        <v>372</v>
      </c>
      <c r="K60" s="76" t="s">
        <v>372</v>
      </c>
      <c r="L60" s="76" t="s">
        <v>372</v>
      </c>
      <c r="M60" s="76" t="s">
        <v>372</v>
      </c>
      <c r="N60" s="76" t="s">
        <v>372</v>
      </c>
      <c r="O60" s="76" t="s">
        <v>372</v>
      </c>
      <c r="P60" s="76" t="s">
        <v>372</v>
      </c>
      <c r="Q60" s="76" t="s">
        <v>372</v>
      </c>
      <c r="R60" s="76"/>
    </row>
    <row r="61" spans="1:18" ht="15.75" customHeight="1">
      <c r="A61" s="57" t="s">
        <v>214</v>
      </c>
      <c r="B61" s="78">
        <v>260</v>
      </c>
      <c r="C61" s="76">
        <v>30</v>
      </c>
      <c r="D61" s="76">
        <v>30</v>
      </c>
      <c r="E61" s="76">
        <v>4</v>
      </c>
      <c r="F61" s="76">
        <v>145</v>
      </c>
      <c r="G61" s="76">
        <v>22</v>
      </c>
      <c r="H61" s="132" t="s">
        <v>410</v>
      </c>
      <c r="I61" s="132" t="s">
        <v>410</v>
      </c>
      <c r="J61" s="76" t="s">
        <v>372</v>
      </c>
      <c r="K61" s="76" t="s">
        <v>372</v>
      </c>
      <c r="L61" s="76" t="s">
        <v>372</v>
      </c>
      <c r="M61" s="76" t="s">
        <v>372</v>
      </c>
      <c r="N61" s="76" t="s">
        <v>372</v>
      </c>
      <c r="O61" s="76" t="s">
        <v>372</v>
      </c>
      <c r="P61" s="76" t="s">
        <v>372</v>
      </c>
      <c r="Q61" s="76" t="s">
        <v>372</v>
      </c>
      <c r="R61" s="76"/>
    </row>
    <row r="62" spans="1:18" ht="15.75" customHeight="1">
      <c r="A62" s="57" t="s">
        <v>79</v>
      </c>
      <c r="B62" s="78">
        <v>140</v>
      </c>
      <c r="C62" s="76">
        <v>4</v>
      </c>
      <c r="D62" s="132" t="s">
        <v>410</v>
      </c>
      <c r="E62" s="132" t="s">
        <v>410</v>
      </c>
      <c r="F62" s="76">
        <v>20</v>
      </c>
      <c r="G62" s="75">
        <v>1</v>
      </c>
      <c r="H62" s="132" t="s">
        <v>410</v>
      </c>
      <c r="I62" s="132" t="s">
        <v>410</v>
      </c>
      <c r="J62" s="76" t="s">
        <v>372</v>
      </c>
      <c r="K62" s="76" t="s">
        <v>372</v>
      </c>
      <c r="L62" s="76" t="s">
        <v>372</v>
      </c>
      <c r="M62" s="76" t="s">
        <v>372</v>
      </c>
      <c r="N62" s="76" t="s">
        <v>372</v>
      </c>
      <c r="O62" s="76" t="s">
        <v>372</v>
      </c>
      <c r="P62" s="76" t="s">
        <v>372</v>
      </c>
      <c r="Q62" s="76" t="s">
        <v>372</v>
      </c>
      <c r="R62" s="76"/>
    </row>
    <row r="63" spans="1:18" ht="15.75" customHeight="1">
      <c r="A63" s="57" t="s">
        <v>80</v>
      </c>
      <c r="B63" s="78">
        <v>35</v>
      </c>
      <c r="C63" s="76">
        <v>2</v>
      </c>
      <c r="D63" s="132" t="s">
        <v>410</v>
      </c>
      <c r="E63" s="132" t="s">
        <v>410</v>
      </c>
      <c r="F63" s="132" t="s">
        <v>410</v>
      </c>
      <c r="G63" s="132" t="s">
        <v>410</v>
      </c>
      <c r="H63" s="76">
        <v>15</v>
      </c>
      <c r="I63" s="76">
        <v>2</v>
      </c>
      <c r="J63" s="76" t="s">
        <v>372</v>
      </c>
      <c r="K63" s="76" t="s">
        <v>372</v>
      </c>
      <c r="L63" s="76" t="s">
        <v>372</v>
      </c>
      <c r="M63" s="76" t="s">
        <v>372</v>
      </c>
      <c r="N63" s="76" t="s">
        <v>372</v>
      </c>
      <c r="O63" s="76" t="s">
        <v>372</v>
      </c>
      <c r="P63" s="76" t="s">
        <v>372</v>
      </c>
      <c r="Q63" s="76" t="s">
        <v>372</v>
      </c>
      <c r="R63" s="76"/>
    </row>
    <row r="64" spans="1:18" ht="15.75" customHeight="1">
      <c r="A64" s="57" t="s">
        <v>215</v>
      </c>
      <c r="B64" s="78">
        <v>282</v>
      </c>
      <c r="C64" s="76">
        <v>30</v>
      </c>
      <c r="D64" s="76">
        <v>64</v>
      </c>
      <c r="E64" s="76">
        <v>9</v>
      </c>
      <c r="F64" s="76">
        <v>24</v>
      </c>
      <c r="G64" s="75">
        <v>11</v>
      </c>
      <c r="H64" s="76">
        <v>45</v>
      </c>
      <c r="I64" s="76">
        <v>6</v>
      </c>
      <c r="J64" s="76" t="s">
        <v>372</v>
      </c>
      <c r="K64" s="76" t="s">
        <v>372</v>
      </c>
      <c r="L64" s="76" t="s">
        <v>372</v>
      </c>
      <c r="M64" s="76" t="s">
        <v>372</v>
      </c>
      <c r="N64" s="76" t="s">
        <v>372</v>
      </c>
      <c r="O64" s="76" t="s">
        <v>372</v>
      </c>
      <c r="P64" s="76" t="s">
        <v>372</v>
      </c>
      <c r="Q64" s="76" t="s">
        <v>372</v>
      </c>
      <c r="R64" s="76"/>
    </row>
    <row r="65" spans="1:18" ht="15.75" customHeight="1">
      <c r="A65" s="57" t="s">
        <v>82</v>
      </c>
      <c r="B65" s="78">
        <v>459</v>
      </c>
      <c r="C65" s="76">
        <v>83</v>
      </c>
      <c r="D65" s="76">
        <v>288</v>
      </c>
      <c r="E65" s="76">
        <v>59</v>
      </c>
      <c r="F65" s="76">
        <v>15</v>
      </c>
      <c r="G65" s="76">
        <v>6</v>
      </c>
      <c r="H65" s="76">
        <v>25</v>
      </c>
      <c r="I65" s="76">
        <v>2</v>
      </c>
      <c r="J65" s="76" t="s">
        <v>372</v>
      </c>
      <c r="K65" s="76" t="s">
        <v>372</v>
      </c>
      <c r="L65" s="76" t="s">
        <v>372</v>
      </c>
      <c r="M65" s="76" t="s">
        <v>372</v>
      </c>
      <c r="N65" s="76" t="s">
        <v>372</v>
      </c>
      <c r="O65" s="76" t="s">
        <v>372</v>
      </c>
      <c r="P65" s="76" t="s">
        <v>372</v>
      </c>
      <c r="Q65" s="76" t="s">
        <v>372</v>
      </c>
      <c r="R65" s="76"/>
    </row>
    <row r="66" spans="1:18" ht="15.75" customHeight="1">
      <c r="A66" s="57" t="s">
        <v>83</v>
      </c>
      <c r="B66" s="78">
        <v>129</v>
      </c>
      <c r="C66" s="76">
        <v>6</v>
      </c>
      <c r="D66" s="76">
        <v>24</v>
      </c>
      <c r="E66" s="76">
        <v>1</v>
      </c>
      <c r="F66" s="76">
        <v>17</v>
      </c>
      <c r="G66" s="75">
        <v>1</v>
      </c>
      <c r="H66" s="132" t="s">
        <v>410</v>
      </c>
      <c r="I66" s="132" t="s">
        <v>410</v>
      </c>
      <c r="J66" s="76" t="s">
        <v>372</v>
      </c>
      <c r="K66" s="76" t="s">
        <v>372</v>
      </c>
      <c r="L66" s="76" t="s">
        <v>372</v>
      </c>
      <c r="M66" s="76" t="s">
        <v>372</v>
      </c>
      <c r="N66" s="76" t="s">
        <v>372</v>
      </c>
      <c r="O66" s="76" t="s">
        <v>372</v>
      </c>
      <c r="P66" s="76" t="s">
        <v>372</v>
      </c>
      <c r="Q66" s="76" t="s">
        <v>372</v>
      </c>
      <c r="R66" s="76"/>
    </row>
    <row r="67" spans="1:18" ht="15.75" customHeight="1">
      <c r="A67" s="57" t="s">
        <v>84</v>
      </c>
      <c r="B67" s="78">
        <v>2</v>
      </c>
      <c r="C67" s="76">
        <v>0</v>
      </c>
      <c r="D67" s="76">
        <v>2</v>
      </c>
      <c r="E67" s="76">
        <v>0</v>
      </c>
      <c r="F67" s="132" t="s">
        <v>410</v>
      </c>
      <c r="G67" s="132" t="s">
        <v>410</v>
      </c>
      <c r="H67" s="76">
        <v>0</v>
      </c>
      <c r="I67" s="76">
        <v>1</v>
      </c>
      <c r="J67" s="76" t="s">
        <v>372</v>
      </c>
      <c r="K67" s="76" t="s">
        <v>372</v>
      </c>
      <c r="L67" s="76" t="s">
        <v>372</v>
      </c>
      <c r="M67" s="76" t="s">
        <v>372</v>
      </c>
      <c r="N67" s="76" t="s">
        <v>372</v>
      </c>
      <c r="O67" s="76" t="s">
        <v>372</v>
      </c>
      <c r="P67" s="76" t="s">
        <v>372</v>
      </c>
      <c r="Q67" s="76" t="s">
        <v>372</v>
      </c>
      <c r="R67" s="76"/>
    </row>
    <row r="68" spans="1:17" ht="15.75" customHeight="1">
      <c r="A68" s="58"/>
      <c r="B68" s="79"/>
      <c r="C68" s="77"/>
      <c r="D68" s="77"/>
      <c r="E68" s="77"/>
      <c r="F68" s="77"/>
      <c r="G68" s="77"/>
      <c r="H68" s="87"/>
      <c r="I68" s="87"/>
      <c r="J68" s="77"/>
      <c r="K68" s="77"/>
      <c r="L68" s="77"/>
      <c r="M68" s="77"/>
      <c r="N68" s="77"/>
      <c r="O68" s="77"/>
      <c r="P68" s="77"/>
      <c r="Q68" s="77"/>
    </row>
    <row r="69" spans="1:7" ht="15.75" customHeight="1">
      <c r="A69" s="127" t="s">
        <v>441</v>
      </c>
      <c r="D69" s="15"/>
      <c r="E69" s="15"/>
      <c r="F69" s="15"/>
      <c r="G69" s="15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/>
  <mergeCells count="36">
    <mergeCell ref="A3:Q3"/>
    <mergeCell ref="A38:Q38"/>
    <mergeCell ref="L7:M7"/>
    <mergeCell ref="H41:I41"/>
    <mergeCell ref="B41:G41"/>
    <mergeCell ref="J42:J43"/>
    <mergeCell ref="K42:K43"/>
    <mergeCell ref="L41:M41"/>
    <mergeCell ref="L42:L43"/>
    <mergeCell ref="B5:Q5"/>
    <mergeCell ref="A5:A8"/>
    <mergeCell ref="Q42:Q43"/>
    <mergeCell ref="N42:N43"/>
    <mergeCell ref="O42:O43"/>
    <mergeCell ref="F7:G7"/>
    <mergeCell ref="F42:G42"/>
    <mergeCell ref="P42:P43"/>
    <mergeCell ref="D42:E42"/>
    <mergeCell ref="A40:A43"/>
    <mergeCell ref="B40:I40"/>
    <mergeCell ref="J40:Q40"/>
    <mergeCell ref="P41:Q41"/>
    <mergeCell ref="B42:C42"/>
    <mergeCell ref="H42:H43"/>
    <mergeCell ref="I42:I43"/>
    <mergeCell ref="M42:M43"/>
    <mergeCell ref="B6:C7"/>
    <mergeCell ref="L6:Q6"/>
    <mergeCell ref="N41:O41"/>
    <mergeCell ref="J41:K41"/>
    <mergeCell ref="J7:K7"/>
    <mergeCell ref="H7:I7"/>
    <mergeCell ref="D7:E7"/>
    <mergeCell ref="P7:Q7"/>
    <mergeCell ref="N7:O7"/>
    <mergeCell ref="D6:K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zoomScaleSheetLayoutView="75" zoomScalePageLayoutView="0" workbookViewId="0" topLeftCell="A1">
      <selection activeCell="A1" sqref="A1"/>
    </sheetView>
  </sheetViews>
  <sheetFormatPr defaultColWidth="10.59765625" defaultRowHeight="21" customHeight="1"/>
  <cols>
    <col min="1" max="1" width="11.69921875" style="11" customWidth="1"/>
    <col min="2" max="7" width="6.09765625" style="11" customWidth="1"/>
    <col min="8" max="11" width="8.8984375" style="11" customWidth="1"/>
    <col min="12" max="13" width="8.5" style="11" customWidth="1"/>
    <col min="14" max="14" width="7.5" style="11" customWidth="1"/>
    <col min="15" max="15" width="8.19921875" style="11" customWidth="1"/>
    <col min="16" max="16" width="9.8984375" style="11" customWidth="1"/>
    <col min="17" max="17" width="3.19921875" style="11" customWidth="1"/>
    <col min="18" max="18" width="17.19921875" style="11" customWidth="1"/>
    <col min="19" max="19" width="5.59765625" style="11" customWidth="1"/>
    <col min="20" max="20" width="8.69921875" style="11" customWidth="1"/>
    <col min="21" max="21" width="6.8984375" style="11" customWidth="1"/>
    <col min="22" max="28" width="5.59765625" style="11" customWidth="1"/>
    <col min="29" max="29" width="7.5" style="11" customWidth="1"/>
    <col min="30" max="36" width="5.59765625" style="11" customWidth="1"/>
    <col min="37" max="37" width="6.8984375" style="11" customWidth="1"/>
    <col min="38" max="41" width="5.59765625" style="11" customWidth="1"/>
    <col min="42" max="45" width="9.69921875" style="11" customWidth="1"/>
    <col min="46" max="16384" width="10.59765625" style="11" customWidth="1"/>
  </cols>
  <sheetData>
    <row r="1" spans="1:41" s="2" customFormat="1" ht="21" customHeight="1">
      <c r="A1" s="1" t="s">
        <v>366</v>
      </c>
      <c r="B1" s="1"/>
      <c r="AN1" s="3"/>
      <c r="AO1" s="3" t="s">
        <v>365</v>
      </c>
    </row>
    <row r="2" spans="1:27" s="2" customFormat="1" ht="21" customHeight="1">
      <c r="A2" s="1"/>
      <c r="B2" s="1"/>
      <c r="AA2" s="3"/>
    </row>
    <row r="3" spans="1:41" ht="21" customHeight="1">
      <c r="A3" s="369" t="s">
        <v>307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27"/>
      <c r="Q3" s="369" t="s">
        <v>462</v>
      </c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</row>
    <row r="4" spans="1:40" ht="21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1" ht="21" customHeight="1">
      <c r="A5" s="472" t="s">
        <v>93</v>
      </c>
      <c r="B5" s="459" t="s">
        <v>443</v>
      </c>
      <c r="C5" s="460"/>
      <c r="D5" s="484"/>
      <c r="E5" s="459" t="s">
        <v>444</v>
      </c>
      <c r="F5" s="460"/>
      <c r="G5" s="460"/>
      <c r="H5" s="460"/>
      <c r="I5" s="460"/>
      <c r="J5" s="460"/>
      <c r="K5" s="484"/>
      <c r="L5" s="467" t="s">
        <v>323</v>
      </c>
      <c r="M5" s="468"/>
      <c r="N5" s="468"/>
      <c r="O5" s="468"/>
      <c r="Q5" s="485" t="s">
        <v>452</v>
      </c>
      <c r="R5" s="486"/>
      <c r="S5" s="472"/>
      <c r="T5" s="492" t="s">
        <v>108</v>
      </c>
      <c r="U5" s="488" t="s">
        <v>463</v>
      </c>
      <c r="V5" s="491" t="s">
        <v>124</v>
      </c>
      <c r="W5" s="491" t="s">
        <v>125</v>
      </c>
      <c r="X5" s="491" t="s">
        <v>219</v>
      </c>
      <c r="Y5" s="488" t="s">
        <v>455</v>
      </c>
      <c r="Z5" s="491" t="s">
        <v>126</v>
      </c>
      <c r="AA5" s="488" t="s">
        <v>456</v>
      </c>
      <c r="AB5" s="488" t="s">
        <v>457</v>
      </c>
      <c r="AC5" s="491" t="s">
        <v>127</v>
      </c>
      <c r="AD5" s="491" t="s">
        <v>225</v>
      </c>
      <c r="AE5" s="488" t="s">
        <v>458</v>
      </c>
      <c r="AF5" s="488" t="s">
        <v>459</v>
      </c>
      <c r="AG5" s="491" t="s">
        <v>128</v>
      </c>
      <c r="AH5" s="491" t="s">
        <v>129</v>
      </c>
      <c r="AI5" s="491" t="s">
        <v>285</v>
      </c>
      <c r="AJ5" s="491" t="s">
        <v>130</v>
      </c>
      <c r="AK5" s="488" t="s">
        <v>460</v>
      </c>
      <c r="AL5" s="488" t="s">
        <v>461</v>
      </c>
      <c r="AM5" s="491" t="s">
        <v>335</v>
      </c>
      <c r="AN5" s="491" t="s">
        <v>113</v>
      </c>
      <c r="AO5" s="496" t="s">
        <v>131</v>
      </c>
    </row>
    <row r="6" spans="1:41" s="29" customFormat="1" ht="23.25" customHeight="1">
      <c r="A6" s="473"/>
      <c r="B6" s="475" t="s">
        <v>317</v>
      </c>
      <c r="C6" s="475" t="s">
        <v>117</v>
      </c>
      <c r="D6" s="475" t="s">
        <v>318</v>
      </c>
      <c r="E6" s="508" t="s">
        <v>445</v>
      </c>
      <c r="F6" s="475" t="s">
        <v>118</v>
      </c>
      <c r="G6" s="475" t="s">
        <v>319</v>
      </c>
      <c r="H6" s="482" t="s">
        <v>320</v>
      </c>
      <c r="I6" s="482" t="s">
        <v>321</v>
      </c>
      <c r="J6" s="482" t="s">
        <v>322</v>
      </c>
      <c r="K6" s="480" t="s">
        <v>120</v>
      </c>
      <c r="L6" s="471" t="s">
        <v>121</v>
      </c>
      <c r="M6" s="471"/>
      <c r="N6" s="471" t="s">
        <v>122</v>
      </c>
      <c r="O6" s="458"/>
      <c r="P6" s="11"/>
      <c r="Q6" s="487"/>
      <c r="R6" s="487"/>
      <c r="S6" s="465"/>
      <c r="T6" s="492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92"/>
    </row>
    <row r="7" spans="1:41" ht="45" customHeight="1">
      <c r="A7" s="474"/>
      <c r="B7" s="475"/>
      <c r="C7" s="475"/>
      <c r="D7" s="475"/>
      <c r="E7" s="475"/>
      <c r="F7" s="475"/>
      <c r="G7" s="475"/>
      <c r="H7" s="482"/>
      <c r="I7" s="482"/>
      <c r="J7" s="482"/>
      <c r="K7" s="476"/>
      <c r="L7" s="155" t="s">
        <v>446</v>
      </c>
      <c r="M7" s="156" t="s">
        <v>447</v>
      </c>
      <c r="N7" s="155" t="s">
        <v>446</v>
      </c>
      <c r="O7" s="140" t="s">
        <v>447</v>
      </c>
      <c r="Q7" s="456"/>
      <c r="R7" s="456"/>
      <c r="S7" s="451"/>
      <c r="T7" s="493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3"/>
    </row>
    <row r="8" spans="1:42" ht="21" customHeight="1">
      <c r="A8" s="101"/>
      <c r="L8" s="106"/>
      <c r="M8" s="106"/>
      <c r="Q8" s="168"/>
      <c r="R8" s="168"/>
      <c r="S8" s="169"/>
      <c r="T8" s="182">
        <f>SUM(U8:AO8)</f>
        <v>-49</v>
      </c>
      <c r="U8" s="182">
        <v>-14</v>
      </c>
      <c r="V8" s="182">
        <v>-2</v>
      </c>
      <c r="W8" s="182">
        <v>-2</v>
      </c>
      <c r="X8" s="182">
        <v>-8</v>
      </c>
      <c r="Y8" s="182"/>
      <c r="Z8" s="182">
        <v>-2</v>
      </c>
      <c r="AA8" s="182">
        <v>-6</v>
      </c>
      <c r="AB8" s="182"/>
      <c r="AC8" s="182"/>
      <c r="AD8" s="182"/>
      <c r="AE8" s="182"/>
      <c r="AF8" s="182"/>
      <c r="AG8" s="182">
        <v>-2</v>
      </c>
      <c r="AH8" s="182"/>
      <c r="AI8" s="182"/>
      <c r="AJ8" s="182">
        <v>-1</v>
      </c>
      <c r="AK8" s="182">
        <v>-12</v>
      </c>
      <c r="AL8" s="170"/>
      <c r="AM8" s="170"/>
      <c r="AN8" s="170"/>
      <c r="AO8" s="171"/>
      <c r="AP8" s="108"/>
    </row>
    <row r="9" spans="1:42" ht="21" customHeight="1">
      <c r="A9" s="157" t="s">
        <v>308</v>
      </c>
      <c r="B9" s="160" t="s">
        <v>410</v>
      </c>
      <c r="C9" s="160" t="s">
        <v>410</v>
      </c>
      <c r="D9" s="160" t="s">
        <v>410</v>
      </c>
      <c r="E9" s="160">
        <v>3</v>
      </c>
      <c r="F9" s="160">
        <v>3</v>
      </c>
      <c r="G9" s="160" t="s">
        <v>410</v>
      </c>
      <c r="H9" s="158">
        <f aca="true" t="shared" si="0" ref="H9:M9">SUM(H11:H27)</f>
        <v>47</v>
      </c>
      <c r="I9" s="158">
        <f t="shared" si="0"/>
        <v>44</v>
      </c>
      <c r="J9" s="158">
        <f t="shared" si="0"/>
        <v>1561</v>
      </c>
      <c r="K9" s="158">
        <f t="shared" si="0"/>
        <v>98</v>
      </c>
      <c r="L9" s="159">
        <f t="shared" si="0"/>
        <v>27</v>
      </c>
      <c r="M9" s="159">
        <f t="shared" si="0"/>
        <v>36</v>
      </c>
      <c r="N9" s="160" t="s">
        <v>410</v>
      </c>
      <c r="O9" s="160" t="s">
        <v>410</v>
      </c>
      <c r="Q9" s="500" t="s">
        <v>108</v>
      </c>
      <c r="R9" s="500"/>
      <c r="S9" s="501"/>
      <c r="T9" s="172">
        <f aca="true" t="shared" si="1" ref="T9:T47">SUM(U9:AO9)</f>
        <v>3502</v>
      </c>
      <c r="U9" s="173">
        <f aca="true" t="shared" si="2" ref="U9:AO9">SUM(U11,U33,U35,U37,U43,U45,U47,U40)</f>
        <v>517</v>
      </c>
      <c r="V9" s="173">
        <f t="shared" si="2"/>
        <v>424</v>
      </c>
      <c r="W9" s="173">
        <f t="shared" si="2"/>
        <v>214</v>
      </c>
      <c r="X9" s="173">
        <f t="shared" si="2"/>
        <v>489</v>
      </c>
      <c r="Y9" s="173">
        <f t="shared" si="2"/>
        <v>85</v>
      </c>
      <c r="Z9" s="173">
        <f t="shared" si="2"/>
        <v>322</v>
      </c>
      <c r="AA9" s="173">
        <f t="shared" si="2"/>
        <v>587</v>
      </c>
      <c r="AB9" s="173">
        <f t="shared" si="2"/>
        <v>425</v>
      </c>
      <c r="AC9" s="173">
        <f t="shared" si="2"/>
        <v>26</v>
      </c>
      <c r="AD9" s="173">
        <f t="shared" si="2"/>
        <v>3</v>
      </c>
      <c r="AE9" s="173">
        <f t="shared" si="2"/>
        <v>50</v>
      </c>
      <c r="AF9" s="173">
        <f t="shared" si="2"/>
        <v>5</v>
      </c>
      <c r="AG9" s="173">
        <f t="shared" si="2"/>
        <v>11</v>
      </c>
      <c r="AH9" s="173">
        <f t="shared" si="2"/>
        <v>3</v>
      </c>
      <c r="AI9" s="173">
        <f t="shared" si="2"/>
        <v>3</v>
      </c>
      <c r="AJ9" s="173">
        <f t="shared" si="2"/>
        <v>2</v>
      </c>
      <c r="AK9" s="173">
        <f t="shared" si="2"/>
        <v>127</v>
      </c>
      <c r="AL9" s="173">
        <f t="shared" si="2"/>
        <v>6</v>
      </c>
      <c r="AM9" s="173">
        <f t="shared" si="2"/>
        <v>166</v>
      </c>
      <c r="AN9" s="173">
        <f t="shared" si="2"/>
        <v>27</v>
      </c>
      <c r="AO9" s="173">
        <f t="shared" si="2"/>
        <v>10</v>
      </c>
      <c r="AP9" s="108"/>
    </row>
    <row r="10" spans="1:49" ht="21" customHeight="1">
      <c r="A10" s="10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53"/>
      <c r="M10" s="153"/>
      <c r="N10" s="29"/>
      <c r="O10" s="29"/>
      <c r="Q10" s="13"/>
      <c r="R10" s="28"/>
      <c r="S10" s="63"/>
      <c r="T10" s="183">
        <f t="shared" si="1"/>
        <v>-8</v>
      </c>
      <c r="U10" s="184">
        <v>-1</v>
      </c>
      <c r="V10" s="184"/>
      <c r="W10" s="184"/>
      <c r="X10" s="184">
        <v>-1</v>
      </c>
      <c r="Y10" s="184"/>
      <c r="Z10" s="184">
        <v>-1</v>
      </c>
      <c r="AA10" s="184">
        <v>-2</v>
      </c>
      <c r="AB10" s="184"/>
      <c r="AC10" s="184"/>
      <c r="AD10" s="184"/>
      <c r="AE10" s="184"/>
      <c r="AF10" s="184"/>
      <c r="AG10" s="184"/>
      <c r="AH10" s="184"/>
      <c r="AI10" s="184"/>
      <c r="AJ10" s="184">
        <v>-1</v>
      </c>
      <c r="AK10" s="185">
        <v>-2</v>
      </c>
      <c r="AL10" s="176"/>
      <c r="AM10" s="176"/>
      <c r="AN10" s="176"/>
      <c r="AO10" s="177"/>
      <c r="AP10" s="109"/>
      <c r="AQ10" s="47"/>
      <c r="AR10" s="47"/>
      <c r="AS10" s="47"/>
      <c r="AT10" s="47"/>
      <c r="AU10" s="47"/>
      <c r="AV10" s="47"/>
      <c r="AW10" s="47"/>
    </row>
    <row r="11" spans="1:49" s="47" customFormat="1" ht="21" customHeight="1">
      <c r="A11" s="103" t="s">
        <v>23</v>
      </c>
      <c r="B11" s="161" t="s">
        <v>410</v>
      </c>
      <c r="C11" s="161" t="s">
        <v>410</v>
      </c>
      <c r="D11" s="161" t="s">
        <v>410</v>
      </c>
      <c r="E11" s="161" t="s">
        <v>410</v>
      </c>
      <c r="F11" s="161" t="s">
        <v>410</v>
      </c>
      <c r="G11" s="161" t="s">
        <v>410</v>
      </c>
      <c r="H11" s="161" t="s">
        <v>410</v>
      </c>
      <c r="I11" s="152">
        <v>28</v>
      </c>
      <c r="J11" s="152">
        <v>876</v>
      </c>
      <c r="K11" s="161" t="s">
        <v>410</v>
      </c>
      <c r="L11" s="154">
        <v>6.1</v>
      </c>
      <c r="M11" s="154">
        <v>1.5</v>
      </c>
      <c r="N11" s="161" t="s">
        <v>410</v>
      </c>
      <c r="O11" s="161" t="s">
        <v>410</v>
      </c>
      <c r="P11" s="11"/>
      <c r="Q11" s="28"/>
      <c r="R11" s="494" t="s">
        <v>336</v>
      </c>
      <c r="S11" s="495"/>
      <c r="T11" s="178">
        <f t="shared" si="1"/>
        <v>1224</v>
      </c>
      <c r="U11" s="175">
        <v>79</v>
      </c>
      <c r="V11" s="175">
        <v>120</v>
      </c>
      <c r="W11" s="175">
        <v>63</v>
      </c>
      <c r="X11" s="175">
        <v>191</v>
      </c>
      <c r="Y11" s="175">
        <v>23</v>
      </c>
      <c r="Z11" s="175">
        <v>105</v>
      </c>
      <c r="AA11" s="175">
        <v>337</v>
      </c>
      <c r="AB11" s="175">
        <v>189</v>
      </c>
      <c r="AC11" s="175">
        <v>4</v>
      </c>
      <c r="AD11" s="175">
        <v>2</v>
      </c>
      <c r="AE11" s="175">
        <v>25</v>
      </c>
      <c r="AF11" s="175">
        <v>5</v>
      </c>
      <c r="AG11" s="175">
        <v>4</v>
      </c>
      <c r="AH11" s="191" t="s">
        <v>410</v>
      </c>
      <c r="AI11" s="175">
        <v>1</v>
      </c>
      <c r="AJ11" s="175">
        <v>2</v>
      </c>
      <c r="AK11" s="175">
        <v>18</v>
      </c>
      <c r="AL11" s="191" t="s">
        <v>410</v>
      </c>
      <c r="AM11" s="175">
        <v>53</v>
      </c>
      <c r="AN11" s="175">
        <v>1</v>
      </c>
      <c r="AO11" s="179">
        <v>2</v>
      </c>
      <c r="AP11" s="108"/>
      <c r="AQ11" s="11"/>
      <c r="AR11" s="11"/>
      <c r="AS11" s="11"/>
      <c r="AT11" s="11"/>
      <c r="AU11" s="11"/>
      <c r="AV11" s="11"/>
      <c r="AW11" s="11"/>
    </row>
    <row r="12" spans="1:42" ht="21" customHeight="1">
      <c r="A12" s="103" t="s">
        <v>24</v>
      </c>
      <c r="B12" s="161" t="s">
        <v>410</v>
      </c>
      <c r="C12" s="161" t="s">
        <v>410</v>
      </c>
      <c r="D12" s="161" t="s">
        <v>410</v>
      </c>
      <c r="E12" s="161" t="s">
        <v>410</v>
      </c>
      <c r="F12" s="161" t="s">
        <v>410</v>
      </c>
      <c r="G12" s="161" t="s">
        <v>410</v>
      </c>
      <c r="H12" s="152">
        <v>1</v>
      </c>
      <c r="I12" s="152">
        <v>2</v>
      </c>
      <c r="J12" s="152">
        <v>124</v>
      </c>
      <c r="K12" s="152">
        <v>1</v>
      </c>
      <c r="L12" s="154">
        <v>1</v>
      </c>
      <c r="M12" s="161" t="s">
        <v>410</v>
      </c>
      <c r="N12" s="161" t="s">
        <v>410</v>
      </c>
      <c r="O12" s="161" t="s">
        <v>410</v>
      </c>
      <c r="Q12" s="13"/>
      <c r="R12" s="21"/>
      <c r="S12" s="80"/>
      <c r="T12" s="183">
        <f t="shared" si="1"/>
        <v>-1</v>
      </c>
      <c r="U12" s="185"/>
      <c r="V12" s="185"/>
      <c r="W12" s="185"/>
      <c r="X12" s="185"/>
      <c r="Y12" s="185"/>
      <c r="Z12" s="185"/>
      <c r="AA12" s="185">
        <v>-1</v>
      </c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9"/>
      <c r="AP12" s="108"/>
    </row>
    <row r="13" spans="1:42" ht="21" customHeight="1">
      <c r="A13" s="103" t="s">
        <v>25</v>
      </c>
      <c r="B13" s="161" t="s">
        <v>410</v>
      </c>
      <c r="C13" s="161" t="s">
        <v>410</v>
      </c>
      <c r="D13" s="161" t="s">
        <v>410</v>
      </c>
      <c r="E13" s="161" t="s">
        <v>410</v>
      </c>
      <c r="F13" s="161" t="s">
        <v>410</v>
      </c>
      <c r="G13" s="161" t="s">
        <v>410</v>
      </c>
      <c r="H13" s="161" t="s">
        <v>410</v>
      </c>
      <c r="I13" s="161" t="s">
        <v>410</v>
      </c>
      <c r="J13" s="152">
        <v>110</v>
      </c>
      <c r="K13" s="152">
        <v>1</v>
      </c>
      <c r="L13" s="162" t="s">
        <v>410</v>
      </c>
      <c r="M13" s="161" t="s">
        <v>410</v>
      </c>
      <c r="N13" s="161" t="s">
        <v>410</v>
      </c>
      <c r="O13" s="161" t="s">
        <v>410</v>
      </c>
      <c r="Q13" s="13"/>
      <c r="R13" s="494" t="s">
        <v>132</v>
      </c>
      <c r="S13" s="495"/>
      <c r="T13" s="174">
        <f t="shared" si="1"/>
        <v>218</v>
      </c>
      <c r="U13" s="175">
        <v>9</v>
      </c>
      <c r="V13" s="175">
        <v>30</v>
      </c>
      <c r="W13" s="175">
        <v>7</v>
      </c>
      <c r="X13" s="175">
        <v>44</v>
      </c>
      <c r="Y13" s="175">
        <v>6</v>
      </c>
      <c r="Z13" s="175">
        <v>11</v>
      </c>
      <c r="AA13" s="175">
        <v>49</v>
      </c>
      <c r="AB13" s="175">
        <v>57</v>
      </c>
      <c r="AC13" s="191" t="s">
        <v>410</v>
      </c>
      <c r="AD13" s="175">
        <v>1</v>
      </c>
      <c r="AE13" s="191" t="s">
        <v>410</v>
      </c>
      <c r="AF13" s="191" t="s">
        <v>410</v>
      </c>
      <c r="AG13" s="191" t="s">
        <v>410</v>
      </c>
      <c r="AH13" s="191" t="s">
        <v>410</v>
      </c>
      <c r="AI13" s="191" t="s">
        <v>410</v>
      </c>
      <c r="AJ13" s="191" t="s">
        <v>410</v>
      </c>
      <c r="AK13" s="191" t="s">
        <v>410</v>
      </c>
      <c r="AL13" s="191" t="s">
        <v>410</v>
      </c>
      <c r="AM13" s="175">
        <v>3</v>
      </c>
      <c r="AN13" s="191" t="s">
        <v>410</v>
      </c>
      <c r="AO13" s="179">
        <v>1</v>
      </c>
      <c r="AP13" s="108"/>
    </row>
    <row r="14" spans="1:42" ht="21" customHeight="1">
      <c r="A14" s="103" t="s">
        <v>26</v>
      </c>
      <c r="B14" s="161" t="s">
        <v>410</v>
      </c>
      <c r="C14" s="161" t="s">
        <v>410</v>
      </c>
      <c r="D14" s="161" t="s">
        <v>410</v>
      </c>
      <c r="E14" s="152">
        <v>2</v>
      </c>
      <c r="F14" s="152">
        <v>3</v>
      </c>
      <c r="G14" s="161" t="s">
        <v>410</v>
      </c>
      <c r="H14" s="152">
        <v>13</v>
      </c>
      <c r="I14" s="161" t="s">
        <v>410</v>
      </c>
      <c r="J14" s="161" t="s">
        <v>410</v>
      </c>
      <c r="K14" s="152">
        <v>45</v>
      </c>
      <c r="L14" s="154">
        <v>2.4</v>
      </c>
      <c r="M14" s="161" t="s">
        <v>410</v>
      </c>
      <c r="N14" s="161" t="s">
        <v>410</v>
      </c>
      <c r="O14" s="161" t="s">
        <v>410</v>
      </c>
      <c r="Q14" s="13"/>
      <c r="R14" s="494"/>
      <c r="S14" s="495"/>
      <c r="T14" s="183">
        <f t="shared" si="1"/>
        <v>-2</v>
      </c>
      <c r="U14" s="185"/>
      <c r="V14" s="185"/>
      <c r="W14" s="185"/>
      <c r="X14" s="185">
        <v>-1</v>
      </c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>
        <v>-1</v>
      </c>
      <c r="AK14" s="175"/>
      <c r="AL14" s="175"/>
      <c r="AM14" s="175"/>
      <c r="AN14" s="175"/>
      <c r="AO14" s="179"/>
      <c r="AP14" s="108"/>
    </row>
    <row r="15" spans="1:42" ht="21" customHeight="1">
      <c r="A15" s="103" t="s">
        <v>27</v>
      </c>
      <c r="B15" s="161" t="s">
        <v>410</v>
      </c>
      <c r="C15" s="161" t="s">
        <v>410</v>
      </c>
      <c r="D15" s="161" t="s">
        <v>410</v>
      </c>
      <c r="E15" s="152">
        <v>1</v>
      </c>
      <c r="F15" s="161" t="s">
        <v>410</v>
      </c>
      <c r="G15" s="161" t="s">
        <v>448</v>
      </c>
      <c r="H15" s="161" t="s">
        <v>410</v>
      </c>
      <c r="I15" s="161" t="s">
        <v>410</v>
      </c>
      <c r="J15" s="161" t="s">
        <v>410</v>
      </c>
      <c r="K15" s="152">
        <v>1</v>
      </c>
      <c r="L15" s="154">
        <v>0.4</v>
      </c>
      <c r="M15" s="161" t="s">
        <v>410</v>
      </c>
      <c r="N15" s="161" t="s">
        <v>410</v>
      </c>
      <c r="O15" s="161" t="s">
        <v>410</v>
      </c>
      <c r="Q15" s="13"/>
      <c r="R15" s="498" t="s">
        <v>286</v>
      </c>
      <c r="S15" s="499"/>
      <c r="T15" s="175">
        <f t="shared" si="1"/>
        <v>47</v>
      </c>
      <c r="U15" s="175">
        <v>2</v>
      </c>
      <c r="V15" s="175">
        <v>2</v>
      </c>
      <c r="W15" s="175">
        <v>1</v>
      </c>
      <c r="X15" s="175">
        <v>5</v>
      </c>
      <c r="Y15" s="191" t="s">
        <v>410</v>
      </c>
      <c r="Z15" s="175">
        <v>2</v>
      </c>
      <c r="AA15" s="175">
        <v>2</v>
      </c>
      <c r="AB15" s="175">
        <v>29</v>
      </c>
      <c r="AC15" s="175">
        <v>1</v>
      </c>
      <c r="AD15" s="191" t="s">
        <v>410</v>
      </c>
      <c r="AE15" s="191" t="s">
        <v>410</v>
      </c>
      <c r="AF15" s="191" t="s">
        <v>410</v>
      </c>
      <c r="AG15" s="191" t="s">
        <v>410</v>
      </c>
      <c r="AH15" s="191" t="s">
        <v>410</v>
      </c>
      <c r="AI15" s="191" t="s">
        <v>410</v>
      </c>
      <c r="AJ15" s="191" t="s">
        <v>410</v>
      </c>
      <c r="AK15" s="191" t="s">
        <v>410</v>
      </c>
      <c r="AL15" s="191" t="s">
        <v>410</v>
      </c>
      <c r="AM15" s="175">
        <v>3</v>
      </c>
      <c r="AN15" s="191" t="s">
        <v>410</v>
      </c>
      <c r="AO15" s="191" t="s">
        <v>410</v>
      </c>
      <c r="AP15" s="108"/>
    </row>
    <row r="16" spans="1:42" ht="21" customHeight="1">
      <c r="A16" s="103" t="s">
        <v>28</v>
      </c>
      <c r="B16" s="161" t="s">
        <v>410</v>
      </c>
      <c r="C16" s="161" t="s">
        <v>410</v>
      </c>
      <c r="D16" s="161" t="s">
        <v>410</v>
      </c>
      <c r="E16" s="161" t="s">
        <v>410</v>
      </c>
      <c r="F16" s="161" t="s">
        <v>410</v>
      </c>
      <c r="G16" s="161" t="s">
        <v>410</v>
      </c>
      <c r="H16" s="161" t="s">
        <v>410</v>
      </c>
      <c r="I16" s="152">
        <v>1</v>
      </c>
      <c r="J16" s="152">
        <v>38</v>
      </c>
      <c r="K16" s="152">
        <v>1</v>
      </c>
      <c r="L16" s="161" t="s">
        <v>410</v>
      </c>
      <c r="M16" s="161" t="s">
        <v>410</v>
      </c>
      <c r="N16" s="161" t="s">
        <v>410</v>
      </c>
      <c r="O16" s="161" t="s">
        <v>410</v>
      </c>
      <c r="Q16" s="13"/>
      <c r="R16" s="13"/>
      <c r="S16" s="62"/>
      <c r="T16" s="183">
        <f t="shared" si="1"/>
        <v>-1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>
        <v>-1</v>
      </c>
      <c r="AL16" s="175"/>
      <c r="AM16" s="175"/>
      <c r="AN16" s="175"/>
      <c r="AO16" s="179"/>
      <c r="AP16" s="108"/>
    </row>
    <row r="17" spans="1:42" ht="21" customHeight="1">
      <c r="A17" s="103" t="s">
        <v>29</v>
      </c>
      <c r="B17" s="161" t="s">
        <v>410</v>
      </c>
      <c r="C17" s="161" t="s">
        <v>410</v>
      </c>
      <c r="D17" s="161" t="s">
        <v>410</v>
      </c>
      <c r="E17" s="161" t="s">
        <v>410</v>
      </c>
      <c r="F17" s="161" t="s">
        <v>410</v>
      </c>
      <c r="G17" s="161" t="s">
        <v>410</v>
      </c>
      <c r="H17" s="161" t="s">
        <v>410</v>
      </c>
      <c r="I17" s="161" t="s">
        <v>410</v>
      </c>
      <c r="J17" s="161" t="s">
        <v>410</v>
      </c>
      <c r="K17" s="161" t="s">
        <v>410</v>
      </c>
      <c r="L17" s="161" t="s">
        <v>410</v>
      </c>
      <c r="M17" s="161" t="s">
        <v>410</v>
      </c>
      <c r="N17" s="161" t="s">
        <v>410</v>
      </c>
      <c r="O17" s="161" t="s">
        <v>410</v>
      </c>
      <c r="Q17" s="13"/>
      <c r="R17" s="497" t="s">
        <v>216</v>
      </c>
      <c r="S17" s="495"/>
      <c r="T17" s="174">
        <f t="shared" si="1"/>
        <v>130</v>
      </c>
      <c r="U17" s="175">
        <v>16</v>
      </c>
      <c r="V17" s="175">
        <v>20</v>
      </c>
      <c r="W17" s="175">
        <v>2</v>
      </c>
      <c r="X17" s="175">
        <v>31</v>
      </c>
      <c r="Y17" s="175">
        <v>3</v>
      </c>
      <c r="Z17" s="175">
        <v>13</v>
      </c>
      <c r="AA17" s="175">
        <v>29</v>
      </c>
      <c r="AB17" s="175">
        <v>5</v>
      </c>
      <c r="AC17" s="175">
        <v>1</v>
      </c>
      <c r="AD17" s="191" t="s">
        <v>410</v>
      </c>
      <c r="AE17" s="175">
        <v>1</v>
      </c>
      <c r="AF17" s="175">
        <v>1</v>
      </c>
      <c r="AG17" s="175">
        <v>1</v>
      </c>
      <c r="AH17" s="191" t="s">
        <v>410</v>
      </c>
      <c r="AI17" s="191" t="s">
        <v>410</v>
      </c>
      <c r="AJ17" s="191" t="s">
        <v>410</v>
      </c>
      <c r="AK17" s="175">
        <v>2</v>
      </c>
      <c r="AL17" s="191" t="s">
        <v>410</v>
      </c>
      <c r="AM17" s="175">
        <v>5</v>
      </c>
      <c r="AN17" s="191" t="s">
        <v>410</v>
      </c>
      <c r="AO17" s="191" t="s">
        <v>410</v>
      </c>
      <c r="AP17" s="108"/>
    </row>
    <row r="18" spans="1:42" ht="21" customHeight="1">
      <c r="A18" s="103" t="s">
        <v>30</v>
      </c>
      <c r="B18" s="161" t="s">
        <v>410</v>
      </c>
      <c r="C18" s="161" t="s">
        <v>410</v>
      </c>
      <c r="D18" s="161" t="s">
        <v>410</v>
      </c>
      <c r="E18" s="161" t="s">
        <v>410</v>
      </c>
      <c r="F18" s="161" t="s">
        <v>410</v>
      </c>
      <c r="G18" s="161" t="s">
        <v>410</v>
      </c>
      <c r="H18" s="161" t="s">
        <v>410</v>
      </c>
      <c r="I18" s="161" t="s">
        <v>410</v>
      </c>
      <c r="J18" s="152">
        <v>21</v>
      </c>
      <c r="K18" s="161" t="s">
        <v>410</v>
      </c>
      <c r="L18" s="161" t="s">
        <v>410</v>
      </c>
      <c r="M18" s="161" t="s">
        <v>410</v>
      </c>
      <c r="N18" s="161" t="s">
        <v>410</v>
      </c>
      <c r="O18" s="161" t="s">
        <v>410</v>
      </c>
      <c r="Q18" s="13"/>
      <c r="R18" s="13"/>
      <c r="S18" s="62"/>
      <c r="T18" s="174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9"/>
      <c r="AP18" s="108"/>
    </row>
    <row r="19" spans="1:42" ht="21" customHeight="1">
      <c r="A19" s="103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4"/>
      <c r="M19" s="154"/>
      <c r="N19" s="152"/>
      <c r="O19" s="152"/>
      <c r="Q19" s="13"/>
      <c r="R19" s="494" t="s">
        <v>133</v>
      </c>
      <c r="S19" s="495"/>
      <c r="T19" s="174">
        <f t="shared" si="1"/>
        <v>72</v>
      </c>
      <c r="U19" s="175">
        <v>3</v>
      </c>
      <c r="V19" s="175">
        <v>3</v>
      </c>
      <c r="W19" s="175">
        <v>7</v>
      </c>
      <c r="X19" s="175">
        <v>12</v>
      </c>
      <c r="Y19" s="175">
        <v>1</v>
      </c>
      <c r="Z19" s="175">
        <v>9</v>
      </c>
      <c r="AA19" s="175">
        <v>22</v>
      </c>
      <c r="AB19" s="175">
        <v>8</v>
      </c>
      <c r="AC19" s="191" t="s">
        <v>410</v>
      </c>
      <c r="AD19" s="191" t="s">
        <v>410</v>
      </c>
      <c r="AE19" s="175">
        <v>3</v>
      </c>
      <c r="AF19" s="191" t="s">
        <v>410</v>
      </c>
      <c r="AG19" s="175">
        <v>2</v>
      </c>
      <c r="AH19" s="191" t="s">
        <v>410</v>
      </c>
      <c r="AI19" s="191" t="s">
        <v>410</v>
      </c>
      <c r="AJ19" s="191" t="s">
        <v>410</v>
      </c>
      <c r="AK19" s="191" t="s">
        <v>410</v>
      </c>
      <c r="AL19" s="191" t="s">
        <v>410</v>
      </c>
      <c r="AM19" s="175">
        <v>2</v>
      </c>
      <c r="AN19" s="191" t="s">
        <v>410</v>
      </c>
      <c r="AO19" s="191" t="s">
        <v>410</v>
      </c>
      <c r="AP19" s="108"/>
    </row>
    <row r="20" spans="1:42" ht="21" customHeight="1">
      <c r="A20" s="103" t="s">
        <v>309</v>
      </c>
      <c r="B20" s="161" t="s">
        <v>410</v>
      </c>
      <c r="C20" s="161" t="s">
        <v>410</v>
      </c>
      <c r="D20" s="161" t="s">
        <v>410</v>
      </c>
      <c r="E20" s="161" t="s">
        <v>410</v>
      </c>
      <c r="F20" s="161" t="s">
        <v>410</v>
      </c>
      <c r="G20" s="161" t="s">
        <v>410</v>
      </c>
      <c r="H20" s="161" t="s">
        <v>410</v>
      </c>
      <c r="I20" s="161" t="s">
        <v>410</v>
      </c>
      <c r="J20" s="161" t="s">
        <v>410</v>
      </c>
      <c r="K20" s="161" t="s">
        <v>410</v>
      </c>
      <c r="L20" s="161" t="s">
        <v>410</v>
      </c>
      <c r="M20" s="161" t="s">
        <v>410</v>
      </c>
      <c r="N20" s="161" t="s">
        <v>410</v>
      </c>
      <c r="O20" s="161" t="s">
        <v>410</v>
      </c>
      <c r="Q20" s="13"/>
      <c r="R20" s="13"/>
      <c r="S20" s="62"/>
      <c r="T20" s="174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9"/>
      <c r="AP20" s="108"/>
    </row>
    <row r="21" spans="1:42" ht="21" customHeight="1">
      <c r="A21" s="103" t="s">
        <v>310</v>
      </c>
      <c r="B21" s="161" t="s">
        <v>410</v>
      </c>
      <c r="C21" s="161" t="s">
        <v>410</v>
      </c>
      <c r="D21" s="161" t="s">
        <v>410</v>
      </c>
      <c r="E21" s="161" t="s">
        <v>410</v>
      </c>
      <c r="F21" s="161" t="s">
        <v>410</v>
      </c>
      <c r="G21" s="161" t="s">
        <v>410</v>
      </c>
      <c r="H21" s="161" t="s">
        <v>410</v>
      </c>
      <c r="I21" s="161" t="s">
        <v>410</v>
      </c>
      <c r="J21" s="152">
        <v>77</v>
      </c>
      <c r="K21" s="152">
        <v>3</v>
      </c>
      <c r="L21" s="154">
        <v>0.1</v>
      </c>
      <c r="M21" s="161" t="s">
        <v>410</v>
      </c>
      <c r="N21" s="161" t="s">
        <v>410</v>
      </c>
      <c r="O21" s="161" t="s">
        <v>410</v>
      </c>
      <c r="Q21" s="13"/>
      <c r="R21" s="497" t="s">
        <v>226</v>
      </c>
      <c r="S21" s="495"/>
      <c r="T21" s="174">
        <f t="shared" si="1"/>
        <v>3</v>
      </c>
      <c r="U21" s="175">
        <v>2</v>
      </c>
      <c r="V21" s="191" t="s">
        <v>410</v>
      </c>
      <c r="W21" s="191" t="s">
        <v>410</v>
      </c>
      <c r="X21" s="191" t="s">
        <v>410</v>
      </c>
      <c r="Y21" s="191" t="s">
        <v>410</v>
      </c>
      <c r="Z21" s="191" t="s">
        <v>410</v>
      </c>
      <c r="AA21" s="175">
        <v>1</v>
      </c>
      <c r="AB21" s="191" t="s">
        <v>410</v>
      </c>
      <c r="AC21" s="191" t="s">
        <v>410</v>
      </c>
      <c r="AD21" s="191" t="s">
        <v>410</v>
      </c>
      <c r="AE21" s="191" t="s">
        <v>410</v>
      </c>
      <c r="AF21" s="191" t="s">
        <v>410</v>
      </c>
      <c r="AG21" s="191" t="s">
        <v>410</v>
      </c>
      <c r="AH21" s="191" t="s">
        <v>410</v>
      </c>
      <c r="AI21" s="191" t="s">
        <v>410</v>
      </c>
      <c r="AJ21" s="191" t="s">
        <v>410</v>
      </c>
      <c r="AK21" s="191" t="s">
        <v>410</v>
      </c>
      <c r="AL21" s="191" t="s">
        <v>410</v>
      </c>
      <c r="AM21" s="191" t="s">
        <v>410</v>
      </c>
      <c r="AN21" s="191" t="s">
        <v>410</v>
      </c>
      <c r="AO21" s="191" t="s">
        <v>410</v>
      </c>
      <c r="AP21" s="108"/>
    </row>
    <row r="22" spans="1:42" ht="21" customHeight="1">
      <c r="A22" s="103" t="s">
        <v>311</v>
      </c>
      <c r="B22" s="161" t="s">
        <v>410</v>
      </c>
      <c r="C22" s="161" t="s">
        <v>410</v>
      </c>
      <c r="D22" s="161" t="s">
        <v>410</v>
      </c>
      <c r="E22" s="161" t="s">
        <v>410</v>
      </c>
      <c r="F22" s="161" t="s">
        <v>410</v>
      </c>
      <c r="G22" s="161" t="s">
        <v>410</v>
      </c>
      <c r="H22" s="161" t="s">
        <v>410</v>
      </c>
      <c r="I22" s="161" t="s">
        <v>410</v>
      </c>
      <c r="J22" s="152">
        <v>13</v>
      </c>
      <c r="K22" s="152">
        <v>1</v>
      </c>
      <c r="L22" s="154">
        <v>0.1</v>
      </c>
      <c r="M22" s="161" t="s">
        <v>410</v>
      </c>
      <c r="N22" s="161" t="s">
        <v>410</v>
      </c>
      <c r="O22" s="161" t="s">
        <v>410</v>
      </c>
      <c r="Q22" s="13"/>
      <c r="R22" s="13"/>
      <c r="S22" s="62"/>
      <c r="T22" s="174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9"/>
      <c r="AP22" s="108"/>
    </row>
    <row r="23" spans="1:42" ht="21" customHeight="1">
      <c r="A23" s="103" t="s">
        <v>312</v>
      </c>
      <c r="B23" s="161" t="s">
        <v>410</v>
      </c>
      <c r="C23" s="161" t="s">
        <v>410</v>
      </c>
      <c r="D23" s="161" t="s">
        <v>410</v>
      </c>
      <c r="E23" s="161" t="s">
        <v>410</v>
      </c>
      <c r="F23" s="161" t="s">
        <v>410</v>
      </c>
      <c r="G23" s="161" t="s">
        <v>410</v>
      </c>
      <c r="H23" s="161" t="s">
        <v>410</v>
      </c>
      <c r="I23" s="152">
        <v>13</v>
      </c>
      <c r="J23" s="152">
        <v>148</v>
      </c>
      <c r="K23" s="152">
        <v>34</v>
      </c>
      <c r="L23" s="154">
        <v>11.5</v>
      </c>
      <c r="M23" s="154">
        <v>27</v>
      </c>
      <c r="N23" s="161" t="s">
        <v>410</v>
      </c>
      <c r="O23" s="161" t="s">
        <v>410</v>
      </c>
      <c r="Q23" s="13"/>
      <c r="R23" s="494" t="s">
        <v>134</v>
      </c>
      <c r="S23" s="495"/>
      <c r="T23" s="174">
        <f t="shared" si="1"/>
        <v>156</v>
      </c>
      <c r="U23" s="175">
        <v>11</v>
      </c>
      <c r="V23" s="175">
        <v>8</v>
      </c>
      <c r="W23" s="175">
        <v>7</v>
      </c>
      <c r="X23" s="175">
        <v>24</v>
      </c>
      <c r="Y23" s="175">
        <v>2</v>
      </c>
      <c r="Z23" s="175">
        <v>27</v>
      </c>
      <c r="AA23" s="175">
        <v>43</v>
      </c>
      <c r="AB23" s="175">
        <v>20</v>
      </c>
      <c r="AC23" s="175">
        <v>1</v>
      </c>
      <c r="AD23" s="191" t="s">
        <v>410</v>
      </c>
      <c r="AE23" s="191" t="s">
        <v>410</v>
      </c>
      <c r="AF23" s="175">
        <v>2</v>
      </c>
      <c r="AG23" s="191" t="s">
        <v>410</v>
      </c>
      <c r="AH23" s="191" t="s">
        <v>410</v>
      </c>
      <c r="AI23" s="175">
        <v>1</v>
      </c>
      <c r="AJ23" s="191" t="s">
        <v>410</v>
      </c>
      <c r="AK23" s="175">
        <v>2</v>
      </c>
      <c r="AL23" s="191" t="s">
        <v>410</v>
      </c>
      <c r="AM23" s="175">
        <v>8</v>
      </c>
      <c r="AN23" s="191" t="s">
        <v>410</v>
      </c>
      <c r="AO23" s="192" t="s">
        <v>410</v>
      </c>
      <c r="AP23" s="108"/>
    </row>
    <row r="24" spans="1:46" ht="21" customHeight="1">
      <c r="A24" s="103" t="s">
        <v>313</v>
      </c>
      <c r="B24" s="161" t="s">
        <v>410</v>
      </c>
      <c r="C24" s="161" t="s">
        <v>410</v>
      </c>
      <c r="D24" s="161" t="s">
        <v>410</v>
      </c>
      <c r="E24" s="161" t="s">
        <v>410</v>
      </c>
      <c r="F24" s="161" t="s">
        <v>410</v>
      </c>
      <c r="G24" s="161" t="s">
        <v>410</v>
      </c>
      <c r="H24" s="161" t="s">
        <v>410</v>
      </c>
      <c r="I24" s="161" t="s">
        <v>410</v>
      </c>
      <c r="J24" s="161" t="s">
        <v>410</v>
      </c>
      <c r="K24" s="161" t="s">
        <v>410</v>
      </c>
      <c r="L24" s="154">
        <v>1</v>
      </c>
      <c r="M24" s="162" t="s">
        <v>410</v>
      </c>
      <c r="N24" s="161" t="s">
        <v>410</v>
      </c>
      <c r="O24" s="161" t="s">
        <v>410</v>
      </c>
      <c r="Q24" s="13"/>
      <c r="R24" s="13"/>
      <c r="S24" s="62"/>
      <c r="T24" s="174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9"/>
      <c r="AP24" s="110"/>
      <c r="AQ24" s="29"/>
      <c r="AR24" s="29"/>
      <c r="AS24" s="29"/>
      <c r="AT24" s="29"/>
    </row>
    <row r="25" spans="1:49" ht="21" customHeight="1">
      <c r="A25" s="103" t="s">
        <v>314</v>
      </c>
      <c r="B25" s="161" t="s">
        <v>410</v>
      </c>
      <c r="C25" s="161" t="s">
        <v>410</v>
      </c>
      <c r="D25" s="161" t="s">
        <v>410</v>
      </c>
      <c r="E25" s="161" t="s">
        <v>410</v>
      </c>
      <c r="F25" s="161" t="s">
        <v>410</v>
      </c>
      <c r="G25" s="161" t="s">
        <v>410</v>
      </c>
      <c r="H25" s="161" t="s">
        <v>410</v>
      </c>
      <c r="I25" s="161" t="s">
        <v>410</v>
      </c>
      <c r="J25" s="152">
        <v>40</v>
      </c>
      <c r="K25" s="152">
        <v>3</v>
      </c>
      <c r="L25" s="154">
        <v>0.4</v>
      </c>
      <c r="M25" s="162" t="s">
        <v>410</v>
      </c>
      <c r="N25" s="161" t="s">
        <v>410</v>
      </c>
      <c r="O25" s="161" t="s">
        <v>410</v>
      </c>
      <c r="Q25" s="13"/>
      <c r="R25" s="497" t="s">
        <v>135</v>
      </c>
      <c r="S25" s="495"/>
      <c r="T25" s="174">
        <f t="shared" si="1"/>
        <v>155</v>
      </c>
      <c r="U25" s="175">
        <v>10</v>
      </c>
      <c r="V25" s="175">
        <v>9</v>
      </c>
      <c r="W25" s="175">
        <v>6</v>
      </c>
      <c r="X25" s="175">
        <v>31</v>
      </c>
      <c r="Y25" s="175">
        <v>7</v>
      </c>
      <c r="Z25" s="175">
        <v>11</v>
      </c>
      <c r="AA25" s="175">
        <v>51</v>
      </c>
      <c r="AB25" s="175">
        <v>21</v>
      </c>
      <c r="AC25" s="191" t="s">
        <v>410</v>
      </c>
      <c r="AD25" s="191" t="s">
        <v>410</v>
      </c>
      <c r="AE25" s="175">
        <v>3</v>
      </c>
      <c r="AF25" s="175">
        <v>1</v>
      </c>
      <c r="AG25" s="191" t="s">
        <v>410</v>
      </c>
      <c r="AH25" s="191" t="s">
        <v>410</v>
      </c>
      <c r="AI25" s="191" t="s">
        <v>410</v>
      </c>
      <c r="AJ25" s="191" t="s">
        <v>410</v>
      </c>
      <c r="AK25" s="175">
        <v>2</v>
      </c>
      <c r="AL25" s="191" t="s">
        <v>410</v>
      </c>
      <c r="AM25" s="175">
        <v>3</v>
      </c>
      <c r="AN25" s="191" t="s">
        <v>410</v>
      </c>
      <c r="AO25" s="192" t="s">
        <v>410</v>
      </c>
      <c r="AP25" s="108"/>
      <c r="AU25" s="29"/>
      <c r="AV25" s="29"/>
      <c r="AW25" s="29"/>
    </row>
    <row r="26" spans="1:49" s="29" customFormat="1" ht="21" customHeight="1">
      <c r="A26" s="103" t="s">
        <v>315</v>
      </c>
      <c r="B26" s="161" t="s">
        <v>410</v>
      </c>
      <c r="C26" s="161" t="s">
        <v>410</v>
      </c>
      <c r="D26" s="161" t="s">
        <v>410</v>
      </c>
      <c r="E26" s="161" t="s">
        <v>410</v>
      </c>
      <c r="F26" s="161" t="s">
        <v>410</v>
      </c>
      <c r="G26" s="161" t="s">
        <v>410</v>
      </c>
      <c r="H26" s="152">
        <v>32</v>
      </c>
      <c r="I26" s="161" t="s">
        <v>410</v>
      </c>
      <c r="J26" s="152">
        <v>114</v>
      </c>
      <c r="K26" s="152">
        <v>8</v>
      </c>
      <c r="L26" s="154">
        <v>4</v>
      </c>
      <c r="M26" s="154">
        <v>7.5</v>
      </c>
      <c r="N26" s="161" t="s">
        <v>410</v>
      </c>
      <c r="O26" s="161" t="s">
        <v>410</v>
      </c>
      <c r="P26" s="11"/>
      <c r="Q26" s="13"/>
      <c r="R26" s="28"/>
      <c r="S26" s="63"/>
      <c r="T26" s="174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9"/>
      <c r="AP26" s="108"/>
      <c r="AQ26" s="11"/>
      <c r="AR26" s="11"/>
      <c r="AS26" s="11"/>
      <c r="AT26" s="11"/>
      <c r="AU26" s="11"/>
      <c r="AV26" s="11"/>
      <c r="AW26" s="11"/>
    </row>
    <row r="27" spans="1:42" ht="21" customHeight="1">
      <c r="A27" s="103" t="s">
        <v>316</v>
      </c>
      <c r="B27" s="161" t="s">
        <v>410</v>
      </c>
      <c r="C27" s="161" t="s">
        <v>410</v>
      </c>
      <c r="D27" s="161" t="s">
        <v>410</v>
      </c>
      <c r="E27" s="161" t="s">
        <v>410</v>
      </c>
      <c r="F27" s="161" t="s">
        <v>410</v>
      </c>
      <c r="G27" s="161" t="s">
        <v>410</v>
      </c>
      <c r="H27" s="152">
        <v>1</v>
      </c>
      <c r="I27" s="161" t="s">
        <v>410</v>
      </c>
      <c r="J27" s="161" t="s">
        <v>410</v>
      </c>
      <c r="K27" s="161" t="s">
        <v>410</v>
      </c>
      <c r="L27" s="161" t="s">
        <v>410</v>
      </c>
      <c r="M27" s="161" t="s">
        <v>410</v>
      </c>
      <c r="N27" s="161" t="s">
        <v>410</v>
      </c>
      <c r="O27" s="161" t="s">
        <v>410</v>
      </c>
      <c r="Q27" s="13"/>
      <c r="R27" s="497" t="s">
        <v>136</v>
      </c>
      <c r="S27" s="495"/>
      <c r="T27" s="186">
        <f>SUM(U27:AO27)</f>
        <v>16</v>
      </c>
      <c r="U27" s="175">
        <v>1</v>
      </c>
      <c r="V27" s="175">
        <v>1</v>
      </c>
      <c r="W27" s="175">
        <v>2</v>
      </c>
      <c r="X27" s="175">
        <v>2</v>
      </c>
      <c r="Y27" s="191" t="s">
        <v>410</v>
      </c>
      <c r="Z27" s="175">
        <v>2</v>
      </c>
      <c r="AA27" s="175">
        <v>2</v>
      </c>
      <c r="AB27" s="175">
        <v>5</v>
      </c>
      <c r="AC27" s="191" t="s">
        <v>410</v>
      </c>
      <c r="AD27" s="191" t="s">
        <v>410</v>
      </c>
      <c r="AE27" s="191" t="s">
        <v>410</v>
      </c>
      <c r="AF27" s="191" t="s">
        <v>410</v>
      </c>
      <c r="AG27" s="191" t="s">
        <v>410</v>
      </c>
      <c r="AH27" s="191" t="s">
        <v>410</v>
      </c>
      <c r="AI27" s="191" t="s">
        <v>410</v>
      </c>
      <c r="AJ27" s="191" t="s">
        <v>410</v>
      </c>
      <c r="AK27" s="191" t="s">
        <v>410</v>
      </c>
      <c r="AL27" s="191" t="s">
        <v>410</v>
      </c>
      <c r="AM27" s="175">
        <v>1</v>
      </c>
      <c r="AN27" s="191" t="s">
        <v>410</v>
      </c>
      <c r="AO27" s="192" t="s">
        <v>410</v>
      </c>
      <c r="AP27" s="108"/>
    </row>
    <row r="28" spans="1:42" ht="21" customHeight="1">
      <c r="A28" s="104"/>
      <c r="B28" s="90"/>
      <c r="C28" s="33"/>
      <c r="D28" s="33"/>
      <c r="E28" s="33"/>
      <c r="F28" s="33"/>
      <c r="G28" s="33"/>
      <c r="H28" s="33"/>
      <c r="I28" s="33"/>
      <c r="J28" s="33"/>
      <c r="K28" s="33"/>
      <c r="L28" s="107"/>
      <c r="M28" s="107"/>
      <c r="N28" s="33"/>
      <c r="O28" s="33"/>
      <c r="Q28" s="13"/>
      <c r="R28" s="13"/>
      <c r="S28" s="62"/>
      <c r="T28" s="174"/>
      <c r="U28" s="175"/>
      <c r="V28" s="175"/>
      <c r="W28" s="175"/>
      <c r="X28" s="175"/>
      <c r="Y28" s="175"/>
      <c r="Z28" s="175"/>
      <c r="AA28" s="175"/>
      <c r="AB28" s="175"/>
      <c r="AC28" s="176"/>
      <c r="AD28" s="175"/>
      <c r="AE28" s="176"/>
      <c r="AF28" s="175"/>
      <c r="AG28" s="175"/>
      <c r="AH28" s="175"/>
      <c r="AI28" s="175"/>
      <c r="AJ28" s="175"/>
      <c r="AK28" s="175"/>
      <c r="AL28" s="175"/>
      <c r="AM28" s="175"/>
      <c r="AN28" s="175"/>
      <c r="AO28" s="179"/>
      <c r="AP28" s="108"/>
    </row>
    <row r="29" spans="17:46" ht="21" customHeight="1">
      <c r="Q29" s="13"/>
      <c r="R29" s="497" t="s">
        <v>137</v>
      </c>
      <c r="S29" s="495"/>
      <c r="T29" s="175">
        <f t="shared" si="1"/>
        <v>51</v>
      </c>
      <c r="U29" s="175">
        <v>2</v>
      </c>
      <c r="V29" s="175">
        <v>7</v>
      </c>
      <c r="W29" s="175">
        <v>6</v>
      </c>
      <c r="X29" s="175">
        <v>9</v>
      </c>
      <c r="Y29" s="175">
        <v>2</v>
      </c>
      <c r="Z29" s="175">
        <v>4</v>
      </c>
      <c r="AA29" s="175">
        <v>9</v>
      </c>
      <c r="AB29" s="175">
        <v>6</v>
      </c>
      <c r="AC29" s="191" t="s">
        <v>410</v>
      </c>
      <c r="AD29" s="191" t="s">
        <v>410</v>
      </c>
      <c r="AE29" s="175">
        <v>2</v>
      </c>
      <c r="AF29" s="175">
        <v>1</v>
      </c>
      <c r="AG29" s="191" t="s">
        <v>410</v>
      </c>
      <c r="AH29" s="191" t="s">
        <v>410</v>
      </c>
      <c r="AI29" s="191" t="s">
        <v>410</v>
      </c>
      <c r="AJ29" s="191" t="s">
        <v>410</v>
      </c>
      <c r="AK29" s="191" t="s">
        <v>410</v>
      </c>
      <c r="AL29" s="191" t="s">
        <v>410</v>
      </c>
      <c r="AM29" s="175">
        <v>2</v>
      </c>
      <c r="AN29" s="191" t="s">
        <v>410</v>
      </c>
      <c r="AO29" s="179">
        <v>1</v>
      </c>
      <c r="AP29" s="109"/>
      <c r="AQ29" s="47"/>
      <c r="AR29" s="47"/>
      <c r="AS29" s="47"/>
      <c r="AT29" s="47"/>
    </row>
    <row r="30" spans="1:49" ht="21" customHeight="1">
      <c r="A30" s="503" t="s">
        <v>324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Q30" s="13"/>
      <c r="R30" s="13"/>
      <c r="S30" s="62"/>
      <c r="T30" s="183">
        <f t="shared" si="1"/>
        <v>-4</v>
      </c>
      <c r="U30" s="184">
        <v>-1</v>
      </c>
      <c r="V30" s="184"/>
      <c r="W30" s="184"/>
      <c r="X30" s="184"/>
      <c r="Y30" s="184"/>
      <c r="Z30" s="184">
        <v>-1</v>
      </c>
      <c r="AA30" s="184">
        <v>-1</v>
      </c>
      <c r="AB30" s="184"/>
      <c r="AC30" s="184"/>
      <c r="AD30" s="184"/>
      <c r="AE30" s="184"/>
      <c r="AF30" s="184"/>
      <c r="AG30" s="184"/>
      <c r="AH30" s="184"/>
      <c r="AI30" s="184"/>
      <c r="AJ30" s="184">
        <v>-1</v>
      </c>
      <c r="AK30" s="176"/>
      <c r="AL30" s="176"/>
      <c r="AM30" s="176"/>
      <c r="AN30" s="176"/>
      <c r="AO30" s="180"/>
      <c r="AP30" s="108"/>
      <c r="AU30" s="47"/>
      <c r="AV30" s="47"/>
      <c r="AW30" s="47"/>
    </row>
    <row r="31" spans="1:49" s="47" customFormat="1" ht="21" customHeight="1" thickBo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1"/>
      <c r="Q31" s="28"/>
      <c r="R31" s="497" t="s">
        <v>287</v>
      </c>
      <c r="S31" s="495"/>
      <c r="T31" s="174">
        <f t="shared" si="1"/>
        <v>378</v>
      </c>
      <c r="U31" s="175">
        <v>23</v>
      </c>
      <c r="V31" s="175">
        <v>40</v>
      </c>
      <c r="W31" s="175">
        <v>25</v>
      </c>
      <c r="X31" s="175">
        <v>33</v>
      </c>
      <c r="Y31" s="175">
        <v>2</v>
      </c>
      <c r="Z31" s="175">
        <v>26</v>
      </c>
      <c r="AA31" s="175">
        <v>126</v>
      </c>
      <c r="AB31" s="175">
        <v>43</v>
      </c>
      <c r="AC31" s="175">
        <v>1</v>
      </c>
      <c r="AD31" s="175">
        <v>1</v>
      </c>
      <c r="AE31" s="175">
        <v>16</v>
      </c>
      <c r="AF31" s="191" t="s">
        <v>410</v>
      </c>
      <c r="AG31" s="175">
        <v>1</v>
      </c>
      <c r="AH31" s="191" t="s">
        <v>410</v>
      </c>
      <c r="AI31" s="191" t="s">
        <v>410</v>
      </c>
      <c r="AJ31" s="175">
        <v>2</v>
      </c>
      <c r="AK31" s="175">
        <v>12</v>
      </c>
      <c r="AL31" s="191" t="s">
        <v>410</v>
      </c>
      <c r="AM31" s="175">
        <v>26</v>
      </c>
      <c r="AN31" s="175">
        <v>1</v>
      </c>
      <c r="AO31" s="192" t="s">
        <v>410</v>
      </c>
      <c r="AP31" s="108"/>
      <c r="AQ31" s="11"/>
      <c r="AR31" s="11"/>
      <c r="AS31" s="11"/>
      <c r="AT31" s="11"/>
      <c r="AU31" s="11"/>
      <c r="AV31" s="11"/>
      <c r="AW31" s="11"/>
    </row>
    <row r="32" spans="1:42" ht="21" customHeight="1">
      <c r="A32" s="97"/>
      <c r="B32" s="502" t="s">
        <v>331</v>
      </c>
      <c r="C32" s="502"/>
      <c r="D32" s="502" t="s">
        <v>332</v>
      </c>
      <c r="E32" s="502"/>
      <c r="F32" s="478" t="s">
        <v>333</v>
      </c>
      <c r="G32" s="478"/>
      <c r="H32" s="483" t="s">
        <v>334</v>
      </c>
      <c r="I32" s="478" t="s">
        <v>330</v>
      </c>
      <c r="J32" s="478" t="s">
        <v>329</v>
      </c>
      <c r="K32" s="507" t="s">
        <v>451</v>
      </c>
      <c r="L32" s="478" t="s">
        <v>328</v>
      </c>
      <c r="M32" s="504" t="s">
        <v>450</v>
      </c>
      <c r="N32" s="505"/>
      <c r="O32" s="506"/>
      <c r="Q32" s="13"/>
      <c r="R32" s="21"/>
      <c r="S32" s="80"/>
      <c r="T32" s="185">
        <f t="shared" si="1"/>
        <v>-1</v>
      </c>
      <c r="U32" s="185">
        <v>-1</v>
      </c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9"/>
      <c r="AP32" s="108"/>
    </row>
    <row r="33" spans="1:42" ht="21" customHeight="1">
      <c r="A33" s="57" t="s">
        <v>93</v>
      </c>
      <c r="B33" s="463"/>
      <c r="C33" s="463"/>
      <c r="D33" s="463"/>
      <c r="E33" s="463"/>
      <c r="F33" s="479"/>
      <c r="G33" s="479"/>
      <c r="H33" s="480"/>
      <c r="I33" s="479"/>
      <c r="J33" s="479"/>
      <c r="K33" s="480"/>
      <c r="L33" s="479"/>
      <c r="M33" s="481" t="s">
        <v>327</v>
      </c>
      <c r="N33" s="477" t="s">
        <v>319</v>
      </c>
      <c r="O33" s="450" t="s">
        <v>119</v>
      </c>
      <c r="Q33" s="13"/>
      <c r="R33" s="494" t="s">
        <v>138</v>
      </c>
      <c r="S33" s="495"/>
      <c r="T33" s="174">
        <f t="shared" si="1"/>
        <v>29</v>
      </c>
      <c r="U33" s="175">
        <v>3</v>
      </c>
      <c r="V33" s="175">
        <v>3</v>
      </c>
      <c r="W33" s="175">
        <v>3</v>
      </c>
      <c r="X33" s="175">
        <v>11</v>
      </c>
      <c r="Y33" s="191" t="s">
        <v>410</v>
      </c>
      <c r="Z33" s="175">
        <v>1</v>
      </c>
      <c r="AA33" s="175">
        <v>7</v>
      </c>
      <c r="AB33" s="191" t="s">
        <v>410</v>
      </c>
      <c r="AC33" s="191" t="s">
        <v>410</v>
      </c>
      <c r="AD33" s="191" t="s">
        <v>410</v>
      </c>
      <c r="AE33" s="175">
        <v>1</v>
      </c>
      <c r="AF33" s="191" t="s">
        <v>410</v>
      </c>
      <c r="AG33" s="191" t="s">
        <v>410</v>
      </c>
      <c r="AH33" s="191" t="s">
        <v>410</v>
      </c>
      <c r="AI33" s="191" t="s">
        <v>410</v>
      </c>
      <c r="AJ33" s="191" t="s">
        <v>410</v>
      </c>
      <c r="AK33" s="191" t="s">
        <v>410</v>
      </c>
      <c r="AL33" s="191" t="s">
        <v>410</v>
      </c>
      <c r="AM33" s="191" t="s">
        <v>410</v>
      </c>
      <c r="AN33" s="191" t="s">
        <v>410</v>
      </c>
      <c r="AO33" s="191" t="s">
        <v>410</v>
      </c>
      <c r="AP33" s="108"/>
    </row>
    <row r="34" spans="1:42" ht="21" customHeight="1">
      <c r="A34" s="58"/>
      <c r="B34" s="476" t="s">
        <v>325</v>
      </c>
      <c r="C34" s="476"/>
      <c r="D34" s="476" t="s">
        <v>325</v>
      </c>
      <c r="E34" s="476"/>
      <c r="F34" s="476" t="s">
        <v>325</v>
      </c>
      <c r="G34" s="476"/>
      <c r="H34" s="98" t="s">
        <v>325</v>
      </c>
      <c r="I34" s="98" t="s">
        <v>326</v>
      </c>
      <c r="J34" s="67"/>
      <c r="K34" s="98" t="s">
        <v>325</v>
      </c>
      <c r="L34" s="67"/>
      <c r="M34" s="482"/>
      <c r="N34" s="471"/>
      <c r="O34" s="458"/>
      <c r="Q34" s="13"/>
      <c r="R34" s="21"/>
      <c r="S34" s="80"/>
      <c r="T34" s="188">
        <f t="shared" si="1"/>
        <v>-27</v>
      </c>
      <c r="U34" s="185">
        <v>-9</v>
      </c>
      <c r="V34" s="185">
        <v>-1</v>
      </c>
      <c r="W34" s="185">
        <v>-2</v>
      </c>
      <c r="X34" s="185">
        <v>-3</v>
      </c>
      <c r="Y34" s="185"/>
      <c r="Z34" s="185">
        <v>-1</v>
      </c>
      <c r="AA34" s="185">
        <v>-2</v>
      </c>
      <c r="AB34" s="185"/>
      <c r="AC34" s="185"/>
      <c r="AD34" s="185"/>
      <c r="AE34" s="185"/>
      <c r="AF34" s="185"/>
      <c r="AG34" s="185">
        <v>-5</v>
      </c>
      <c r="AH34" s="185"/>
      <c r="AI34" s="185"/>
      <c r="AJ34" s="185"/>
      <c r="AK34" s="185">
        <v>-4</v>
      </c>
      <c r="AL34" s="175"/>
      <c r="AM34" s="175"/>
      <c r="AN34" s="175"/>
      <c r="AO34" s="179"/>
      <c r="AP34" s="108"/>
    </row>
    <row r="35" spans="1:42" ht="21" customHeight="1">
      <c r="A35" s="101"/>
      <c r="Q35" s="13"/>
      <c r="R35" s="494" t="s">
        <v>139</v>
      </c>
      <c r="S35" s="495"/>
      <c r="T35" s="174">
        <f t="shared" si="1"/>
        <v>1337</v>
      </c>
      <c r="U35" s="175">
        <v>313</v>
      </c>
      <c r="V35" s="175">
        <v>112</v>
      </c>
      <c r="W35" s="175">
        <v>74</v>
      </c>
      <c r="X35" s="175">
        <v>194</v>
      </c>
      <c r="Y35" s="175">
        <v>45</v>
      </c>
      <c r="Z35" s="175">
        <v>148</v>
      </c>
      <c r="AA35" s="175">
        <v>145</v>
      </c>
      <c r="AB35" s="175">
        <v>181</v>
      </c>
      <c r="AC35" s="175">
        <v>17</v>
      </c>
      <c r="AD35" s="175">
        <v>1</v>
      </c>
      <c r="AE35" s="175">
        <v>12</v>
      </c>
      <c r="AF35" s="191" t="s">
        <v>410</v>
      </c>
      <c r="AG35" s="175">
        <v>5</v>
      </c>
      <c r="AH35" s="175">
        <v>2</v>
      </c>
      <c r="AI35" s="175">
        <v>1</v>
      </c>
      <c r="AJ35" s="191" t="s">
        <v>410</v>
      </c>
      <c r="AK35" s="175">
        <v>36</v>
      </c>
      <c r="AL35" s="175">
        <v>5</v>
      </c>
      <c r="AM35" s="175">
        <v>40</v>
      </c>
      <c r="AN35" s="175">
        <v>3</v>
      </c>
      <c r="AO35" s="179">
        <v>3</v>
      </c>
      <c r="AP35" s="108"/>
    </row>
    <row r="36" spans="1:42" ht="21" customHeight="1">
      <c r="A36" s="157" t="s">
        <v>308</v>
      </c>
      <c r="B36" s="164"/>
      <c r="C36" s="164">
        <f>SUM(C38:C54)</f>
        <v>402</v>
      </c>
      <c r="D36" s="164"/>
      <c r="E36" s="165">
        <f aca="true" t="shared" si="3" ref="E36:O36">SUM(E38:E54)</f>
        <v>2</v>
      </c>
      <c r="F36" s="165"/>
      <c r="G36" s="165">
        <f t="shared" si="3"/>
        <v>191</v>
      </c>
      <c r="H36" s="165">
        <f t="shared" si="3"/>
        <v>18</v>
      </c>
      <c r="I36" s="165">
        <f t="shared" si="3"/>
        <v>1</v>
      </c>
      <c r="J36" s="166" t="s">
        <v>449</v>
      </c>
      <c r="K36" s="165">
        <f t="shared" si="3"/>
        <v>1</v>
      </c>
      <c r="L36" s="166" t="s">
        <v>449</v>
      </c>
      <c r="M36" s="165">
        <f t="shared" si="3"/>
        <v>4</v>
      </c>
      <c r="N36" s="166" t="s">
        <v>449</v>
      </c>
      <c r="O36" s="165">
        <f t="shared" si="3"/>
        <v>50</v>
      </c>
      <c r="Q36" s="13"/>
      <c r="R36" s="21"/>
      <c r="S36" s="80"/>
      <c r="T36" s="183">
        <f t="shared" si="1"/>
        <v>-4</v>
      </c>
      <c r="U36" s="185"/>
      <c r="V36" s="185">
        <v>-1</v>
      </c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>
        <v>-3</v>
      </c>
      <c r="AL36" s="175"/>
      <c r="AM36" s="175"/>
      <c r="AN36" s="175"/>
      <c r="AO36" s="179"/>
      <c r="AP36" s="108"/>
    </row>
    <row r="37" spans="1:42" ht="21" customHeight="1">
      <c r="A37" s="10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Q37" s="13"/>
      <c r="R37" s="494" t="s">
        <v>288</v>
      </c>
      <c r="S37" s="495"/>
      <c r="T37" s="174">
        <f t="shared" si="1"/>
        <v>130</v>
      </c>
      <c r="U37" s="175">
        <v>24</v>
      </c>
      <c r="V37" s="175">
        <v>10</v>
      </c>
      <c r="W37" s="175">
        <v>15</v>
      </c>
      <c r="X37" s="175">
        <v>13</v>
      </c>
      <c r="Y37" s="175">
        <v>4</v>
      </c>
      <c r="Z37" s="175">
        <v>15</v>
      </c>
      <c r="AA37" s="175">
        <v>17</v>
      </c>
      <c r="AB37" s="175">
        <v>2</v>
      </c>
      <c r="AC37" s="175">
        <v>1</v>
      </c>
      <c r="AD37" s="191" t="s">
        <v>410</v>
      </c>
      <c r="AE37" s="175">
        <v>1</v>
      </c>
      <c r="AF37" s="191" t="s">
        <v>410</v>
      </c>
      <c r="AG37" s="191" t="s">
        <v>410</v>
      </c>
      <c r="AH37" s="191" t="s">
        <v>410</v>
      </c>
      <c r="AI37" s="191" t="s">
        <v>410</v>
      </c>
      <c r="AJ37" s="191" t="s">
        <v>410</v>
      </c>
      <c r="AK37" s="175">
        <v>10</v>
      </c>
      <c r="AL37" s="191" t="s">
        <v>410</v>
      </c>
      <c r="AM37" s="175">
        <v>18</v>
      </c>
      <c r="AN37" s="191" t="s">
        <v>410</v>
      </c>
      <c r="AO37" s="192" t="s">
        <v>410</v>
      </c>
      <c r="AP37" s="108"/>
    </row>
    <row r="38" spans="1:42" ht="21" customHeight="1">
      <c r="A38" s="103" t="s">
        <v>23</v>
      </c>
      <c r="C38" s="11">
        <v>124</v>
      </c>
      <c r="E38" s="29">
        <v>1</v>
      </c>
      <c r="F38" s="29"/>
      <c r="G38" s="29">
        <v>23</v>
      </c>
      <c r="H38" s="29">
        <v>7</v>
      </c>
      <c r="I38" s="29">
        <v>1</v>
      </c>
      <c r="J38" s="167" t="s">
        <v>410</v>
      </c>
      <c r="K38" s="167" t="s">
        <v>410</v>
      </c>
      <c r="L38" s="167" t="s">
        <v>410</v>
      </c>
      <c r="M38" s="167" t="s">
        <v>410</v>
      </c>
      <c r="N38" s="167" t="s">
        <v>410</v>
      </c>
      <c r="O38" s="29">
        <v>12</v>
      </c>
      <c r="Q38" s="13"/>
      <c r="R38" s="494" t="s">
        <v>140</v>
      </c>
      <c r="S38" s="49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9"/>
      <c r="AP38" s="108"/>
    </row>
    <row r="39" spans="1:42" ht="21" customHeight="1">
      <c r="A39" s="103" t="s">
        <v>24</v>
      </c>
      <c r="C39" s="11">
        <v>10</v>
      </c>
      <c r="E39" s="167" t="s">
        <v>449</v>
      </c>
      <c r="F39" s="29"/>
      <c r="G39" s="29">
        <v>4</v>
      </c>
      <c r="H39" s="29">
        <v>2</v>
      </c>
      <c r="I39" s="167" t="s">
        <v>410</v>
      </c>
      <c r="J39" s="167" t="s">
        <v>410</v>
      </c>
      <c r="K39" s="167" t="s">
        <v>410</v>
      </c>
      <c r="L39" s="167" t="s">
        <v>410</v>
      </c>
      <c r="M39" s="29">
        <v>1</v>
      </c>
      <c r="N39" s="167" t="s">
        <v>410</v>
      </c>
      <c r="O39" s="29">
        <v>6</v>
      </c>
      <c r="Q39" s="13"/>
      <c r="R39" s="21"/>
      <c r="S39" s="80"/>
      <c r="T39" s="174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81"/>
      <c r="AI39" s="181"/>
      <c r="AJ39" s="181"/>
      <c r="AK39" s="175"/>
      <c r="AL39" s="175"/>
      <c r="AM39" s="175"/>
      <c r="AN39" s="175"/>
      <c r="AO39" s="179"/>
      <c r="AP39" s="108"/>
    </row>
    <row r="40" spans="1:42" ht="21" customHeight="1">
      <c r="A40" s="103" t="s">
        <v>25</v>
      </c>
      <c r="C40" s="11">
        <v>11</v>
      </c>
      <c r="E40" s="167" t="s">
        <v>449</v>
      </c>
      <c r="F40" s="29"/>
      <c r="G40" s="29">
        <v>13</v>
      </c>
      <c r="H40" s="167" t="s">
        <v>410</v>
      </c>
      <c r="I40" s="167" t="s">
        <v>410</v>
      </c>
      <c r="J40" s="167" t="s">
        <v>410</v>
      </c>
      <c r="K40" s="167" t="s">
        <v>410</v>
      </c>
      <c r="L40" s="167" t="s">
        <v>410</v>
      </c>
      <c r="M40" s="167" t="s">
        <v>410</v>
      </c>
      <c r="N40" s="167" t="s">
        <v>410</v>
      </c>
      <c r="O40" s="29">
        <v>3</v>
      </c>
      <c r="Q40" s="13"/>
      <c r="R40" s="494" t="s">
        <v>289</v>
      </c>
      <c r="S40" s="495"/>
      <c r="T40" s="174">
        <f t="shared" si="1"/>
        <v>27</v>
      </c>
      <c r="U40" s="175">
        <v>7</v>
      </c>
      <c r="V40" s="175">
        <v>2</v>
      </c>
      <c r="W40" s="175">
        <v>2</v>
      </c>
      <c r="X40" s="175">
        <v>2</v>
      </c>
      <c r="Y40" s="175">
        <v>1</v>
      </c>
      <c r="Z40" s="175">
        <v>1</v>
      </c>
      <c r="AA40" s="175">
        <v>2</v>
      </c>
      <c r="AB40" s="175">
        <v>1</v>
      </c>
      <c r="AC40" s="191" t="s">
        <v>410</v>
      </c>
      <c r="AD40" s="191" t="s">
        <v>410</v>
      </c>
      <c r="AE40" s="191" t="s">
        <v>410</v>
      </c>
      <c r="AF40" s="191" t="s">
        <v>410</v>
      </c>
      <c r="AG40" s="191" t="s">
        <v>410</v>
      </c>
      <c r="AH40" s="191" t="s">
        <v>410</v>
      </c>
      <c r="AI40" s="191" t="s">
        <v>410</v>
      </c>
      <c r="AJ40" s="191" t="s">
        <v>410</v>
      </c>
      <c r="AK40" s="175">
        <v>2</v>
      </c>
      <c r="AL40" s="191" t="s">
        <v>410</v>
      </c>
      <c r="AM40" s="175">
        <v>6</v>
      </c>
      <c r="AN40" s="175">
        <v>1</v>
      </c>
      <c r="AO40" s="192" t="s">
        <v>410</v>
      </c>
      <c r="AP40" s="108"/>
    </row>
    <row r="41" spans="1:42" ht="21" customHeight="1">
      <c r="A41" s="103" t="s">
        <v>26</v>
      </c>
      <c r="C41" s="11">
        <v>31</v>
      </c>
      <c r="E41" s="167" t="s">
        <v>449</v>
      </c>
      <c r="F41" s="29"/>
      <c r="G41" s="29">
        <v>16</v>
      </c>
      <c r="H41" s="29">
        <v>2</v>
      </c>
      <c r="I41" s="167" t="s">
        <v>410</v>
      </c>
      <c r="J41" s="167" t="s">
        <v>410</v>
      </c>
      <c r="K41" s="167" t="s">
        <v>410</v>
      </c>
      <c r="L41" s="167" t="s">
        <v>410</v>
      </c>
      <c r="M41" s="167" t="s">
        <v>410</v>
      </c>
      <c r="N41" s="167" t="s">
        <v>410</v>
      </c>
      <c r="O41" s="29">
        <v>4</v>
      </c>
      <c r="Q41" s="13"/>
      <c r="R41" s="494" t="s">
        <v>181</v>
      </c>
      <c r="S41" s="49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9"/>
      <c r="AP41" s="108"/>
    </row>
    <row r="42" spans="1:42" ht="21" customHeight="1">
      <c r="A42" s="103" t="s">
        <v>27</v>
      </c>
      <c r="C42" s="11">
        <v>18</v>
      </c>
      <c r="E42" s="167" t="s">
        <v>449</v>
      </c>
      <c r="F42" s="29"/>
      <c r="G42" s="29">
        <v>1</v>
      </c>
      <c r="H42" s="167" t="s">
        <v>410</v>
      </c>
      <c r="I42" s="167" t="s">
        <v>410</v>
      </c>
      <c r="J42" s="167" t="s">
        <v>410</v>
      </c>
      <c r="K42" s="167" t="s">
        <v>410</v>
      </c>
      <c r="L42" s="167" t="s">
        <v>410</v>
      </c>
      <c r="M42" s="29">
        <v>2</v>
      </c>
      <c r="N42" s="167" t="s">
        <v>410</v>
      </c>
      <c r="O42" s="29">
        <v>2</v>
      </c>
      <c r="Q42" s="13"/>
      <c r="R42" s="21"/>
      <c r="S42" s="80"/>
      <c r="T42" s="174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9"/>
      <c r="AP42" s="108"/>
    </row>
    <row r="43" spans="1:42" ht="21" customHeight="1">
      <c r="A43" s="103" t="s">
        <v>28</v>
      </c>
      <c r="C43" s="11">
        <v>17</v>
      </c>
      <c r="E43" s="167" t="s">
        <v>449</v>
      </c>
      <c r="F43" s="29"/>
      <c r="G43" s="29">
        <v>4</v>
      </c>
      <c r="H43" s="167" t="s">
        <v>410</v>
      </c>
      <c r="I43" s="167" t="s">
        <v>410</v>
      </c>
      <c r="J43" s="167" t="s">
        <v>410</v>
      </c>
      <c r="K43" s="167" t="s">
        <v>410</v>
      </c>
      <c r="L43" s="167" t="s">
        <v>410</v>
      </c>
      <c r="M43" s="167" t="s">
        <v>410</v>
      </c>
      <c r="N43" s="167" t="s">
        <v>410</v>
      </c>
      <c r="O43" s="29">
        <v>2</v>
      </c>
      <c r="Q43" s="13"/>
      <c r="R43" s="494" t="s">
        <v>217</v>
      </c>
      <c r="S43" s="495"/>
      <c r="T43" s="174">
        <f t="shared" si="1"/>
        <v>16</v>
      </c>
      <c r="U43" s="191" t="s">
        <v>410</v>
      </c>
      <c r="V43" s="175">
        <v>6</v>
      </c>
      <c r="W43" s="191" t="s">
        <v>410</v>
      </c>
      <c r="X43" s="175">
        <v>2</v>
      </c>
      <c r="Y43" s="191" t="s">
        <v>410</v>
      </c>
      <c r="Z43" s="175">
        <v>1</v>
      </c>
      <c r="AA43" s="175">
        <v>2</v>
      </c>
      <c r="AB43" s="191" t="s">
        <v>410</v>
      </c>
      <c r="AC43" s="191" t="s">
        <v>410</v>
      </c>
      <c r="AD43" s="191" t="s">
        <v>410</v>
      </c>
      <c r="AE43" s="191" t="s">
        <v>410</v>
      </c>
      <c r="AF43" s="191" t="s">
        <v>410</v>
      </c>
      <c r="AG43" s="191" t="s">
        <v>410</v>
      </c>
      <c r="AH43" s="191" t="s">
        <v>410</v>
      </c>
      <c r="AI43" s="191" t="s">
        <v>410</v>
      </c>
      <c r="AJ43" s="191" t="s">
        <v>410</v>
      </c>
      <c r="AK43" s="191" t="s">
        <v>410</v>
      </c>
      <c r="AL43" s="191" t="s">
        <v>410</v>
      </c>
      <c r="AM43" s="175">
        <v>5</v>
      </c>
      <c r="AN43" s="191" t="s">
        <v>410</v>
      </c>
      <c r="AO43" s="191" t="s">
        <v>410</v>
      </c>
      <c r="AP43" s="108"/>
    </row>
    <row r="44" spans="1:46" ht="21" customHeight="1">
      <c r="A44" s="103" t="s">
        <v>29</v>
      </c>
      <c r="C44" s="11">
        <v>3</v>
      </c>
      <c r="E44" s="167" t="s">
        <v>449</v>
      </c>
      <c r="F44" s="29"/>
      <c r="G44" s="167" t="s">
        <v>410</v>
      </c>
      <c r="H44" s="167" t="s">
        <v>410</v>
      </c>
      <c r="I44" s="167" t="s">
        <v>410</v>
      </c>
      <c r="J44" s="167" t="s">
        <v>410</v>
      </c>
      <c r="K44" s="167" t="s">
        <v>410</v>
      </c>
      <c r="L44" s="167" t="s">
        <v>410</v>
      </c>
      <c r="M44" s="167" t="s">
        <v>410</v>
      </c>
      <c r="N44" s="167" t="s">
        <v>410</v>
      </c>
      <c r="O44" s="167" t="s">
        <v>410</v>
      </c>
      <c r="Q44" s="13"/>
      <c r="R44" s="21"/>
      <c r="S44" s="80"/>
      <c r="T44" s="183">
        <f t="shared" si="1"/>
        <v>-3</v>
      </c>
      <c r="U44" s="185"/>
      <c r="V44" s="185"/>
      <c r="W44" s="185"/>
      <c r="X44" s="185">
        <v>-3</v>
      </c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9"/>
      <c r="AP44" s="110"/>
      <c r="AQ44" s="29"/>
      <c r="AR44" s="29"/>
      <c r="AS44" s="29"/>
      <c r="AT44" s="29"/>
    </row>
    <row r="45" spans="1:49" ht="21" customHeight="1">
      <c r="A45" s="103" t="s">
        <v>30</v>
      </c>
      <c r="C45" s="167" t="s">
        <v>449</v>
      </c>
      <c r="E45" s="167" t="s">
        <v>449</v>
      </c>
      <c r="F45" s="29"/>
      <c r="G45" s="29">
        <v>3</v>
      </c>
      <c r="H45" s="167" t="s">
        <v>410</v>
      </c>
      <c r="I45" s="167" t="s">
        <v>410</v>
      </c>
      <c r="J45" s="167" t="s">
        <v>410</v>
      </c>
      <c r="K45" s="167" t="s">
        <v>410</v>
      </c>
      <c r="L45" s="167" t="s">
        <v>410</v>
      </c>
      <c r="M45" s="167" t="s">
        <v>410</v>
      </c>
      <c r="N45" s="167" t="s">
        <v>410</v>
      </c>
      <c r="O45" s="167" t="s">
        <v>410</v>
      </c>
      <c r="Q45" s="13"/>
      <c r="R45" s="494" t="s">
        <v>141</v>
      </c>
      <c r="S45" s="495"/>
      <c r="T45" s="174">
        <f t="shared" si="1"/>
        <v>111</v>
      </c>
      <c r="U45" s="175">
        <v>13</v>
      </c>
      <c r="V45" s="175">
        <v>20</v>
      </c>
      <c r="W45" s="175">
        <v>2</v>
      </c>
      <c r="X45" s="175">
        <v>30</v>
      </c>
      <c r="Y45" s="175">
        <v>3</v>
      </c>
      <c r="Z45" s="175">
        <v>11</v>
      </c>
      <c r="AA45" s="175">
        <v>6</v>
      </c>
      <c r="AB45" s="175">
        <v>19</v>
      </c>
      <c r="AC45" s="191" t="s">
        <v>410</v>
      </c>
      <c r="AD45" s="191" t="s">
        <v>410</v>
      </c>
      <c r="AE45" s="191" t="s">
        <v>410</v>
      </c>
      <c r="AF45" s="191" t="s">
        <v>410</v>
      </c>
      <c r="AG45" s="191" t="s">
        <v>410</v>
      </c>
      <c r="AH45" s="191" t="s">
        <v>410</v>
      </c>
      <c r="AI45" s="191" t="s">
        <v>410</v>
      </c>
      <c r="AJ45" s="191" t="s">
        <v>410</v>
      </c>
      <c r="AK45" s="175">
        <v>4</v>
      </c>
      <c r="AL45" s="191" t="s">
        <v>410</v>
      </c>
      <c r="AM45" s="175">
        <v>2</v>
      </c>
      <c r="AN45" s="175">
        <v>1</v>
      </c>
      <c r="AO45" s="192" t="s">
        <v>410</v>
      </c>
      <c r="AP45" s="110"/>
      <c r="AQ45" s="29"/>
      <c r="AR45" s="29"/>
      <c r="AU45" s="29"/>
      <c r="AV45" s="29"/>
      <c r="AW45" s="29"/>
    </row>
    <row r="46" spans="1:49" s="29" customFormat="1" ht="21" customHeight="1">
      <c r="A46" s="103"/>
      <c r="D46" s="11"/>
      <c r="P46" s="11"/>
      <c r="Q46" s="13"/>
      <c r="R46" s="21"/>
      <c r="S46" s="80"/>
      <c r="T46" s="183">
        <f t="shared" si="1"/>
        <v>-10</v>
      </c>
      <c r="U46" s="185">
        <v>-3</v>
      </c>
      <c r="V46" s="185"/>
      <c r="W46" s="185"/>
      <c r="X46" s="185">
        <v>-1</v>
      </c>
      <c r="Y46" s="185"/>
      <c r="Z46" s="185"/>
      <c r="AA46" s="185">
        <v>-2</v>
      </c>
      <c r="AB46" s="185"/>
      <c r="AC46" s="187"/>
      <c r="AD46" s="185"/>
      <c r="AE46" s="187"/>
      <c r="AF46" s="185"/>
      <c r="AG46" s="185">
        <v>-1</v>
      </c>
      <c r="AH46" s="185"/>
      <c r="AI46" s="185"/>
      <c r="AJ46" s="185"/>
      <c r="AK46" s="185">
        <v>-3</v>
      </c>
      <c r="AL46" s="175"/>
      <c r="AM46" s="175"/>
      <c r="AN46" s="175"/>
      <c r="AO46" s="179"/>
      <c r="AP46" s="110"/>
      <c r="AS46" s="11"/>
      <c r="AT46" s="11"/>
      <c r="AU46" s="11"/>
      <c r="AV46" s="11"/>
      <c r="AW46" s="11"/>
    </row>
    <row r="47" spans="1:42" ht="21" customHeight="1">
      <c r="A47" s="103" t="s">
        <v>309</v>
      </c>
      <c r="C47" s="29">
        <v>9</v>
      </c>
      <c r="E47" s="167" t="s">
        <v>449</v>
      </c>
      <c r="F47" s="29"/>
      <c r="G47" s="29">
        <v>1</v>
      </c>
      <c r="H47" s="167" t="s">
        <v>410</v>
      </c>
      <c r="I47" s="167" t="s">
        <v>410</v>
      </c>
      <c r="J47" s="167" t="s">
        <v>410</v>
      </c>
      <c r="K47" s="167" t="s">
        <v>410</v>
      </c>
      <c r="L47" s="167" t="s">
        <v>410</v>
      </c>
      <c r="M47" s="167" t="s">
        <v>410</v>
      </c>
      <c r="N47" s="167" t="s">
        <v>410</v>
      </c>
      <c r="O47" s="167" t="s">
        <v>410</v>
      </c>
      <c r="Q47" s="13"/>
      <c r="R47" s="494" t="s">
        <v>142</v>
      </c>
      <c r="S47" s="495"/>
      <c r="T47" s="174">
        <f t="shared" si="1"/>
        <v>628</v>
      </c>
      <c r="U47" s="175">
        <v>78</v>
      </c>
      <c r="V47" s="175">
        <v>151</v>
      </c>
      <c r="W47" s="175">
        <v>55</v>
      </c>
      <c r="X47" s="175">
        <v>46</v>
      </c>
      <c r="Y47" s="175">
        <v>9</v>
      </c>
      <c r="Z47" s="175">
        <v>40</v>
      </c>
      <c r="AA47" s="175">
        <v>71</v>
      </c>
      <c r="AB47" s="175">
        <v>33</v>
      </c>
      <c r="AC47" s="181">
        <v>4</v>
      </c>
      <c r="AD47" s="191" t="s">
        <v>410</v>
      </c>
      <c r="AE47" s="181">
        <v>11</v>
      </c>
      <c r="AF47" s="191" t="s">
        <v>410</v>
      </c>
      <c r="AG47" s="175">
        <v>2</v>
      </c>
      <c r="AH47" s="175">
        <v>1</v>
      </c>
      <c r="AI47" s="175">
        <v>1</v>
      </c>
      <c r="AJ47" s="191" t="s">
        <v>410</v>
      </c>
      <c r="AK47" s="175">
        <v>57</v>
      </c>
      <c r="AL47" s="175">
        <v>1</v>
      </c>
      <c r="AM47" s="175">
        <v>42</v>
      </c>
      <c r="AN47" s="175">
        <v>21</v>
      </c>
      <c r="AO47" s="181">
        <v>5</v>
      </c>
      <c r="AP47" s="108"/>
    </row>
    <row r="48" spans="1:42" ht="21" customHeight="1">
      <c r="A48" s="103" t="s">
        <v>310</v>
      </c>
      <c r="C48" s="167" t="s">
        <v>449</v>
      </c>
      <c r="E48" s="167" t="s">
        <v>449</v>
      </c>
      <c r="F48" s="29"/>
      <c r="G48" s="29">
        <v>11</v>
      </c>
      <c r="H48" s="167" t="s">
        <v>410</v>
      </c>
      <c r="I48" s="167" t="s">
        <v>410</v>
      </c>
      <c r="J48" s="167" t="s">
        <v>410</v>
      </c>
      <c r="K48" s="167" t="s">
        <v>410</v>
      </c>
      <c r="L48" s="167" t="s">
        <v>410</v>
      </c>
      <c r="M48" s="167" t="s">
        <v>410</v>
      </c>
      <c r="N48" s="167" t="s">
        <v>410</v>
      </c>
      <c r="O48" s="29">
        <v>1</v>
      </c>
      <c r="Q48" s="13"/>
      <c r="R48" s="33"/>
      <c r="S48" s="34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2"/>
      <c r="AP48" s="108"/>
    </row>
    <row r="49" spans="1:46" ht="21" customHeight="1">
      <c r="A49" s="103" t="s">
        <v>311</v>
      </c>
      <c r="C49" s="29">
        <v>17</v>
      </c>
      <c r="E49" s="167" t="s">
        <v>449</v>
      </c>
      <c r="F49" s="29"/>
      <c r="G49" s="29">
        <v>10</v>
      </c>
      <c r="H49" s="167" t="s">
        <v>410</v>
      </c>
      <c r="I49" s="167" t="s">
        <v>410</v>
      </c>
      <c r="J49" s="167" t="s">
        <v>410</v>
      </c>
      <c r="K49" s="167" t="s">
        <v>410</v>
      </c>
      <c r="L49" s="167" t="s">
        <v>410</v>
      </c>
      <c r="M49" s="167" t="s">
        <v>410</v>
      </c>
      <c r="N49" s="167" t="s">
        <v>410</v>
      </c>
      <c r="O49" s="167" t="s">
        <v>410</v>
      </c>
      <c r="Q49" s="13"/>
      <c r="R49" s="127" t="s">
        <v>453</v>
      </c>
      <c r="AS49" s="47"/>
      <c r="AT49" s="47"/>
    </row>
    <row r="50" spans="1:49" ht="21" customHeight="1">
      <c r="A50" s="103" t="s">
        <v>312</v>
      </c>
      <c r="C50" s="11">
        <v>54</v>
      </c>
      <c r="E50" s="167" t="s">
        <v>449</v>
      </c>
      <c r="F50" s="29"/>
      <c r="G50" s="29">
        <v>71</v>
      </c>
      <c r="H50" s="29">
        <v>4</v>
      </c>
      <c r="I50" s="167" t="s">
        <v>410</v>
      </c>
      <c r="J50" s="167" t="s">
        <v>410</v>
      </c>
      <c r="K50" s="29">
        <v>1</v>
      </c>
      <c r="L50" s="167" t="s">
        <v>410</v>
      </c>
      <c r="M50" s="29">
        <v>1</v>
      </c>
      <c r="N50" s="167" t="s">
        <v>410</v>
      </c>
      <c r="O50" s="29">
        <v>1</v>
      </c>
      <c r="Q50" s="13"/>
      <c r="R50" s="127" t="s">
        <v>454</v>
      </c>
      <c r="AU50" s="47"/>
      <c r="AV50" s="47"/>
      <c r="AW50" s="47"/>
    </row>
    <row r="51" spans="1:49" s="47" customFormat="1" ht="21" customHeight="1">
      <c r="A51" s="103" t="s">
        <v>313</v>
      </c>
      <c r="C51" s="11">
        <v>30</v>
      </c>
      <c r="D51" s="11"/>
      <c r="E51" s="29">
        <v>1</v>
      </c>
      <c r="F51" s="29"/>
      <c r="G51" s="29">
        <v>4</v>
      </c>
      <c r="H51" s="167" t="s">
        <v>410</v>
      </c>
      <c r="I51" s="167" t="s">
        <v>410</v>
      </c>
      <c r="J51" s="167" t="s">
        <v>410</v>
      </c>
      <c r="K51" s="167" t="s">
        <v>410</v>
      </c>
      <c r="L51" s="167" t="s">
        <v>410</v>
      </c>
      <c r="M51" s="167" t="s">
        <v>410</v>
      </c>
      <c r="N51" s="167" t="s">
        <v>410</v>
      </c>
      <c r="O51" s="29">
        <v>7</v>
      </c>
      <c r="P51" s="11"/>
      <c r="Q51" s="28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S51" s="11"/>
      <c r="AT51" s="11"/>
      <c r="AU51" s="11"/>
      <c r="AV51" s="11"/>
      <c r="AW51" s="11"/>
    </row>
    <row r="52" spans="1:17" ht="21" customHeight="1">
      <c r="A52" s="103" t="s">
        <v>314</v>
      </c>
      <c r="C52" s="11">
        <v>18</v>
      </c>
      <c r="E52" s="167" t="s">
        <v>449</v>
      </c>
      <c r="F52" s="29"/>
      <c r="G52" s="29">
        <v>13</v>
      </c>
      <c r="H52" s="167" t="s">
        <v>410</v>
      </c>
      <c r="I52" s="167" t="s">
        <v>410</v>
      </c>
      <c r="J52" s="167" t="s">
        <v>410</v>
      </c>
      <c r="K52" s="167" t="s">
        <v>410</v>
      </c>
      <c r="L52" s="167" t="s">
        <v>410</v>
      </c>
      <c r="M52" s="167" t="s">
        <v>410</v>
      </c>
      <c r="N52" s="167" t="s">
        <v>410</v>
      </c>
      <c r="O52" s="29">
        <v>5</v>
      </c>
      <c r="Q52" s="13"/>
    </row>
    <row r="53" spans="1:17" ht="21" customHeight="1">
      <c r="A53" s="103" t="s">
        <v>315</v>
      </c>
      <c r="C53" s="11">
        <v>58</v>
      </c>
      <c r="E53" s="167" t="s">
        <v>449</v>
      </c>
      <c r="F53" s="29"/>
      <c r="G53" s="29">
        <v>17</v>
      </c>
      <c r="H53" s="29">
        <v>2</v>
      </c>
      <c r="I53" s="167" t="s">
        <v>410</v>
      </c>
      <c r="J53" s="167" t="s">
        <v>410</v>
      </c>
      <c r="K53" s="167" t="s">
        <v>410</v>
      </c>
      <c r="L53" s="167" t="s">
        <v>410</v>
      </c>
      <c r="M53" s="167" t="s">
        <v>410</v>
      </c>
      <c r="N53" s="167" t="s">
        <v>410</v>
      </c>
      <c r="O53" s="29">
        <v>2</v>
      </c>
      <c r="Q53" s="13"/>
    </row>
    <row r="54" spans="1:17" ht="21" customHeight="1">
      <c r="A54" s="103" t="s">
        <v>316</v>
      </c>
      <c r="C54" s="11">
        <v>2</v>
      </c>
      <c r="E54" s="167" t="s">
        <v>449</v>
      </c>
      <c r="F54" s="29"/>
      <c r="G54" s="167" t="s">
        <v>410</v>
      </c>
      <c r="H54" s="29">
        <v>1</v>
      </c>
      <c r="I54" s="167" t="s">
        <v>410</v>
      </c>
      <c r="J54" s="167" t="s">
        <v>410</v>
      </c>
      <c r="K54" s="167" t="s">
        <v>410</v>
      </c>
      <c r="L54" s="167" t="s">
        <v>410</v>
      </c>
      <c r="M54" s="167" t="s">
        <v>410</v>
      </c>
      <c r="N54" s="167" t="s">
        <v>410</v>
      </c>
      <c r="O54" s="29">
        <v>5</v>
      </c>
      <c r="Q54" s="13"/>
    </row>
    <row r="55" spans="1:17" ht="21" customHeight="1">
      <c r="A55" s="104"/>
      <c r="B55" s="9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Q55" s="13"/>
    </row>
    <row r="56" spans="1:17" ht="21" customHeight="1">
      <c r="A56" s="11" t="s">
        <v>337</v>
      </c>
      <c r="Q56" s="13"/>
    </row>
    <row r="57" ht="21" customHeight="1">
      <c r="Q57" s="13"/>
    </row>
    <row r="58" ht="21" customHeight="1">
      <c r="Q58" s="13"/>
    </row>
    <row r="59" ht="21" customHeight="1">
      <c r="Q59" s="13"/>
    </row>
    <row r="60" ht="21" customHeight="1">
      <c r="Q60" s="15"/>
    </row>
  </sheetData>
  <sheetProtection/>
  <mergeCells count="79">
    <mergeCell ref="Q3:AO3"/>
    <mergeCell ref="R13:S13"/>
    <mergeCell ref="R35:S35"/>
    <mergeCell ref="R29:S29"/>
    <mergeCell ref="R31:S31"/>
    <mergeCell ref="R33:S33"/>
    <mergeCell ref="R14:S14"/>
    <mergeCell ref="AC5:AC7"/>
    <mergeCell ref="AJ5:AJ7"/>
    <mergeCell ref="AI5:AI7"/>
    <mergeCell ref="A3:O3"/>
    <mergeCell ref="AB5:AB7"/>
    <mergeCell ref="AA5:AA7"/>
    <mergeCell ref="Z5:Z7"/>
    <mergeCell ref="Y5:Y7"/>
    <mergeCell ref="X5:X7"/>
    <mergeCell ref="D6:D7"/>
    <mergeCell ref="E6:E7"/>
    <mergeCell ref="B5:D5"/>
    <mergeCell ref="J6:J7"/>
    <mergeCell ref="B34:C34"/>
    <mergeCell ref="B32:C33"/>
    <mergeCell ref="D32:E33"/>
    <mergeCell ref="D34:E34"/>
    <mergeCell ref="R27:S27"/>
    <mergeCell ref="A30:O30"/>
    <mergeCell ref="O33:O34"/>
    <mergeCell ref="M32:O32"/>
    <mergeCell ref="J32:J33"/>
    <mergeCell ref="K32:K33"/>
    <mergeCell ref="AO5:AO7"/>
    <mergeCell ref="R23:S23"/>
    <mergeCell ref="R25:S25"/>
    <mergeCell ref="R21:S21"/>
    <mergeCell ref="R15:S15"/>
    <mergeCell ref="R17:S17"/>
    <mergeCell ref="R19:S19"/>
    <mergeCell ref="Q9:S9"/>
    <mergeCell ref="R11:S11"/>
    <mergeCell ref="W5:W7"/>
    <mergeCell ref="R40:S40"/>
    <mergeCell ref="R38:S38"/>
    <mergeCell ref="R41:S41"/>
    <mergeCell ref="R43:S43"/>
    <mergeCell ref="R37:S37"/>
    <mergeCell ref="R47:S47"/>
    <mergeCell ref="R45:S45"/>
    <mergeCell ref="AM5:AM7"/>
    <mergeCell ref="AN5:AN7"/>
    <mergeCell ref="AH5:AH7"/>
    <mergeCell ref="AD5:AD7"/>
    <mergeCell ref="T5:T7"/>
    <mergeCell ref="AL5:AL7"/>
    <mergeCell ref="L5:O5"/>
    <mergeCell ref="E5:K5"/>
    <mergeCell ref="Q5:S7"/>
    <mergeCell ref="AK5:AK7"/>
    <mergeCell ref="AG5:AG7"/>
    <mergeCell ref="AF5:AF7"/>
    <mergeCell ref="AE5:AE7"/>
    <mergeCell ref="U5:U7"/>
    <mergeCell ref="V5:V7"/>
    <mergeCell ref="G6:G7"/>
    <mergeCell ref="L32:L33"/>
    <mergeCell ref="M33:M34"/>
    <mergeCell ref="H32:H33"/>
    <mergeCell ref="I32:I33"/>
    <mergeCell ref="H6:H7"/>
    <mergeCell ref="I6:I7"/>
    <mergeCell ref="N6:O6"/>
    <mergeCell ref="A5:A7"/>
    <mergeCell ref="B6:B7"/>
    <mergeCell ref="C6:C7"/>
    <mergeCell ref="F34:G34"/>
    <mergeCell ref="N33:N34"/>
    <mergeCell ref="F32:G33"/>
    <mergeCell ref="K6:K7"/>
    <mergeCell ref="L6:M6"/>
    <mergeCell ref="F6:F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zoomScalePageLayoutView="0" workbookViewId="0" topLeftCell="A1">
      <selection activeCell="A1" sqref="A1"/>
    </sheetView>
  </sheetViews>
  <sheetFormatPr defaultColWidth="10.59765625" defaultRowHeight="21" customHeight="1"/>
  <cols>
    <col min="1" max="1" width="12.8984375" style="127" customWidth="1"/>
    <col min="2" max="2" width="13.69921875" style="127" customWidth="1"/>
    <col min="3" max="3" width="11.8984375" style="127" customWidth="1"/>
    <col min="4" max="4" width="10.3984375" style="127" customWidth="1"/>
    <col min="5" max="5" width="11.8984375" style="127" customWidth="1"/>
    <col min="6" max="6" width="10.3984375" style="127" customWidth="1"/>
    <col min="7" max="7" width="11.8984375" style="127" customWidth="1"/>
    <col min="8" max="10" width="10.3984375" style="127" customWidth="1"/>
    <col min="11" max="11" width="10.59765625" style="127" customWidth="1"/>
    <col min="12" max="13" width="10.3984375" style="127" customWidth="1"/>
    <col min="14" max="14" width="11.8984375" style="127" customWidth="1"/>
    <col min="15" max="15" width="11.3984375" style="127" customWidth="1"/>
    <col min="16" max="16" width="10.59765625" style="127" customWidth="1"/>
    <col min="17" max="18" width="10.3984375" style="127" customWidth="1"/>
    <col min="19" max="19" width="11.8984375" style="127" customWidth="1"/>
    <col min="20" max="20" width="10.3984375" style="127" customWidth="1"/>
    <col min="21" max="16384" width="10.59765625" style="127" customWidth="1"/>
  </cols>
  <sheetData>
    <row r="1" spans="1:24" ht="21" customHeight="1">
      <c r="A1" s="1" t="s">
        <v>364</v>
      </c>
      <c r="S1" s="121"/>
      <c r="X1" s="3" t="s">
        <v>363</v>
      </c>
    </row>
    <row r="2" spans="19:24" ht="21" customHeight="1">
      <c r="S2" s="121"/>
      <c r="X2" s="121"/>
    </row>
    <row r="3" spans="1:20" ht="21" customHeight="1">
      <c r="A3" s="509" t="s">
        <v>468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</row>
    <row r="4" spans="2:20" ht="21" customHeight="1" thickBot="1">
      <c r="B4" s="193"/>
      <c r="C4" s="193"/>
      <c r="D4" s="193"/>
      <c r="E4" s="193"/>
      <c r="F4" s="193"/>
      <c r="G4" s="193"/>
      <c r="H4" s="193"/>
      <c r="I4" s="193"/>
      <c r="J4" s="136"/>
      <c r="K4" s="193"/>
      <c r="L4" s="193"/>
      <c r="M4" s="193"/>
      <c r="N4" s="193"/>
      <c r="O4" s="193"/>
      <c r="P4" s="193"/>
      <c r="Q4" s="193"/>
      <c r="R4" s="193"/>
      <c r="S4" s="193"/>
      <c r="T4" s="136" t="s">
        <v>149</v>
      </c>
    </row>
    <row r="5" spans="1:20" ht="21" customHeight="1">
      <c r="A5" s="529" t="s">
        <v>464</v>
      </c>
      <c r="B5" s="522" t="s">
        <v>85</v>
      </c>
      <c r="C5" s="522" t="s">
        <v>143</v>
      </c>
      <c r="D5" s="523"/>
      <c r="E5" s="524"/>
      <c r="F5" s="511" t="s">
        <v>220</v>
      </c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</row>
    <row r="6" spans="1:20" ht="21" customHeight="1">
      <c r="A6" s="530"/>
      <c r="B6" s="404"/>
      <c r="C6" s="420"/>
      <c r="D6" s="525"/>
      <c r="E6" s="526"/>
      <c r="F6" s="527" t="s">
        <v>145</v>
      </c>
      <c r="G6" s="528"/>
      <c r="H6" s="402" t="s">
        <v>471</v>
      </c>
      <c r="I6" s="520"/>
      <c r="J6" s="521"/>
      <c r="K6" s="386" t="s">
        <v>473</v>
      </c>
      <c r="L6" s="510"/>
      <c r="M6" s="386" t="s">
        <v>475</v>
      </c>
      <c r="N6" s="510"/>
      <c r="O6" s="386" t="s">
        <v>476</v>
      </c>
      <c r="P6" s="510"/>
      <c r="Q6" s="386" t="s">
        <v>477</v>
      </c>
      <c r="R6" s="510"/>
      <c r="S6" s="386" t="s">
        <v>290</v>
      </c>
      <c r="T6" s="510"/>
    </row>
    <row r="7" spans="1:20" ht="21" customHeight="1">
      <c r="A7" s="531"/>
      <c r="B7" s="420"/>
      <c r="C7" s="203" t="s">
        <v>144</v>
      </c>
      <c r="D7" s="402" t="s">
        <v>470</v>
      </c>
      <c r="E7" s="521"/>
      <c r="F7" s="420"/>
      <c r="G7" s="526"/>
      <c r="H7" s="203" t="s">
        <v>144</v>
      </c>
      <c r="I7" s="402" t="s">
        <v>470</v>
      </c>
      <c r="J7" s="520"/>
      <c r="K7" s="203" t="s">
        <v>144</v>
      </c>
      <c r="L7" s="143" t="s">
        <v>472</v>
      </c>
      <c r="M7" s="203" t="s">
        <v>144</v>
      </c>
      <c r="N7" s="143" t="s">
        <v>474</v>
      </c>
      <c r="O7" s="203" t="s">
        <v>144</v>
      </c>
      <c r="P7" s="143" t="s">
        <v>472</v>
      </c>
      <c r="Q7" s="203" t="s">
        <v>144</v>
      </c>
      <c r="R7" s="143" t="s">
        <v>472</v>
      </c>
      <c r="S7" s="203" t="s">
        <v>144</v>
      </c>
      <c r="T7" s="143" t="s">
        <v>472</v>
      </c>
    </row>
    <row r="8" spans="1:20" ht="21" customHeight="1">
      <c r="A8" s="208" t="s">
        <v>465</v>
      </c>
      <c r="B8" s="211">
        <v>5298729</v>
      </c>
      <c r="C8" s="195">
        <v>2</v>
      </c>
      <c r="D8" s="518">
        <v>248281</v>
      </c>
      <c r="E8" s="518"/>
      <c r="F8" s="518">
        <f>SUM(I8,L8,N8,P8,R8,T8)</f>
        <v>46204</v>
      </c>
      <c r="G8" s="518"/>
      <c r="H8" s="195">
        <v>7</v>
      </c>
      <c r="I8" s="518">
        <v>16340</v>
      </c>
      <c r="J8" s="518"/>
      <c r="K8" s="217" t="s">
        <v>410</v>
      </c>
      <c r="L8" s="218" t="s">
        <v>410</v>
      </c>
      <c r="M8" s="217" t="s">
        <v>410</v>
      </c>
      <c r="N8" s="218" t="s">
        <v>410</v>
      </c>
      <c r="O8" s="206">
        <v>65</v>
      </c>
      <c r="P8" s="194">
        <v>22348</v>
      </c>
      <c r="Q8" s="206">
        <v>1</v>
      </c>
      <c r="R8" s="194">
        <v>7516</v>
      </c>
      <c r="S8" s="217" t="s">
        <v>478</v>
      </c>
      <c r="T8" s="218" t="s">
        <v>410</v>
      </c>
    </row>
    <row r="9" spans="1:20" ht="21" customHeight="1">
      <c r="A9" s="209" t="s">
        <v>467</v>
      </c>
      <c r="B9" s="212">
        <v>1644359</v>
      </c>
      <c r="C9" s="207">
        <v>15</v>
      </c>
      <c r="D9" s="514">
        <v>405842</v>
      </c>
      <c r="E9" s="514"/>
      <c r="F9" s="515">
        <f aca="true" t="shared" si="0" ref="F9:F27">SUM(I9,L9,N9,P9,R9,T9)</f>
        <v>33046</v>
      </c>
      <c r="G9" s="515"/>
      <c r="H9" s="207">
        <v>9</v>
      </c>
      <c r="I9" s="514">
        <v>5599</v>
      </c>
      <c r="J9" s="514"/>
      <c r="K9" s="207">
        <v>4</v>
      </c>
      <c r="L9" s="207">
        <v>1272</v>
      </c>
      <c r="M9" s="207">
        <v>1</v>
      </c>
      <c r="N9" s="207">
        <v>735</v>
      </c>
      <c r="O9" s="207">
        <v>65</v>
      </c>
      <c r="P9" s="207">
        <v>18622</v>
      </c>
      <c r="Q9" s="207">
        <v>3</v>
      </c>
      <c r="R9" s="207">
        <v>6818</v>
      </c>
      <c r="S9" s="216" t="s">
        <v>410</v>
      </c>
      <c r="T9" s="216" t="s">
        <v>410</v>
      </c>
    </row>
    <row r="10" spans="1:20" ht="21" customHeight="1">
      <c r="A10" s="197"/>
      <c r="B10" s="213"/>
      <c r="C10" s="73"/>
      <c r="D10" s="519"/>
      <c r="E10" s="519"/>
      <c r="F10" s="532"/>
      <c r="G10" s="532"/>
      <c r="H10" s="73"/>
      <c r="I10" s="519"/>
      <c r="J10" s="519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21" customHeight="1">
      <c r="A11" s="198" t="s">
        <v>69</v>
      </c>
      <c r="B11" s="214">
        <v>271750</v>
      </c>
      <c r="C11" s="122">
        <v>1</v>
      </c>
      <c r="D11" s="365">
        <v>5760</v>
      </c>
      <c r="E11" s="365"/>
      <c r="F11" s="532">
        <f t="shared" si="0"/>
        <v>7791</v>
      </c>
      <c r="G11" s="532"/>
      <c r="H11" s="122">
        <v>2</v>
      </c>
      <c r="I11" s="365">
        <v>588</v>
      </c>
      <c r="J11" s="365"/>
      <c r="K11" s="132" t="s">
        <v>410</v>
      </c>
      <c r="L11" s="132" t="s">
        <v>410</v>
      </c>
      <c r="M11" s="122">
        <v>1</v>
      </c>
      <c r="N11" s="122">
        <v>735</v>
      </c>
      <c r="O11" s="122">
        <v>7</v>
      </c>
      <c r="P11" s="122">
        <v>5754</v>
      </c>
      <c r="Q11" s="122">
        <v>1</v>
      </c>
      <c r="R11" s="122">
        <v>714</v>
      </c>
      <c r="S11" s="132" t="s">
        <v>410</v>
      </c>
      <c r="T11" s="132" t="s">
        <v>410</v>
      </c>
    </row>
    <row r="12" spans="1:20" ht="21" customHeight="1">
      <c r="A12" s="198" t="s">
        <v>70</v>
      </c>
      <c r="B12" s="214">
        <v>14921</v>
      </c>
      <c r="C12" s="132" t="s">
        <v>410</v>
      </c>
      <c r="D12" s="367" t="s">
        <v>410</v>
      </c>
      <c r="E12" s="365"/>
      <c r="F12" s="532">
        <f t="shared" si="0"/>
        <v>145</v>
      </c>
      <c r="G12" s="532"/>
      <c r="H12" s="132" t="s">
        <v>410</v>
      </c>
      <c r="I12" s="367" t="s">
        <v>410</v>
      </c>
      <c r="J12" s="365"/>
      <c r="K12" s="132" t="s">
        <v>410</v>
      </c>
      <c r="L12" s="132" t="s">
        <v>410</v>
      </c>
      <c r="M12" s="132" t="s">
        <v>410</v>
      </c>
      <c r="N12" s="132" t="s">
        <v>410</v>
      </c>
      <c r="O12" s="122">
        <v>1</v>
      </c>
      <c r="P12" s="122">
        <v>145</v>
      </c>
      <c r="Q12" s="132" t="s">
        <v>410</v>
      </c>
      <c r="R12" s="132" t="s">
        <v>410</v>
      </c>
      <c r="S12" s="132" t="s">
        <v>410</v>
      </c>
      <c r="T12" s="132" t="s">
        <v>410</v>
      </c>
    </row>
    <row r="13" spans="1:20" ht="21" customHeight="1">
      <c r="A13" s="198" t="s">
        <v>71</v>
      </c>
      <c r="B13" s="214">
        <v>82102</v>
      </c>
      <c r="C13" s="122">
        <v>4</v>
      </c>
      <c r="D13" s="365">
        <v>37067</v>
      </c>
      <c r="E13" s="365"/>
      <c r="F13" s="532">
        <f t="shared" si="0"/>
        <v>2323</v>
      </c>
      <c r="G13" s="532"/>
      <c r="H13" s="122">
        <v>1</v>
      </c>
      <c r="I13" s="365">
        <v>481</v>
      </c>
      <c r="J13" s="365"/>
      <c r="K13" s="132" t="s">
        <v>410</v>
      </c>
      <c r="L13" s="132" t="s">
        <v>410</v>
      </c>
      <c r="M13" s="132" t="s">
        <v>410</v>
      </c>
      <c r="N13" s="132" t="s">
        <v>410</v>
      </c>
      <c r="O13" s="122">
        <v>4</v>
      </c>
      <c r="P13" s="122">
        <v>1842</v>
      </c>
      <c r="Q13" s="132" t="s">
        <v>410</v>
      </c>
      <c r="R13" s="132" t="s">
        <v>410</v>
      </c>
      <c r="S13" s="132" t="s">
        <v>410</v>
      </c>
      <c r="T13" s="132" t="s">
        <v>410</v>
      </c>
    </row>
    <row r="14" spans="1:20" ht="21" customHeight="1">
      <c r="A14" s="198" t="s">
        <v>72</v>
      </c>
      <c r="B14" s="214">
        <v>136594</v>
      </c>
      <c r="C14" s="132" t="s">
        <v>410</v>
      </c>
      <c r="D14" s="367" t="s">
        <v>410</v>
      </c>
      <c r="E14" s="365"/>
      <c r="F14" s="532">
        <f t="shared" si="0"/>
        <v>1040</v>
      </c>
      <c r="G14" s="532"/>
      <c r="H14" s="199">
        <v>1</v>
      </c>
      <c r="I14" s="365">
        <v>710</v>
      </c>
      <c r="J14" s="365"/>
      <c r="K14" s="132" t="s">
        <v>410</v>
      </c>
      <c r="L14" s="132" t="s">
        <v>410</v>
      </c>
      <c r="M14" s="132" t="s">
        <v>410</v>
      </c>
      <c r="N14" s="132" t="s">
        <v>410</v>
      </c>
      <c r="O14" s="122">
        <v>3</v>
      </c>
      <c r="P14" s="122">
        <v>330</v>
      </c>
      <c r="Q14" s="132" t="s">
        <v>410</v>
      </c>
      <c r="R14" s="132" t="s">
        <v>410</v>
      </c>
      <c r="S14" s="132" t="s">
        <v>410</v>
      </c>
      <c r="T14" s="132" t="s">
        <v>410</v>
      </c>
    </row>
    <row r="15" spans="1:20" ht="21" customHeight="1">
      <c r="A15" s="198" t="s">
        <v>73</v>
      </c>
      <c r="B15" s="214">
        <v>31210</v>
      </c>
      <c r="C15" s="132" t="s">
        <v>410</v>
      </c>
      <c r="D15" s="367" t="s">
        <v>410</v>
      </c>
      <c r="E15" s="365"/>
      <c r="F15" s="532">
        <f t="shared" si="0"/>
        <v>1360</v>
      </c>
      <c r="G15" s="532"/>
      <c r="H15" s="132" t="s">
        <v>410</v>
      </c>
      <c r="I15" s="367" t="s">
        <v>410</v>
      </c>
      <c r="J15" s="365"/>
      <c r="K15" s="132" t="s">
        <v>410</v>
      </c>
      <c r="L15" s="132" t="s">
        <v>410</v>
      </c>
      <c r="M15" s="132" t="s">
        <v>410</v>
      </c>
      <c r="N15" s="132" t="s">
        <v>410</v>
      </c>
      <c r="O15" s="122">
        <v>8</v>
      </c>
      <c r="P15" s="122">
        <v>1360</v>
      </c>
      <c r="Q15" s="132" t="s">
        <v>410</v>
      </c>
      <c r="R15" s="132" t="s">
        <v>410</v>
      </c>
      <c r="S15" s="132" t="s">
        <v>410</v>
      </c>
      <c r="T15" s="132" t="s">
        <v>410</v>
      </c>
    </row>
    <row r="16" spans="1:20" ht="21" customHeight="1">
      <c r="A16" s="198" t="s">
        <v>74</v>
      </c>
      <c r="B16" s="214">
        <v>60876</v>
      </c>
      <c r="C16" s="132" t="s">
        <v>410</v>
      </c>
      <c r="D16" s="367" t="s">
        <v>410</v>
      </c>
      <c r="E16" s="365"/>
      <c r="F16" s="532">
        <f t="shared" si="0"/>
        <v>1604</v>
      </c>
      <c r="G16" s="532"/>
      <c r="H16" s="132" t="s">
        <v>410</v>
      </c>
      <c r="I16" s="367" t="s">
        <v>410</v>
      </c>
      <c r="J16" s="365"/>
      <c r="K16" s="132" t="s">
        <v>410</v>
      </c>
      <c r="L16" s="132" t="s">
        <v>410</v>
      </c>
      <c r="M16" s="132" t="s">
        <v>410</v>
      </c>
      <c r="N16" s="132" t="s">
        <v>410</v>
      </c>
      <c r="O16" s="122">
        <v>5</v>
      </c>
      <c r="P16" s="122">
        <v>1604</v>
      </c>
      <c r="Q16" s="132" t="s">
        <v>410</v>
      </c>
      <c r="R16" s="132" t="s">
        <v>410</v>
      </c>
      <c r="S16" s="132" t="s">
        <v>410</v>
      </c>
      <c r="T16" s="132" t="s">
        <v>410</v>
      </c>
    </row>
    <row r="17" spans="1:20" ht="21" customHeight="1">
      <c r="A17" s="198" t="s">
        <v>75</v>
      </c>
      <c r="B17" s="214">
        <v>3426</v>
      </c>
      <c r="C17" s="132" t="s">
        <v>410</v>
      </c>
      <c r="D17" s="367" t="s">
        <v>410</v>
      </c>
      <c r="E17" s="365"/>
      <c r="F17" s="367" t="s">
        <v>410</v>
      </c>
      <c r="G17" s="365"/>
      <c r="H17" s="132" t="s">
        <v>410</v>
      </c>
      <c r="I17" s="367" t="s">
        <v>410</v>
      </c>
      <c r="J17" s="365"/>
      <c r="K17" s="132" t="s">
        <v>410</v>
      </c>
      <c r="L17" s="132" t="s">
        <v>410</v>
      </c>
      <c r="M17" s="132" t="s">
        <v>410</v>
      </c>
      <c r="N17" s="132" t="s">
        <v>410</v>
      </c>
      <c r="O17" s="132" t="s">
        <v>410</v>
      </c>
      <c r="P17" s="132" t="s">
        <v>410</v>
      </c>
      <c r="Q17" s="132" t="s">
        <v>410</v>
      </c>
      <c r="R17" s="132" t="s">
        <v>410</v>
      </c>
      <c r="S17" s="132" t="s">
        <v>410</v>
      </c>
      <c r="T17" s="132" t="s">
        <v>410</v>
      </c>
    </row>
    <row r="18" spans="1:20" ht="21" customHeight="1">
      <c r="A18" s="198" t="s">
        <v>76</v>
      </c>
      <c r="B18" s="214">
        <v>79250</v>
      </c>
      <c r="C18" s="122">
        <v>1</v>
      </c>
      <c r="D18" s="365">
        <v>35597</v>
      </c>
      <c r="E18" s="365"/>
      <c r="F18" s="367" t="s">
        <v>410</v>
      </c>
      <c r="G18" s="365"/>
      <c r="H18" s="132" t="s">
        <v>410</v>
      </c>
      <c r="I18" s="367" t="s">
        <v>410</v>
      </c>
      <c r="J18" s="365"/>
      <c r="K18" s="132" t="s">
        <v>410</v>
      </c>
      <c r="L18" s="132" t="s">
        <v>410</v>
      </c>
      <c r="M18" s="132" t="s">
        <v>410</v>
      </c>
      <c r="N18" s="132" t="s">
        <v>410</v>
      </c>
      <c r="O18" s="132" t="s">
        <v>410</v>
      </c>
      <c r="P18" s="132" t="s">
        <v>410</v>
      </c>
      <c r="Q18" s="132" t="s">
        <v>410</v>
      </c>
      <c r="R18" s="132" t="s">
        <v>410</v>
      </c>
      <c r="S18" s="132" t="s">
        <v>410</v>
      </c>
      <c r="T18" s="132" t="s">
        <v>410</v>
      </c>
    </row>
    <row r="19" spans="1:20" ht="21" customHeight="1">
      <c r="A19" s="198"/>
      <c r="B19" s="214"/>
      <c r="C19" s="199"/>
      <c r="D19" s="365"/>
      <c r="E19" s="365"/>
      <c r="F19" s="532"/>
      <c r="G19" s="532"/>
      <c r="H19" s="199"/>
      <c r="I19" s="365"/>
      <c r="J19" s="365"/>
      <c r="K19" s="199"/>
      <c r="L19" s="122"/>
      <c r="M19" s="199"/>
      <c r="N19" s="122"/>
      <c r="O19" s="199"/>
      <c r="P19" s="122"/>
      <c r="Q19" s="199"/>
      <c r="R19" s="122"/>
      <c r="S19" s="199"/>
      <c r="T19" s="122"/>
    </row>
    <row r="20" spans="1:20" ht="21" customHeight="1">
      <c r="A20" s="198" t="s">
        <v>77</v>
      </c>
      <c r="B20" s="214">
        <v>11889</v>
      </c>
      <c r="C20" s="141" t="s">
        <v>410</v>
      </c>
      <c r="D20" s="367" t="s">
        <v>410</v>
      </c>
      <c r="E20" s="365"/>
      <c r="F20" s="532">
        <f t="shared" si="0"/>
        <v>180</v>
      </c>
      <c r="G20" s="532"/>
      <c r="H20" s="132" t="s">
        <v>410</v>
      </c>
      <c r="I20" s="367" t="s">
        <v>410</v>
      </c>
      <c r="J20" s="365"/>
      <c r="K20" s="132" t="s">
        <v>410</v>
      </c>
      <c r="L20" s="132" t="s">
        <v>410</v>
      </c>
      <c r="M20" s="132" t="s">
        <v>410</v>
      </c>
      <c r="N20" s="132" t="s">
        <v>410</v>
      </c>
      <c r="O20" s="199">
        <v>1</v>
      </c>
      <c r="P20" s="122">
        <v>180</v>
      </c>
      <c r="Q20" s="132" t="s">
        <v>410</v>
      </c>
      <c r="R20" s="132" t="s">
        <v>410</v>
      </c>
      <c r="S20" s="132" t="s">
        <v>410</v>
      </c>
      <c r="T20" s="132" t="s">
        <v>410</v>
      </c>
    </row>
    <row r="21" spans="1:20" ht="21" customHeight="1">
      <c r="A21" s="200" t="s">
        <v>78</v>
      </c>
      <c r="B21" s="214">
        <v>315099</v>
      </c>
      <c r="C21" s="199">
        <v>8</v>
      </c>
      <c r="D21" s="365">
        <v>290401</v>
      </c>
      <c r="E21" s="365"/>
      <c r="F21" s="367" t="s">
        <v>410</v>
      </c>
      <c r="G21" s="365"/>
      <c r="H21" s="132" t="s">
        <v>410</v>
      </c>
      <c r="I21" s="367" t="s">
        <v>410</v>
      </c>
      <c r="J21" s="365"/>
      <c r="K21" s="132" t="s">
        <v>410</v>
      </c>
      <c r="L21" s="132" t="s">
        <v>410</v>
      </c>
      <c r="M21" s="132" t="s">
        <v>410</v>
      </c>
      <c r="N21" s="132" t="s">
        <v>410</v>
      </c>
      <c r="O21" s="141" t="s">
        <v>410</v>
      </c>
      <c r="P21" s="132" t="s">
        <v>410</v>
      </c>
      <c r="Q21" s="132" t="s">
        <v>410</v>
      </c>
      <c r="R21" s="132" t="s">
        <v>410</v>
      </c>
      <c r="S21" s="132" t="s">
        <v>410</v>
      </c>
      <c r="T21" s="132" t="s">
        <v>410</v>
      </c>
    </row>
    <row r="22" spans="1:20" ht="21" customHeight="1">
      <c r="A22" s="200" t="s">
        <v>79</v>
      </c>
      <c r="B22" s="214">
        <v>149543</v>
      </c>
      <c r="C22" s="199">
        <v>1</v>
      </c>
      <c r="D22" s="365">
        <v>37017</v>
      </c>
      <c r="E22" s="365"/>
      <c r="F22" s="532">
        <f t="shared" si="0"/>
        <v>260</v>
      </c>
      <c r="G22" s="532"/>
      <c r="H22" s="132" t="s">
        <v>410</v>
      </c>
      <c r="I22" s="367" t="s">
        <v>410</v>
      </c>
      <c r="J22" s="365"/>
      <c r="K22" s="132" t="s">
        <v>410</v>
      </c>
      <c r="L22" s="132" t="s">
        <v>410</v>
      </c>
      <c r="M22" s="132" t="s">
        <v>410</v>
      </c>
      <c r="N22" s="132" t="s">
        <v>410</v>
      </c>
      <c r="O22" s="199">
        <v>2</v>
      </c>
      <c r="P22" s="122">
        <v>260</v>
      </c>
      <c r="Q22" s="132" t="s">
        <v>410</v>
      </c>
      <c r="R22" s="132" t="s">
        <v>410</v>
      </c>
      <c r="S22" s="132" t="s">
        <v>410</v>
      </c>
      <c r="T22" s="132" t="s">
        <v>410</v>
      </c>
    </row>
    <row r="23" spans="1:20" ht="21" customHeight="1">
      <c r="A23" s="200" t="s">
        <v>80</v>
      </c>
      <c r="B23" s="214">
        <v>263447</v>
      </c>
      <c r="C23" s="141" t="s">
        <v>410</v>
      </c>
      <c r="D23" s="367" t="s">
        <v>410</v>
      </c>
      <c r="E23" s="365"/>
      <c r="F23" s="532">
        <f t="shared" si="0"/>
        <v>1629</v>
      </c>
      <c r="G23" s="532"/>
      <c r="H23" s="122">
        <v>3</v>
      </c>
      <c r="I23" s="365">
        <v>760</v>
      </c>
      <c r="J23" s="365"/>
      <c r="K23" s="141" t="s">
        <v>410</v>
      </c>
      <c r="L23" s="132" t="s">
        <v>410</v>
      </c>
      <c r="M23" s="132" t="s">
        <v>410</v>
      </c>
      <c r="N23" s="132" t="s">
        <v>410</v>
      </c>
      <c r="O23" s="199">
        <v>5</v>
      </c>
      <c r="P23" s="122">
        <v>869</v>
      </c>
      <c r="Q23" s="132" t="s">
        <v>410</v>
      </c>
      <c r="R23" s="132" t="s">
        <v>410</v>
      </c>
      <c r="S23" s="132" t="s">
        <v>410</v>
      </c>
      <c r="T23" s="132" t="s">
        <v>410</v>
      </c>
    </row>
    <row r="24" spans="1:20" ht="21" customHeight="1">
      <c r="A24" s="200" t="s">
        <v>81</v>
      </c>
      <c r="B24" s="214">
        <v>33207</v>
      </c>
      <c r="C24" s="141" t="s">
        <v>410</v>
      </c>
      <c r="D24" s="367" t="s">
        <v>410</v>
      </c>
      <c r="E24" s="365"/>
      <c r="F24" s="532">
        <f t="shared" si="0"/>
        <v>4643</v>
      </c>
      <c r="G24" s="532"/>
      <c r="H24" s="122">
        <v>1</v>
      </c>
      <c r="I24" s="365">
        <v>560</v>
      </c>
      <c r="J24" s="365"/>
      <c r="K24" s="199">
        <v>1</v>
      </c>
      <c r="L24" s="122">
        <v>984</v>
      </c>
      <c r="M24" s="132" t="s">
        <v>410</v>
      </c>
      <c r="N24" s="132" t="s">
        <v>410</v>
      </c>
      <c r="O24" s="199">
        <v>18</v>
      </c>
      <c r="P24" s="122">
        <v>2795</v>
      </c>
      <c r="Q24" s="199">
        <v>1</v>
      </c>
      <c r="R24" s="122">
        <v>304</v>
      </c>
      <c r="S24" s="141" t="s">
        <v>410</v>
      </c>
      <c r="T24" s="132" t="s">
        <v>410</v>
      </c>
    </row>
    <row r="25" spans="1:20" ht="21" customHeight="1">
      <c r="A25" s="200" t="s">
        <v>82</v>
      </c>
      <c r="B25" s="214">
        <v>78086</v>
      </c>
      <c r="C25" s="141" t="s">
        <v>410</v>
      </c>
      <c r="D25" s="367" t="s">
        <v>410</v>
      </c>
      <c r="E25" s="365"/>
      <c r="F25" s="532">
        <f t="shared" si="0"/>
        <v>1689</v>
      </c>
      <c r="G25" s="532"/>
      <c r="H25" s="132" t="s">
        <v>410</v>
      </c>
      <c r="I25" s="367" t="s">
        <v>410</v>
      </c>
      <c r="J25" s="365"/>
      <c r="K25" s="141" t="s">
        <v>410</v>
      </c>
      <c r="L25" s="132" t="s">
        <v>410</v>
      </c>
      <c r="M25" s="132" t="s">
        <v>410</v>
      </c>
      <c r="N25" s="132" t="s">
        <v>410</v>
      </c>
      <c r="O25" s="199">
        <v>5</v>
      </c>
      <c r="P25" s="122">
        <v>1689</v>
      </c>
      <c r="Q25" s="141" t="s">
        <v>410</v>
      </c>
      <c r="R25" s="141" t="s">
        <v>410</v>
      </c>
      <c r="S25" s="141" t="s">
        <v>410</v>
      </c>
      <c r="T25" s="141" t="s">
        <v>410</v>
      </c>
    </row>
    <row r="26" spans="1:20" ht="21" customHeight="1">
      <c r="A26" s="198" t="s">
        <v>83</v>
      </c>
      <c r="B26" s="214">
        <v>105808</v>
      </c>
      <c r="C26" s="141" t="s">
        <v>410</v>
      </c>
      <c r="D26" s="367" t="s">
        <v>410</v>
      </c>
      <c r="E26" s="365"/>
      <c r="F26" s="532">
        <f t="shared" si="0"/>
        <v>4342</v>
      </c>
      <c r="G26" s="532"/>
      <c r="H26" s="122">
        <v>1</v>
      </c>
      <c r="I26" s="365">
        <v>2500</v>
      </c>
      <c r="J26" s="365"/>
      <c r="K26" s="199">
        <v>3</v>
      </c>
      <c r="L26" s="122">
        <v>288</v>
      </c>
      <c r="M26" s="132" t="s">
        <v>410</v>
      </c>
      <c r="N26" s="132" t="s">
        <v>410</v>
      </c>
      <c r="O26" s="199">
        <v>5</v>
      </c>
      <c r="P26" s="122">
        <v>1554</v>
      </c>
      <c r="Q26" s="141" t="s">
        <v>410</v>
      </c>
      <c r="R26" s="141" t="s">
        <v>410</v>
      </c>
      <c r="S26" s="141" t="s">
        <v>410</v>
      </c>
      <c r="T26" s="141" t="s">
        <v>410</v>
      </c>
    </row>
    <row r="27" spans="1:20" ht="21" customHeight="1">
      <c r="A27" s="201" t="s">
        <v>84</v>
      </c>
      <c r="B27" s="215">
        <v>7151</v>
      </c>
      <c r="C27" s="219" t="s">
        <v>410</v>
      </c>
      <c r="D27" s="516" t="s">
        <v>410</v>
      </c>
      <c r="E27" s="517"/>
      <c r="F27" s="533">
        <f t="shared" si="0"/>
        <v>6040</v>
      </c>
      <c r="G27" s="533"/>
      <c r="H27" s="219" t="s">
        <v>410</v>
      </c>
      <c r="I27" s="516" t="s">
        <v>410</v>
      </c>
      <c r="J27" s="517"/>
      <c r="K27" s="219" t="s">
        <v>410</v>
      </c>
      <c r="L27" s="219" t="s">
        <v>410</v>
      </c>
      <c r="M27" s="219" t="s">
        <v>410</v>
      </c>
      <c r="N27" s="219" t="s">
        <v>410</v>
      </c>
      <c r="O27" s="202">
        <v>1</v>
      </c>
      <c r="P27" s="202">
        <v>240</v>
      </c>
      <c r="Q27" s="202">
        <v>1</v>
      </c>
      <c r="R27" s="202">
        <v>5800</v>
      </c>
      <c r="S27" s="219" t="s">
        <v>410</v>
      </c>
      <c r="T27" s="219" t="s">
        <v>410</v>
      </c>
    </row>
    <row r="28" s="195" customFormat="1" ht="21" customHeight="1"/>
    <row r="29" s="195" customFormat="1" ht="21" customHeight="1"/>
    <row r="30" spans="1:14" ht="21" customHeight="1">
      <c r="A30" s="24"/>
      <c r="B30" s="23"/>
      <c r="C30" s="23"/>
      <c r="D30" s="23"/>
      <c r="E30" s="23"/>
      <c r="F30" s="23"/>
      <c r="G30" s="25"/>
      <c r="H30" s="23"/>
      <c r="I30" s="23"/>
      <c r="J30" s="23"/>
      <c r="K30" s="23"/>
      <c r="L30" s="23"/>
      <c r="M30" s="23"/>
      <c r="N30" s="23"/>
    </row>
    <row r="31" spans="1:24" ht="21" customHeight="1">
      <c r="A31" s="509" t="s">
        <v>469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</row>
    <row r="32" spans="1:24" ht="21" customHeight="1" thickBo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36"/>
      <c r="X32" s="136" t="s">
        <v>376</v>
      </c>
    </row>
    <row r="33" spans="1:24" ht="21" customHeight="1">
      <c r="A33" s="535" t="s">
        <v>466</v>
      </c>
      <c r="B33" s="467" t="s">
        <v>148</v>
      </c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</row>
    <row r="34" spans="1:24" ht="21" customHeight="1">
      <c r="A34" s="535"/>
      <c r="B34" s="527" t="s">
        <v>146</v>
      </c>
      <c r="C34" s="386" t="s">
        <v>481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13"/>
      <c r="N34" s="386" t="s">
        <v>147</v>
      </c>
      <c r="O34" s="510"/>
      <c r="P34" s="510"/>
      <c r="Q34" s="510"/>
      <c r="R34" s="510"/>
      <c r="S34" s="510"/>
      <c r="T34" s="510"/>
      <c r="U34" s="510"/>
      <c r="V34" s="510"/>
      <c r="W34" s="510"/>
      <c r="X34" s="510"/>
    </row>
    <row r="35" spans="1:24" ht="21" customHeight="1">
      <c r="A35" s="535"/>
      <c r="B35" s="537"/>
      <c r="C35" s="539" t="s">
        <v>87</v>
      </c>
      <c r="D35" s="386" t="s">
        <v>479</v>
      </c>
      <c r="E35" s="513"/>
      <c r="F35" s="386" t="s">
        <v>480</v>
      </c>
      <c r="G35" s="513"/>
      <c r="H35" s="534" t="s">
        <v>475</v>
      </c>
      <c r="I35" s="534"/>
      <c r="J35" s="386" t="s">
        <v>476</v>
      </c>
      <c r="K35" s="513"/>
      <c r="L35" s="534" t="s">
        <v>123</v>
      </c>
      <c r="M35" s="534"/>
      <c r="N35" s="461" t="s">
        <v>87</v>
      </c>
      <c r="O35" s="534" t="s">
        <v>479</v>
      </c>
      <c r="P35" s="534"/>
      <c r="Q35" s="386" t="s">
        <v>473</v>
      </c>
      <c r="R35" s="513"/>
      <c r="S35" s="386" t="s">
        <v>475</v>
      </c>
      <c r="T35" s="513"/>
      <c r="U35" s="386" t="s">
        <v>476</v>
      </c>
      <c r="V35" s="513"/>
      <c r="W35" s="534" t="s">
        <v>123</v>
      </c>
      <c r="X35" s="534"/>
    </row>
    <row r="36" spans="1:24" ht="21" customHeight="1">
      <c r="A36" s="536"/>
      <c r="B36" s="538"/>
      <c r="C36" s="540"/>
      <c r="D36" s="203" t="s">
        <v>144</v>
      </c>
      <c r="E36" s="203" t="s">
        <v>474</v>
      </c>
      <c r="F36" s="203" t="s">
        <v>144</v>
      </c>
      <c r="G36" s="203" t="s">
        <v>474</v>
      </c>
      <c r="H36" s="203" t="s">
        <v>144</v>
      </c>
      <c r="I36" s="203" t="s">
        <v>472</v>
      </c>
      <c r="J36" s="203" t="s">
        <v>144</v>
      </c>
      <c r="K36" s="203" t="s">
        <v>472</v>
      </c>
      <c r="L36" s="203" t="s">
        <v>144</v>
      </c>
      <c r="M36" s="203" t="s">
        <v>472</v>
      </c>
      <c r="N36" s="477"/>
      <c r="O36" s="203" t="s">
        <v>144</v>
      </c>
      <c r="P36" s="203" t="s">
        <v>472</v>
      </c>
      <c r="Q36" s="203" t="s">
        <v>144</v>
      </c>
      <c r="R36" s="203" t="s">
        <v>472</v>
      </c>
      <c r="S36" s="203" t="s">
        <v>144</v>
      </c>
      <c r="T36" s="203" t="s">
        <v>472</v>
      </c>
      <c r="U36" s="203" t="s">
        <v>144</v>
      </c>
      <c r="V36" s="203" t="s">
        <v>472</v>
      </c>
      <c r="W36" s="203" t="s">
        <v>144</v>
      </c>
      <c r="X36" s="143" t="s">
        <v>472</v>
      </c>
    </row>
    <row r="37" spans="1:15" ht="21" customHeight="1">
      <c r="A37" s="204"/>
      <c r="B37" s="196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</row>
    <row r="38" spans="1:24" ht="21" customHeight="1">
      <c r="A38" s="208" t="s">
        <v>465</v>
      </c>
      <c r="B38" s="210">
        <f>SUM(C38,N38)</f>
        <v>5004244</v>
      </c>
      <c r="C38" s="210">
        <v>3744922</v>
      </c>
      <c r="D38" s="210">
        <v>394</v>
      </c>
      <c r="E38" s="210">
        <v>1803184</v>
      </c>
      <c r="F38" s="210">
        <v>17</v>
      </c>
      <c r="G38" s="210">
        <v>1192463</v>
      </c>
      <c r="H38" s="210">
        <v>33</v>
      </c>
      <c r="I38" s="210">
        <v>204960</v>
      </c>
      <c r="J38" s="210">
        <v>256</v>
      </c>
      <c r="K38" s="210">
        <v>544316</v>
      </c>
      <c r="L38" s="220" t="s">
        <v>410</v>
      </c>
      <c r="M38" s="220" t="s">
        <v>410</v>
      </c>
      <c r="N38" s="210">
        <v>1259322</v>
      </c>
      <c r="O38" s="210">
        <v>237</v>
      </c>
      <c r="P38" s="210">
        <v>826552</v>
      </c>
      <c r="Q38" s="220" t="s">
        <v>410</v>
      </c>
      <c r="R38" s="220" t="s">
        <v>410</v>
      </c>
      <c r="S38" s="220" t="s">
        <v>410</v>
      </c>
      <c r="T38" s="220" t="s">
        <v>410</v>
      </c>
      <c r="U38" s="210">
        <v>315</v>
      </c>
      <c r="V38" s="210">
        <v>386686</v>
      </c>
      <c r="W38" s="210">
        <v>4</v>
      </c>
      <c r="X38" s="210">
        <v>46084</v>
      </c>
    </row>
    <row r="39" spans="1:24" ht="21" customHeight="1">
      <c r="A39" s="209" t="s">
        <v>467</v>
      </c>
      <c r="B39" s="207">
        <f aca="true" t="shared" si="1" ref="B39:B56">SUM(C39,N39)</f>
        <v>1205471</v>
      </c>
      <c r="C39" s="207">
        <f>SUM(E39,G39,I39,K39,M39)</f>
        <v>830908</v>
      </c>
      <c r="D39" s="207">
        <f>SUM(D41:D57)</f>
        <v>106</v>
      </c>
      <c r="E39" s="207">
        <f aca="true" t="shared" si="2" ref="E39:X39">SUM(E41:E57)</f>
        <v>400088</v>
      </c>
      <c r="F39" s="207">
        <f t="shared" si="2"/>
        <v>2</v>
      </c>
      <c r="G39" s="207">
        <f t="shared" si="2"/>
        <v>114896</v>
      </c>
      <c r="H39" s="207">
        <f t="shared" si="2"/>
        <v>6</v>
      </c>
      <c r="I39" s="207">
        <f t="shared" si="2"/>
        <v>24885</v>
      </c>
      <c r="J39" s="207">
        <f t="shared" si="2"/>
        <v>164</v>
      </c>
      <c r="K39" s="207">
        <f t="shared" si="2"/>
        <v>284571</v>
      </c>
      <c r="L39" s="207">
        <f t="shared" si="2"/>
        <v>1</v>
      </c>
      <c r="M39" s="207">
        <f t="shared" si="2"/>
        <v>6468</v>
      </c>
      <c r="N39" s="207">
        <f t="shared" si="2"/>
        <v>374563</v>
      </c>
      <c r="O39" s="207">
        <f t="shared" si="2"/>
        <v>76</v>
      </c>
      <c r="P39" s="207">
        <f t="shared" si="2"/>
        <v>174785</v>
      </c>
      <c r="Q39" s="207">
        <f t="shared" si="2"/>
        <v>4</v>
      </c>
      <c r="R39" s="207">
        <f t="shared" si="2"/>
        <v>17975</v>
      </c>
      <c r="S39" s="216" t="s">
        <v>410</v>
      </c>
      <c r="T39" s="216" t="s">
        <v>410</v>
      </c>
      <c r="U39" s="207">
        <f t="shared" si="2"/>
        <v>173</v>
      </c>
      <c r="V39" s="207">
        <f t="shared" si="2"/>
        <v>180825</v>
      </c>
      <c r="W39" s="207">
        <f t="shared" si="2"/>
        <v>1</v>
      </c>
      <c r="X39" s="207">
        <f t="shared" si="2"/>
        <v>978</v>
      </c>
    </row>
    <row r="40" spans="1:24" ht="21" customHeight="1">
      <c r="A40" s="197"/>
      <c r="B40" s="210"/>
      <c r="C40" s="210"/>
      <c r="D40" s="210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1"/>
      <c r="U40" s="122"/>
      <c r="V40" s="122"/>
      <c r="W40" s="122"/>
      <c r="X40" s="122"/>
    </row>
    <row r="41" spans="1:24" ht="21" customHeight="1">
      <c r="A41" s="198" t="s">
        <v>69</v>
      </c>
      <c r="B41" s="210">
        <f t="shared" si="1"/>
        <v>258199</v>
      </c>
      <c r="C41" s="210">
        <f aca="true" t="shared" si="3" ref="C41:C56">SUM(E41,G41,I41,K41)</f>
        <v>148828</v>
      </c>
      <c r="D41" s="199">
        <v>9</v>
      </c>
      <c r="E41" s="122">
        <v>23216</v>
      </c>
      <c r="F41" s="122">
        <v>1</v>
      </c>
      <c r="G41" s="122">
        <v>76887</v>
      </c>
      <c r="H41" s="141" t="s">
        <v>410</v>
      </c>
      <c r="I41" s="141" t="s">
        <v>410</v>
      </c>
      <c r="J41" s="122">
        <v>42</v>
      </c>
      <c r="K41" s="122">
        <v>48725</v>
      </c>
      <c r="L41" s="141" t="s">
        <v>410</v>
      </c>
      <c r="M41" s="141" t="s">
        <v>410</v>
      </c>
      <c r="N41" s="122">
        <v>109371</v>
      </c>
      <c r="O41" s="122">
        <v>12</v>
      </c>
      <c r="P41" s="122">
        <v>28196</v>
      </c>
      <c r="Q41" s="132" t="s">
        <v>410</v>
      </c>
      <c r="R41" s="132" t="s">
        <v>410</v>
      </c>
      <c r="S41" s="132" t="s">
        <v>410</v>
      </c>
      <c r="T41" s="132" t="s">
        <v>410</v>
      </c>
      <c r="U41" s="122">
        <v>75</v>
      </c>
      <c r="V41" s="122">
        <v>80197</v>
      </c>
      <c r="W41" s="122">
        <v>1</v>
      </c>
      <c r="X41" s="122">
        <v>978</v>
      </c>
    </row>
    <row r="42" spans="1:24" ht="21" customHeight="1">
      <c r="A42" s="198" t="s">
        <v>70</v>
      </c>
      <c r="B42" s="210">
        <f t="shared" si="1"/>
        <v>14776</v>
      </c>
      <c r="C42" s="210">
        <f t="shared" si="3"/>
        <v>13512</v>
      </c>
      <c r="D42" s="199">
        <v>4</v>
      </c>
      <c r="E42" s="199">
        <v>7093</v>
      </c>
      <c r="F42" s="141" t="s">
        <v>410</v>
      </c>
      <c r="G42" s="141" t="s">
        <v>410</v>
      </c>
      <c r="H42" s="141" t="s">
        <v>410</v>
      </c>
      <c r="I42" s="141" t="s">
        <v>410</v>
      </c>
      <c r="J42" s="122">
        <v>7</v>
      </c>
      <c r="K42" s="122">
        <v>6419</v>
      </c>
      <c r="L42" s="141" t="s">
        <v>410</v>
      </c>
      <c r="M42" s="141" t="s">
        <v>410</v>
      </c>
      <c r="N42" s="122">
        <v>1264</v>
      </c>
      <c r="O42" s="132" t="s">
        <v>410</v>
      </c>
      <c r="P42" s="132" t="s">
        <v>410</v>
      </c>
      <c r="Q42" s="132" t="s">
        <v>410</v>
      </c>
      <c r="R42" s="132" t="s">
        <v>410</v>
      </c>
      <c r="S42" s="132" t="s">
        <v>410</v>
      </c>
      <c r="T42" s="132" t="s">
        <v>410</v>
      </c>
      <c r="U42" s="122">
        <v>2</v>
      </c>
      <c r="V42" s="122">
        <v>1264</v>
      </c>
      <c r="W42" s="141" t="s">
        <v>410</v>
      </c>
      <c r="X42" s="141" t="s">
        <v>410</v>
      </c>
    </row>
    <row r="43" spans="1:24" ht="21" customHeight="1">
      <c r="A43" s="198" t="s">
        <v>71</v>
      </c>
      <c r="B43" s="210">
        <f t="shared" si="1"/>
        <v>42712</v>
      </c>
      <c r="C43" s="210">
        <f t="shared" si="3"/>
        <v>37878</v>
      </c>
      <c r="D43" s="199">
        <v>10</v>
      </c>
      <c r="E43" s="199">
        <v>33297</v>
      </c>
      <c r="F43" s="141" t="s">
        <v>410</v>
      </c>
      <c r="G43" s="141" t="s">
        <v>410</v>
      </c>
      <c r="H43" s="141" t="s">
        <v>410</v>
      </c>
      <c r="I43" s="141" t="s">
        <v>410</v>
      </c>
      <c r="J43" s="122">
        <v>6</v>
      </c>
      <c r="K43" s="122">
        <v>4581</v>
      </c>
      <c r="L43" s="141" t="s">
        <v>410</v>
      </c>
      <c r="M43" s="141" t="s">
        <v>410</v>
      </c>
      <c r="N43" s="122">
        <v>4834</v>
      </c>
      <c r="O43" s="122">
        <v>2</v>
      </c>
      <c r="P43" s="122">
        <v>3598</v>
      </c>
      <c r="Q43" s="132" t="s">
        <v>410</v>
      </c>
      <c r="R43" s="132" t="s">
        <v>410</v>
      </c>
      <c r="S43" s="132" t="s">
        <v>410</v>
      </c>
      <c r="T43" s="132" t="s">
        <v>410</v>
      </c>
      <c r="U43" s="122">
        <v>1</v>
      </c>
      <c r="V43" s="122">
        <v>1236</v>
      </c>
      <c r="W43" s="141" t="s">
        <v>410</v>
      </c>
      <c r="X43" s="141" t="s">
        <v>410</v>
      </c>
    </row>
    <row r="44" spans="1:24" ht="21" customHeight="1">
      <c r="A44" s="198" t="s">
        <v>72</v>
      </c>
      <c r="B44" s="210">
        <f t="shared" si="1"/>
        <v>135554</v>
      </c>
      <c r="C44" s="210">
        <f t="shared" si="3"/>
        <v>104080</v>
      </c>
      <c r="D44" s="199">
        <v>3</v>
      </c>
      <c r="E44" s="199">
        <v>8743</v>
      </c>
      <c r="F44" s="141" t="s">
        <v>410</v>
      </c>
      <c r="G44" s="141" t="s">
        <v>410</v>
      </c>
      <c r="H44" s="141" t="s">
        <v>410</v>
      </c>
      <c r="I44" s="141" t="s">
        <v>410</v>
      </c>
      <c r="J44" s="199">
        <v>9</v>
      </c>
      <c r="K44" s="199">
        <v>95337</v>
      </c>
      <c r="L44" s="141" t="s">
        <v>410</v>
      </c>
      <c r="M44" s="141" t="s">
        <v>410</v>
      </c>
      <c r="N44" s="199">
        <v>31474</v>
      </c>
      <c r="O44" s="199">
        <v>12</v>
      </c>
      <c r="P44" s="199">
        <v>17314</v>
      </c>
      <c r="Q44" s="132" t="s">
        <v>410</v>
      </c>
      <c r="R44" s="132" t="s">
        <v>410</v>
      </c>
      <c r="S44" s="132" t="s">
        <v>410</v>
      </c>
      <c r="T44" s="132" t="s">
        <v>410</v>
      </c>
      <c r="U44" s="199">
        <v>19</v>
      </c>
      <c r="V44" s="199">
        <v>14160</v>
      </c>
      <c r="W44" s="141" t="s">
        <v>410</v>
      </c>
      <c r="X44" s="141" t="s">
        <v>410</v>
      </c>
    </row>
    <row r="45" spans="1:24" ht="21" customHeight="1">
      <c r="A45" s="198" t="s">
        <v>73</v>
      </c>
      <c r="B45" s="210">
        <f t="shared" si="1"/>
        <v>29850</v>
      </c>
      <c r="C45" s="210">
        <f t="shared" si="3"/>
        <v>22196</v>
      </c>
      <c r="D45" s="141" t="s">
        <v>410</v>
      </c>
      <c r="E45" s="141" t="s">
        <v>410</v>
      </c>
      <c r="F45" s="141" t="s">
        <v>410</v>
      </c>
      <c r="G45" s="141" t="s">
        <v>410</v>
      </c>
      <c r="H45" s="141" t="s">
        <v>410</v>
      </c>
      <c r="I45" s="141" t="s">
        <v>410</v>
      </c>
      <c r="J45" s="199">
        <v>9</v>
      </c>
      <c r="K45" s="199">
        <v>22196</v>
      </c>
      <c r="L45" s="141" t="s">
        <v>410</v>
      </c>
      <c r="M45" s="141" t="s">
        <v>410</v>
      </c>
      <c r="N45" s="199">
        <v>7654</v>
      </c>
      <c r="O45" s="199">
        <v>1</v>
      </c>
      <c r="P45" s="199">
        <v>4001</v>
      </c>
      <c r="Q45" s="132" t="s">
        <v>410</v>
      </c>
      <c r="R45" s="132" t="s">
        <v>410</v>
      </c>
      <c r="S45" s="132" t="s">
        <v>410</v>
      </c>
      <c r="T45" s="132" t="s">
        <v>410</v>
      </c>
      <c r="U45" s="199">
        <v>1</v>
      </c>
      <c r="V45" s="199">
        <v>3653</v>
      </c>
      <c r="W45" s="141" t="s">
        <v>410</v>
      </c>
      <c r="X45" s="141" t="s">
        <v>410</v>
      </c>
    </row>
    <row r="46" spans="1:24" ht="21" customHeight="1">
      <c r="A46" s="198" t="s">
        <v>74</v>
      </c>
      <c r="B46" s="210">
        <f t="shared" si="1"/>
        <v>59272</v>
      </c>
      <c r="C46" s="210">
        <f t="shared" si="3"/>
        <v>44448</v>
      </c>
      <c r="D46" s="199">
        <v>3</v>
      </c>
      <c r="E46" s="199">
        <v>42451</v>
      </c>
      <c r="F46" s="141" t="s">
        <v>410</v>
      </c>
      <c r="G46" s="141" t="s">
        <v>410</v>
      </c>
      <c r="H46" s="141" t="s">
        <v>410</v>
      </c>
      <c r="I46" s="141" t="s">
        <v>410</v>
      </c>
      <c r="J46" s="199">
        <v>1</v>
      </c>
      <c r="K46" s="199">
        <v>1997</v>
      </c>
      <c r="L46" s="141" t="s">
        <v>410</v>
      </c>
      <c r="M46" s="141" t="s">
        <v>410</v>
      </c>
      <c r="N46" s="199">
        <v>14824</v>
      </c>
      <c r="O46" s="199">
        <v>1</v>
      </c>
      <c r="P46" s="199">
        <v>724</v>
      </c>
      <c r="Q46" s="132" t="s">
        <v>410</v>
      </c>
      <c r="R46" s="132" t="s">
        <v>410</v>
      </c>
      <c r="S46" s="132" t="s">
        <v>410</v>
      </c>
      <c r="T46" s="132" t="s">
        <v>410</v>
      </c>
      <c r="U46" s="199">
        <v>11</v>
      </c>
      <c r="V46" s="199">
        <v>14100</v>
      </c>
      <c r="W46" s="141" t="s">
        <v>410</v>
      </c>
      <c r="X46" s="141" t="s">
        <v>410</v>
      </c>
    </row>
    <row r="47" spans="1:24" ht="21" customHeight="1">
      <c r="A47" s="198" t="s">
        <v>75</v>
      </c>
      <c r="B47" s="210">
        <f t="shared" si="1"/>
        <v>3426</v>
      </c>
      <c r="C47" s="210">
        <f t="shared" si="3"/>
        <v>725</v>
      </c>
      <c r="D47" s="141" t="s">
        <v>410</v>
      </c>
      <c r="E47" s="141" t="s">
        <v>410</v>
      </c>
      <c r="F47" s="141" t="s">
        <v>410</v>
      </c>
      <c r="G47" s="141" t="s">
        <v>410</v>
      </c>
      <c r="H47" s="141" t="s">
        <v>410</v>
      </c>
      <c r="I47" s="141" t="s">
        <v>410</v>
      </c>
      <c r="J47" s="199">
        <v>1</v>
      </c>
      <c r="K47" s="199">
        <v>725</v>
      </c>
      <c r="L47" s="141" t="s">
        <v>410</v>
      </c>
      <c r="M47" s="141" t="s">
        <v>410</v>
      </c>
      <c r="N47" s="199">
        <v>2701</v>
      </c>
      <c r="O47" s="141" t="s">
        <v>410</v>
      </c>
      <c r="P47" s="141" t="s">
        <v>410</v>
      </c>
      <c r="Q47" s="132" t="s">
        <v>410</v>
      </c>
      <c r="R47" s="132" t="s">
        <v>410</v>
      </c>
      <c r="S47" s="132" t="s">
        <v>410</v>
      </c>
      <c r="T47" s="132" t="s">
        <v>410</v>
      </c>
      <c r="U47" s="199">
        <v>2</v>
      </c>
      <c r="V47" s="199">
        <v>2701</v>
      </c>
      <c r="W47" s="141" t="s">
        <v>410</v>
      </c>
      <c r="X47" s="141" t="s">
        <v>410</v>
      </c>
    </row>
    <row r="48" spans="1:24" ht="21" customHeight="1">
      <c r="A48" s="198" t="s">
        <v>76</v>
      </c>
      <c r="B48" s="210">
        <f t="shared" si="1"/>
        <v>43653</v>
      </c>
      <c r="C48" s="210">
        <f t="shared" si="3"/>
        <v>43653</v>
      </c>
      <c r="D48" s="199">
        <v>3</v>
      </c>
      <c r="E48" s="199">
        <v>43653</v>
      </c>
      <c r="F48" s="141" t="s">
        <v>410</v>
      </c>
      <c r="G48" s="141" t="s">
        <v>410</v>
      </c>
      <c r="H48" s="141" t="s">
        <v>410</v>
      </c>
      <c r="I48" s="141" t="s">
        <v>410</v>
      </c>
      <c r="J48" s="141" t="s">
        <v>410</v>
      </c>
      <c r="K48" s="141" t="s">
        <v>410</v>
      </c>
      <c r="L48" s="141" t="s">
        <v>410</v>
      </c>
      <c r="M48" s="141" t="s">
        <v>410</v>
      </c>
      <c r="N48" s="141" t="s">
        <v>410</v>
      </c>
      <c r="O48" s="141" t="s">
        <v>410</v>
      </c>
      <c r="P48" s="141" t="s">
        <v>410</v>
      </c>
      <c r="Q48" s="132" t="s">
        <v>410</v>
      </c>
      <c r="R48" s="132" t="s">
        <v>410</v>
      </c>
      <c r="S48" s="132" t="s">
        <v>410</v>
      </c>
      <c r="T48" s="132" t="s">
        <v>410</v>
      </c>
      <c r="U48" s="141" t="s">
        <v>410</v>
      </c>
      <c r="V48" s="141" t="s">
        <v>410</v>
      </c>
      <c r="W48" s="141" t="s">
        <v>410</v>
      </c>
      <c r="X48" s="141" t="s">
        <v>410</v>
      </c>
    </row>
    <row r="49" spans="1:24" ht="21" customHeight="1">
      <c r="A49" s="198"/>
      <c r="B49" s="210"/>
      <c r="C49" s="210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21"/>
      <c r="U49" s="199"/>
      <c r="V49" s="199"/>
      <c r="W49" s="199"/>
      <c r="X49" s="199"/>
    </row>
    <row r="50" spans="1:24" ht="21" customHeight="1">
      <c r="A50" s="198" t="s">
        <v>77</v>
      </c>
      <c r="B50" s="210">
        <f t="shared" si="1"/>
        <v>11709</v>
      </c>
      <c r="C50" s="210">
        <f t="shared" si="3"/>
        <v>6548</v>
      </c>
      <c r="D50" s="199">
        <v>1</v>
      </c>
      <c r="E50" s="199">
        <v>2253</v>
      </c>
      <c r="F50" s="141" t="s">
        <v>410</v>
      </c>
      <c r="G50" s="141" t="s">
        <v>410</v>
      </c>
      <c r="H50" s="141" t="s">
        <v>410</v>
      </c>
      <c r="I50" s="141" t="s">
        <v>410</v>
      </c>
      <c r="J50" s="199">
        <v>5</v>
      </c>
      <c r="K50" s="199">
        <v>4295</v>
      </c>
      <c r="L50" s="141" t="s">
        <v>410</v>
      </c>
      <c r="M50" s="141" t="s">
        <v>410</v>
      </c>
      <c r="N50" s="199">
        <v>5161</v>
      </c>
      <c r="O50" s="141" t="s">
        <v>410</v>
      </c>
      <c r="P50" s="141" t="s">
        <v>410</v>
      </c>
      <c r="Q50" s="141" t="s">
        <v>410</v>
      </c>
      <c r="R50" s="141" t="s">
        <v>410</v>
      </c>
      <c r="S50" s="141" t="s">
        <v>410</v>
      </c>
      <c r="T50" s="141" t="s">
        <v>410</v>
      </c>
      <c r="U50" s="199">
        <v>3</v>
      </c>
      <c r="V50" s="199">
        <v>5161</v>
      </c>
      <c r="W50" s="141" t="s">
        <v>410</v>
      </c>
      <c r="X50" s="141" t="s">
        <v>410</v>
      </c>
    </row>
    <row r="51" spans="1:24" ht="21" customHeight="1">
      <c r="A51" s="200" t="s">
        <v>78</v>
      </c>
      <c r="B51" s="210">
        <f t="shared" si="1"/>
        <v>24698</v>
      </c>
      <c r="C51" s="210">
        <f t="shared" si="3"/>
        <v>24698</v>
      </c>
      <c r="D51" s="199">
        <v>11</v>
      </c>
      <c r="E51" s="199">
        <v>24698</v>
      </c>
      <c r="F51" s="141" t="s">
        <v>410</v>
      </c>
      <c r="G51" s="141" t="s">
        <v>410</v>
      </c>
      <c r="H51" s="141" t="s">
        <v>410</v>
      </c>
      <c r="I51" s="141" t="s">
        <v>410</v>
      </c>
      <c r="J51" s="141" t="s">
        <v>410</v>
      </c>
      <c r="K51" s="141" t="s">
        <v>410</v>
      </c>
      <c r="L51" s="141" t="s">
        <v>410</v>
      </c>
      <c r="M51" s="141" t="s">
        <v>410</v>
      </c>
      <c r="N51" s="141" t="s">
        <v>410</v>
      </c>
      <c r="O51" s="141" t="s">
        <v>410</v>
      </c>
      <c r="P51" s="141" t="s">
        <v>410</v>
      </c>
      <c r="Q51" s="141" t="s">
        <v>410</v>
      </c>
      <c r="R51" s="141" t="s">
        <v>410</v>
      </c>
      <c r="S51" s="141" t="s">
        <v>410</v>
      </c>
      <c r="T51" s="141" t="s">
        <v>410</v>
      </c>
      <c r="U51" s="141" t="s">
        <v>410</v>
      </c>
      <c r="V51" s="141" t="s">
        <v>410</v>
      </c>
      <c r="W51" s="141" t="s">
        <v>410</v>
      </c>
      <c r="X51" s="141" t="s">
        <v>410</v>
      </c>
    </row>
    <row r="52" spans="1:24" ht="21" customHeight="1">
      <c r="A52" s="200" t="s">
        <v>79</v>
      </c>
      <c r="B52" s="210">
        <f t="shared" si="1"/>
        <v>112266</v>
      </c>
      <c r="C52" s="210">
        <f t="shared" si="3"/>
        <v>110904</v>
      </c>
      <c r="D52" s="199">
        <v>9</v>
      </c>
      <c r="E52" s="199">
        <v>71890</v>
      </c>
      <c r="F52" s="141" t="s">
        <v>410</v>
      </c>
      <c r="G52" s="141" t="s">
        <v>410</v>
      </c>
      <c r="H52" s="199">
        <v>2</v>
      </c>
      <c r="I52" s="199">
        <v>16752</v>
      </c>
      <c r="J52" s="199">
        <v>15</v>
      </c>
      <c r="K52" s="199">
        <v>22262</v>
      </c>
      <c r="L52" s="141" t="s">
        <v>410</v>
      </c>
      <c r="M52" s="141" t="s">
        <v>410</v>
      </c>
      <c r="N52" s="199">
        <v>1362</v>
      </c>
      <c r="O52" s="199">
        <v>1</v>
      </c>
      <c r="P52" s="199">
        <v>1362</v>
      </c>
      <c r="Q52" s="141" t="s">
        <v>410</v>
      </c>
      <c r="R52" s="141" t="s">
        <v>410</v>
      </c>
      <c r="S52" s="141" t="s">
        <v>410</v>
      </c>
      <c r="T52" s="141" t="s">
        <v>410</v>
      </c>
      <c r="U52" s="141" t="s">
        <v>410</v>
      </c>
      <c r="V52" s="141" t="s">
        <v>410</v>
      </c>
      <c r="W52" s="141" t="s">
        <v>410</v>
      </c>
      <c r="X52" s="141" t="s">
        <v>410</v>
      </c>
    </row>
    <row r="53" spans="1:29" ht="21" customHeight="1">
      <c r="A53" s="200" t="s">
        <v>80</v>
      </c>
      <c r="B53" s="210">
        <f t="shared" si="1"/>
        <v>261818</v>
      </c>
      <c r="C53" s="210">
        <f t="shared" si="3"/>
        <v>152316</v>
      </c>
      <c r="D53" s="122">
        <v>33</v>
      </c>
      <c r="E53" s="122">
        <v>93248</v>
      </c>
      <c r="F53" s="122">
        <v>1</v>
      </c>
      <c r="G53" s="122">
        <v>38009</v>
      </c>
      <c r="H53" s="141" t="s">
        <v>410</v>
      </c>
      <c r="I53" s="141" t="s">
        <v>410</v>
      </c>
      <c r="J53" s="122">
        <v>23</v>
      </c>
      <c r="K53" s="122">
        <v>21059</v>
      </c>
      <c r="L53" s="141" t="s">
        <v>410</v>
      </c>
      <c r="M53" s="141" t="s">
        <v>410</v>
      </c>
      <c r="N53" s="122">
        <v>109502</v>
      </c>
      <c r="O53" s="122">
        <v>35</v>
      </c>
      <c r="P53" s="122">
        <v>83995</v>
      </c>
      <c r="Q53" s="141" t="s">
        <v>410</v>
      </c>
      <c r="R53" s="141" t="s">
        <v>410</v>
      </c>
      <c r="S53" s="141" t="s">
        <v>410</v>
      </c>
      <c r="T53" s="141" t="s">
        <v>410</v>
      </c>
      <c r="U53" s="122">
        <v>26</v>
      </c>
      <c r="V53" s="122">
        <v>25507</v>
      </c>
      <c r="W53" s="141" t="s">
        <v>410</v>
      </c>
      <c r="X53" s="141" t="s">
        <v>410</v>
      </c>
      <c r="Y53" s="195"/>
      <c r="Z53" s="195"/>
      <c r="AA53" s="195"/>
      <c r="AB53" s="195"/>
      <c r="AC53" s="195"/>
    </row>
    <row r="54" spans="1:29" ht="21" customHeight="1">
      <c r="A54" s="200" t="s">
        <v>81</v>
      </c>
      <c r="B54" s="210">
        <f t="shared" si="1"/>
        <v>28564</v>
      </c>
      <c r="C54" s="210">
        <f>SUM(E54,G54,I54,K54,M54)</f>
        <v>22753</v>
      </c>
      <c r="D54" s="122">
        <v>2</v>
      </c>
      <c r="E54" s="122">
        <v>4641</v>
      </c>
      <c r="F54" s="141" t="s">
        <v>410</v>
      </c>
      <c r="G54" s="141" t="s">
        <v>410</v>
      </c>
      <c r="H54" s="122">
        <v>3</v>
      </c>
      <c r="I54" s="122">
        <v>7052</v>
      </c>
      <c r="J54" s="122">
        <v>7</v>
      </c>
      <c r="K54" s="122">
        <v>4592</v>
      </c>
      <c r="L54" s="122">
        <v>1</v>
      </c>
      <c r="M54" s="122">
        <v>6468</v>
      </c>
      <c r="N54" s="122">
        <v>5811</v>
      </c>
      <c r="O54" s="122">
        <v>1</v>
      </c>
      <c r="P54" s="122">
        <v>550</v>
      </c>
      <c r="Q54" s="141" t="s">
        <v>410</v>
      </c>
      <c r="R54" s="141" t="s">
        <v>410</v>
      </c>
      <c r="S54" s="141" t="s">
        <v>410</v>
      </c>
      <c r="T54" s="141" t="s">
        <v>410</v>
      </c>
      <c r="U54" s="122">
        <v>5</v>
      </c>
      <c r="V54" s="122">
        <v>5261</v>
      </c>
      <c r="W54" s="141" t="s">
        <v>410</v>
      </c>
      <c r="X54" s="141" t="s">
        <v>410</v>
      </c>
      <c r="Y54" s="195"/>
      <c r="Z54" s="195"/>
      <c r="AA54" s="195"/>
      <c r="AB54" s="195"/>
      <c r="AC54" s="195"/>
    </row>
    <row r="55" spans="1:29" ht="21" customHeight="1">
      <c r="A55" s="200" t="s">
        <v>82</v>
      </c>
      <c r="B55" s="210">
        <f t="shared" si="1"/>
        <v>76397</v>
      </c>
      <c r="C55" s="210">
        <f t="shared" si="3"/>
        <v>51046</v>
      </c>
      <c r="D55" s="122">
        <v>11</v>
      </c>
      <c r="E55" s="122">
        <v>26615</v>
      </c>
      <c r="F55" s="141" t="s">
        <v>410</v>
      </c>
      <c r="G55" s="141" t="s">
        <v>410</v>
      </c>
      <c r="H55" s="141" t="s">
        <v>410</v>
      </c>
      <c r="I55" s="141" t="s">
        <v>410</v>
      </c>
      <c r="J55" s="122">
        <v>11</v>
      </c>
      <c r="K55" s="122">
        <v>24431</v>
      </c>
      <c r="L55" s="141" t="s">
        <v>410</v>
      </c>
      <c r="M55" s="141" t="s">
        <v>410</v>
      </c>
      <c r="N55" s="122">
        <v>25351</v>
      </c>
      <c r="O55" s="122">
        <v>2</v>
      </c>
      <c r="P55" s="122">
        <v>5720</v>
      </c>
      <c r="Q55" s="122">
        <v>4</v>
      </c>
      <c r="R55" s="122">
        <v>17975</v>
      </c>
      <c r="S55" s="141" t="s">
        <v>410</v>
      </c>
      <c r="T55" s="141" t="s">
        <v>410</v>
      </c>
      <c r="U55" s="122">
        <v>2</v>
      </c>
      <c r="V55" s="122">
        <v>1656</v>
      </c>
      <c r="W55" s="141" t="s">
        <v>410</v>
      </c>
      <c r="X55" s="141" t="s">
        <v>410</v>
      </c>
      <c r="Y55" s="195"/>
      <c r="Z55" s="195"/>
      <c r="AA55" s="195"/>
      <c r="AB55" s="195"/>
      <c r="AC55" s="195"/>
    </row>
    <row r="56" spans="1:29" ht="21" customHeight="1">
      <c r="A56" s="198" t="s">
        <v>83</v>
      </c>
      <c r="B56" s="210">
        <f t="shared" si="1"/>
        <v>101466</v>
      </c>
      <c r="C56" s="210">
        <f t="shared" si="3"/>
        <v>47323</v>
      </c>
      <c r="D56" s="122">
        <v>7</v>
      </c>
      <c r="E56" s="122">
        <v>18290</v>
      </c>
      <c r="F56" s="141" t="s">
        <v>410</v>
      </c>
      <c r="G56" s="141" t="s">
        <v>410</v>
      </c>
      <c r="H56" s="122">
        <v>1</v>
      </c>
      <c r="I56" s="122">
        <v>1081</v>
      </c>
      <c r="J56" s="122">
        <v>28</v>
      </c>
      <c r="K56" s="122">
        <v>27952</v>
      </c>
      <c r="L56" s="141" t="s">
        <v>410</v>
      </c>
      <c r="M56" s="141" t="s">
        <v>410</v>
      </c>
      <c r="N56" s="122">
        <v>54143</v>
      </c>
      <c r="O56" s="122">
        <v>9</v>
      </c>
      <c r="P56" s="122">
        <v>29325</v>
      </c>
      <c r="Q56" s="132" t="s">
        <v>410</v>
      </c>
      <c r="R56" s="132" t="s">
        <v>410</v>
      </c>
      <c r="S56" s="141" t="s">
        <v>410</v>
      </c>
      <c r="T56" s="141" t="s">
        <v>410</v>
      </c>
      <c r="U56" s="122">
        <v>25</v>
      </c>
      <c r="V56" s="122">
        <v>24818</v>
      </c>
      <c r="W56" s="141" t="s">
        <v>410</v>
      </c>
      <c r="X56" s="141" t="s">
        <v>410</v>
      </c>
      <c r="Y56" s="195"/>
      <c r="Z56" s="195"/>
      <c r="AA56" s="195"/>
      <c r="AB56" s="195"/>
      <c r="AC56" s="195"/>
    </row>
    <row r="57" spans="1:29" ht="21" customHeight="1">
      <c r="A57" s="201" t="s">
        <v>84</v>
      </c>
      <c r="B57" s="202">
        <v>1111</v>
      </c>
      <c r="C57" s="219" t="s">
        <v>410</v>
      </c>
      <c r="D57" s="219" t="s">
        <v>410</v>
      </c>
      <c r="E57" s="219" t="s">
        <v>410</v>
      </c>
      <c r="F57" s="219" t="s">
        <v>410</v>
      </c>
      <c r="G57" s="219" t="s">
        <v>410</v>
      </c>
      <c r="H57" s="219" t="s">
        <v>410</v>
      </c>
      <c r="I57" s="219" t="s">
        <v>410</v>
      </c>
      <c r="J57" s="219" t="s">
        <v>410</v>
      </c>
      <c r="K57" s="219" t="s">
        <v>410</v>
      </c>
      <c r="L57" s="219" t="s">
        <v>410</v>
      </c>
      <c r="M57" s="219" t="s">
        <v>410</v>
      </c>
      <c r="N57" s="202">
        <v>1111</v>
      </c>
      <c r="O57" s="219" t="s">
        <v>410</v>
      </c>
      <c r="P57" s="219" t="s">
        <v>410</v>
      </c>
      <c r="Q57" s="219" t="s">
        <v>410</v>
      </c>
      <c r="R57" s="219" t="s">
        <v>410</v>
      </c>
      <c r="S57" s="219" t="s">
        <v>410</v>
      </c>
      <c r="T57" s="219" t="s">
        <v>410</v>
      </c>
      <c r="U57" s="202">
        <v>1</v>
      </c>
      <c r="V57" s="202">
        <v>1111</v>
      </c>
      <c r="W57" s="219" t="s">
        <v>410</v>
      </c>
      <c r="X57" s="219" t="s">
        <v>410</v>
      </c>
      <c r="Y57" s="195"/>
      <c r="Z57" s="195"/>
      <c r="AA57" s="195"/>
      <c r="AB57" s="195"/>
      <c r="AC57" s="195"/>
    </row>
    <row r="58" spans="1:3" ht="21" customHeight="1">
      <c r="A58" s="195" t="s">
        <v>222</v>
      </c>
      <c r="B58" s="195"/>
      <c r="C58" s="195"/>
    </row>
    <row r="62" spans="1:2" ht="21" customHeight="1">
      <c r="A62" s="205"/>
      <c r="B62" s="205"/>
    </row>
    <row r="63" spans="1:2" ht="21" customHeight="1">
      <c r="A63" s="205"/>
      <c r="B63" s="205"/>
    </row>
  </sheetData>
  <sheetProtection/>
  <mergeCells count="92">
    <mergeCell ref="W35:X35"/>
    <mergeCell ref="U35:V35"/>
    <mergeCell ref="O35:P35"/>
    <mergeCell ref="J35:K35"/>
    <mergeCell ref="A33:A36"/>
    <mergeCell ref="N35:N36"/>
    <mergeCell ref="L35:M35"/>
    <mergeCell ref="B34:B36"/>
    <mergeCell ref="H35:I35"/>
    <mergeCell ref="C35:C36"/>
    <mergeCell ref="C34:M34"/>
    <mergeCell ref="F8:G8"/>
    <mergeCell ref="F17:G17"/>
    <mergeCell ref="F18:G18"/>
    <mergeCell ref="F10:G10"/>
    <mergeCell ref="F11:G11"/>
    <mergeCell ref="F12:G12"/>
    <mergeCell ref="F20:G20"/>
    <mergeCell ref="F21:G21"/>
    <mergeCell ref="F19:G19"/>
    <mergeCell ref="D35:E35"/>
    <mergeCell ref="F35:G35"/>
    <mergeCell ref="F27:G27"/>
    <mergeCell ref="F23:G23"/>
    <mergeCell ref="F24:G24"/>
    <mergeCell ref="F25:G25"/>
    <mergeCell ref="F26:G26"/>
    <mergeCell ref="D26:E26"/>
    <mergeCell ref="D27:E27"/>
    <mergeCell ref="D23:E23"/>
    <mergeCell ref="D12:E12"/>
    <mergeCell ref="D13:E13"/>
    <mergeCell ref="F13:G13"/>
    <mergeCell ref="F14:G14"/>
    <mergeCell ref="D14:E14"/>
    <mergeCell ref="D15:E15"/>
    <mergeCell ref="D25:E25"/>
    <mergeCell ref="D16:E16"/>
    <mergeCell ref="D17:E17"/>
    <mergeCell ref="D18:E18"/>
    <mergeCell ref="D19:E19"/>
    <mergeCell ref="D8:E8"/>
    <mergeCell ref="D10:E10"/>
    <mergeCell ref="D11:E11"/>
    <mergeCell ref="D20:E20"/>
    <mergeCell ref="D21:E21"/>
    <mergeCell ref="D7:E7"/>
    <mergeCell ref="C5:E6"/>
    <mergeCell ref="F6:G7"/>
    <mergeCell ref="A5:A7"/>
    <mergeCell ref="B5:B7"/>
    <mergeCell ref="D24:E24"/>
    <mergeCell ref="F22:G22"/>
    <mergeCell ref="F15:G15"/>
    <mergeCell ref="F16:G16"/>
    <mergeCell ref="D22:E22"/>
    <mergeCell ref="I10:J10"/>
    <mergeCell ref="I11:J11"/>
    <mergeCell ref="I7:J7"/>
    <mergeCell ref="H6:J6"/>
    <mergeCell ref="I13:J13"/>
    <mergeCell ref="K6:L6"/>
    <mergeCell ref="Q6:R6"/>
    <mergeCell ref="I25:J25"/>
    <mergeCell ref="I26:J26"/>
    <mergeCell ref="I27:J27"/>
    <mergeCell ref="I20:J20"/>
    <mergeCell ref="I21:J21"/>
    <mergeCell ref="I22:J22"/>
    <mergeCell ref="I23:J23"/>
    <mergeCell ref="I24:J24"/>
    <mergeCell ref="I8:J8"/>
    <mergeCell ref="I17:J17"/>
    <mergeCell ref="I18:J18"/>
    <mergeCell ref="I19:J19"/>
    <mergeCell ref="I12:J12"/>
    <mergeCell ref="A3:T3"/>
    <mergeCell ref="I14:J14"/>
    <mergeCell ref="I15:J15"/>
    <mergeCell ref="D9:E9"/>
    <mergeCell ref="F9:G9"/>
    <mergeCell ref="I9:J9"/>
    <mergeCell ref="A31:X31"/>
    <mergeCell ref="S6:T6"/>
    <mergeCell ref="F5:T5"/>
    <mergeCell ref="S35:T35"/>
    <mergeCell ref="Q35:R35"/>
    <mergeCell ref="N34:X34"/>
    <mergeCell ref="B33:X33"/>
    <mergeCell ref="M6:N6"/>
    <mergeCell ref="O6:P6"/>
    <mergeCell ref="I16:J1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8" r:id="rId1"/>
  <ignoredErrors>
    <ignoredError sqref="C5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4.19921875" style="11" customWidth="1"/>
    <col min="2" max="2" width="10" style="11" customWidth="1"/>
    <col min="3" max="13" width="7.3984375" style="11" customWidth="1"/>
    <col min="14" max="14" width="7.8984375" style="11" customWidth="1"/>
    <col min="15" max="19" width="7.3984375" style="11" customWidth="1"/>
    <col min="20" max="20" width="6.8984375" style="11" customWidth="1"/>
    <col min="21" max="26" width="7.09765625" style="11" customWidth="1"/>
    <col min="27" max="31" width="9.59765625" style="11" customWidth="1"/>
    <col min="32" max="32" width="7.3984375" style="11" customWidth="1"/>
    <col min="33" max="16384" width="10.59765625" style="11" customWidth="1"/>
  </cols>
  <sheetData>
    <row r="1" spans="1:31" s="2" customFormat="1" ht="19.5" customHeight="1">
      <c r="A1" s="65" t="s">
        <v>486</v>
      </c>
      <c r="AE1" s="3" t="s">
        <v>362</v>
      </c>
    </row>
    <row r="2" spans="1:31" s="2" customFormat="1" ht="19.5" customHeight="1">
      <c r="A2" s="65"/>
      <c r="AE2" s="3"/>
    </row>
    <row r="3" spans="1:31" ht="19.5" customHeight="1">
      <c r="A3" s="509" t="s">
        <v>508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</row>
    <row r="4" spans="1:3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 customHeight="1">
      <c r="A5" s="555" t="s">
        <v>507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6"/>
      <c r="AE5" s="556"/>
    </row>
    <row r="6" spans="14:31" ht="18" customHeight="1" thickBot="1">
      <c r="N6" s="56"/>
      <c r="O6" s="56"/>
      <c r="P6" s="56"/>
      <c r="Q6" s="56"/>
      <c r="AE6" s="227" t="s">
        <v>506</v>
      </c>
    </row>
    <row r="7" spans="1:31" ht="18" customHeight="1">
      <c r="A7" s="221" t="s">
        <v>482</v>
      </c>
      <c r="B7" s="574" t="s">
        <v>499</v>
      </c>
      <c r="C7" s="569"/>
      <c r="D7" s="569"/>
      <c r="E7" s="569"/>
      <c r="F7" s="569"/>
      <c r="G7" s="570"/>
      <c r="H7" s="583" t="s">
        <v>150</v>
      </c>
      <c r="I7" s="569"/>
      <c r="J7" s="570"/>
      <c r="K7" s="568" t="s">
        <v>498</v>
      </c>
      <c r="L7" s="569"/>
      <c r="M7" s="570"/>
      <c r="N7" s="602" t="s">
        <v>223</v>
      </c>
      <c r="O7" s="370" t="s">
        <v>500</v>
      </c>
      <c r="P7" s="605"/>
      <c r="Q7" s="381"/>
      <c r="R7" s="568" t="s">
        <v>503</v>
      </c>
      <c r="S7" s="569"/>
      <c r="T7" s="570"/>
      <c r="U7" s="568" t="s">
        <v>505</v>
      </c>
      <c r="V7" s="597"/>
      <c r="W7" s="597"/>
      <c r="X7" s="597"/>
      <c r="Y7" s="597"/>
      <c r="Z7" s="597"/>
      <c r="AA7" s="598"/>
      <c r="AB7" s="609" t="s">
        <v>338</v>
      </c>
      <c r="AC7" s="566" t="s">
        <v>549</v>
      </c>
      <c r="AD7" s="606" t="s">
        <v>294</v>
      </c>
      <c r="AE7" s="589" t="s">
        <v>485</v>
      </c>
    </row>
    <row r="8" spans="1:31" ht="18" customHeight="1">
      <c r="A8" s="200" t="s">
        <v>483</v>
      </c>
      <c r="B8" s="575"/>
      <c r="C8" s="575"/>
      <c r="D8" s="575"/>
      <c r="E8" s="575"/>
      <c r="F8" s="575"/>
      <c r="G8" s="576"/>
      <c r="H8" s="584"/>
      <c r="I8" s="575"/>
      <c r="J8" s="576"/>
      <c r="K8" s="584"/>
      <c r="L8" s="575"/>
      <c r="M8" s="576"/>
      <c r="N8" s="603"/>
      <c r="O8" s="572"/>
      <c r="P8" s="572"/>
      <c r="Q8" s="573"/>
      <c r="R8" s="571"/>
      <c r="S8" s="572"/>
      <c r="T8" s="573"/>
      <c r="U8" s="599"/>
      <c r="V8" s="545"/>
      <c r="W8" s="545"/>
      <c r="X8" s="545"/>
      <c r="Y8" s="545"/>
      <c r="Z8" s="545"/>
      <c r="AA8" s="600"/>
      <c r="AB8" s="610"/>
      <c r="AC8" s="567"/>
      <c r="AD8" s="607"/>
      <c r="AE8" s="590"/>
    </row>
    <row r="9" spans="1:31" ht="18" customHeight="1">
      <c r="A9" s="228" t="s">
        <v>487</v>
      </c>
      <c r="B9" s="585" t="s">
        <v>488</v>
      </c>
      <c r="C9" s="577" t="s">
        <v>489</v>
      </c>
      <c r="D9" s="577" t="s">
        <v>490</v>
      </c>
      <c r="E9" s="577" t="s">
        <v>491</v>
      </c>
      <c r="F9" s="577" t="s">
        <v>492</v>
      </c>
      <c r="G9" s="587" t="s">
        <v>12</v>
      </c>
      <c r="H9" s="587" t="s">
        <v>13</v>
      </c>
      <c r="I9" s="577" t="s">
        <v>493</v>
      </c>
      <c r="J9" s="577" t="s">
        <v>494</v>
      </c>
      <c r="K9" s="577" t="s">
        <v>495</v>
      </c>
      <c r="L9" s="577" t="s">
        <v>496</v>
      </c>
      <c r="M9" s="577" t="s">
        <v>497</v>
      </c>
      <c r="N9" s="603"/>
      <c r="O9" s="579" t="s">
        <v>501</v>
      </c>
      <c r="P9" s="591" t="s">
        <v>502</v>
      </c>
      <c r="Q9" s="593" t="s">
        <v>14</v>
      </c>
      <c r="R9" s="579" t="s">
        <v>501</v>
      </c>
      <c r="S9" s="591" t="s">
        <v>502</v>
      </c>
      <c r="T9" s="593" t="s">
        <v>14</v>
      </c>
      <c r="U9" s="595" t="s">
        <v>68</v>
      </c>
      <c r="V9" s="596"/>
      <c r="W9" s="595" t="s">
        <v>504</v>
      </c>
      <c r="X9" s="596"/>
      <c r="Y9" s="601" t="s">
        <v>339</v>
      </c>
      <c r="Z9" s="596"/>
      <c r="AA9" s="608" t="s">
        <v>12</v>
      </c>
      <c r="AB9" s="567"/>
      <c r="AC9" s="567"/>
      <c r="AD9" s="607"/>
      <c r="AE9" s="590"/>
    </row>
    <row r="10" spans="1:31" ht="18" customHeight="1">
      <c r="A10" s="222" t="s">
        <v>376</v>
      </c>
      <c r="B10" s="586"/>
      <c r="C10" s="578"/>
      <c r="D10" s="578"/>
      <c r="E10" s="578"/>
      <c r="F10" s="578"/>
      <c r="G10" s="588"/>
      <c r="H10" s="588"/>
      <c r="I10" s="578"/>
      <c r="J10" s="578"/>
      <c r="K10" s="578"/>
      <c r="L10" s="578"/>
      <c r="M10" s="578"/>
      <c r="N10" s="604"/>
      <c r="O10" s="580"/>
      <c r="P10" s="592"/>
      <c r="Q10" s="594"/>
      <c r="R10" s="580"/>
      <c r="S10" s="592"/>
      <c r="T10" s="594"/>
      <c r="U10" s="550"/>
      <c r="V10" s="546"/>
      <c r="W10" s="550"/>
      <c r="X10" s="546"/>
      <c r="Y10" s="550"/>
      <c r="Z10" s="546"/>
      <c r="AA10" s="548"/>
      <c r="AB10" s="37" t="s">
        <v>154</v>
      </c>
      <c r="AC10" s="37" t="s">
        <v>153</v>
      </c>
      <c r="AD10" s="37" t="s">
        <v>152</v>
      </c>
      <c r="AE10" s="27" t="s">
        <v>151</v>
      </c>
    </row>
    <row r="11" spans="1:31" ht="18" customHeight="1">
      <c r="A11" s="3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563"/>
      <c r="V11" s="563"/>
      <c r="W11" s="563"/>
      <c r="X11" s="563"/>
      <c r="Y11" s="563"/>
      <c r="Z11" s="563"/>
      <c r="AA11" s="19"/>
      <c r="AB11" s="19"/>
      <c r="AC11" s="19"/>
      <c r="AD11" s="19"/>
      <c r="AE11" s="19"/>
    </row>
    <row r="12" spans="1:31" ht="18" customHeight="1">
      <c r="A12" s="92" t="s">
        <v>304</v>
      </c>
      <c r="B12" s="223">
        <f>SUM(C12:G12)</f>
        <v>472</v>
      </c>
      <c r="C12" s="224">
        <v>341</v>
      </c>
      <c r="D12" s="224">
        <v>88</v>
      </c>
      <c r="E12" s="224">
        <v>20</v>
      </c>
      <c r="F12" s="191" t="s">
        <v>410</v>
      </c>
      <c r="G12" s="224">
        <v>23</v>
      </c>
      <c r="H12" s="224">
        <v>244</v>
      </c>
      <c r="I12" s="224">
        <v>56</v>
      </c>
      <c r="J12" s="224">
        <v>159</v>
      </c>
      <c r="K12" s="224">
        <v>141</v>
      </c>
      <c r="L12" s="224">
        <v>37</v>
      </c>
      <c r="M12" s="224">
        <v>97</v>
      </c>
      <c r="N12" s="224">
        <v>973</v>
      </c>
      <c r="O12" s="191" t="s">
        <v>410</v>
      </c>
      <c r="P12" s="191" t="s">
        <v>410</v>
      </c>
      <c r="Q12" s="224">
        <v>18</v>
      </c>
      <c r="R12" s="224">
        <v>8</v>
      </c>
      <c r="S12" s="224">
        <v>14</v>
      </c>
      <c r="T12" s="224">
        <v>52</v>
      </c>
      <c r="U12" s="557">
        <f>SUM(W12:AA12)</f>
        <v>525854</v>
      </c>
      <c r="V12" s="557"/>
      <c r="W12" s="557">
        <v>235861</v>
      </c>
      <c r="X12" s="557"/>
      <c r="Y12" s="557">
        <v>279318</v>
      </c>
      <c r="Z12" s="557"/>
      <c r="AA12" s="224">
        <v>10675</v>
      </c>
      <c r="AB12" s="564">
        <v>22</v>
      </c>
      <c r="AC12" s="564"/>
      <c r="AD12" s="224">
        <v>6287</v>
      </c>
      <c r="AE12" s="224">
        <v>25418</v>
      </c>
    </row>
    <row r="13" spans="1:31" ht="18" customHeight="1">
      <c r="A13" s="91" t="s">
        <v>301</v>
      </c>
      <c r="B13" s="223">
        <f>SUM(C13:G13)</f>
        <v>402</v>
      </c>
      <c r="C13" s="224">
        <v>286</v>
      </c>
      <c r="D13" s="224">
        <v>49</v>
      </c>
      <c r="E13" s="224">
        <v>28</v>
      </c>
      <c r="F13" s="224">
        <v>5</v>
      </c>
      <c r="G13" s="224">
        <v>34</v>
      </c>
      <c r="H13" s="224">
        <v>229</v>
      </c>
      <c r="I13" s="224">
        <v>47</v>
      </c>
      <c r="J13" s="224">
        <v>135</v>
      </c>
      <c r="K13" s="224">
        <v>154</v>
      </c>
      <c r="L13" s="224">
        <v>36</v>
      </c>
      <c r="M13" s="224">
        <v>108</v>
      </c>
      <c r="N13" s="224">
        <v>1003</v>
      </c>
      <c r="O13" s="191" t="s">
        <v>410</v>
      </c>
      <c r="P13" s="191" t="s">
        <v>410</v>
      </c>
      <c r="Q13" s="224">
        <v>14</v>
      </c>
      <c r="R13" s="224">
        <v>6</v>
      </c>
      <c r="S13" s="224">
        <v>11</v>
      </c>
      <c r="T13" s="224">
        <v>50</v>
      </c>
      <c r="U13" s="557">
        <f aca="true" t="shared" si="0" ref="U13:U31">SUM(W13:AA13)</f>
        <v>1016709</v>
      </c>
      <c r="V13" s="557"/>
      <c r="W13" s="557">
        <v>419096</v>
      </c>
      <c r="X13" s="557"/>
      <c r="Y13" s="557">
        <v>582762</v>
      </c>
      <c r="Z13" s="557"/>
      <c r="AA13" s="224">
        <v>14851</v>
      </c>
      <c r="AB13" s="224">
        <v>5</v>
      </c>
      <c r="AC13" s="224">
        <v>31</v>
      </c>
      <c r="AD13" s="224">
        <v>1474</v>
      </c>
      <c r="AE13" s="224">
        <v>44957</v>
      </c>
    </row>
    <row r="14" spans="1:31" ht="18" customHeight="1">
      <c r="A14" s="91" t="s">
        <v>302</v>
      </c>
      <c r="B14" s="223">
        <f>SUM(C14:G14)</f>
        <v>490</v>
      </c>
      <c r="C14" s="224">
        <v>316</v>
      </c>
      <c r="D14" s="224">
        <v>79</v>
      </c>
      <c r="E14" s="224">
        <v>25</v>
      </c>
      <c r="F14" s="224">
        <v>2</v>
      </c>
      <c r="G14" s="224">
        <v>68</v>
      </c>
      <c r="H14" s="224">
        <v>242</v>
      </c>
      <c r="I14" s="224">
        <v>40</v>
      </c>
      <c r="J14" s="224">
        <v>135</v>
      </c>
      <c r="K14" s="224">
        <v>182</v>
      </c>
      <c r="L14" s="224">
        <v>32</v>
      </c>
      <c r="M14" s="224">
        <v>106</v>
      </c>
      <c r="N14" s="224">
        <v>1126</v>
      </c>
      <c r="O14" s="191" t="s">
        <v>410</v>
      </c>
      <c r="P14" s="191" t="s">
        <v>410</v>
      </c>
      <c r="Q14" s="224">
        <v>18</v>
      </c>
      <c r="R14" s="224">
        <v>10</v>
      </c>
      <c r="S14" s="224">
        <v>15</v>
      </c>
      <c r="T14" s="224">
        <v>61</v>
      </c>
      <c r="U14" s="557">
        <f t="shared" si="0"/>
        <v>1150189</v>
      </c>
      <c r="V14" s="557"/>
      <c r="W14" s="557">
        <v>397623</v>
      </c>
      <c r="X14" s="557"/>
      <c r="Y14" s="557">
        <v>723898</v>
      </c>
      <c r="Z14" s="557"/>
      <c r="AA14" s="224">
        <v>28668</v>
      </c>
      <c r="AB14" s="224">
        <v>2</v>
      </c>
      <c r="AC14" s="224">
        <v>33</v>
      </c>
      <c r="AD14" s="224">
        <v>6081</v>
      </c>
      <c r="AE14" s="224">
        <v>27587</v>
      </c>
    </row>
    <row r="15" spans="1:33" ht="18" customHeight="1">
      <c r="A15" s="91" t="s">
        <v>303</v>
      </c>
      <c r="B15" s="223">
        <f>SUM(C15:G15)</f>
        <v>433</v>
      </c>
      <c r="C15" s="224">
        <v>274</v>
      </c>
      <c r="D15" s="224">
        <v>84</v>
      </c>
      <c r="E15" s="224">
        <v>17</v>
      </c>
      <c r="F15" s="224">
        <v>4</v>
      </c>
      <c r="G15" s="224">
        <v>54</v>
      </c>
      <c r="H15" s="224">
        <v>225</v>
      </c>
      <c r="I15" s="224">
        <v>40</v>
      </c>
      <c r="J15" s="224">
        <v>134</v>
      </c>
      <c r="K15" s="224">
        <v>186</v>
      </c>
      <c r="L15" s="224">
        <v>24</v>
      </c>
      <c r="M15" s="224">
        <v>92</v>
      </c>
      <c r="N15" s="224">
        <v>1094</v>
      </c>
      <c r="O15" s="191" t="s">
        <v>410</v>
      </c>
      <c r="P15" s="191" t="s">
        <v>410</v>
      </c>
      <c r="Q15" s="224">
        <v>24</v>
      </c>
      <c r="R15" s="224">
        <v>8</v>
      </c>
      <c r="S15" s="224">
        <v>26</v>
      </c>
      <c r="T15" s="224">
        <v>47</v>
      </c>
      <c r="U15" s="557">
        <f t="shared" si="0"/>
        <v>988346</v>
      </c>
      <c r="V15" s="557"/>
      <c r="W15" s="557">
        <v>357762</v>
      </c>
      <c r="X15" s="557"/>
      <c r="Y15" s="557">
        <v>588205</v>
      </c>
      <c r="Z15" s="557"/>
      <c r="AA15" s="224">
        <v>42379</v>
      </c>
      <c r="AB15" s="224">
        <v>6</v>
      </c>
      <c r="AC15" s="224">
        <v>25</v>
      </c>
      <c r="AD15" s="224">
        <v>11086</v>
      </c>
      <c r="AE15" s="224">
        <v>21909</v>
      </c>
      <c r="AF15" s="15"/>
      <c r="AG15" s="15"/>
    </row>
    <row r="16" spans="1:33" ht="16.5" customHeight="1">
      <c r="A16" s="189" t="s">
        <v>484</v>
      </c>
      <c r="B16" s="226">
        <f>SUM(B18:B31)</f>
        <v>443</v>
      </c>
      <c r="C16" s="226">
        <f>SUM(C18:C31)</f>
        <v>287</v>
      </c>
      <c r="D16" s="226">
        <f aca="true" t="shared" si="1" ref="D16:T16">SUM(D18:D31)</f>
        <v>63</v>
      </c>
      <c r="E16" s="226">
        <f t="shared" si="1"/>
        <v>34</v>
      </c>
      <c r="F16" s="226">
        <f t="shared" si="1"/>
        <v>2</v>
      </c>
      <c r="G16" s="226">
        <f t="shared" si="1"/>
        <v>57</v>
      </c>
      <c r="H16" s="226">
        <f t="shared" si="1"/>
        <v>243</v>
      </c>
      <c r="I16" s="226">
        <f t="shared" si="1"/>
        <v>51</v>
      </c>
      <c r="J16" s="226">
        <f t="shared" si="1"/>
        <v>136</v>
      </c>
      <c r="K16" s="226">
        <f t="shared" si="1"/>
        <v>167</v>
      </c>
      <c r="L16" s="226">
        <f t="shared" si="1"/>
        <v>46</v>
      </c>
      <c r="M16" s="226">
        <f t="shared" si="1"/>
        <v>94</v>
      </c>
      <c r="N16" s="226">
        <f t="shared" si="1"/>
        <v>1003</v>
      </c>
      <c r="O16" s="229" t="s">
        <v>410</v>
      </c>
      <c r="P16" s="229" t="s">
        <v>410</v>
      </c>
      <c r="Q16" s="226">
        <f t="shared" si="1"/>
        <v>23</v>
      </c>
      <c r="R16" s="226">
        <f t="shared" si="1"/>
        <v>5</v>
      </c>
      <c r="S16" s="226">
        <f t="shared" si="1"/>
        <v>14</v>
      </c>
      <c r="T16" s="226">
        <f t="shared" si="1"/>
        <v>50</v>
      </c>
      <c r="U16" s="565">
        <f t="shared" si="0"/>
        <v>1246685</v>
      </c>
      <c r="V16" s="565"/>
      <c r="W16" s="562">
        <f>SUM(W18:X31)</f>
        <v>815602</v>
      </c>
      <c r="X16" s="562"/>
      <c r="Y16" s="562">
        <f>SUM(Y18:Z31)</f>
        <v>378316</v>
      </c>
      <c r="Z16" s="562"/>
      <c r="AA16" s="226">
        <f>SUM(AA18:AA31)</f>
        <v>52767</v>
      </c>
      <c r="AB16" s="226">
        <f>SUM(AB18:AB31)</f>
        <v>2</v>
      </c>
      <c r="AC16" s="226">
        <f>SUM(AC18:AC31)</f>
        <v>40</v>
      </c>
      <c r="AD16" s="226">
        <f>SUM(AD18:AD31)</f>
        <v>4647</v>
      </c>
      <c r="AE16" s="226">
        <f>SUM(AE18:AE31)</f>
        <v>27838</v>
      </c>
      <c r="AF16" s="15"/>
      <c r="AG16" s="15"/>
    </row>
    <row r="17" spans="1:31" ht="16.5" customHeight="1">
      <c r="A17" s="20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4"/>
      <c r="P17" s="224"/>
      <c r="Q17" s="224"/>
      <c r="R17" s="224"/>
      <c r="S17" s="224"/>
      <c r="T17" s="224"/>
      <c r="U17" s="557"/>
      <c r="V17" s="557"/>
      <c r="W17" s="557" t="s">
        <v>373</v>
      </c>
      <c r="X17" s="557"/>
      <c r="Y17" s="557"/>
      <c r="Z17" s="557"/>
      <c r="AA17" s="224"/>
      <c r="AB17" s="224"/>
      <c r="AC17" s="224"/>
      <c r="AD17" s="224"/>
      <c r="AE17" s="224"/>
    </row>
    <row r="18" spans="1:32" ht="16.5" customHeight="1">
      <c r="A18" s="54" t="s">
        <v>305</v>
      </c>
      <c r="B18" s="225">
        <f>SUM(C18:G18)</f>
        <v>24</v>
      </c>
      <c r="C18" s="225">
        <v>23</v>
      </c>
      <c r="D18" s="230" t="s">
        <v>410</v>
      </c>
      <c r="E18" s="225">
        <v>1</v>
      </c>
      <c r="F18" s="230" t="s">
        <v>410</v>
      </c>
      <c r="G18" s="230" t="s">
        <v>410</v>
      </c>
      <c r="H18" s="225">
        <v>21</v>
      </c>
      <c r="I18" s="225">
        <v>4</v>
      </c>
      <c r="J18" s="225">
        <v>10</v>
      </c>
      <c r="K18" s="225">
        <v>17</v>
      </c>
      <c r="L18" s="225">
        <v>1</v>
      </c>
      <c r="M18" s="225">
        <v>8</v>
      </c>
      <c r="N18" s="225">
        <v>71</v>
      </c>
      <c r="O18" s="230" t="s">
        <v>410</v>
      </c>
      <c r="P18" s="230" t="s">
        <v>410</v>
      </c>
      <c r="Q18" s="191" t="s">
        <v>410</v>
      </c>
      <c r="R18" s="224">
        <v>1</v>
      </c>
      <c r="S18" s="224">
        <v>1</v>
      </c>
      <c r="T18" s="224">
        <v>3</v>
      </c>
      <c r="U18" s="557">
        <f t="shared" si="0"/>
        <v>44566</v>
      </c>
      <c r="V18" s="557"/>
      <c r="W18" s="557">
        <v>17985</v>
      </c>
      <c r="X18" s="557"/>
      <c r="Y18" s="557">
        <v>26110</v>
      </c>
      <c r="Z18" s="557"/>
      <c r="AA18" s="224">
        <v>471</v>
      </c>
      <c r="AB18" s="191" t="s">
        <v>410</v>
      </c>
      <c r="AC18" s="224">
        <v>1</v>
      </c>
      <c r="AD18" s="191" t="s">
        <v>410</v>
      </c>
      <c r="AE18" s="224">
        <v>1229</v>
      </c>
      <c r="AF18" s="15"/>
    </row>
    <row r="19" spans="1:32" ht="16.5" customHeight="1">
      <c r="A19" s="82" t="s">
        <v>196</v>
      </c>
      <c r="B19" s="225">
        <f aca="true" t="shared" si="2" ref="B19:B31">SUM(C19:G19)</f>
        <v>34</v>
      </c>
      <c r="C19" s="225">
        <v>29</v>
      </c>
      <c r="D19" s="230" t="s">
        <v>410</v>
      </c>
      <c r="E19" s="225">
        <v>3</v>
      </c>
      <c r="F19" s="230" t="s">
        <v>410</v>
      </c>
      <c r="G19" s="225">
        <v>2</v>
      </c>
      <c r="H19" s="225">
        <v>31</v>
      </c>
      <c r="I19" s="225">
        <v>3</v>
      </c>
      <c r="J19" s="225">
        <v>15</v>
      </c>
      <c r="K19" s="225">
        <v>21</v>
      </c>
      <c r="L19" s="225">
        <v>1</v>
      </c>
      <c r="M19" s="225">
        <v>12</v>
      </c>
      <c r="N19" s="225">
        <v>102</v>
      </c>
      <c r="O19" s="230" t="s">
        <v>410</v>
      </c>
      <c r="P19" s="230" t="s">
        <v>410</v>
      </c>
      <c r="Q19" s="224">
        <v>4</v>
      </c>
      <c r="R19" s="224">
        <v>2</v>
      </c>
      <c r="S19" s="224">
        <v>4</v>
      </c>
      <c r="T19" s="224">
        <v>6</v>
      </c>
      <c r="U19" s="557">
        <f t="shared" si="0"/>
        <v>54082</v>
      </c>
      <c r="V19" s="557"/>
      <c r="W19" s="557">
        <v>33498</v>
      </c>
      <c r="X19" s="557"/>
      <c r="Y19" s="557">
        <v>19449</v>
      </c>
      <c r="Z19" s="557"/>
      <c r="AA19" s="224">
        <v>1135</v>
      </c>
      <c r="AB19" s="191" t="s">
        <v>410</v>
      </c>
      <c r="AC19" s="224">
        <v>4</v>
      </c>
      <c r="AD19" s="191" t="s">
        <v>410</v>
      </c>
      <c r="AE19" s="224">
        <v>2438</v>
      </c>
      <c r="AF19" s="15"/>
    </row>
    <row r="20" spans="1:31" ht="16.5" customHeight="1">
      <c r="A20" s="82" t="s">
        <v>206</v>
      </c>
      <c r="B20" s="225">
        <f t="shared" si="2"/>
        <v>66</v>
      </c>
      <c r="C20" s="225">
        <v>35</v>
      </c>
      <c r="D20" s="225">
        <v>18</v>
      </c>
      <c r="E20" s="225">
        <v>1</v>
      </c>
      <c r="F20" s="230" t="s">
        <v>410</v>
      </c>
      <c r="G20" s="225">
        <v>12</v>
      </c>
      <c r="H20" s="225">
        <v>37</v>
      </c>
      <c r="I20" s="225">
        <v>6</v>
      </c>
      <c r="J20" s="225">
        <v>23</v>
      </c>
      <c r="K20" s="225">
        <v>27</v>
      </c>
      <c r="L20" s="225">
        <v>5</v>
      </c>
      <c r="M20" s="225">
        <v>18</v>
      </c>
      <c r="N20" s="225">
        <v>158</v>
      </c>
      <c r="O20" s="230" t="s">
        <v>410</v>
      </c>
      <c r="P20" s="230" t="s">
        <v>410</v>
      </c>
      <c r="Q20" s="224">
        <v>3</v>
      </c>
      <c r="R20" s="191" t="s">
        <v>410</v>
      </c>
      <c r="S20" s="191" t="s">
        <v>410</v>
      </c>
      <c r="T20" s="224">
        <v>10</v>
      </c>
      <c r="U20" s="557">
        <f t="shared" si="0"/>
        <v>211389</v>
      </c>
      <c r="V20" s="557"/>
      <c r="W20" s="557">
        <v>101061</v>
      </c>
      <c r="X20" s="557"/>
      <c r="Y20" s="557">
        <v>109612</v>
      </c>
      <c r="Z20" s="557"/>
      <c r="AA20" s="224">
        <v>716</v>
      </c>
      <c r="AB20" s="191" t="s">
        <v>410</v>
      </c>
      <c r="AC20" s="224">
        <v>2</v>
      </c>
      <c r="AD20" s="224">
        <v>1286</v>
      </c>
      <c r="AE20" s="224">
        <v>5255</v>
      </c>
    </row>
    <row r="21" spans="1:31" ht="16.5" customHeight="1">
      <c r="A21" s="82" t="s">
        <v>205</v>
      </c>
      <c r="B21" s="225">
        <f t="shared" si="2"/>
        <v>61</v>
      </c>
      <c r="C21" s="225">
        <v>30</v>
      </c>
      <c r="D21" s="225">
        <v>22</v>
      </c>
      <c r="E21" s="230" t="s">
        <v>410</v>
      </c>
      <c r="F21" s="230" t="s">
        <v>410</v>
      </c>
      <c r="G21" s="225">
        <v>9</v>
      </c>
      <c r="H21" s="225">
        <v>22</v>
      </c>
      <c r="I21" s="225">
        <v>8</v>
      </c>
      <c r="J21" s="225">
        <v>9</v>
      </c>
      <c r="K21" s="225">
        <v>14</v>
      </c>
      <c r="L21" s="225">
        <v>5</v>
      </c>
      <c r="M21" s="225">
        <v>7</v>
      </c>
      <c r="N21" s="225">
        <v>96</v>
      </c>
      <c r="O21" s="230" t="s">
        <v>410</v>
      </c>
      <c r="P21" s="230" t="s">
        <v>410</v>
      </c>
      <c r="Q21" s="224">
        <v>4</v>
      </c>
      <c r="R21" s="191" t="s">
        <v>410</v>
      </c>
      <c r="S21" s="224">
        <v>2</v>
      </c>
      <c r="T21" s="224">
        <v>6</v>
      </c>
      <c r="U21" s="557">
        <f t="shared" si="0"/>
        <v>56719</v>
      </c>
      <c r="V21" s="557"/>
      <c r="W21" s="557">
        <v>34287</v>
      </c>
      <c r="X21" s="557"/>
      <c r="Y21" s="557">
        <v>20703</v>
      </c>
      <c r="Z21" s="557"/>
      <c r="AA21" s="224">
        <v>1729</v>
      </c>
      <c r="AB21" s="191" t="s">
        <v>410</v>
      </c>
      <c r="AC21" s="191" t="s">
        <v>410</v>
      </c>
      <c r="AD21" s="224">
        <v>1032</v>
      </c>
      <c r="AE21" s="224">
        <v>1675</v>
      </c>
    </row>
    <row r="22" spans="1:31" ht="16.5" customHeight="1">
      <c r="A22" s="5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4"/>
      <c r="P22" s="224"/>
      <c r="Q22" s="224"/>
      <c r="R22" s="224"/>
      <c r="S22" s="224"/>
      <c r="T22" s="224"/>
      <c r="U22" s="557"/>
      <c r="V22" s="557"/>
      <c r="W22" s="557"/>
      <c r="X22" s="557"/>
      <c r="Y22" s="557"/>
      <c r="Z22" s="557"/>
      <c r="AA22" s="224"/>
      <c r="AB22" s="224"/>
      <c r="AC22" s="224"/>
      <c r="AD22" s="224"/>
      <c r="AE22" s="224"/>
    </row>
    <row r="23" spans="1:31" ht="16.5" customHeight="1">
      <c r="A23" s="82" t="s">
        <v>204</v>
      </c>
      <c r="B23" s="225">
        <f t="shared" si="2"/>
        <v>35</v>
      </c>
      <c r="C23" s="225">
        <v>12</v>
      </c>
      <c r="D23" s="225">
        <v>9</v>
      </c>
      <c r="E23" s="225">
        <v>5</v>
      </c>
      <c r="F23" s="230" t="s">
        <v>410</v>
      </c>
      <c r="G23" s="225">
        <v>9</v>
      </c>
      <c r="H23" s="225">
        <v>9</v>
      </c>
      <c r="I23" s="225">
        <v>5</v>
      </c>
      <c r="J23" s="225">
        <v>6</v>
      </c>
      <c r="K23" s="225">
        <v>12</v>
      </c>
      <c r="L23" s="225">
        <v>15</v>
      </c>
      <c r="M23" s="225">
        <v>10</v>
      </c>
      <c r="N23" s="225">
        <v>74</v>
      </c>
      <c r="O23" s="230" t="s">
        <v>410</v>
      </c>
      <c r="P23" s="230" t="s">
        <v>410</v>
      </c>
      <c r="Q23" s="191" t="s">
        <v>410</v>
      </c>
      <c r="R23" s="224">
        <v>1</v>
      </c>
      <c r="S23" s="224">
        <v>2</v>
      </c>
      <c r="T23" s="224">
        <v>3</v>
      </c>
      <c r="U23" s="557">
        <f t="shared" si="0"/>
        <v>42241</v>
      </c>
      <c r="V23" s="557"/>
      <c r="W23" s="557">
        <v>21368</v>
      </c>
      <c r="X23" s="557"/>
      <c r="Y23" s="557">
        <v>20180</v>
      </c>
      <c r="Z23" s="557"/>
      <c r="AA23" s="224">
        <v>693</v>
      </c>
      <c r="AB23" s="191" t="s">
        <v>410</v>
      </c>
      <c r="AC23" s="224">
        <v>5</v>
      </c>
      <c r="AD23" s="224">
        <v>616</v>
      </c>
      <c r="AE23" s="224">
        <v>1385</v>
      </c>
    </row>
    <row r="24" spans="1:31" ht="16.5" customHeight="1">
      <c r="A24" s="82" t="s">
        <v>203</v>
      </c>
      <c r="B24" s="225">
        <f t="shared" si="2"/>
        <v>31</v>
      </c>
      <c r="C24" s="225">
        <v>24</v>
      </c>
      <c r="D24" s="225">
        <v>1</v>
      </c>
      <c r="E24" s="225">
        <v>3</v>
      </c>
      <c r="F24" s="225">
        <v>1</v>
      </c>
      <c r="G24" s="225">
        <v>2</v>
      </c>
      <c r="H24" s="225">
        <v>24</v>
      </c>
      <c r="I24" s="225">
        <v>3</v>
      </c>
      <c r="J24" s="225">
        <v>9</v>
      </c>
      <c r="K24" s="225">
        <v>14</v>
      </c>
      <c r="L24" s="225">
        <v>4</v>
      </c>
      <c r="M24" s="225">
        <v>8</v>
      </c>
      <c r="N24" s="225">
        <v>82</v>
      </c>
      <c r="O24" s="230" t="s">
        <v>410</v>
      </c>
      <c r="P24" s="230" t="s">
        <v>410</v>
      </c>
      <c r="Q24" s="224">
        <v>3</v>
      </c>
      <c r="R24" s="191" t="s">
        <v>410</v>
      </c>
      <c r="S24" s="224">
        <v>1</v>
      </c>
      <c r="T24" s="224">
        <v>5</v>
      </c>
      <c r="U24" s="557">
        <f t="shared" si="0"/>
        <v>40235</v>
      </c>
      <c r="V24" s="557"/>
      <c r="W24" s="557">
        <v>25622</v>
      </c>
      <c r="X24" s="557"/>
      <c r="Y24" s="557">
        <v>13738</v>
      </c>
      <c r="Z24" s="557"/>
      <c r="AA24" s="224">
        <v>875</v>
      </c>
      <c r="AB24" s="224">
        <v>1</v>
      </c>
      <c r="AC24" s="224">
        <v>2</v>
      </c>
      <c r="AD24" s="224">
        <v>300</v>
      </c>
      <c r="AE24" s="224">
        <v>1425</v>
      </c>
    </row>
    <row r="25" spans="1:31" ht="16.5" customHeight="1">
      <c r="A25" s="82" t="s">
        <v>202</v>
      </c>
      <c r="B25" s="225">
        <f t="shared" si="2"/>
        <v>36</v>
      </c>
      <c r="C25" s="225">
        <v>21</v>
      </c>
      <c r="D25" s="225">
        <v>3</v>
      </c>
      <c r="E25" s="225">
        <v>7</v>
      </c>
      <c r="F25" s="230" t="s">
        <v>410</v>
      </c>
      <c r="G25" s="225">
        <v>5</v>
      </c>
      <c r="H25" s="224">
        <v>16</v>
      </c>
      <c r="I25" s="225">
        <v>1</v>
      </c>
      <c r="J25" s="225">
        <v>8</v>
      </c>
      <c r="K25" s="225">
        <v>12</v>
      </c>
      <c r="L25" s="230" t="s">
        <v>550</v>
      </c>
      <c r="M25" s="225">
        <v>5</v>
      </c>
      <c r="N25" s="225">
        <v>64</v>
      </c>
      <c r="O25" s="230" t="s">
        <v>410</v>
      </c>
      <c r="P25" s="230" t="s">
        <v>410</v>
      </c>
      <c r="Q25" s="224">
        <v>2</v>
      </c>
      <c r="R25" s="224">
        <v>1</v>
      </c>
      <c r="S25" s="224">
        <v>2</v>
      </c>
      <c r="T25" s="224">
        <v>3</v>
      </c>
      <c r="U25" s="557">
        <f>SUM(W25:AA25)</f>
        <v>535180</v>
      </c>
      <c r="V25" s="557"/>
      <c r="W25" s="557">
        <v>451165</v>
      </c>
      <c r="X25" s="557"/>
      <c r="Y25" s="557">
        <v>53994</v>
      </c>
      <c r="Z25" s="557"/>
      <c r="AA25" s="224">
        <v>30021</v>
      </c>
      <c r="AB25" s="191" t="s">
        <v>410</v>
      </c>
      <c r="AC25" s="224">
        <v>9</v>
      </c>
      <c r="AD25" s="224">
        <v>1357</v>
      </c>
      <c r="AE25" s="224">
        <v>5839</v>
      </c>
    </row>
    <row r="26" spans="1:31" ht="16.5" customHeight="1">
      <c r="A26" s="82" t="s">
        <v>201</v>
      </c>
      <c r="B26" s="225">
        <f t="shared" si="2"/>
        <v>35</v>
      </c>
      <c r="C26" s="224">
        <v>22</v>
      </c>
      <c r="D26" s="224">
        <v>5</v>
      </c>
      <c r="E26" s="224">
        <v>1</v>
      </c>
      <c r="F26" s="224">
        <v>1</v>
      </c>
      <c r="G26" s="224">
        <v>6</v>
      </c>
      <c r="H26" s="224">
        <v>11</v>
      </c>
      <c r="I26" s="224">
        <v>4</v>
      </c>
      <c r="J26" s="224">
        <v>13</v>
      </c>
      <c r="K26" s="224">
        <v>7</v>
      </c>
      <c r="L26" s="224">
        <v>2</v>
      </c>
      <c r="M26" s="224">
        <v>7</v>
      </c>
      <c r="N26" s="224">
        <v>60</v>
      </c>
      <c r="O26" s="230" t="s">
        <v>410</v>
      </c>
      <c r="P26" s="230" t="s">
        <v>410</v>
      </c>
      <c r="Q26" s="191" t="s">
        <v>410</v>
      </c>
      <c r="R26" s="191" t="s">
        <v>410</v>
      </c>
      <c r="S26" s="191" t="s">
        <v>410</v>
      </c>
      <c r="T26" s="224">
        <v>2</v>
      </c>
      <c r="U26" s="557">
        <f t="shared" si="0"/>
        <v>38031</v>
      </c>
      <c r="V26" s="557"/>
      <c r="W26" s="557">
        <v>25689</v>
      </c>
      <c r="X26" s="557"/>
      <c r="Y26" s="557">
        <v>11536</v>
      </c>
      <c r="Z26" s="557"/>
      <c r="AA26" s="224">
        <v>806</v>
      </c>
      <c r="AB26" s="224">
        <v>1</v>
      </c>
      <c r="AC26" s="224">
        <v>2</v>
      </c>
      <c r="AD26" s="224">
        <v>33</v>
      </c>
      <c r="AE26" s="224">
        <v>1590</v>
      </c>
    </row>
    <row r="27" spans="1:31" ht="16.5" customHeight="1">
      <c r="A27" s="54"/>
      <c r="B27" s="22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557"/>
      <c r="V27" s="557"/>
      <c r="W27" s="557"/>
      <c r="X27" s="557"/>
      <c r="Y27" s="557"/>
      <c r="Z27" s="557"/>
      <c r="AA27" s="224"/>
      <c r="AB27" s="224"/>
      <c r="AC27" s="224"/>
      <c r="AD27" s="224"/>
      <c r="AE27" s="224"/>
    </row>
    <row r="28" spans="1:31" ht="16.5" customHeight="1">
      <c r="A28" s="82" t="s">
        <v>200</v>
      </c>
      <c r="B28" s="225">
        <f t="shared" si="2"/>
        <v>38</v>
      </c>
      <c r="C28" s="224">
        <v>24</v>
      </c>
      <c r="D28" s="224">
        <v>5</v>
      </c>
      <c r="E28" s="224">
        <v>4</v>
      </c>
      <c r="F28" s="230" t="s">
        <v>410</v>
      </c>
      <c r="G28" s="224">
        <v>5</v>
      </c>
      <c r="H28" s="224">
        <v>24</v>
      </c>
      <c r="I28" s="224">
        <v>3</v>
      </c>
      <c r="J28" s="224">
        <v>14</v>
      </c>
      <c r="K28" s="224">
        <v>18</v>
      </c>
      <c r="L28" s="224">
        <v>2</v>
      </c>
      <c r="M28" s="224">
        <v>4</v>
      </c>
      <c r="N28" s="224">
        <v>105</v>
      </c>
      <c r="O28" s="230" t="s">
        <v>410</v>
      </c>
      <c r="P28" s="230" t="s">
        <v>410</v>
      </c>
      <c r="Q28" s="191" t="s">
        <v>410</v>
      </c>
      <c r="R28" s="191" t="s">
        <v>410</v>
      </c>
      <c r="S28" s="191" t="s">
        <v>410</v>
      </c>
      <c r="T28" s="224">
        <v>4</v>
      </c>
      <c r="U28" s="557">
        <f t="shared" si="0"/>
        <v>45936</v>
      </c>
      <c r="V28" s="557"/>
      <c r="W28" s="557">
        <v>11359</v>
      </c>
      <c r="X28" s="557"/>
      <c r="Y28" s="557">
        <v>31533</v>
      </c>
      <c r="Z28" s="557"/>
      <c r="AA28" s="224">
        <v>3044</v>
      </c>
      <c r="AB28" s="191" t="s">
        <v>410</v>
      </c>
      <c r="AC28" s="224">
        <v>7</v>
      </c>
      <c r="AD28" s="224">
        <v>20</v>
      </c>
      <c r="AE28" s="224">
        <v>1300</v>
      </c>
    </row>
    <row r="29" spans="1:31" ht="16.5" customHeight="1">
      <c r="A29" s="82" t="s">
        <v>199</v>
      </c>
      <c r="B29" s="225">
        <f t="shared" si="2"/>
        <v>25</v>
      </c>
      <c r="C29" s="224">
        <v>19</v>
      </c>
      <c r="D29" s="230" t="s">
        <v>410</v>
      </c>
      <c r="E29" s="224">
        <v>5</v>
      </c>
      <c r="F29" s="230" t="s">
        <v>410</v>
      </c>
      <c r="G29" s="224">
        <v>1</v>
      </c>
      <c r="H29" s="224">
        <v>17</v>
      </c>
      <c r="I29" s="224">
        <v>4</v>
      </c>
      <c r="J29" s="224">
        <v>2</v>
      </c>
      <c r="K29" s="224">
        <v>10</v>
      </c>
      <c r="L29" s="224">
        <v>2</v>
      </c>
      <c r="M29" s="224">
        <v>1</v>
      </c>
      <c r="N29" s="224">
        <v>45</v>
      </c>
      <c r="O29" s="230" t="s">
        <v>410</v>
      </c>
      <c r="P29" s="230" t="s">
        <v>410</v>
      </c>
      <c r="Q29" s="224">
        <v>1</v>
      </c>
      <c r="R29" s="191" t="s">
        <v>410</v>
      </c>
      <c r="S29" s="191" t="s">
        <v>410</v>
      </c>
      <c r="T29" s="224">
        <v>3</v>
      </c>
      <c r="U29" s="557">
        <f t="shared" si="0"/>
        <v>20502</v>
      </c>
      <c r="V29" s="557"/>
      <c r="W29" s="557">
        <v>4466</v>
      </c>
      <c r="X29" s="557"/>
      <c r="Y29" s="557">
        <v>3713</v>
      </c>
      <c r="Z29" s="557"/>
      <c r="AA29" s="224">
        <v>12323</v>
      </c>
      <c r="AB29" s="191" t="s">
        <v>410</v>
      </c>
      <c r="AC29" s="224">
        <v>5</v>
      </c>
      <c r="AD29" s="191" t="s">
        <v>410</v>
      </c>
      <c r="AE29" s="224">
        <v>327</v>
      </c>
    </row>
    <row r="30" spans="1:31" ht="16.5" customHeight="1">
      <c r="A30" s="82" t="s">
        <v>198</v>
      </c>
      <c r="B30" s="225">
        <f t="shared" si="2"/>
        <v>27</v>
      </c>
      <c r="C30" s="224">
        <v>22</v>
      </c>
      <c r="D30" s="230" t="s">
        <v>410</v>
      </c>
      <c r="E30" s="224">
        <v>2</v>
      </c>
      <c r="F30" s="230" t="s">
        <v>410</v>
      </c>
      <c r="G30" s="224">
        <v>3</v>
      </c>
      <c r="H30" s="224">
        <v>15</v>
      </c>
      <c r="I30" s="224">
        <v>2</v>
      </c>
      <c r="J30" s="224">
        <v>12</v>
      </c>
      <c r="K30" s="224">
        <v>6</v>
      </c>
      <c r="L30" s="224">
        <v>6</v>
      </c>
      <c r="M30" s="224">
        <v>7</v>
      </c>
      <c r="N30" s="224">
        <v>69</v>
      </c>
      <c r="O30" s="230" t="s">
        <v>410</v>
      </c>
      <c r="P30" s="230" t="s">
        <v>410</v>
      </c>
      <c r="Q30" s="224">
        <v>1</v>
      </c>
      <c r="R30" s="191" t="s">
        <v>410</v>
      </c>
      <c r="S30" s="191" t="s">
        <v>410</v>
      </c>
      <c r="T30" s="224">
        <v>3</v>
      </c>
      <c r="U30" s="557">
        <f t="shared" si="0"/>
        <v>31575</v>
      </c>
      <c r="V30" s="557"/>
      <c r="W30" s="557">
        <v>18267</v>
      </c>
      <c r="X30" s="557"/>
      <c r="Y30" s="557">
        <v>13137</v>
      </c>
      <c r="Z30" s="557"/>
      <c r="AA30" s="224">
        <v>171</v>
      </c>
      <c r="AB30" s="191" t="s">
        <v>410</v>
      </c>
      <c r="AC30" s="224">
        <v>1</v>
      </c>
      <c r="AD30" s="191" t="s">
        <v>410</v>
      </c>
      <c r="AE30" s="224">
        <v>1461</v>
      </c>
    </row>
    <row r="31" spans="1:31" ht="16.5" customHeight="1">
      <c r="A31" s="82" t="s">
        <v>197</v>
      </c>
      <c r="B31" s="225">
        <f t="shared" si="2"/>
        <v>31</v>
      </c>
      <c r="C31" s="224">
        <v>26</v>
      </c>
      <c r="D31" s="230" t="s">
        <v>410</v>
      </c>
      <c r="E31" s="224">
        <v>2</v>
      </c>
      <c r="F31" s="230" t="s">
        <v>410</v>
      </c>
      <c r="G31" s="224">
        <v>3</v>
      </c>
      <c r="H31" s="224">
        <v>16</v>
      </c>
      <c r="I31" s="224">
        <v>8</v>
      </c>
      <c r="J31" s="224">
        <v>15</v>
      </c>
      <c r="K31" s="224">
        <v>9</v>
      </c>
      <c r="L31" s="224">
        <v>3</v>
      </c>
      <c r="M31" s="224">
        <v>7</v>
      </c>
      <c r="N31" s="224">
        <v>77</v>
      </c>
      <c r="O31" s="230" t="s">
        <v>410</v>
      </c>
      <c r="P31" s="230" t="s">
        <v>410</v>
      </c>
      <c r="Q31" s="224">
        <v>5</v>
      </c>
      <c r="R31" s="191" t="s">
        <v>410</v>
      </c>
      <c r="S31" s="224">
        <v>2</v>
      </c>
      <c r="T31" s="224">
        <v>2</v>
      </c>
      <c r="U31" s="557">
        <f t="shared" si="0"/>
        <v>126229</v>
      </c>
      <c r="V31" s="557"/>
      <c r="W31" s="557">
        <v>70835</v>
      </c>
      <c r="X31" s="557"/>
      <c r="Y31" s="557">
        <v>54611</v>
      </c>
      <c r="Z31" s="557"/>
      <c r="AA31" s="224">
        <v>783</v>
      </c>
      <c r="AB31" s="191" t="s">
        <v>410</v>
      </c>
      <c r="AC31" s="224">
        <v>2</v>
      </c>
      <c r="AD31" s="224">
        <v>3</v>
      </c>
      <c r="AE31" s="224">
        <v>3914</v>
      </c>
    </row>
    <row r="32" spans="1:31" ht="16.5" customHeight="1">
      <c r="A32" s="5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554"/>
      <c r="V32" s="554"/>
      <c r="W32" s="554"/>
      <c r="X32" s="554"/>
      <c r="Y32" s="554"/>
      <c r="Z32" s="554"/>
      <c r="AA32" s="33"/>
      <c r="AB32" s="33"/>
      <c r="AC32" s="33"/>
      <c r="AD32" s="33"/>
      <c r="AE32" s="33"/>
    </row>
    <row r="33" ht="18" customHeight="1">
      <c r="A33" s="15"/>
    </row>
    <row r="34" spans="2:11" ht="16.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6.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ht="16.5" customHeight="1"/>
    <row r="37" spans="1:14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33" ht="16.5" customHeight="1">
      <c r="A38" s="555" t="s">
        <v>540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P38" s="555" t="s">
        <v>548</v>
      </c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14"/>
      <c r="AF38" s="14"/>
      <c r="AG38" s="17"/>
    </row>
    <row r="39" ht="16.5" customHeight="1" thickBot="1"/>
    <row r="40" spans="1:30" ht="16.5" customHeight="1">
      <c r="A40" s="581" t="s">
        <v>525</v>
      </c>
      <c r="B40" s="547" t="s">
        <v>527</v>
      </c>
      <c r="C40" s="547" t="s">
        <v>528</v>
      </c>
      <c r="D40" s="547" t="s">
        <v>529</v>
      </c>
      <c r="E40" s="547" t="s">
        <v>530</v>
      </c>
      <c r="F40" s="547" t="s">
        <v>531</v>
      </c>
      <c r="G40" s="547" t="s">
        <v>532</v>
      </c>
      <c r="H40" s="547" t="s">
        <v>533</v>
      </c>
      <c r="I40" s="547" t="s">
        <v>534</v>
      </c>
      <c r="J40" s="547" t="s">
        <v>535</v>
      </c>
      <c r="K40" s="547" t="s">
        <v>536</v>
      </c>
      <c r="L40" s="547" t="s">
        <v>537</v>
      </c>
      <c r="M40" s="547" t="s">
        <v>538</v>
      </c>
      <c r="N40" s="549" t="s">
        <v>539</v>
      </c>
      <c r="P40" s="543" t="s">
        <v>15</v>
      </c>
      <c r="Q40" s="544"/>
      <c r="R40" s="547" t="s">
        <v>542</v>
      </c>
      <c r="S40" s="547" t="s">
        <v>528</v>
      </c>
      <c r="T40" s="547" t="s">
        <v>529</v>
      </c>
      <c r="U40" s="547" t="s">
        <v>530</v>
      </c>
      <c r="V40" s="547" t="s">
        <v>531</v>
      </c>
      <c r="W40" s="547" t="s">
        <v>532</v>
      </c>
      <c r="X40" s="547" t="s">
        <v>533</v>
      </c>
      <c r="Y40" s="547" t="s">
        <v>534</v>
      </c>
      <c r="Z40" s="547" t="s">
        <v>535</v>
      </c>
      <c r="AA40" s="547" t="s">
        <v>543</v>
      </c>
      <c r="AB40" s="547" t="s">
        <v>544</v>
      </c>
      <c r="AC40" s="547" t="s">
        <v>545</v>
      </c>
      <c r="AD40" s="549" t="s">
        <v>546</v>
      </c>
    </row>
    <row r="41" spans="1:31" ht="16.5" customHeight="1">
      <c r="A41" s="582"/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50"/>
      <c r="P41" s="545"/>
      <c r="Q41" s="546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548"/>
      <c r="AC41" s="548"/>
      <c r="AD41" s="550"/>
      <c r="AE41" s="100"/>
    </row>
    <row r="42" spans="1:31" ht="16.5" customHeight="1">
      <c r="A42" s="18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P42" s="560"/>
      <c r="Q42" s="561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15"/>
    </row>
    <row r="43" spans="1:30" ht="16.5" customHeight="1">
      <c r="A43" s="231" t="s">
        <v>16</v>
      </c>
      <c r="B43" s="234">
        <f>SUM(B45:B61,R43:R61)</f>
        <v>443</v>
      </c>
      <c r="C43" s="235">
        <f aca="true" t="shared" si="3" ref="C43:N43">SUM(C45:C61,S43:S61)</f>
        <v>24</v>
      </c>
      <c r="D43" s="235">
        <f t="shared" si="3"/>
        <v>34</v>
      </c>
      <c r="E43" s="235">
        <f t="shared" si="3"/>
        <v>66</v>
      </c>
      <c r="F43" s="235">
        <f t="shared" si="3"/>
        <v>61</v>
      </c>
      <c r="G43" s="235">
        <f t="shared" si="3"/>
        <v>35</v>
      </c>
      <c r="H43" s="235">
        <f t="shared" si="3"/>
        <v>31</v>
      </c>
      <c r="I43" s="235">
        <f t="shared" si="3"/>
        <v>36</v>
      </c>
      <c r="J43" s="235">
        <f t="shared" si="3"/>
        <v>35</v>
      </c>
      <c r="K43" s="235">
        <f t="shared" si="3"/>
        <v>38</v>
      </c>
      <c r="L43" s="235">
        <f t="shared" si="3"/>
        <v>25</v>
      </c>
      <c r="M43" s="235">
        <f t="shared" si="3"/>
        <v>27</v>
      </c>
      <c r="N43" s="235">
        <f t="shared" si="3"/>
        <v>31</v>
      </c>
      <c r="P43" s="541" t="s">
        <v>340</v>
      </c>
      <c r="Q43" s="553"/>
      <c r="R43" s="236">
        <f>SUM(S43:AD43)</f>
        <v>2</v>
      </c>
      <c r="S43" s="238" t="s">
        <v>410</v>
      </c>
      <c r="T43" s="238" t="s">
        <v>410</v>
      </c>
      <c r="U43" s="238" t="s">
        <v>410</v>
      </c>
      <c r="V43" s="16">
        <v>1</v>
      </c>
      <c r="W43" s="238" t="s">
        <v>410</v>
      </c>
      <c r="X43" s="238" t="s">
        <v>410</v>
      </c>
      <c r="Y43" s="150" t="s">
        <v>410</v>
      </c>
      <c r="Z43" s="150" t="s">
        <v>410</v>
      </c>
      <c r="AA43" s="16">
        <v>1</v>
      </c>
      <c r="AB43" s="150" t="s">
        <v>410</v>
      </c>
      <c r="AC43" s="150" t="s">
        <v>410</v>
      </c>
      <c r="AD43" s="150" t="s">
        <v>410</v>
      </c>
    </row>
    <row r="44" spans="1:30" ht="16.5" customHeight="1">
      <c r="A44" s="12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P44" s="541" t="s">
        <v>341</v>
      </c>
      <c r="Q44" s="553"/>
      <c r="R44" s="236">
        <f aca="true" t="shared" si="4" ref="R44:R61">SUM(S44:AD44)</f>
        <v>2</v>
      </c>
      <c r="S44" s="238" t="s">
        <v>410</v>
      </c>
      <c r="T44" s="238" t="s">
        <v>410</v>
      </c>
      <c r="U44" s="238" t="s">
        <v>410</v>
      </c>
      <c r="V44" s="16">
        <v>1</v>
      </c>
      <c r="W44" s="16">
        <v>1</v>
      </c>
      <c r="X44" s="238" t="s">
        <v>410</v>
      </c>
      <c r="Y44" s="150" t="s">
        <v>410</v>
      </c>
      <c r="Z44" s="150" t="s">
        <v>410</v>
      </c>
      <c r="AA44" s="150" t="s">
        <v>410</v>
      </c>
      <c r="AB44" s="150" t="s">
        <v>410</v>
      </c>
      <c r="AC44" s="150" t="s">
        <v>410</v>
      </c>
      <c r="AD44" s="150" t="s">
        <v>410</v>
      </c>
    </row>
    <row r="45" spans="1:30" ht="16.5" customHeight="1">
      <c r="A45" s="190" t="s">
        <v>509</v>
      </c>
      <c r="B45" s="236">
        <v>57</v>
      </c>
      <c r="C45" s="16">
        <v>4</v>
      </c>
      <c r="D45" s="16">
        <v>4</v>
      </c>
      <c r="E45" s="16">
        <v>8</v>
      </c>
      <c r="F45" s="16">
        <v>7</v>
      </c>
      <c r="G45" s="16">
        <v>6</v>
      </c>
      <c r="H45" s="16">
        <v>4</v>
      </c>
      <c r="I45" s="16">
        <v>6</v>
      </c>
      <c r="J45" s="16">
        <v>5</v>
      </c>
      <c r="K45" s="16">
        <v>4</v>
      </c>
      <c r="L45" s="16">
        <v>5</v>
      </c>
      <c r="M45" s="16">
        <v>3</v>
      </c>
      <c r="N45" s="16">
        <v>1</v>
      </c>
      <c r="P45" s="541" t="s">
        <v>342</v>
      </c>
      <c r="Q45" s="542"/>
      <c r="R45" s="236">
        <f t="shared" si="4"/>
        <v>2</v>
      </c>
      <c r="S45" s="238" t="s">
        <v>410</v>
      </c>
      <c r="T45" s="238" t="s">
        <v>410</v>
      </c>
      <c r="U45" s="238" t="s">
        <v>410</v>
      </c>
      <c r="V45" s="16">
        <v>1</v>
      </c>
      <c r="W45" s="238" t="s">
        <v>410</v>
      </c>
      <c r="X45" s="16">
        <v>1</v>
      </c>
      <c r="Y45" s="150" t="s">
        <v>410</v>
      </c>
      <c r="Z45" s="150" t="s">
        <v>410</v>
      </c>
      <c r="AA45" s="150" t="s">
        <v>410</v>
      </c>
      <c r="AB45" s="150" t="s">
        <v>410</v>
      </c>
      <c r="AC45" s="150" t="s">
        <v>410</v>
      </c>
      <c r="AD45" s="150" t="s">
        <v>410</v>
      </c>
    </row>
    <row r="46" spans="1:30" ht="16.5" customHeight="1">
      <c r="A46" s="190" t="s">
        <v>510</v>
      </c>
      <c r="B46" s="237">
        <v>42</v>
      </c>
      <c r="C46" s="150" t="s">
        <v>410</v>
      </c>
      <c r="D46" s="150" t="s">
        <v>410</v>
      </c>
      <c r="E46" s="21">
        <v>13</v>
      </c>
      <c r="F46" s="21">
        <v>12</v>
      </c>
      <c r="G46" s="21">
        <v>7</v>
      </c>
      <c r="H46" s="21">
        <v>1</v>
      </c>
      <c r="I46" s="150" t="s">
        <v>410</v>
      </c>
      <c r="J46" s="21">
        <v>4</v>
      </c>
      <c r="K46" s="21">
        <v>4</v>
      </c>
      <c r="L46" s="150" t="s">
        <v>410</v>
      </c>
      <c r="M46" s="150" t="s">
        <v>410</v>
      </c>
      <c r="N46" s="21">
        <v>1</v>
      </c>
      <c r="P46" s="541" t="s">
        <v>343</v>
      </c>
      <c r="Q46" s="542"/>
      <c r="R46" s="236">
        <f t="shared" si="4"/>
        <v>2</v>
      </c>
      <c r="S46" s="238" t="s">
        <v>410</v>
      </c>
      <c r="T46" s="238" t="s">
        <v>410</v>
      </c>
      <c r="U46" s="238" t="s">
        <v>410</v>
      </c>
      <c r="V46" s="21">
        <v>1</v>
      </c>
      <c r="W46" s="150" t="s">
        <v>410</v>
      </c>
      <c r="X46" s="150" t="s">
        <v>410</v>
      </c>
      <c r="Y46" s="21">
        <v>1</v>
      </c>
      <c r="Z46" s="150" t="s">
        <v>410</v>
      </c>
      <c r="AA46" s="150" t="s">
        <v>410</v>
      </c>
      <c r="AB46" s="150" t="s">
        <v>410</v>
      </c>
      <c r="AC46" s="150" t="s">
        <v>410</v>
      </c>
      <c r="AD46" s="150" t="s">
        <v>410</v>
      </c>
    </row>
    <row r="47" spans="1:30" ht="16.5" customHeight="1">
      <c r="A47" s="190" t="s">
        <v>511</v>
      </c>
      <c r="B47" s="236">
        <v>37</v>
      </c>
      <c r="C47" s="16">
        <v>2</v>
      </c>
      <c r="D47" s="16">
        <v>1</v>
      </c>
      <c r="E47" s="16">
        <v>3</v>
      </c>
      <c r="F47" s="16">
        <v>4</v>
      </c>
      <c r="G47" s="16">
        <v>1</v>
      </c>
      <c r="H47" s="16">
        <v>4</v>
      </c>
      <c r="I47" s="16">
        <v>6</v>
      </c>
      <c r="J47" s="16">
        <v>3</v>
      </c>
      <c r="K47" s="16">
        <v>2</v>
      </c>
      <c r="L47" s="16">
        <v>4</v>
      </c>
      <c r="M47" s="16">
        <v>2</v>
      </c>
      <c r="N47" s="16">
        <v>5</v>
      </c>
      <c r="P47" s="541" t="s">
        <v>344</v>
      </c>
      <c r="Q47" s="542"/>
      <c r="R47" s="236">
        <f t="shared" si="4"/>
        <v>4</v>
      </c>
      <c r="S47" s="238" t="s">
        <v>410</v>
      </c>
      <c r="T47" s="238" t="s">
        <v>410</v>
      </c>
      <c r="U47" s="16">
        <v>1</v>
      </c>
      <c r="V47" s="16">
        <v>1</v>
      </c>
      <c r="W47" s="16">
        <v>1</v>
      </c>
      <c r="X47" s="16">
        <v>1</v>
      </c>
      <c r="Y47" s="150" t="s">
        <v>410</v>
      </c>
      <c r="Z47" s="150" t="s">
        <v>410</v>
      </c>
      <c r="AA47" s="150" t="s">
        <v>410</v>
      </c>
      <c r="AB47" s="150" t="s">
        <v>410</v>
      </c>
      <c r="AC47" s="150" t="s">
        <v>410</v>
      </c>
      <c r="AD47" s="150" t="s">
        <v>410</v>
      </c>
    </row>
    <row r="48" spans="1:30" ht="16.5" customHeight="1">
      <c r="A48" s="190" t="s">
        <v>512</v>
      </c>
      <c r="B48" s="237">
        <v>10</v>
      </c>
      <c r="C48" s="238" t="s">
        <v>410</v>
      </c>
      <c r="D48" s="16">
        <v>1</v>
      </c>
      <c r="E48" s="16">
        <v>3</v>
      </c>
      <c r="F48" s="16">
        <v>1</v>
      </c>
      <c r="G48" s="238" t="s">
        <v>410</v>
      </c>
      <c r="H48" s="238" t="s">
        <v>410</v>
      </c>
      <c r="I48" s="238" t="s">
        <v>410</v>
      </c>
      <c r="J48" s="16">
        <v>3</v>
      </c>
      <c r="K48" s="238" t="s">
        <v>410</v>
      </c>
      <c r="L48" s="238" t="s">
        <v>410</v>
      </c>
      <c r="M48" s="16">
        <v>2</v>
      </c>
      <c r="N48" s="238" t="s">
        <v>410</v>
      </c>
      <c r="P48" s="541" t="s">
        <v>345</v>
      </c>
      <c r="Q48" s="542"/>
      <c r="R48" s="239" t="s">
        <v>410</v>
      </c>
      <c r="S48" s="238" t="s">
        <v>410</v>
      </c>
      <c r="T48" s="238" t="s">
        <v>410</v>
      </c>
      <c r="U48" s="238" t="s">
        <v>410</v>
      </c>
      <c r="V48" s="238" t="s">
        <v>410</v>
      </c>
      <c r="W48" s="238" t="s">
        <v>410</v>
      </c>
      <c r="X48" s="150" t="s">
        <v>410</v>
      </c>
      <c r="Y48" s="150" t="s">
        <v>410</v>
      </c>
      <c r="Z48" s="150" t="s">
        <v>410</v>
      </c>
      <c r="AA48" s="150" t="s">
        <v>410</v>
      </c>
      <c r="AB48" s="150" t="s">
        <v>410</v>
      </c>
      <c r="AC48" s="150" t="s">
        <v>410</v>
      </c>
      <c r="AD48" s="150" t="s">
        <v>410</v>
      </c>
    </row>
    <row r="49" spans="1:30" ht="16.5" customHeight="1">
      <c r="A49" s="232" t="s">
        <v>513</v>
      </c>
      <c r="B49" s="236">
        <v>23</v>
      </c>
      <c r="C49" s="16">
        <v>6</v>
      </c>
      <c r="D49" s="16">
        <v>2</v>
      </c>
      <c r="E49" s="16">
        <v>6</v>
      </c>
      <c r="F49" s="16">
        <v>1</v>
      </c>
      <c r="G49" s="238" t="s">
        <v>410</v>
      </c>
      <c r="H49" s="16">
        <v>1</v>
      </c>
      <c r="I49" s="238" t="s">
        <v>410</v>
      </c>
      <c r="J49" s="238" t="s">
        <v>410</v>
      </c>
      <c r="K49" s="238" t="s">
        <v>410</v>
      </c>
      <c r="L49" s="16">
        <v>1</v>
      </c>
      <c r="M49" s="238" t="s">
        <v>410</v>
      </c>
      <c r="N49" s="16">
        <v>6</v>
      </c>
      <c r="P49" s="541" t="s">
        <v>346</v>
      </c>
      <c r="Q49" s="553"/>
      <c r="R49" s="239" t="s">
        <v>410</v>
      </c>
      <c r="S49" s="238" t="s">
        <v>410</v>
      </c>
      <c r="T49" s="238" t="s">
        <v>410</v>
      </c>
      <c r="U49" s="238" t="s">
        <v>410</v>
      </c>
      <c r="V49" s="238" t="s">
        <v>410</v>
      </c>
      <c r="W49" s="238" t="s">
        <v>410</v>
      </c>
      <c r="X49" s="150" t="s">
        <v>410</v>
      </c>
      <c r="Y49" s="150" t="s">
        <v>410</v>
      </c>
      <c r="Z49" s="150" t="s">
        <v>410</v>
      </c>
      <c r="AA49" s="150" t="s">
        <v>410</v>
      </c>
      <c r="AB49" s="150" t="s">
        <v>410</v>
      </c>
      <c r="AC49" s="150" t="s">
        <v>410</v>
      </c>
      <c r="AD49" s="150" t="s">
        <v>410</v>
      </c>
    </row>
    <row r="50" spans="1:30" ht="16.5" customHeight="1">
      <c r="A50" s="233" t="s">
        <v>514</v>
      </c>
      <c r="B50" s="237">
        <v>12</v>
      </c>
      <c r="C50" s="238" t="s">
        <v>410</v>
      </c>
      <c r="D50" s="16">
        <v>1</v>
      </c>
      <c r="E50" s="16">
        <v>1</v>
      </c>
      <c r="F50" s="16">
        <v>4</v>
      </c>
      <c r="G50" s="238" t="s">
        <v>410</v>
      </c>
      <c r="H50" s="16">
        <v>1</v>
      </c>
      <c r="I50" s="16">
        <v>1</v>
      </c>
      <c r="J50" s="16">
        <v>2</v>
      </c>
      <c r="K50" s="16">
        <v>1</v>
      </c>
      <c r="L50" s="238" t="s">
        <v>410</v>
      </c>
      <c r="M50" s="16">
        <v>1</v>
      </c>
      <c r="N50" s="238" t="s">
        <v>410</v>
      </c>
      <c r="P50" s="541" t="s">
        <v>347</v>
      </c>
      <c r="Q50" s="553"/>
      <c r="R50" s="236">
        <f t="shared" si="4"/>
        <v>3</v>
      </c>
      <c r="S50" s="238" t="s">
        <v>410</v>
      </c>
      <c r="T50" s="238" t="s">
        <v>410</v>
      </c>
      <c r="U50" s="238" t="s">
        <v>410</v>
      </c>
      <c r="V50" s="238" t="s">
        <v>410</v>
      </c>
      <c r="W50" s="238" t="s">
        <v>410</v>
      </c>
      <c r="X50" s="150" t="s">
        <v>410</v>
      </c>
      <c r="Y50" s="150" t="s">
        <v>410</v>
      </c>
      <c r="Z50" s="16">
        <v>2</v>
      </c>
      <c r="AA50" s="150" t="s">
        <v>410</v>
      </c>
      <c r="AB50" s="150" t="s">
        <v>410</v>
      </c>
      <c r="AC50" s="16">
        <v>1</v>
      </c>
      <c r="AD50" s="150" t="s">
        <v>410</v>
      </c>
    </row>
    <row r="51" spans="1:30" ht="16.5" customHeight="1">
      <c r="A51" s="190" t="s">
        <v>515</v>
      </c>
      <c r="B51" s="236">
        <v>6</v>
      </c>
      <c r="C51" s="16">
        <v>1</v>
      </c>
      <c r="D51" s="238" t="s">
        <v>410</v>
      </c>
      <c r="E51" s="16">
        <v>2</v>
      </c>
      <c r="F51" s="16">
        <v>1</v>
      </c>
      <c r="G51" s="238" t="s">
        <v>410</v>
      </c>
      <c r="H51" s="238" t="s">
        <v>410</v>
      </c>
      <c r="I51" s="238" t="s">
        <v>410</v>
      </c>
      <c r="J51" s="238" t="s">
        <v>410</v>
      </c>
      <c r="K51" s="238" t="s">
        <v>410</v>
      </c>
      <c r="L51" s="238" t="s">
        <v>410</v>
      </c>
      <c r="M51" s="16">
        <v>2</v>
      </c>
      <c r="N51" s="238" t="s">
        <v>410</v>
      </c>
      <c r="P51" s="541" t="s">
        <v>348</v>
      </c>
      <c r="Q51" s="542"/>
      <c r="R51" s="236">
        <f t="shared" si="4"/>
        <v>1</v>
      </c>
      <c r="S51" s="238" t="s">
        <v>410</v>
      </c>
      <c r="T51" s="238" t="s">
        <v>410</v>
      </c>
      <c r="U51" s="238" t="s">
        <v>410</v>
      </c>
      <c r="V51" s="16">
        <v>1</v>
      </c>
      <c r="W51" s="238" t="s">
        <v>410</v>
      </c>
      <c r="X51" s="150" t="s">
        <v>410</v>
      </c>
      <c r="Y51" s="150" t="s">
        <v>410</v>
      </c>
      <c r="Z51" s="150" t="s">
        <v>410</v>
      </c>
      <c r="AA51" s="150" t="s">
        <v>410</v>
      </c>
      <c r="AB51" s="150" t="s">
        <v>410</v>
      </c>
      <c r="AC51" s="150" t="s">
        <v>410</v>
      </c>
      <c r="AD51" s="150" t="s">
        <v>410</v>
      </c>
    </row>
    <row r="52" spans="1:30" ht="16.5" customHeight="1">
      <c r="A52" s="233" t="s">
        <v>516</v>
      </c>
      <c r="B52" s="237">
        <v>28</v>
      </c>
      <c r="C52" s="238" t="s">
        <v>410</v>
      </c>
      <c r="D52" s="16">
        <v>2</v>
      </c>
      <c r="E52" s="16">
        <v>11</v>
      </c>
      <c r="F52" s="16">
        <v>6</v>
      </c>
      <c r="G52" s="16">
        <v>1</v>
      </c>
      <c r="H52" s="16">
        <v>3</v>
      </c>
      <c r="I52" s="16">
        <v>1</v>
      </c>
      <c r="J52" s="16">
        <v>2</v>
      </c>
      <c r="K52" s="16">
        <v>2</v>
      </c>
      <c r="L52" s="238" t="s">
        <v>410</v>
      </c>
      <c r="M52" s="238" t="s">
        <v>410</v>
      </c>
      <c r="N52" s="238" t="s">
        <v>410</v>
      </c>
      <c r="P52" s="541" t="s">
        <v>349</v>
      </c>
      <c r="Q52" s="553"/>
      <c r="R52" s="239" t="s">
        <v>410</v>
      </c>
      <c r="S52" s="238" t="s">
        <v>410</v>
      </c>
      <c r="T52" s="238" t="s">
        <v>410</v>
      </c>
      <c r="U52" s="238" t="s">
        <v>410</v>
      </c>
      <c r="V52" s="238" t="s">
        <v>410</v>
      </c>
      <c r="W52" s="238" t="s">
        <v>410</v>
      </c>
      <c r="X52" s="150" t="s">
        <v>410</v>
      </c>
      <c r="Y52" s="150" t="s">
        <v>410</v>
      </c>
      <c r="Z52" s="150" t="s">
        <v>410</v>
      </c>
      <c r="AA52" s="150" t="s">
        <v>410</v>
      </c>
      <c r="AB52" s="150" t="s">
        <v>410</v>
      </c>
      <c r="AC52" s="150" t="s">
        <v>410</v>
      </c>
      <c r="AD52" s="150" t="s">
        <v>410</v>
      </c>
    </row>
    <row r="53" spans="1:30" ht="16.5" customHeight="1">
      <c r="A53" s="190" t="s">
        <v>517</v>
      </c>
      <c r="B53" s="236">
        <v>39</v>
      </c>
      <c r="C53" s="16">
        <v>2</v>
      </c>
      <c r="D53" s="16">
        <v>4</v>
      </c>
      <c r="E53" s="16">
        <v>4</v>
      </c>
      <c r="F53" s="16">
        <v>3</v>
      </c>
      <c r="G53" s="16">
        <v>5</v>
      </c>
      <c r="H53" s="16">
        <v>3</v>
      </c>
      <c r="I53" s="16">
        <v>5</v>
      </c>
      <c r="J53" s="16">
        <v>3</v>
      </c>
      <c r="K53" s="16">
        <v>3</v>
      </c>
      <c r="L53" s="16">
        <v>2</v>
      </c>
      <c r="M53" s="16">
        <v>2</v>
      </c>
      <c r="N53" s="16">
        <v>3</v>
      </c>
      <c r="P53" s="541" t="s">
        <v>350</v>
      </c>
      <c r="Q53" s="542"/>
      <c r="R53" s="239" t="s">
        <v>410</v>
      </c>
      <c r="S53" s="238" t="s">
        <v>410</v>
      </c>
      <c r="T53" s="238" t="s">
        <v>410</v>
      </c>
      <c r="U53" s="238" t="s">
        <v>410</v>
      </c>
      <c r="V53" s="238" t="s">
        <v>410</v>
      </c>
      <c r="W53" s="238" t="s">
        <v>410</v>
      </c>
      <c r="X53" s="150" t="s">
        <v>410</v>
      </c>
      <c r="Y53" s="150" t="s">
        <v>410</v>
      </c>
      <c r="Z53" s="150" t="s">
        <v>410</v>
      </c>
      <c r="AA53" s="150" t="s">
        <v>410</v>
      </c>
      <c r="AB53" s="150" t="s">
        <v>410</v>
      </c>
      <c r="AC53" s="150" t="s">
        <v>410</v>
      </c>
      <c r="AD53" s="150" t="s">
        <v>410</v>
      </c>
    </row>
    <row r="54" spans="1:31" ht="16.5" customHeight="1">
      <c r="A54" s="190" t="s">
        <v>518</v>
      </c>
      <c r="B54" s="237">
        <v>5</v>
      </c>
      <c r="C54" s="16">
        <v>1</v>
      </c>
      <c r="D54" s="16">
        <v>1</v>
      </c>
      <c r="E54" s="238" t="s">
        <v>410</v>
      </c>
      <c r="F54" s="238" t="s">
        <v>410</v>
      </c>
      <c r="G54" s="238" t="s">
        <v>410</v>
      </c>
      <c r="H54" s="238" t="s">
        <v>410</v>
      </c>
      <c r="I54" s="16">
        <v>2</v>
      </c>
      <c r="J54" s="238" t="s">
        <v>410</v>
      </c>
      <c r="K54" s="16">
        <v>1</v>
      </c>
      <c r="L54" s="238" t="s">
        <v>410</v>
      </c>
      <c r="M54" s="238" t="s">
        <v>410</v>
      </c>
      <c r="N54" s="238" t="s">
        <v>410</v>
      </c>
      <c r="P54" s="551" t="s">
        <v>547</v>
      </c>
      <c r="Q54" s="552"/>
      <c r="R54" s="239" t="s">
        <v>410</v>
      </c>
      <c r="S54" s="238" t="s">
        <v>410</v>
      </c>
      <c r="T54" s="238" t="s">
        <v>410</v>
      </c>
      <c r="U54" s="238" t="s">
        <v>410</v>
      </c>
      <c r="V54" s="238" t="s">
        <v>410</v>
      </c>
      <c r="W54" s="238" t="s">
        <v>410</v>
      </c>
      <c r="X54" s="150" t="s">
        <v>410</v>
      </c>
      <c r="Y54" s="150" t="s">
        <v>410</v>
      </c>
      <c r="Z54" s="150" t="s">
        <v>410</v>
      </c>
      <c r="AA54" s="150" t="s">
        <v>410</v>
      </c>
      <c r="AB54" s="150" t="s">
        <v>410</v>
      </c>
      <c r="AC54" s="150" t="s">
        <v>410</v>
      </c>
      <c r="AD54" s="150" t="s">
        <v>410</v>
      </c>
      <c r="AE54" s="105"/>
    </row>
    <row r="55" spans="1:30" ht="16.5" customHeight="1">
      <c r="A55" s="190" t="s">
        <v>519</v>
      </c>
      <c r="B55" s="236">
        <v>9</v>
      </c>
      <c r="C55" s="238" t="s">
        <v>410</v>
      </c>
      <c r="D55" s="238" t="s">
        <v>410</v>
      </c>
      <c r="E55" s="238" t="s">
        <v>410</v>
      </c>
      <c r="F55" s="16">
        <v>5</v>
      </c>
      <c r="G55" s="16">
        <v>2</v>
      </c>
      <c r="H55" s="238" t="s">
        <v>410</v>
      </c>
      <c r="I55" s="16">
        <v>1</v>
      </c>
      <c r="J55" s="16">
        <v>1</v>
      </c>
      <c r="K55" s="238" t="s">
        <v>410</v>
      </c>
      <c r="L55" s="238" t="s">
        <v>410</v>
      </c>
      <c r="M55" s="238" t="s">
        <v>410</v>
      </c>
      <c r="N55" s="238" t="s">
        <v>410</v>
      </c>
      <c r="P55" s="541" t="s">
        <v>351</v>
      </c>
      <c r="Q55" s="542"/>
      <c r="R55" s="239" t="s">
        <v>410</v>
      </c>
      <c r="S55" s="238" t="s">
        <v>410</v>
      </c>
      <c r="T55" s="238" t="s">
        <v>410</v>
      </c>
      <c r="U55" s="238" t="s">
        <v>410</v>
      </c>
      <c r="V55" s="238" t="s">
        <v>410</v>
      </c>
      <c r="W55" s="238" t="s">
        <v>410</v>
      </c>
      <c r="X55" s="150" t="s">
        <v>410</v>
      </c>
      <c r="Y55" s="150" t="s">
        <v>410</v>
      </c>
      <c r="Z55" s="150" t="s">
        <v>410</v>
      </c>
      <c r="AA55" s="150" t="s">
        <v>410</v>
      </c>
      <c r="AB55" s="150" t="s">
        <v>410</v>
      </c>
      <c r="AC55" s="150" t="s">
        <v>410</v>
      </c>
      <c r="AD55" s="150" t="s">
        <v>410</v>
      </c>
    </row>
    <row r="56" spans="1:30" ht="16.5" customHeight="1">
      <c r="A56" s="190" t="s">
        <v>520</v>
      </c>
      <c r="B56" s="237">
        <v>29</v>
      </c>
      <c r="C56" s="238" t="s">
        <v>410</v>
      </c>
      <c r="D56" s="16">
        <v>6</v>
      </c>
      <c r="E56" s="16">
        <v>4</v>
      </c>
      <c r="F56" s="16">
        <v>4</v>
      </c>
      <c r="G56" s="16">
        <v>2</v>
      </c>
      <c r="H56" s="16">
        <v>1</v>
      </c>
      <c r="I56" s="16">
        <v>1</v>
      </c>
      <c r="J56" s="16">
        <v>1</v>
      </c>
      <c r="K56" s="16">
        <v>1</v>
      </c>
      <c r="L56" s="16">
        <v>2</v>
      </c>
      <c r="M56" s="16">
        <v>3</v>
      </c>
      <c r="N56" s="16">
        <v>4</v>
      </c>
      <c r="P56" s="542" t="s">
        <v>352</v>
      </c>
      <c r="Q56" s="542"/>
      <c r="R56" s="236">
        <f t="shared" si="4"/>
        <v>6</v>
      </c>
      <c r="S56" s="238" t="s">
        <v>410</v>
      </c>
      <c r="T56" s="16">
        <v>1</v>
      </c>
      <c r="U56" s="238" t="s">
        <v>410</v>
      </c>
      <c r="V56" s="238" t="s">
        <v>410</v>
      </c>
      <c r="W56" s="238" t="s">
        <v>410</v>
      </c>
      <c r="X56" s="16">
        <v>1</v>
      </c>
      <c r="Y56" s="150" t="s">
        <v>410</v>
      </c>
      <c r="Z56" s="150" t="s">
        <v>410</v>
      </c>
      <c r="AA56" s="16">
        <v>4</v>
      </c>
      <c r="AB56" s="150" t="s">
        <v>410</v>
      </c>
      <c r="AC56" s="150" t="s">
        <v>410</v>
      </c>
      <c r="AD56" s="150" t="s">
        <v>410</v>
      </c>
    </row>
    <row r="57" spans="1:30" ht="16.5" customHeight="1">
      <c r="A57" s="190" t="s">
        <v>521</v>
      </c>
      <c r="B57" s="236">
        <v>6</v>
      </c>
      <c r="C57" s="238" t="s">
        <v>410</v>
      </c>
      <c r="D57" s="16">
        <v>1</v>
      </c>
      <c r="E57" s="238" t="s">
        <v>410</v>
      </c>
      <c r="F57" s="16">
        <v>1</v>
      </c>
      <c r="G57" s="16">
        <v>1</v>
      </c>
      <c r="H57" s="16">
        <v>1</v>
      </c>
      <c r="I57" s="16">
        <v>1</v>
      </c>
      <c r="J57" s="238" t="s">
        <v>410</v>
      </c>
      <c r="K57" s="238" t="s">
        <v>410</v>
      </c>
      <c r="L57" s="238" t="s">
        <v>410</v>
      </c>
      <c r="M57" s="16">
        <v>1</v>
      </c>
      <c r="N57" s="238" t="s">
        <v>410</v>
      </c>
      <c r="P57" s="541" t="s">
        <v>353</v>
      </c>
      <c r="Q57" s="542"/>
      <c r="R57" s="236">
        <f t="shared" si="4"/>
        <v>1</v>
      </c>
      <c r="S57" s="238" t="s">
        <v>410</v>
      </c>
      <c r="T57" s="16">
        <v>1</v>
      </c>
      <c r="U57" s="238" t="s">
        <v>410</v>
      </c>
      <c r="V57" s="238" t="s">
        <v>410</v>
      </c>
      <c r="W57" s="238" t="s">
        <v>410</v>
      </c>
      <c r="X57" s="150" t="s">
        <v>410</v>
      </c>
      <c r="Y57" s="150" t="s">
        <v>410</v>
      </c>
      <c r="Z57" s="150" t="s">
        <v>410</v>
      </c>
      <c r="AA57" s="150" t="s">
        <v>410</v>
      </c>
      <c r="AB57" s="150" t="s">
        <v>410</v>
      </c>
      <c r="AC57" s="150" t="s">
        <v>410</v>
      </c>
      <c r="AD57" s="150" t="s">
        <v>410</v>
      </c>
    </row>
    <row r="58" spans="1:30" ht="16.5" customHeight="1">
      <c r="A58" s="233" t="s">
        <v>526</v>
      </c>
      <c r="B58" s="237">
        <v>14</v>
      </c>
      <c r="C58" s="238" t="s">
        <v>410</v>
      </c>
      <c r="D58" s="238" t="s">
        <v>410</v>
      </c>
      <c r="E58" s="16">
        <v>2</v>
      </c>
      <c r="F58" s="238" t="s">
        <v>410</v>
      </c>
      <c r="G58" s="16">
        <v>2</v>
      </c>
      <c r="H58" s="238" t="s">
        <v>410</v>
      </c>
      <c r="I58" s="16">
        <v>1</v>
      </c>
      <c r="J58" s="16">
        <v>3</v>
      </c>
      <c r="K58" s="16">
        <v>1</v>
      </c>
      <c r="L58" s="16">
        <v>1</v>
      </c>
      <c r="M58" s="16">
        <v>3</v>
      </c>
      <c r="N58" s="16">
        <v>1</v>
      </c>
      <c r="P58" s="541" t="s">
        <v>354</v>
      </c>
      <c r="Q58" s="553"/>
      <c r="R58" s="236">
        <f t="shared" si="4"/>
        <v>2</v>
      </c>
      <c r="S58" s="16">
        <v>1</v>
      </c>
      <c r="T58" s="238" t="s">
        <v>410</v>
      </c>
      <c r="U58" s="16">
        <v>1</v>
      </c>
      <c r="V58" s="238" t="s">
        <v>410</v>
      </c>
      <c r="W58" s="238" t="s">
        <v>410</v>
      </c>
      <c r="X58" s="150" t="s">
        <v>410</v>
      </c>
      <c r="Y58" s="150" t="s">
        <v>410</v>
      </c>
      <c r="Z58" s="150" t="s">
        <v>410</v>
      </c>
      <c r="AA58" s="150" t="s">
        <v>410</v>
      </c>
      <c r="AB58" s="150" t="s">
        <v>410</v>
      </c>
      <c r="AC58" s="150" t="s">
        <v>410</v>
      </c>
      <c r="AD58" s="150" t="s">
        <v>410</v>
      </c>
    </row>
    <row r="59" spans="1:30" ht="16.5" customHeight="1">
      <c r="A59" s="190" t="s">
        <v>522</v>
      </c>
      <c r="B59" s="236">
        <v>3</v>
      </c>
      <c r="C59" s="16">
        <v>1</v>
      </c>
      <c r="D59" s="16">
        <v>1</v>
      </c>
      <c r="E59" s="238" t="s">
        <v>410</v>
      </c>
      <c r="F59" s="238" t="s">
        <v>410</v>
      </c>
      <c r="G59" s="238" t="s">
        <v>410</v>
      </c>
      <c r="H59" s="238" t="s">
        <v>410</v>
      </c>
      <c r="I59" s="238" t="s">
        <v>410</v>
      </c>
      <c r="J59" s="238" t="s">
        <v>410</v>
      </c>
      <c r="K59" s="16">
        <v>1</v>
      </c>
      <c r="L59" s="238" t="s">
        <v>410</v>
      </c>
      <c r="M59" s="238" t="s">
        <v>410</v>
      </c>
      <c r="N59" s="238" t="s">
        <v>410</v>
      </c>
      <c r="P59" s="541" t="s">
        <v>355</v>
      </c>
      <c r="Q59" s="542"/>
      <c r="R59" s="239" t="s">
        <v>410</v>
      </c>
      <c r="S59" s="238" t="s">
        <v>410</v>
      </c>
      <c r="T59" s="238" t="s">
        <v>410</v>
      </c>
      <c r="U59" s="238" t="s">
        <v>410</v>
      </c>
      <c r="V59" s="238" t="s">
        <v>410</v>
      </c>
      <c r="W59" s="238" t="s">
        <v>410</v>
      </c>
      <c r="X59" s="150" t="s">
        <v>410</v>
      </c>
      <c r="Y59" s="150" t="s">
        <v>410</v>
      </c>
      <c r="Z59" s="150" t="s">
        <v>410</v>
      </c>
      <c r="AA59" s="150" t="s">
        <v>410</v>
      </c>
      <c r="AB59" s="150" t="s">
        <v>410</v>
      </c>
      <c r="AC59" s="150" t="s">
        <v>410</v>
      </c>
      <c r="AD59" s="150" t="s">
        <v>410</v>
      </c>
    </row>
    <row r="60" spans="1:30" ht="16.5" customHeight="1">
      <c r="A60" s="190" t="s">
        <v>523</v>
      </c>
      <c r="B60" s="237">
        <v>8</v>
      </c>
      <c r="C60" s="238" t="s">
        <v>410</v>
      </c>
      <c r="D60" s="16">
        <v>1</v>
      </c>
      <c r="E60" s="238" t="s">
        <v>410</v>
      </c>
      <c r="F60" s="238" t="s">
        <v>410</v>
      </c>
      <c r="G60" s="16">
        <v>1</v>
      </c>
      <c r="H60" s="16">
        <v>1</v>
      </c>
      <c r="I60" s="16">
        <v>1</v>
      </c>
      <c r="J60" s="238" t="s">
        <v>410</v>
      </c>
      <c r="K60" s="16">
        <v>1</v>
      </c>
      <c r="L60" s="16">
        <v>2</v>
      </c>
      <c r="M60" s="238" t="s">
        <v>410</v>
      </c>
      <c r="N60" s="16">
        <v>1</v>
      </c>
      <c r="P60" s="541" t="s">
        <v>113</v>
      </c>
      <c r="Q60" s="542"/>
      <c r="R60" s="236">
        <f t="shared" si="4"/>
        <v>51</v>
      </c>
      <c r="S60" s="16">
        <v>3</v>
      </c>
      <c r="T60" s="16">
        <v>1</v>
      </c>
      <c r="U60" s="16">
        <v>4</v>
      </c>
      <c r="V60" s="16">
        <v>3</v>
      </c>
      <c r="W60" s="16">
        <v>5</v>
      </c>
      <c r="X60" s="16">
        <v>7</v>
      </c>
      <c r="Y60" s="16">
        <v>6</v>
      </c>
      <c r="Z60" s="16">
        <v>3</v>
      </c>
      <c r="AA60" s="16">
        <v>8</v>
      </c>
      <c r="AB60" s="16">
        <v>5</v>
      </c>
      <c r="AC60" s="16">
        <v>3</v>
      </c>
      <c r="AD60" s="16">
        <v>3</v>
      </c>
    </row>
    <row r="61" spans="1:30" ht="16.5" customHeight="1">
      <c r="A61" s="190" t="s">
        <v>524</v>
      </c>
      <c r="B61" s="236">
        <v>2</v>
      </c>
      <c r="C61" s="238" t="s">
        <v>410</v>
      </c>
      <c r="D61" s="16">
        <v>1</v>
      </c>
      <c r="E61" s="238" t="s">
        <v>410</v>
      </c>
      <c r="F61" s="238" t="s">
        <v>410</v>
      </c>
      <c r="G61" s="238" t="s">
        <v>410</v>
      </c>
      <c r="H61" s="238" t="s">
        <v>410</v>
      </c>
      <c r="I61" s="238" t="s">
        <v>410</v>
      </c>
      <c r="J61" s="238" t="s">
        <v>410</v>
      </c>
      <c r="K61" s="238" t="s">
        <v>410</v>
      </c>
      <c r="L61" s="238" t="s">
        <v>410</v>
      </c>
      <c r="M61" s="238" t="s">
        <v>410</v>
      </c>
      <c r="N61" s="16">
        <v>1</v>
      </c>
      <c r="P61" s="541" t="s">
        <v>356</v>
      </c>
      <c r="Q61" s="542"/>
      <c r="R61" s="236">
        <f t="shared" si="4"/>
        <v>37</v>
      </c>
      <c r="S61" s="16">
        <v>3</v>
      </c>
      <c r="T61" s="16">
        <v>5</v>
      </c>
      <c r="U61" s="16">
        <v>3</v>
      </c>
      <c r="V61" s="16">
        <v>3</v>
      </c>
      <c r="W61" s="238" t="s">
        <v>410</v>
      </c>
      <c r="X61" s="16">
        <v>1</v>
      </c>
      <c r="Y61" s="16">
        <v>3</v>
      </c>
      <c r="Z61" s="16">
        <v>3</v>
      </c>
      <c r="AA61" s="16">
        <v>4</v>
      </c>
      <c r="AB61" s="16">
        <v>3</v>
      </c>
      <c r="AC61" s="16">
        <v>4</v>
      </c>
      <c r="AD61" s="16">
        <v>5</v>
      </c>
    </row>
    <row r="62" spans="1:30" ht="16.5" customHeight="1">
      <c r="A62" s="22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P62" s="558"/>
      <c r="Q62" s="559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</row>
    <row r="63" spans="1:5" ht="16.5" customHeight="1">
      <c r="A63" s="195" t="s">
        <v>541</v>
      </c>
      <c r="B63" s="15"/>
      <c r="C63" s="15"/>
      <c r="D63" s="15"/>
      <c r="E63" s="15"/>
    </row>
    <row r="64" spans="1:31" ht="16.5" customHeight="1">
      <c r="A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ht="16.5" customHeight="1"/>
    <row r="66" spans="1:14" ht="16.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26"/>
    </row>
    <row r="67" spans="1:13" ht="16.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153">
    <mergeCell ref="A38:N38"/>
    <mergeCell ref="N7:N10"/>
    <mergeCell ref="K7:M8"/>
    <mergeCell ref="O7:Q8"/>
    <mergeCell ref="AD7:AD9"/>
    <mergeCell ref="AA9:AA10"/>
    <mergeCell ref="AB7:AB9"/>
    <mergeCell ref="E9:E10"/>
    <mergeCell ref="F9:F10"/>
    <mergeCell ref="G9:G10"/>
    <mergeCell ref="AE7:AE9"/>
    <mergeCell ref="P9:P10"/>
    <mergeCell ref="Q9:Q10"/>
    <mergeCell ref="R9:R10"/>
    <mergeCell ref="S9:S10"/>
    <mergeCell ref="T9:T10"/>
    <mergeCell ref="U9:V10"/>
    <mergeCell ref="W9:X10"/>
    <mergeCell ref="U7:AA8"/>
    <mergeCell ref="Y9:Z10"/>
    <mergeCell ref="A40:A41"/>
    <mergeCell ref="B40:B41"/>
    <mergeCell ref="C40:C41"/>
    <mergeCell ref="H7:J8"/>
    <mergeCell ref="B9:B10"/>
    <mergeCell ref="C9:C10"/>
    <mergeCell ref="D9:D10"/>
    <mergeCell ref="H9:H10"/>
    <mergeCell ref="I9:I10"/>
    <mergeCell ref="J9:J10"/>
    <mergeCell ref="H40:H41"/>
    <mergeCell ref="I40:I41"/>
    <mergeCell ref="AC7:AC9"/>
    <mergeCell ref="R7:T8"/>
    <mergeCell ref="B7:G8"/>
    <mergeCell ref="K9:K10"/>
    <mergeCell ref="L9:L10"/>
    <mergeCell ref="O9:O10"/>
    <mergeCell ref="M9:M10"/>
    <mergeCell ref="D40:D41"/>
    <mergeCell ref="E40:E41"/>
    <mergeCell ref="F40:F41"/>
    <mergeCell ref="G40:G41"/>
    <mergeCell ref="A3:AE3"/>
    <mergeCell ref="A5:AE5"/>
    <mergeCell ref="L40:L41"/>
    <mergeCell ref="M40:M41"/>
    <mergeCell ref="N40:N41"/>
    <mergeCell ref="J40:J41"/>
    <mergeCell ref="K40:K41"/>
    <mergeCell ref="AB12:AC12"/>
    <mergeCell ref="R40:R41"/>
    <mergeCell ref="S40:S41"/>
    <mergeCell ref="T40:T41"/>
    <mergeCell ref="V40:V41"/>
    <mergeCell ref="U20:V20"/>
    <mergeCell ref="AC40:AC41"/>
    <mergeCell ref="W40:W41"/>
    <mergeCell ref="U16:V16"/>
    <mergeCell ref="U15:V15"/>
    <mergeCell ref="U22:V22"/>
    <mergeCell ref="U23:V23"/>
    <mergeCell ref="W21:X21"/>
    <mergeCell ref="W22:X22"/>
    <mergeCell ref="U17:V17"/>
    <mergeCell ref="U18:V18"/>
    <mergeCell ref="U19:V19"/>
    <mergeCell ref="U21:V21"/>
    <mergeCell ref="W19:X19"/>
    <mergeCell ref="W20:X20"/>
    <mergeCell ref="U11:V11"/>
    <mergeCell ref="U12:V12"/>
    <mergeCell ref="U13:V13"/>
    <mergeCell ref="U14:V14"/>
    <mergeCell ref="W11:X11"/>
    <mergeCell ref="W12:X12"/>
    <mergeCell ref="U31:V31"/>
    <mergeCell ref="U24:V24"/>
    <mergeCell ref="U25:V25"/>
    <mergeCell ref="U26:V26"/>
    <mergeCell ref="U27:V27"/>
    <mergeCell ref="U28:V28"/>
    <mergeCell ref="U29:V29"/>
    <mergeCell ref="U30:V30"/>
    <mergeCell ref="Y11:Z11"/>
    <mergeCell ref="Y12:Z12"/>
    <mergeCell ref="Y13:Z13"/>
    <mergeCell ref="Y19:Z19"/>
    <mergeCell ref="Y14:Z14"/>
    <mergeCell ref="Y15:Z15"/>
    <mergeCell ref="Y16:Z16"/>
    <mergeCell ref="Y17:Z17"/>
    <mergeCell ref="Y18:Z18"/>
    <mergeCell ref="Y26:Z26"/>
    <mergeCell ref="Y27:Z27"/>
    <mergeCell ref="Y28:Z28"/>
    <mergeCell ref="Y24:Z24"/>
    <mergeCell ref="Y25:Z25"/>
    <mergeCell ref="Y20:Z20"/>
    <mergeCell ref="Y21:Z21"/>
    <mergeCell ref="Y22:Z22"/>
    <mergeCell ref="Y23:Z23"/>
    <mergeCell ref="Y29:Z29"/>
    <mergeCell ref="Y30:Z30"/>
    <mergeCell ref="Y31:Z31"/>
    <mergeCell ref="Y32:Z32"/>
    <mergeCell ref="W13:X13"/>
    <mergeCell ref="W14:X14"/>
    <mergeCell ref="W15:X15"/>
    <mergeCell ref="W16:X16"/>
    <mergeCell ref="W17:X17"/>
    <mergeCell ref="W18:X18"/>
    <mergeCell ref="W24:X24"/>
    <mergeCell ref="W25:X25"/>
    <mergeCell ref="W26:X26"/>
    <mergeCell ref="W27:X27"/>
    <mergeCell ref="W23:X23"/>
    <mergeCell ref="W28:X28"/>
    <mergeCell ref="W29:X29"/>
    <mergeCell ref="W30:X30"/>
    <mergeCell ref="W31:X31"/>
    <mergeCell ref="P62:Q62"/>
    <mergeCell ref="P42:Q42"/>
    <mergeCell ref="P43:Q43"/>
    <mergeCell ref="P44:Q44"/>
    <mergeCell ref="P45:Q45"/>
    <mergeCell ref="P56:Q56"/>
    <mergeCell ref="P57:Q57"/>
    <mergeCell ref="P58:Q58"/>
    <mergeCell ref="P52:Q52"/>
    <mergeCell ref="P49:Q49"/>
    <mergeCell ref="P59:Q59"/>
    <mergeCell ref="P60:Q60"/>
    <mergeCell ref="Z40:Z41"/>
    <mergeCell ref="AA40:AA41"/>
    <mergeCell ref="P50:Q50"/>
    <mergeCell ref="P47:Q47"/>
    <mergeCell ref="W32:X32"/>
    <mergeCell ref="U32:V32"/>
    <mergeCell ref="X40:X41"/>
    <mergeCell ref="Y40:Y41"/>
    <mergeCell ref="P38:AD38"/>
    <mergeCell ref="AB40:AB41"/>
    <mergeCell ref="P61:Q61"/>
    <mergeCell ref="P40:Q41"/>
    <mergeCell ref="U40:U41"/>
    <mergeCell ref="AD40:AD41"/>
    <mergeCell ref="P54:Q54"/>
    <mergeCell ref="P55:Q55"/>
    <mergeCell ref="P48:Q48"/>
    <mergeCell ref="P53:Q53"/>
    <mergeCell ref="P51:Q51"/>
    <mergeCell ref="P46:Q46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0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4.8984375" style="127" customWidth="1"/>
    <col min="2" max="2" width="17.09765625" style="127" customWidth="1"/>
    <col min="3" max="3" width="11.69921875" style="127" customWidth="1"/>
    <col min="4" max="5" width="10.59765625" style="127" customWidth="1"/>
    <col min="6" max="6" width="9.3984375" style="127" customWidth="1"/>
    <col min="7" max="7" width="13.69921875" style="127" customWidth="1"/>
    <col min="8" max="8" width="10.59765625" style="127" customWidth="1"/>
    <col min="9" max="9" width="11.69921875" style="127" customWidth="1"/>
    <col min="10" max="13" width="10.59765625" style="127" customWidth="1"/>
    <col min="14" max="14" width="11.59765625" style="127" customWidth="1"/>
    <col min="15" max="15" width="10.69921875" style="127" customWidth="1"/>
    <col min="16" max="16" width="9.59765625" style="246" customWidth="1"/>
    <col min="17" max="17" width="12.5" style="127" customWidth="1"/>
    <col min="18" max="18" width="9.59765625" style="127" customWidth="1"/>
    <col min="19" max="19" width="9.59765625" style="246" customWidth="1"/>
    <col min="20" max="20" width="12.69921875" style="127" customWidth="1"/>
    <col min="21" max="21" width="10.09765625" style="127" customWidth="1"/>
    <col min="22" max="22" width="10.5" style="246" customWidth="1"/>
    <col min="23" max="25" width="6.5" style="127" customWidth="1"/>
    <col min="26" max="26" width="7.5" style="127" customWidth="1"/>
    <col min="27" max="27" width="3.59765625" style="127" customWidth="1"/>
    <col min="28" max="42" width="10.09765625" style="127" customWidth="1"/>
    <col min="43" max="16384" width="10.59765625" style="127" customWidth="1"/>
  </cols>
  <sheetData>
    <row r="1" spans="1:22" ht="19.5" customHeight="1">
      <c r="A1" s="1" t="s">
        <v>361</v>
      </c>
      <c r="V1" s="66" t="s">
        <v>360</v>
      </c>
    </row>
    <row r="2" ht="19.5" customHeight="1">
      <c r="V2" s="247"/>
    </row>
    <row r="3" spans="1:42" ht="19.5" customHeight="1">
      <c r="A3" s="509" t="s">
        <v>557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</row>
    <row r="4" spans="1:42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</row>
    <row r="5" spans="1:42" ht="19.5" customHeight="1">
      <c r="A5" s="555" t="s">
        <v>558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M5" s="555" t="s">
        <v>574</v>
      </c>
      <c r="N5" s="555"/>
      <c r="O5" s="555"/>
      <c r="P5" s="555"/>
      <c r="Q5" s="555"/>
      <c r="R5" s="555"/>
      <c r="S5" s="555"/>
      <c r="T5" s="555"/>
      <c r="U5" s="555"/>
      <c r="V5" s="555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</row>
    <row r="6" spans="1:42" ht="18" customHeight="1" thickBot="1">
      <c r="A6" s="193"/>
      <c r="B6" s="249"/>
      <c r="C6" s="250"/>
      <c r="D6" s="250"/>
      <c r="E6" s="250"/>
      <c r="F6" s="249"/>
      <c r="G6" s="249"/>
      <c r="H6" s="249"/>
      <c r="I6" s="249"/>
      <c r="J6" s="193"/>
      <c r="K6" s="193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</row>
    <row r="7" spans="1:42" ht="18.75" customHeight="1">
      <c r="A7" s="370" t="s">
        <v>195</v>
      </c>
      <c r="B7" s="642"/>
      <c r="C7" s="622" t="s">
        <v>17</v>
      </c>
      <c r="D7" s="622" t="s">
        <v>18</v>
      </c>
      <c r="E7" s="622" t="s">
        <v>559</v>
      </c>
      <c r="F7" s="628" t="s">
        <v>562</v>
      </c>
      <c r="G7" s="629"/>
      <c r="H7" s="629"/>
      <c r="I7" s="511" t="s">
        <v>561</v>
      </c>
      <c r="J7" s="630"/>
      <c r="K7" s="630"/>
      <c r="M7" s="649" t="s">
        <v>19</v>
      </c>
      <c r="N7" s="549" t="s">
        <v>568</v>
      </c>
      <c r="O7" s="574"/>
      <c r="P7" s="581"/>
      <c r="Q7" s="549" t="s">
        <v>573</v>
      </c>
      <c r="R7" s="574"/>
      <c r="S7" s="581"/>
      <c r="T7" s="549" t="s">
        <v>21</v>
      </c>
      <c r="U7" s="574"/>
      <c r="V7" s="574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</row>
    <row r="8" spans="1:42" ht="18.75" customHeight="1">
      <c r="A8" s="370"/>
      <c r="B8" s="642"/>
      <c r="C8" s="623"/>
      <c r="D8" s="623"/>
      <c r="E8" s="623"/>
      <c r="F8" s="595" t="s">
        <v>560</v>
      </c>
      <c r="G8" s="625"/>
      <c r="H8" s="631" t="s">
        <v>551</v>
      </c>
      <c r="I8" s="653" t="s">
        <v>563</v>
      </c>
      <c r="J8" s="642"/>
      <c r="K8" s="651" t="s">
        <v>22</v>
      </c>
      <c r="M8" s="650"/>
      <c r="N8" s="251" t="s">
        <v>465</v>
      </c>
      <c r="O8" s="284" t="s">
        <v>566</v>
      </c>
      <c r="P8" s="299" t="s">
        <v>567</v>
      </c>
      <c r="Q8" s="284" t="s">
        <v>465</v>
      </c>
      <c r="R8" s="284" t="s">
        <v>566</v>
      </c>
      <c r="S8" s="299" t="s">
        <v>567</v>
      </c>
      <c r="T8" s="284" t="s">
        <v>465</v>
      </c>
      <c r="U8" s="284" t="s">
        <v>566</v>
      </c>
      <c r="V8" s="299" t="s">
        <v>567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</row>
    <row r="9" spans="1:42" ht="18.75" customHeight="1">
      <c r="A9" s="525"/>
      <c r="B9" s="627"/>
      <c r="C9" s="624"/>
      <c r="D9" s="624"/>
      <c r="E9" s="624"/>
      <c r="F9" s="626"/>
      <c r="G9" s="627"/>
      <c r="H9" s="632"/>
      <c r="I9" s="626"/>
      <c r="J9" s="627"/>
      <c r="K9" s="652"/>
      <c r="M9" s="300" t="s">
        <v>68</v>
      </c>
      <c r="N9" s="289">
        <f>SUM(N11:N53)</f>
        <v>6431</v>
      </c>
      <c r="O9" s="289">
        <f aca="true" t="shared" si="0" ref="O9:U9">SUM(O11:O53)</f>
        <v>6252</v>
      </c>
      <c r="P9" s="290">
        <f t="shared" si="0"/>
        <v>-179</v>
      </c>
      <c r="Q9" s="290">
        <f t="shared" si="0"/>
        <v>129</v>
      </c>
      <c r="R9" s="290">
        <f t="shared" si="0"/>
        <v>136</v>
      </c>
      <c r="S9" s="290">
        <v>7</v>
      </c>
      <c r="T9" s="289">
        <f t="shared" si="0"/>
        <v>8706</v>
      </c>
      <c r="U9" s="289">
        <f t="shared" si="0"/>
        <v>8417</v>
      </c>
      <c r="V9" s="290">
        <v>-289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</row>
    <row r="10" spans="1:42" ht="18.75" customHeight="1">
      <c r="A10" s="613"/>
      <c r="B10" s="619"/>
      <c r="C10" s="253"/>
      <c r="D10" s="254"/>
      <c r="E10" s="254"/>
      <c r="F10" s="555"/>
      <c r="G10" s="555"/>
      <c r="H10" s="254"/>
      <c r="I10" s="613"/>
      <c r="J10" s="613"/>
      <c r="K10" s="254"/>
      <c r="M10" s="232"/>
      <c r="N10" s="117"/>
      <c r="O10" s="116"/>
      <c r="P10" s="116"/>
      <c r="Q10" s="116"/>
      <c r="R10" s="116"/>
      <c r="S10" s="116"/>
      <c r="T10" s="116"/>
      <c r="U10" s="116"/>
      <c r="V10" s="116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</row>
    <row r="11" spans="1:42" ht="18.75" customHeight="1">
      <c r="A11" s="620" t="s">
        <v>306</v>
      </c>
      <c r="B11" s="621"/>
      <c r="C11" s="255">
        <v>8645</v>
      </c>
      <c r="D11" s="256">
        <v>161</v>
      </c>
      <c r="E11" s="256">
        <v>11824</v>
      </c>
      <c r="F11" s="252"/>
      <c r="G11" s="256">
        <v>1013986</v>
      </c>
      <c r="H11" s="278">
        <v>15.8</v>
      </c>
      <c r="I11" s="614">
        <v>220625</v>
      </c>
      <c r="J11" s="614"/>
      <c r="K11" s="279">
        <v>391.8</v>
      </c>
      <c r="M11" s="232" t="s">
        <v>23</v>
      </c>
      <c r="N11" s="241">
        <v>3189</v>
      </c>
      <c r="O11" s="241">
        <v>3142</v>
      </c>
      <c r="P11" s="116">
        <v>-47</v>
      </c>
      <c r="Q11" s="116">
        <v>22</v>
      </c>
      <c r="R11" s="116">
        <v>23</v>
      </c>
      <c r="S11" s="116">
        <v>1</v>
      </c>
      <c r="T11" s="241">
        <v>4241</v>
      </c>
      <c r="U11" s="241">
        <v>4134</v>
      </c>
      <c r="V11" s="116">
        <v>-107</v>
      </c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</row>
    <row r="12" spans="1:42" ht="18.75" customHeight="1">
      <c r="A12" s="615" t="s">
        <v>553</v>
      </c>
      <c r="B12" s="616"/>
      <c r="C12" s="255">
        <v>8532</v>
      </c>
      <c r="D12" s="256">
        <v>183</v>
      </c>
      <c r="E12" s="256">
        <v>11725</v>
      </c>
      <c r="F12" s="252"/>
      <c r="G12" s="256">
        <v>1025058</v>
      </c>
      <c r="H12" s="278">
        <v>17.9</v>
      </c>
      <c r="I12" s="614">
        <v>243302</v>
      </c>
      <c r="J12" s="614"/>
      <c r="K12" s="279">
        <v>350.7</v>
      </c>
      <c r="M12" s="232" t="s">
        <v>24</v>
      </c>
      <c r="N12" s="116">
        <v>259</v>
      </c>
      <c r="O12" s="116">
        <v>237</v>
      </c>
      <c r="P12" s="116">
        <v>-22</v>
      </c>
      <c r="Q12" s="116">
        <v>5</v>
      </c>
      <c r="R12" s="116">
        <v>8</v>
      </c>
      <c r="S12" s="116">
        <v>3</v>
      </c>
      <c r="T12" s="116">
        <v>337</v>
      </c>
      <c r="U12" s="116">
        <v>283</v>
      </c>
      <c r="V12" s="116">
        <v>54</v>
      </c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</row>
    <row r="13" spans="1:42" ht="18.75" customHeight="1">
      <c r="A13" s="615" t="s">
        <v>554</v>
      </c>
      <c r="B13" s="616"/>
      <c r="C13" s="255">
        <v>7667</v>
      </c>
      <c r="D13" s="256">
        <v>169</v>
      </c>
      <c r="E13" s="256">
        <v>10617</v>
      </c>
      <c r="F13" s="252"/>
      <c r="G13" s="256">
        <v>1038996</v>
      </c>
      <c r="H13" s="278">
        <v>16.3</v>
      </c>
      <c r="I13" s="614">
        <v>278750</v>
      </c>
      <c r="J13" s="614"/>
      <c r="K13" s="279">
        <v>275</v>
      </c>
      <c r="M13" s="232" t="s">
        <v>25</v>
      </c>
      <c r="N13" s="116">
        <v>630</v>
      </c>
      <c r="O13" s="116">
        <v>638</v>
      </c>
      <c r="P13" s="116">
        <v>8</v>
      </c>
      <c r="Q13" s="116">
        <v>11</v>
      </c>
      <c r="R13" s="116">
        <v>11</v>
      </c>
      <c r="S13" s="296" t="s">
        <v>410</v>
      </c>
      <c r="T13" s="116">
        <v>850</v>
      </c>
      <c r="U13" s="116">
        <v>909</v>
      </c>
      <c r="V13" s="116">
        <v>59</v>
      </c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</row>
    <row r="14" spans="1:42" ht="18.75" customHeight="1">
      <c r="A14" s="615" t="s">
        <v>555</v>
      </c>
      <c r="B14" s="616"/>
      <c r="C14" s="255">
        <v>6431</v>
      </c>
      <c r="D14" s="256">
        <v>129</v>
      </c>
      <c r="E14" s="256">
        <v>8706</v>
      </c>
      <c r="F14" s="252"/>
      <c r="G14" s="256">
        <v>1052892</v>
      </c>
      <c r="H14" s="278">
        <v>12.3</v>
      </c>
      <c r="I14" s="614">
        <v>294656</v>
      </c>
      <c r="J14" s="614"/>
      <c r="K14" s="279">
        <v>218.3</v>
      </c>
      <c r="M14" s="232" t="s">
        <v>26</v>
      </c>
      <c r="N14" s="116">
        <v>98</v>
      </c>
      <c r="O14" s="116">
        <v>86</v>
      </c>
      <c r="P14" s="116">
        <v>-12</v>
      </c>
      <c r="Q14" s="116">
        <v>3</v>
      </c>
      <c r="R14" s="116">
        <v>3</v>
      </c>
      <c r="S14" s="296" t="s">
        <v>410</v>
      </c>
      <c r="T14" s="116">
        <v>126</v>
      </c>
      <c r="U14" s="116">
        <v>110</v>
      </c>
      <c r="V14" s="116">
        <v>-16</v>
      </c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</row>
    <row r="15" spans="1:42" ht="18.75" customHeight="1">
      <c r="A15" s="617" t="s">
        <v>564</v>
      </c>
      <c r="B15" s="618"/>
      <c r="C15" s="280">
        <v>6252</v>
      </c>
      <c r="D15" s="281">
        <v>136</v>
      </c>
      <c r="E15" s="281">
        <v>8417</v>
      </c>
      <c r="F15" s="165" t="s">
        <v>221</v>
      </c>
      <c r="G15" s="281">
        <v>1069871</v>
      </c>
      <c r="H15" s="282">
        <v>12.7</v>
      </c>
      <c r="I15" s="612">
        <v>306924</v>
      </c>
      <c r="J15" s="612"/>
      <c r="K15" s="283">
        <v>203.7</v>
      </c>
      <c r="M15" s="232" t="s">
        <v>27</v>
      </c>
      <c r="N15" s="116">
        <v>112</v>
      </c>
      <c r="O15" s="116">
        <v>91</v>
      </c>
      <c r="P15" s="116">
        <v>-21</v>
      </c>
      <c r="Q15" s="116">
        <v>1</v>
      </c>
      <c r="R15" s="116">
        <v>2</v>
      </c>
      <c r="S15" s="116">
        <v>1</v>
      </c>
      <c r="T15" s="116">
        <v>146</v>
      </c>
      <c r="U15" s="116">
        <v>104</v>
      </c>
      <c r="V15" s="116">
        <v>-42</v>
      </c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</row>
    <row r="16" spans="1:42" ht="18.75" customHeight="1">
      <c r="A16" s="643"/>
      <c r="B16" s="648"/>
      <c r="C16" s="257"/>
      <c r="D16" s="258"/>
      <c r="E16" s="258"/>
      <c r="H16" s="258"/>
      <c r="I16" s="611"/>
      <c r="J16" s="611"/>
      <c r="K16" s="259"/>
      <c r="M16" s="232" t="s">
        <v>28</v>
      </c>
      <c r="N16" s="116">
        <v>384</v>
      </c>
      <c r="O16" s="116">
        <v>336</v>
      </c>
      <c r="P16" s="116">
        <v>-48</v>
      </c>
      <c r="Q16" s="116">
        <v>9</v>
      </c>
      <c r="R16" s="116">
        <v>10</v>
      </c>
      <c r="S16" s="116">
        <v>1</v>
      </c>
      <c r="T16" s="116">
        <v>582</v>
      </c>
      <c r="U16" s="116">
        <v>435</v>
      </c>
      <c r="V16" s="116">
        <v>-147</v>
      </c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</row>
    <row r="17" spans="1:42" ht="18.75" customHeight="1">
      <c r="A17" s="244" t="s">
        <v>227</v>
      </c>
      <c r="C17" s="260"/>
      <c r="D17" s="260"/>
      <c r="E17" s="260"/>
      <c r="F17" s="260"/>
      <c r="G17" s="260"/>
      <c r="H17" s="260"/>
      <c r="I17" s="250"/>
      <c r="J17" s="261"/>
      <c r="M17" s="232" t="s">
        <v>29</v>
      </c>
      <c r="N17" s="116">
        <v>154</v>
      </c>
      <c r="O17" s="116">
        <v>162</v>
      </c>
      <c r="P17" s="116">
        <v>8</v>
      </c>
      <c r="Q17" s="116">
        <v>9</v>
      </c>
      <c r="R17" s="116">
        <v>7</v>
      </c>
      <c r="S17" s="116">
        <v>-2</v>
      </c>
      <c r="T17" s="116">
        <v>210</v>
      </c>
      <c r="U17" s="116">
        <v>219</v>
      </c>
      <c r="V17" s="116">
        <v>9</v>
      </c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</row>
    <row r="18" spans="1:42" ht="18.75" customHeight="1">
      <c r="A18" s="244"/>
      <c r="C18" s="244"/>
      <c r="D18" s="244"/>
      <c r="E18" s="244"/>
      <c r="F18" s="244"/>
      <c r="G18" s="244"/>
      <c r="H18" s="244"/>
      <c r="I18" s="250"/>
      <c r="J18" s="261"/>
      <c r="M18" s="232" t="s">
        <v>30</v>
      </c>
      <c r="N18" s="116">
        <v>164</v>
      </c>
      <c r="O18" s="116">
        <v>185</v>
      </c>
      <c r="P18" s="116">
        <v>21</v>
      </c>
      <c r="Q18" s="116">
        <v>6</v>
      </c>
      <c r="R18" s="116">
        <v>10</v>
      </c>
      <c r="S18" s="116">
        <v>4</v>
      </c>
      <c r="T18" s="116">
        <v>222</v>
      </c>
      <c r="U18" s="116">
        <v>259</v>
      </c>
      <c r="V18" s="116">
        <v>37</v>
      </c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</row>
    <row r="19" spans="3:42" ht="18.75" customHeight="1">
      <c r="C19" s="195"/>
      <c r="D19" s="195"/>
      <c r="E19" s="195"/>
      <c r="F19" s="195"/>
      <c r="G19" s="195"/>
      <c r="H19" s="195"/>
      <c r="J19" s="261"/>
      <c r="M19" s="232"/>
      <c r="N19" s="116"/>
      <c r="O19" s="116"/>
      <c r="P19" s="116"/>
      <c r="Q19" s="116"/>
      <c r="R19" s="116"/>
      <c r="S19" s="116"/>
      <c r="T19" s="116"/>
      <c r="U19" s="116"/>
      <c r="V19" s="116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0:42" ht="18.75" customHeight="1">
      <c r="J20" s="261"/>
      <c r="M20" s="232" t="s">
        <v>31</v>
      </c>
      <c r="N20" s="116">
        <v>35</v>
      </c>
      <c r="O20" s="116">
        <v>42</v>
      </c>
      <c r="P20" s="116">
        <v>7</v>
      </c>
      <c r="Q20" s="116">
        <v>2</v>
      </c>
      <c r="R20" s="296" t="s">
        <v>410</v>
      </c>
      <c r="S20" s="116">
        <v>2</v>
      </c>
      <c r="T20" s="116">
        <v>37</v>
      </c>
      <c r="U20" s="116">
        <v>55</v>
      </c>
      <c r="V20" s="116">
        <v>18</v>
      </c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</row>
    <row r="21" spans="10:42" ht="18.75" customHeight="1">
      <c r="J21" s="261"/>
      <c r="M21" s="232" t="s">
        <v>32</v>
      </c>
      <c r="N21" s="116">
        <v>43</v>
      </c>
      <c r="O21" s="116">
        <v>48</v>
      </c>
      <c r="P21" s="116">
        <v>5</v>
      </c>
      <c r="Q21" s="116">
        <v>2</v>
      </c>
      <c r="R21" s="116">
        <v>4</v>
      </c>
      <c r="S21" s="116">
        <v>2</v>
      </c>
      <c r="T21" s="116">
        <v>55</v>
      </c>
      <c r="U21" s="116">
        <v>60</v>
      </c>
      <c r="V21" s="116">
        <v>5</v>
      </c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0:42" ht="18.75" customHeight="1">
      <c r="J22" s="262"/>
      <c r="M22" s="232" t="s">
        <v>33</v>
      </c>
      <c r="N22" s="116">
        <v>80</v>
      </c>
      <c r="O22" s="116">
        <v>64</v>
      </c>
      <c r="P22" s="116">
        <v>-16</v>
      </c>
      <c r="Q22" s="116">
        <v>4</v>
      </c>
      <c r="R22" s="116">
        <v>1</v>
      </c>
      <c r="S22" s="116">
        <v>-3</v>
      </c>
      <c r="T22" s="116">
        <v>104</v>
      </c>
      <c r="U22" s="116">
        <v>92</v>
      </c>
      <c r="V22" s="116">
        <v>-12</v>
      </c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</row>
    <row r="23" spans="1:42" ht="18.75" customHeight="1">
      <c r="A23" s="555" t="s">
        <v>565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263"/>
      <c r="M23" s="232" t="s">
        <v>34</v>
      </c>
      <c r="N23" s="116">
        <v>25</v>
      </c>
      <c r="O23" s="116">
        <v>22</v>
      </c>
      <c r="P23" s="116">
        <v>-3</v>
      </c>
      <c r="Q23" s="116">
        <v>1</v>
      </c>
      <c r="R23" s="296" t="s">
        <v>410</v>
      </c>
      <c r="S23" s="116">
        <v>-1</v>
      </c>
      <c r="T23" s="116">
        <v>36</v>
      </c>
      <c r="U23" s="116">
        <v>29</v>
      </c>
      <c r="V23" s="116">
        <v>-7</v>
      </c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</row>
    <row r="24" spans="1:42" ht="18.75" customHeight="1" thickBot="1">
      <c r="A24" s="193"/>
      <c r="B24" s="249"/>
      <c r="C24" s="250"/>
      <c r="D24" s="250"/>
      <c r="E24" s="250"/>
      <c r="F24" s="250"/>
      <c r="G24" s="250"/>
      <c r="H24" s="250"/>
      <c r="I24" s="250"/>
      <c r="J24" s="262"/>
      <c r="M24" s="232" t="s">
        <v>291</v>
      </c>
      <c r="N24" s="116">
        <v>11</v>
      </c>
      <c r="O24" s="116">
        <v>12</v>
      </c>
      <c r="P24" s="116">
        <v>1</v>
      </c>
      <c r="Q24" s="296" t="s">
        <v>410</v>
      </c>
      <c r="R24" s="116">
        <v>1</v>
      </c>
      <c r="S24" s="116">
        <v>1</v>
      </c>
      <c r="T24" s="116">
        <v>11</v>
      </c>
      <c r="U24" s="116">
        <v>13</v>
      </c>
      <c r="V24" s="116">
        <v>2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</row>
    <row r="25" spans="1:42" ht="18.75" customHeight="1">
      <c r="A25" s="523" t="s">
        <v>51</v>
      </c>
      <c r="B25" s="639"/>
      <c r="C25" s="549" t="s">
        <v>568</v>
      </c>
      <c r="D25" s="637"/>
      <c r="E25" s="638"/>
      <c r="F25" s="549" t="s">
        <v>569</v>
      </c>
      <c r="G25" s="637"/>
      <c r="H25" s="638"/>
      <c r="I25" s="646" t="s">
        <v>556</v>
      </c>
      <c r="J25" s="647"/>
      <c r="K25" s="647"/>
      <c r="M25" s="232" t="s">
        <v>35</v>
      </c>
      <c r="N25" s="116">
        <v>31</v>
      </c>
      <c r="O25" s="116">
        <v>27</v>
      </c>
      <c r="P25" s="116">
        <v>-4</v>
      </c>
      <c r="Q25" s="116">
        <v>1</v>
      </c>
      <c r="R25" s="296" t="s">
        <v>410</v>
      </c>
      <c r="S25" s="116">
        <v>-1</v>
      </c>
      <c r="T25" s="116">
        <v>40</v>
      </c>
      <c r="U25" s="116">
        <v>29</v>
      </c>
      <c r="V25" s="116">
        <v>-11</v>
      </c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</row>
    <row r="26" spans="1:42" ht="18.75" customHeight="1">
      <c r="A26" s="525"/>
      <c r="B26" s="627"/>
      <c r="C26" s="251" t="s">
        <v>465</v>
      </c>
      <c r="D26" s="284" t="s">
        <v>566</v>
      </c>
      <c r="E26" s="284" t="s">
        <v>567</v>
      </c>
      <c r="F26" s="301" t="s">
        <v>465</v>
      </c>
      <c r="G26" s="284" t="s">
        <v>570</v>
      </c>
      <c r="H26" s="284" t="s">
        <v>567</v>
      </c>
      <c r="I26" s="251" t="s">
        <v>465</v>
      </c>
      <c r="J26" s="284" t="s">
        <v>566</v>
      </c>
      <c r="K26" s="285" t="s">
        <v>567</v>
      </c>
      <c r="M26" s="232" t="s">
        <v>36</v>
      </c>
      <c r="N26" s="116">
        <v>51</v>
      </c>
      <c r="O26" s="116">
        <v>47</v>
      </c>
      <c r="P26" s="116">
        <v>-4</v>
      </c>
      <c r="Q26" s="116">
        <v>1</v>
      </c>
      <c r="R26" s="116">
        <v>3</v>
      </c>
      <c r="S26" s="116">
        <v>2</v>
      </c>
      <c r="T26" s="116">
        <v>80</v>
      </c>
      <c r="U26" s="116">
        <v>58</v>
      </c>
      <c r="V26" s="116">
        <v>-22</v>
      </c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</row>
    <row r="27" spans="1:42" ht="18.75" customHeight="1">
      <c r="A27" s="640" t="s">
        <v>67</v>
      </c>
      <c r="B27" s="641"/>
      <c r="C27" s="289">
        <f>SUM(C29,C40,C45:C47,C49)</f>
        <v>6431</v>
      </c>
      <c r="D27" s="289">
        <f aca="true" t="shared" si="1" ref="D27:K27">SUM(D29,D40,D45:D47,D49)</f>
        <v>6252</v>
      </c>
      <c r="E27" s="290">
        <f t="shared" si="1"/>
        <v>-179</v>
      </c>
      <c r="F27" s="290">
        <f t="shared" si="1"/>
        <v>129</v>
      </c>
      <c r="G27" s="290">
        <f t="shared" si="1"/>
        <v>136</v>
      </c>
      <c r="H27" s="290">
        <f t="shared" si="1"/>
        <v>7</v>
      </c>
      <c r="I27" s="289">
        <f t="shared" si="1"/>
        <v>8706</v>
      </c>
      <c r="J27" s="289">
        <f t="shared" si="1"/>
        <v>8417</v>
      </c>
      <c r="K27" s="290">
        <f t="shared" si="1"/>
        <v>-289</v>
      </c>
      <c r="L27" s="195"/>
      <c r="M27" s="232" t="s">
        <v>37</v>
      </c>
      <c r="N27" s="116">
        <v>224</v>
      </c>
      <c r="O27" s="116">
        <v>230</v>
      </c>
      <c r="P27" s="116">
        <v>6</v>
      </c>
      <c r="Q27" s="116">
        <v>4</v>
      </c>
      <c r="R27" s="116">
        <v>2</v>
      </c>
      <c r="S27" s="116">
        <v>-2</v>
      </c>
      <c r="T27" s="116">
        <v>287</v>
      </c>
      <c r="U27" s="116">
        <v>335</v>
      </c>
      <c r="V27" s="116">
        <v>48</v>
      </c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</row>
    <row r="28" spans="2:42" ht="18.75" customHeight="1">
      <c r="B28" s="276"/>
      <c r="C28" s="116"/>
      <c r="D28" s="116"/>
      <c r="E28" s="116"/>
      <c r="F28" s="116"/>
      <c r="G28" s="116"/>
      <c r="H28" s="116"/>
      <c r="I28" s="116"/>
      <c r="J28" s="116"/>
      <c r="K28" s="116"/>
      <c r="L28" s="264"/>
      <c r="M28" s="232" t="s">
        <v>38</v>
      </c>
      <c r="N28" s="116">
        <v>5</v>
      </c>
      <c r="O28" s="116">
        <v>4</v>
      </c>
      <c r="P28" s="116">
        <v>-1</v>
      </c>
      <c r="Q28" s="116">
        <v>1</v>
      </c>
      <c r="R28" s="116">
        <v>2</v>
      </c>
      <c r="S28" s="116">
        <v>1</v>
      </c>
      <c r="T28" s="116">
        <v>7</v>
      </c>
      <c r="U28" s="116">
        <v>5</v>
      </c>
      <c r="V28" s="116">
        <v>-2</v>
      </c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</row>
    <row r="29" spans="1:42" ht="18.75" customHeight="1">
      <c r="A29" s="645" t="s">
        <v>166</v>
      </c>
      <c r="B29" s="291" t="s">
        <v>112</v>
      </c>
      <c r="C29" s="152">
        <f>SUM(C30:C38)</f>
        <v>1944</v>
      </c>
      <c r="D29" s="152">
        <f aca="true" t="shared" si="2" ref="D29:K29">SUM(D30:D38)</f>
        <v>1872</v>
      </c>
      <c r="E29" s="113">
        <f t="shared" si="2"/>
        <v>-72</v>
      </c>
      <c r="F29" s="113">
        <f t="shared" si="2"/>
        <v>49</v>
      </c>
      <c r="G29" s="113">
        <f t="shared" si="2"/>
        <v>58</v>
      </c>
      <c r="H29" s="113">
        <f t="shared" si="2"/>
        <v>9</v>
      </c>
      <c r="I29" s="152">
        <f t="shared" si="2"/>
        <v>2833</v>
      </c>
      <c r="J29" s="152">
        <f t="shared" si="2"/>
        <v>2705</v>
      </c>
      <c r="K29" s="113">
        <f t="shared" si="2"/>
        <v>-128</v>
      </c>
      <c r="L29" s="264"/>
      <c r="M29" s="232" t="s">
        <v>39</v>
      </c>
      <c r="N29" s="116">
        <v>4</v>
      </c>
      <c r="O29" s="116">
        <v>8</v>
      </c>
      <c r="P29" s="116">
        <v>4</v>
      </c>
      <c r="Q29" s="296" t="s">
        <v>410</v>
      </c>
      <c r="R29" s="116">
        <v>1</v>
      </c>
      <c r="S29" s="116">
        <v>1</v>
      </c>
      <c r="T29" s="116">
        <v>6</v>
      </c>
      <c r="U29" s="116">
        <v>14</v>
      </c>
      <c r="V29" s="116">
        <v>8</v>
      </c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</row>
    <row r="30" spans="1:42" ht="18.75" customHeight="1">
      <c r="A30" s="645"/>
      <c r="B30" s="292" t="s">
        <v>571</v>
      </c>
      <c r="C30" s="113">
        <v>674</v>
      </c>
      <c r="D30" s="113">
        <v>683</v>
      </c>
      <c r="E30" s="116">
        <v>9</v>
      </c>
      <c r="F30" s="114">
        <v>16</v>
      </c>
      <c r="G30" s="114">
        <v>19</v>
      </c>
      <c r="H30" s="116">
        <v>3</v>
      </c>
      <c r="I30" s="243">
        <v>1022</v>
      </c>
      <c r="J30" s="243">
        <v>1046</v>
      </c>
      <c r="K30" s="116">
        <v>24</v>
      </c>
      <c r="L30" s="264"/>
      <c r="M30" s="232" t="s">
        <v>40</v>
      </c>
      <c r="N30" s="116">
        <v>10</v>
      </c>
      <c r="O30" s="116">
        <v>10</v>
      </c>
      <c r="P30" s="296" t="s">
        <v>410</v>
      </c>
      <c r="Q30" s="116">
        <v>1</v>
      </c>
      <c r="R30" s="296" t="s">
        <v>410</v>
      </c>
      <c r="S30" s="116">
        <v>-1</v>
      </c>
      <c r="T30" s="116">
        <v>16</v>
      </c>
      <c r="U30" s="116">
        <v>19</v>
      </c>
      <c r="V30" s="116">
        <v>3</v>
      </c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</row>
    <row r="31" spans="1:42" ht="18.75" customHeight="1">
      <c r="A31" s="645"/>
      <c r="B31" s="292" t="s">
        <v>155</v>
      </c>
      <c r="C31" s="113">
        <v>351</v>
      </c>
      <c r="D31" s="113">
        <v>315</v>
      </c>
      <c r="E31" s="116">
        <v>-36</v>
      </c>
      <c r="F31" s="114">
        <v>2</v>
      </c>
      <c r="G31" s="114">
        <v>6</v>
      </c>
      <c r="H31" s="116">
        <v>4</v>
      </c>
      <c r="I31" s="114">
        <v>496</v>
      </c>
      <c r="J31" s="114">
        <v>426</v>
      </c>
      <c r="K31" s="116">
        <v>-70</v>
      </c>
      <c r="L31" s="264"/>
      <c r="M31" s="232" t="s">
        <v>41</v>
      </c>
      <c r="N31" s="116">
        <v>6</v>
      </c>
      <c r="O31" s="116">
        <v>8</v>
      </c>
      <c r="P31" s="116">
        <v>2</v>
      </c>
      <c r="Q31" s="296" t="s">
        <v>410</v>
      </c>
      <c r="R31" s="116">
        <v>1</v>
      </c>
      <c r="S31" s="116">
        <v>1</v>
      </c>
      <c r="T31" s="116">
        <v>9</v>
      </c>
      <c r="U31" s="116">
        <v>11</v>
      </c>
      <c r="V31" s="116">
        <v>2</v>
      </c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</row>
    <row r="32" spans="1:42" ht="18.75" customHeight="1">
      <c r="A32" s="645"/>
      <c r="B32" s="292" t="s">
        <v>156</v>
      </c>
      <c r="C32" s="113">
        <v>384</v>
      </c>
      <c r="D32" s="113">
        <v>353</v>
      </c>
      <c r="E32" s="116">
        <v>-31</v>
      </c>
      <c r="F32" s="114">
        <v>11</v>
      </c>
      <c r="G32" s="114">
        <v>12</v>
      </c>
      <c r="H32" s="116">
        <v>1</v>
      </c>
      <c r="I32" s="114">
        <v>504</v>
      </c>
      <c r="J32" s="114">
        <v>470</v>
      </c>
      <c r="K32" s="116">
        <v>-34</v>
      </c>
      <c r="L32" s="264"/>
      <c r="M32" s="232" t="s">
        <v>42</v>
      </c>
      <c r="N32" s="116">
        <v>4</v>
      </c>
      <c r="O32" s="116">
        <v>1</v>
      </c>
      <c r="P32" s="116">
        <v>-3</v>
      </c>
      <c r="Q32" s="116">
        <v>1</v>
      </c>
      <c r="R32" s="296" t="s">
        <v>410</v>
      </c>
      <c r="S32" s="116">
        <v>-1</v>
      </c>
      <c r="T32" s="116">
        <v>6</v>
      </c>
      <c r="U32" s="116">
        <v>1</v>
      </c>
      <c r="V32" s="116">
        <v>-5</v>
      </c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</row>
    <row r="33" spans="1:42" ht="18.75" customHeight="1">
      <c r="A33" s="645"/>
      <c r="B33" s="292" t="s">
        <v>157</v>
      </c>
      <c r="C33" s="113">
        <v>43</v>
      </c>
      <c r="D33" s="113">
        <v>42</v>
      </c>
      <c r="E33" s="116">
        <v>-1</v>
      </c>
      <c r="F33" s="114">
        <v>1</v>
      </c>
      <c r="G33" s="114">
        <v>2</v>
      </c>
      <c r="H33" s="116">
        <v>1</v>
      </c>
      <c r="I33" s="114">
        <v>66</v>
      </c>
      <c r="J33" s="114">
        <v>49</v>
      </c>
      <c r="K33" s="116">
        <v>-17</v>
      </c>
      <c r="L33" s="264"/>
      <c r="M33" s="232" t="s">
        <v>43</v>
      </c>
      <c r="N33" s="116">
        <v>123</v>
      </c>
      <c r="O33" s="116">
        <v>90</v>
      </c>
      <c r="P33" s="116">
        <v>-33</v>
      </c>
      <c r="Q33" s="116">
        <v>3</v>
      </c>
      <c r="R33" s="116">
        <v>3</v>
      </c>
      <c r="S33" s="296" t="s">
        <v>410</v>
      </c>
      <c r="T33" s="116">
        <v>177</v>
      </c>
      <c r="U33" s="116">
        <v>129</v>
      </c>
      <c r="V33" s="116">
        <v>-48</v>
      </c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</row>
    <row r="34" spans="1:42" ht="18.75" customHeight="1">
      <c r="A34" s="645"/>
      <c r="B34" s="292" t="s">
        <v>158</v>
      </c>
      <c r="C34" s="113">
        <v>421</v>
      </c>
      <c r="D34" s="113">
        <v>382</v>
      </c>
      <c r="E34" s="116">
        <v>-39</v>
      </c>
      <c r="F34" s="114">
        <v>18</v>
      </c>
      <c r="G34" s="114">
        <v>19</v>
      </c>
      <c r="H34" s="116">
        <v>1</v>
      </c>
      <c r="I34" s="114">
        <v>632</v>
      </c>
      <c r="J34" s="114">
        <v>574</v>
      </c>
      <c r="K34" s="116">
        <v>-58</v>
      </c>
      <c r="L34" s="264"/>
      <c r="M34" s="232" t="s">
        <v>44</v>
      </c>
      <c r="N34" s="116">
        <v>48</v>
      </c>
      <c r="O34" s="116">
        <v>55</v>
      </c>
      <c r="P34" s="116">
        <v>7</v>
      </c>
      <c r="Q34" s="116">
        <v>2</v>
      </c>
      <c r="R34" s="116">
        <v>3</v>
      </c>
      <c r="S34" s="116">
        <v>1</v>
      </c>
      <c r="T34" s="116">
        <v>66</v>
      </c>
      <c r="U34" s="116">
        <v>74</v>
      </c>
      <c r="V34" s="116">
        <v>-8</v>
      </c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</row>
    <row r="35" spans="1:42" ht="18.75" customHeight="1">
      <c r="A35" s="645"/>
      <c r="B35" s="292" t="s">
        <v>159</v>
      </c>
      <c r="C35" s="113">
        <v>32</v>
      </c>
      <c r="D35" s="113">
        <v>26</v>
      </c>
      <c r="E35" s="116">
        <v>-6</v>
      </c>
      <c r="F35" s="297" t="s">
        <v>410</v>
      </c>
      <c r="G35" s="297" t="s">
        <v>410</v>
      </c>
      <c r="H35" s="296" t="s">
        <v>410</v>
      </c>
      <c r="I35" s="114">
        <v>54</v>
      </c>
      <c r="J35" s="114">
        <v>40</v>
      </c>
      <c r="K35" s="116">
        <v>-14</v>
      </c>
      <c r="L35" s="264"/>
      <c r="M35" s="232" t="s">
        <v>45</v>
      </c>
      <c r="N35" s="116">
        <v>54</v>
      </c>
      <c r="O35" s="116">
        <v>43</v>
      </c>
      <c r="P35" s="116">
        <v>-11</v>
      </c>
      <c r="Q35" s="116">
        <v>5</v>
      </c>
      <c r="R35" s="116">
        <v>1</v>
      </c>
      <c r="S35" s="116">
        <v>-4</v>
      </c>
      <c r="T35" s="116">
        <v>73</v>
      </c>
      <c r="U35" s="116">
        <v>64</v>
      </c>
      <c r="V35" s="116">
        <v>-9</v>
      </c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</row>
    <row r="36" spans="1:42" ht="18.75" customHeight="1">
      <c r="A36" s="645"/>
      <c r="B36" s="292" t="s">
        <v>160</v>
      </c>
      <c r="C36" s="113">
        <v>39</v>
      </c>
      <c r="D36" s="113">
        <v>37</v>
      </c>
      <c r="E36" s="116">
        <v>-2</v>
      </c>
      <c r="F36" s="114">
        <v>1</v>
      </c>
      <c r="G36" s="297" t="s">
        <v>410</v>
      </c>
      <c r="H36" s="116">
        <v>-1</v>
      </c>
      <c r="I36" s="114">
        <v>59</v>
      </c>
      <c r="J36" s="114">
        <v>46</v>
      </c>
      <c r="K36" s="116">
        <v>-13</v>
      </c>
      <c r="L36" s="264"/>
      <c r="M36" s="232" t="s">
        <v>46</v>
      </c>
      <c r="N36" s="116">
        <v>45</v>
      </c>
      <c r="O36" s="116">
        <v>41</v>
      </c>
      <c r="P36" s="116">
        <v>-4</v>
      </c>
      <c r="Q36" s="116">
        <v>3</v>
      </c>
      <c r="R36" s="296" t="s">
        <v>410</v>
      </c>
      <c r="S36" s="116">
        <v>-3</v>
      </c>
      <c r="T36" s="116">
        <v>78</v>
      </c>
      <c r="U36" s="116">
        <v>57</v>
      </c>
      <c r="V36" s="116">
        <v>-21</v>
      </c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</row>
    <row r="37" spans="1:42" ht="18.75" customHeight="1">
      <c r="A37" s="645"/>
      <c r="B37" s="292" t="s">
        <v>161</v>
      </c>
      <c r="C37" s="295" t="s">
        <v>410</v>
      </c>
      <c r="D37" s="295" t="s">
        <v>410</v>
      </c>
      <c r="E37" s="296" t="s">
        <v>410</v>
      </c>
      <c r="F37" s="297" t="s">
        <v>410</v>
      </c>
      <c r="G37" s="297" t="s">
        <v>410</v>
      </c>
      <c r="H37" s="296" t="s">
        <v>410</v>
      </c>
      <c r="I37" s="297" t="s">
        <v>410</v>
      </c>
      <c r="J37" s="297" t="s">
        <v>410</v>
      </c>
      <c r="K37" s="296" t="s">
        <v>410</v>
      </c>
      <c r="L37" s="264"/>
      <c r="M37" s="232" t="s">
        <v>47</v>
      </c>
      <c r="N37" s="116">
        <v>55</v>
      </c>
      <c r="O37" s="116">
        <v>56</v>
      </c>
      <c r="P37" s="116">
        <v>1</v>
      </c>
      <c r="Q37" s="116">
        <v>5</v>
      </c>
      <c r="R37" s="116">
        <v>2</v>
      </c>
      <c r="S37" s="116">
        <v>-3</v>
      </c>
      <c r="T37" s="116">
        <v>77</v>
      </c>
      <c r="U37" s="116">
        <v>89</v>
      </c>
      <c r="V37" s="116">
        <v>12</v>
      </c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</row>
    <row r="38" spans="1:42" ht="18.75" customHeight="1">
      <c r="A38" s="645"/>
      <c r="B38" s="292" t="s">
        <v>162</v>
      </c>
      <c r="C38" s="295" t="s">
        <v>410</v>
      </c>
      <c r="D38" s="113">
        <v>34</v>
      </c>
      <c r="E38" s="115">
        <v>34</v>
      </c>
      <c r="F38" s="297" t="s">
        <v>410</v>
      </c>
      <c r="G38" s="297" t="s">
        <v>410</v>
      </c>
      <c r="H38" s="296" t="s">
        <v>410</v>
      </c>
      <c r="I38" s="297" t="s">
        <v>410</v>
      </c>
      <c r="J38" s="114">
        <v>54</v>
      </c>
      <c r="K38" s="116">
        <v>54</v>
      </c>
      <c r="L38" s="264"/>
      <c r="M38" s="232" t="s">
        <v>48</v>
      </c>
      <c r="N38" s="116">
        <v>37</v>
      </c>
      <c r="O38" s="116">
        <v>36</v>
      </c>
      <c r="P38" s="116">
        <v>-1</v>
      </c>
      <c r="Q38" s="296" t="s">
        <v>410</v>
      </c>
      <c r="R38" s="116">
        <v>3</v>
      </c>
      <c r="S38" s="116">
        <v>3</v>
      </c>
      <c r="T38" s="116">
        <v>46</v>
      </c>
      <c r="U38" s="116">
        <v>51</v>
      </c>
      <c r="V38" s="116">
        <v>5</v>
      </c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</row>
    <row r="39" spans="1:42" ht="18.75" customHeight="1">
      <c r="A39" s="265"/>
      <c r="B39" s="266"/>
      <c r="C39" s="245"/>
      <c r="D39" s="245"/>
      <c r="E39" s="116"/>
      <c r="F39" s="288"/>
      <c r="G39" s="288"/>
      <c r="H39" s="116"/>
      <c r="I39" s="288"/>
      <c r="J39" s="114"/>
      <c r="K39" s="116"/>
      <c r="L39" s="264"/>
      <c r="M39" s="232" t="s">
        <v>49</v>
      </c>
      <c r="N39" s="116">
        <v>24</v>
      </c>
      <c r="O39" s="116">
        <v>38</v>
      </c>
      <c r="P39" s="116">
        <v>14</v>
      </c>
      <c r="Q39" s="116">
        <v>1</v>
      </c>
      <c r="R39" s="116">
        <v>1</v>
      </c>
      <c r="S39" s="296" t="s">
        <v>410</v>
      </c>
      <c r="T39" s="116">
        <v>31</v>
      </c>
      <c r="U39" s="116">
        <v>49</v>
      </c>
      <c r="V39" s="116">
        <v>18</v>
      </c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</row>
    <row r="40" spans="1:42" ht="18.75" customHeight="1">
      <c r="A40" s="645" t="s">
        <v>572</v>
      </c>
      <c r="B40" s="291" t="s">
        <v>112</v>
      </c>
      <c r="C40" s="287">
        <f>SUM(C41:C43)</f>
        <v>2198</v>
      </c>
      <c r="D40" s="287">
        <f aca="true" t="shared" si="3" ref="D40:K40">SUM(D41:D43)</f>
        <v>2040</v>
      </c>
      <c r="E40" s="245">
        <f t="shared" si="3"/>
        <v>-158</v>
      </c>
      <c r="F40" s="245">
        <f t="shared" si="3"/>
        <v>50</v>
      </c>
      <c r="G40" s="245">
        <f t="shared" si="3"/>
        <v>50</v>
      </c>
      <c r="H40" s="298" t="s">
        <v>410</v>
      </c>
      <c r="I40" s="287">
        <f t="shared" si="3"/>
        <v>3012</v>
      </c>
      <c r="J40" s="287">
        <f t="shared" si="3"/>
        <v>2725</v>
      </c>
      <c r="K40" s="245">
        <f t="shared" si="3"/>
        <v>-287</v>
      </c>
      <c r="L40" s="264"/>
      <c r="M40" s="232" t="s">
        <v>50</v>
      </c>
      <c r="N40" s="116">
        <v>82</v>
      </c>
      <c r="O40" s="116">
        <v>96</v>
      </c>
      <c r="P40" s="116">
        <v>14</v>
      </c>
      <c r="Q40" s="116">
        <v>6</v>
      </c>
      <c r="R40" s="116">
        <v>6</v>
      </c>
      <c r="S40" s="296" t="s">
        <v>410</v>
      </c>
      <c r="T40" s="116">
        <v>118</v>
      </c>
      <c r="U40" s="116">
        <v>146</v>
      </c>
      <c r="V40" s="116">
        <v>28</v>
      </c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</row>
    <row r="41" spans="1:42" ht="18.75" customHeight="1">
      <c r="A41" s="645"/>
      <c r="B41" s="292" t="s">
        <v>163</v>
      </c>
      <c r="C41" s="245">
        <v>956</v>
      </c>
      <c r="D41" s="245">
        <v>864</v>
      </c>
      <c r="E41" s="116">
        <v>-92</v>
      </c>
      <c r="F41" s="288">
        <v>21</v>
      </c>
      <c r="G41" s="288">
        <v>29</v>
      </c>
      <c r="H41" s="116">
        <v>8</v>
      </c>
      <c r="I41" s="286">
        <v>1348</v>
      </c>
      <c r="J41" s="243">
        <v>1191</v>
      </c>
      <c r="K41" s="116">
        <v>-157</v>
      </c>
      <c r="L41" s="264"/>
      <c r="M41" s="232" t="s">
        <v>52</v>
      </c>
      <c r="N41" s="116">
        <v>42</v>
      </c>
      <c r="O41" s="116">
        <v>46</v>
      </c>
      <c r="P41" s="116">
        <v>4</v>
      </c>
      <c r="Q41" s="116">
        <v>1</v>
      </c>
      <c r="R41" s="116">
        <v>2</v>
      </c>
      <c r="S41" s="116">
        <v>1</v>
      </c>
      <c r="T41" s="116">
        <v>56</v>
      </c>
      <c r="U41" s="116">
        <v>70</v>
      </c>
      <c r="V41" s="116">
        <v>14</v>
      </c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</row>
    <row r="42" spans="1:42" ht="18.75" customHeight="1">
      <c r="A42" s="645"/>
      <c r="B42" s="292" t="s">
        <v>164</v>
      </c>
      <c r="C42" s="287">
        <v>1226</v>
      </c>
      <c r="D42" s="287">
        <v>1150</v>
      </c>
      <c r="E42" s="116">
        <v>-76</v>
      </c>
      <c r="F42" s="288">
        <v>27</v>
      </c>
      <c r="G42" s="288">
        <v>17</v>
      </c>
      <c r="H42" s="116">
        <v>-10</v>
      </c>
      <c r="I42" s="286">
        <v>1634</v>
      </c>
      <c r="J42" s="243">
        <v>1485</v>
      </c>
      <c r="K42" s="116">
        <v>-149</v>
      </c>
      <c r="L42" s="264"/>
      <c r="M42" s="232" t="s">
        <v>53</v>
      </c>
      <c r="N42" s="116">
        <v>37</v>
      </c>
      <c r="O42" s="116">
        <v>25</v>
      </c>
      <c r="P42" s="116">
        <v>-12</v>
      </c>
      <c r="Q42" s="296" t="s">
        <v>410</v>
      </c>
      <c r="R42" s="116">
        <v>4</v>
      </c>
      <c r="S42" s="116">
        <v>4</v>
      </c>
      <c r="T42" s="116">
        <v>51</v>
      </c>
      <c r="U42" s="116">
        <v>31</v>
      </c>
      <c r="V42" s="116">
        <v>-20</v>
      </c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</row>
    <row r="43" spans="1:42" ht="18.75" customHeight="1">
      <c r="A43" s="645"/>
      <c r="B43" s="294" t="s">
        <v>224</v>
      </c>
      <c r="C43" s="245">
        <v>16</v>
      </c>
      <c r="D43" s="245">
        <v>26</v>
      </c>
      <c r="E43" s="116">
        <v>10</v>
      </c>
      <c r="F43" s="288">
        <v>2</v>
      </c>
      <c r="G43" s="288">
        <v>4</v>
      </c>
      <c r="H43" s="116">
        <v>2</v>
      </c>
      <c r="I43" s="288">
        <v>30</v>
      </c>
      <c r="J43" s="114">
        <v>49</v>
      </c>
      <c r="K43" s="116">
        <v>19</v>
      </c>
      <c r="L43" s="264"/>
      <c r="M43" s="232" t="s">
        <v>54</v>
      </c>
      <c r="N43" s="116">
        <v>21</v>
      </c>
      <c r="O43" s="116">
        <v>20</v>
      </c>
      <c r="P43" s="116">
        <v>-1</v>
      </c>
      <c r="Q43" s="296" t="s">
        <v>410</v>
      </c>
      <c r="R43" s="116">
        <v>1</v>
      </c>
      <c r="S43" s="116">
        <v>1</v>
      </c>
      <c r="T43" s="116">
        <v>27</v>
      </c>
      <c r="U43" s="116">
        <v>24</v>
      </c>
      <c r="V43" s="116">
        <v>-3</v>
      </c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</row>
    <row r="44" spans="1:42" ht="18.75" customHeight="1">
      <c r="A44" s="252"/>
      <c r="B44" s="267"/>
      <c r="C44" s="113"/>
      <c r="D44" s="113"/>
      <c r="E44" s="116"/>
      <c r="F44" s="114"/>
      <c r="G44" s="114"/>
      <c r="H44" s="116"/>
      <c r="I44" s="114"/>
      <c r="J44" s="116"/>
      <c r="K44" s="116"/>
      <c r="L44" s="264"/>
      <c r="M44" s="232" t="s">
        <v>55</v>
      </c>
      <c r="N44" s="116">
        <v>38</v>
      </c>
      <c r="O44" s="116">
        <v>39</v>
      </c>
      <c r="P44" s="116">
        <v>1</v>
      </c>
      <c r="Q44" s="116">
        <v>3</v>
      </c>
      <c r="R44" s="116">
        <v>3</v>
      </c>
      <c r="S44" s="296" t="s">
        <v>410</v>
      </c>
      <c r="T44" s="116">
        <v>70</v>
      </c>
      <c r="U44" s="116">
        <v>55</v>
      </c>
      <c r="V44" s="116">
        <v>-15</v>
      </c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</row>
    <row r="45" spans="1:42" ht="18.75" customHeight="1">
      <c r="A45" s="633" t="s">
        <v>62</v>
      </c>
      <c r="B45" s="634"/>
      <c r="C45" s="242">
        <v>1900</v>
      </c>
      <c r="D45" s="241">
        <v>1912</v>
      </c>
      <c r="E45" s="116">
        <v>12</v>
      </c>
      <c r="F45" s="116">
        <v>18</v>
      </c>
      <c r="G45" s="116">
        <v>12</v>
      </c>
      <c r="H45" s="116">
        <v>-6</v>
      </c>
      <c r="I45" s="241">
        <v>2348</v>
      </c>
      <c r="J45" s="241">
        <v>2437</v>
      </c>
      <c r="K45" s="116">
        <v>89</v>
      </c>
      <c r="L45" s="264"/>
      <c r="M45" s="232" t="s">
        <v>56</v>
      </c>
      <c r="N45" s="116">
        <v>35</v>
      </c>
      <c r="O45" s="116">
        <v>35</v>
      </c>
      <c r="P45" s="296" t="s">
        <v>410</v>
      </c>
      <c r="Q45" s="116">
        <v>2</v>
      </c>
      <c r="R45" s="116">
        <v>4</v>
      </c>
      <c r="S45" s="116">
        <v>2</v>
      </c>
      <c r="T45" s="116">
        <v>43</v>
      </c>
      <c r="U45" s="116">
        <v>38</v>
      </c>
      <c r="V45" s="116">
        <v>-5</v>
      </c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</row>
    <row r="46" spans="1:42" ht="18.75" customHeight="1">
      <c r="A46" s="633" t="s">
        <v>64</v>
      </c>
      <c r="B46" s="634"/>
      <c r="C46" s="117">
        <v>314</v>
      </c>
      <c r="D46" s="116">
        <v>334</v>
      </c>
      <c r="E46" s="116">
        <v>20</v>
      </c>
      <c r="F46" s="116">
        <v>11</v>
      </c>
      <c r="G46" s="116">
        <v>10</v>
      </c>
      <c r="H46" s="116">
        <v>-1</v>
      </c>
      <c r="I46" s="116">
        <v>406</v>
      </c>
      <c r="J46" s="116">
        <v>429</v>
      </c>
      <c r="K46" s="116">
        <v>23</v>
      </c>
      <c r="L46" s="264"/>
      <c r="M46" s="232" t="s">
        <v>57</v>
      </c>
      <c r="N46" s="116">
        <v>5</v>
      </c>
      <c r="O46" s="116">
        <v>2</v>
      </c>
      <c r="P46" s="116">
        <v>-3</v>
      </c>
      <c r="Q46" s="296" t="s">
        <v>410</v>
      </c>
      <c r="R46" s="296" t="s">
        <v>410</v>
      </c>
      <c r="S46" s="296" t="s">
        <v>410</v>
      </c>
      <c r="T46" s="116">
        <v>12</v>
      </c>
      <c r="U46" s="116">
        <v>3</v>
      </c>
      <c r="V46" s="116">
        <v>-9</v>
      </c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</row>
    <row r="47" spans="1:42" ht="18.75" customHeight="1">
      <c r="A47" s="633" t="s">
        <v>12</v>
      </c>
      <c r="B47" s="634"/>
      <c r="C47" s="117">
        <v>44</v>
      </c>
      <c r="D47" s="116">
        <v>62</v>
      </c>
      <c r="E47" s="116">
        <v>18</v>
      </c>
      <c r="F47" s="296" t="s">
        <v>410</v>
      </c>
      <c r="G47" s="116">
        <v>3</v>
      </c>
      <c r="H47" s="116">
        <v>3</v>
      </c>
      <c r="I47" s="116">
        <v>62</v>
      </c>
      <c r="J47" s="116">
        <v>72</v>
      </c>
      <c r="K47" s="116">
        <v>10</v>
      </c>
      <c r="L47" s="264"/>
      <c r="M47" s="232" t="s">
        <v>58</v>
      </c>
      <c r="N47" s="116">
        <v>15</v>
      </c>
      <c r="O47" s="116">
        <v>11</v>
      </c>
      <c r="P47" s="116">
        <v>-4</v>
      </c>
      <c r="Q47" s="296" t="s">
        <v>410</v>
      </c>
      <c r="R47" s="116">
        <v>2</v>
      </c>
      <c r="S47" s="116">
        <v>2</v>
      </c>
      <c r="T47" s="116">
        <v>21</v>
      </c>
      <c r="U47" s="116">
        <v>14</v>
      </c>
      <c r="V47" s="116">
        <v>-7</v>
      </c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</row>
    <row r="48" spans="1:42" ht="18.75" customHeight="1">
      <c r="A48" s="374"/>
      <c r="B48" s="636"/>
      <c r="C48" s="116"/>
      <c r="D48" s="116"/>
      <c r="E48" s="116"/>
      <c r="F48" s="116"/>
      <c r="G48" s="116"/>
      <c r="H48" s="116"/>
      <c r="I48" s="116"/>
      <c r="J48" s="115"/>
      <c r="K48" s="116"/>
      <c r="L48" s="264"/>
      <c r="M48" s="232" t="s">
        <v>59</v>
      </c>
      <c r="N48" s="116">
        <v>69</v>
      </c>
      <c r="O48" s="116">
        <v>58</v>
      </c>
      <c r="P48" s="116">
        <v>-11</v>
      </c>
      <c r="Q48" s="116">
        <v>3</v>
      </c>
      <c r="R48" s="116">
        <v>2</v>
      </c>
      <c r="S48" s="116">
        <v>-1</v>
      </c>
      <c r="T48" s="116">
        <v>118</v>
      </c>
      <c r="U48" s="116">
        <v>99</v>
      </c>
      <c r="V48" s="116">
        <v>-19</v>
      </c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</row>
    <row r="49" spans="1:42" ht="18.75" customHeight="1">
      <c r="A49" s="497" t="s">
        <v>165</v>
      </c>
      <c r="B49" s="635"/>
      <c r="C49" s="245">
        <v>31</v>
      </c>
      <c r="D49" s="245">
        <v>32</v>
      </c>
      <c r="E49" s="116">
        <v>1</v>
      </c>
      <c r="F49" s="245">
        <v>1</v>
      </c>
      <c r="G49" s="245">
        <v>3</v>
      </c>
      <c r="H49" s="116">
        <v>2</v>
      </c>
      <c r="I49" s="245">
        <v>45</v>
      </c>
      <c r="J49" s="245">
        <v>49</v>
      </c>
      <c r="K49" s="116">
        <v>4</v>
      </c>
      <c r="L49" s="264"/>
      <c r="M49" s="232" t="s">
        <v>60</v>
      </c>
      <c r="N49" s="116">
        <v>38</v>
      </c>
      <c r="O49" s="116">
        <v>36</v>
      </c>
      <c r="P49" s="116">
        <v>-2</v>
      </c>
      <c r="Q49" s="116">
        <v>1</v>
      </c>
      <c r="R49" s="116">
        <v>1</v>
      </c>
      <c r="S49" s="296" t="s">
        <v>410</v>
      </c>
      <c r="T49" s="116">
        <v>51</v>
      </c>
      <c r="U49" s="116">
        <v>51</v>
      </c>
      <c r="V49" s="296" t="s">
        <v>410</v>
      </c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</row>
    <row r="50" spans="1:42" ht="18.75" customHeight="1">
      <c r="A50" s="643"/>
      <c r="B50" s="644"/>
      <c r="C50" s="268"/>
      <c r="D50" s="268"/>
      <c r="E50" s="277"/>
      <c r="F50" s="268"/>
      <c r="G50" s="268"/>
      <c r="H50" s="269"/>
      <c r="I50" s="268"/>
      <c r="J50" s="268"/>
      <c r="K50" s="269"/>
      <c r="L50" s="264"/>
      <c r="M50" s="232" t="s">
        <v>61</v>
      </c>
      <c r="N50" s="116">
        <v>56</v>
      </c>
      <c r="O50" s="116">
        <v>49</v>
      </c>
      <c r="P50" s="116">
        <v>-7</v>
      </c>
      <c r="Q50" s="116">
        <v>5</v>
      </c>
      <c r="R50" s="116">
        <v>3</v>
      </c>
      <c r="S50" s="116">
        <v>-2</v>
      </c>
      <c r="T50" s="116">
        <v>71</v>
      </c>
      <c r="U50" s="116">
        <v>73</v>
      </c>
      <c r="V50" s="116">
        <v>2</v>
      </c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</row>
    <row r="51" spans="1:42" ht="18.75" customHeight="1">
      <c r="A51" s="244"/>
      <c r="C51" s="248"/>
      <c r="D51" s="248"/>
      <c r="E51" s="248"/>
      <c r="F51" s="248"/>
      <c r="G51" s="248"/>
      <c r="H51" s="248"/>
      <c r="I51" s="248"/>
      <c r="J51" s="248"/>
      <c r="K51" s="270"/>
      <c r="L51" s="264"/>
      <c r="M51" s="232" t="s">
        <v>63</v>
      </c>
      <c r="N51" s="116">
        <v>16</v>
      </c>
      <c r="O51" s="116">
        <v>8</v>
      </c>
      <c r="P51" s="116">
        <v>-8</v>
      </c>
      <c r="Q51" s="296" t="s">
        <v>410</v>
      </c>
      <c r="R51" s="116">
        <v>2</v>
      </c>
      <c r="S51" s="116">
        <v>2</v>
      </c>
      <c r="T51" s="116">
        <v>20</v>
      </c>
      <c r="U51" s="116">
        <v>11</v>
      </c>
      <c r="V51" s="116">
        <v>-9</v>
      </c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</row>
    <row r="52" spans="2:42" ht="18.75" customHeight="1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64"/>
      <c r="M52" s="232" t="s">
        <v>65</v>
      </c>
      <c r="N52" s="116">
        <v>41</v>
      </c>
      <c r="O52" s="116">
        <v>36</v>
      </c>
      <c r="P52" s="116">
        <v>-5</v>
      </c>
      <c r="Q52" s="116">
        <v>4</v>
      </c>
      <c r="R52" s="116">
        <v>1</v>
      </c>
      <c r="S52" s="116">
        <v>-3</v>
      </c>
      <c r="T52" s="116">
        <v>47</v>
      </c>
      <c r="U52" s="116">
        <v>66</v>
      </c>
      <c r="V52" s="116">
        <v>19</v>
      </c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</row>
    <row r="53" spans="2:42" ht="15" customHeight="1"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64"/>
      <c r="M53" s="271" t="s">
        <v>66</v>
      </c>
      <c r="N53" s="116">
        <v>31</v>
      </c>
      <c r="O53" s="116">
        <v>32</v>
      </c>
      <c r="P53" s="116">
        <v>1</v>
      </c>
      <c r="Q53" s="118">
        <v>1</v>
      </c>
      <c r="R53" s="118">
        <v>3</v>
      </c>
      <c r="S53" s="118">
        <v>2</v>
      </c>
      <c r="T53" s="118">
        <v>45</v>
      </c>
      <c r="U53" s="118">
        <v>49</v>
      </c>
      <c r="V53" s="118">
        <v>4</v>
      </c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</row>
    <row r="54" spans="2:42" ht="16.5" customHeight="1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64"/>
      <c r="M54" s="272"/>
      <c r="N54" s="273"/>
      <c r="O54" s="273"/>
      <c r="P54" s="274"/>
      <c r="Q54" s="195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</row>
    <row r="55" spans="2:42" ht="16.5" customHeight="1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</row>
    <row r="56" spans="2:42" ht="16.5" customHeight="1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</row>
    <row r="57" spans="2:42" ht="16.5" customHeight="1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75"/>
      <c r="Q57" s="248"/>
      <c r="R57" s="248"/>
      <c r="S57" s="275"/>
      <c r="T57" s="248"/>
      <c r="U57" s="248"/>
      <c r="V57" s="275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</row>
    <row r="58" spans="2:42" ht="16.5" customHeight="1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75"/>
      <c r="Q58" s="248"/>
      <c r="R58" s="248"/>
      <c r="S58" s="275"/>
      <c r="T58" s="248"/>
      <c r="U58" s="248"/>
      <c r="V58" s="275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</row>
    <row r="59" spans="2:42" ht="16.5" customHeight="1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75"/>
      <c r="Q59" s="248"/>
      <c r="R59" s="248"/>
      <c r="S59" s="275"/>
      <c r="T59" s="248"/>
      <c r="U59" s="248"/>
      <c r="V59" s="275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</row>
    <row r="60" spans="2:42" ht="16.5" customHeight="1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75"/>
      <c r="Q60" s="248"/>
      <c r="R60" s="248"/>
      <c r="S60" s="275"/>
      <c r="T60" s="248"/>
      <c r="U60" s="248"/>
      <c r="V60" s="275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</row>
    <row r="61" spans="2:42" ht="16.5" customHeight="1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75"/>
      <c r="Q61" s="248"/>
      <c r="R61" s="248"/>
      <c r="S61" s="275"/>
      <c r="T61" s="248"/>
      <c r="U61" s="248"/>
      <c r="V61" s="275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</row>
    <row r="62" spans="2:42" ht="16.5" customHeight="1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75"/>
      <c r="Q62" s="248"/>
      <c r="R62" s="248"/>
      <c r="S62" s="275"/>
      <c r="T62" s="248"/>
      <c r="U62" s="248"/>
      <c r="V62" s="275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</row>
    <row r="63" spans="2:42" ht="16.5" customHeight="1"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75"/>
      <c r="Q63" s="248"/>
      <c r="R63" s="248"/>
      <c r="S63" s="275"/>
      <c r="T63" s="248"/>
      <c r="U63" s="248"/>
      <c r="V63" s="275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</row>
    <row r="64" spans="2:42" ht="16.5" customHeight="1"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75"/>
      <c r="Q64" s="248"/>
      <c r="R64" s="248"/>
      <c r="S64" s="275"/>
      <c r="T64" s="248"/>
      <c r="U64" s="248"/>
      <c r="V64" s="275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</row>
    <row r="65" spans="2:42" ht="16.5" customHeight="1"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75"/>
      <c r="Q65" s="248"/>
      <c r="R65" s="248"/>
      <c r="S65" s="275"/>
      <c r="T65" s="248"/>
      <c r="U65" s="248"/>
      <c r="V65" s="275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</row>
    <row r="66" spans="2:42" ht="16.5" customHeight="1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75"/>
      <c r="Q66" s="248"/>
      <c r="R66" s="248"/>
      <c r="S66" s="275"/>
      <c r="T66" s="248"/>
      <c r="U66" s="248"/>
      <c r="V66" s="275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</row>
    <row r="67" spans="2:42" ht="16.5" customHeight="1"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75"/>
      <c r="Q67" s="248"/>
      <c r="R67" s="248"/>
      <c r="S67" s="275"/>
      <c r="T67" s="248"/>
      <c r="U67" s="248"/>
      <c r="V67" s="275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</row>
    <row r="68" spans="2:42" ht="16.5" customHeight="1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75"/>
      <c r="Q68" s="248"/>
      <c r="R68" s="248"/>
      <c r="S68" s="275"/>
      <c r="T68" s="248"/>
      <c r="U68" s="248"/>
      <c r="V68" s="275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</row>
    <row r="69" spans="2:42" ht="16.5" customHeight="1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75"/>
      <c r="Q69" s="248"/>
      <c r="R69" s="248"/>
      <c r="S69" s="275"/>
      <c r="T69" s="248"/>
      <c r="U69" s="248"/>
      <c r="V69" s="275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</row>
    <row r="70" spans="2:42" ht="16.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75"/>
      <c r="Q70" s="248"/>
      <c r="R70" s="248"/>
      <c r="S70" s="275"/>
      <c r="T70" s="248"/>
      <c r="U70" s="248"/>
      <c r="V70" s="275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</row>
    <row r="71" spans="2:42" ht="16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75"/>
      <c r="Q71" s="248"/>
      <c r="R71" s="248"/>
      <c r="S71" s="275"/>
      <c r="T71" s="248"/>
      <c r="U71" s="248"/>
      <c r="V71" s="275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</row>
    <row r="72" spans="2:42" ht="16.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75"/>
      <c r="Q72" s="248"/>
      <c r="R72" s="248"/>
      <c r="S72" s="275"/>
      <c r="T72" s="248"/>
      <c r="U72" s="248"/>
      <c r="V72" s="275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</row>
    <row r="73" spans="2:42" ht="16.5" customHeight="1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75"/>
      <c r="Q73" s="248"/>
      <c r="R73" s="248"/>
      <c r="S73" s="275"/>
      <c r="T73" s="248"/>
      <c r="U73" s="248"/>
      <c r="V73" s="275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</row>
    <row r="74" spans="2:42" ht="16.5" customHeight="1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75"/>
      <c r="Q74" s="248"/>
      <c r="R74" s="248"/>
      <c r="S74" s="275"/>
      <c r="T74" s="248"/>
      <c r="U74" s="248"/>
      <c r="V74" s="275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</row>
    <row r="75" spans="2:42" ht="16.5" customHeight="1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75"/>
      <c r="Q75" s="248"/>
      <c r="R75" s="248"/>
      <c r="S75" s="275"/>
      <c r="T75" s="248"/>
      <c r="U75" s="248"/>
      <c r="V75" s="275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</row>
    <row r="76" spans="2:42" ht="16.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75"/>
      <c r="Q76" s="248"/>
      <c r="R76" s="248"/>
      <c r="S76" s="275"/>
      <c r="T76" s="248"/>
      <c r="U76" s="248"/>
      <c r="V76" s="275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</row>
    <row r="77" spans="2:42" ht="16.5" customHeight="1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75"/>
      <c r="Q77" s="248"/>
      <c r="R77" s="248"/>
      <c r="S77" s="275"/>
      <c r="T77" s="248"/>
      <c r="U77" s="248"/>
      <c r="V77" s="275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</row>
    <row r="78" spans="2:42" ht="16.5" customHeight="1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75"/>
      <c r="Q78" s="248"/>
      <c r="R78" s="248"/>
      <c r="S78" s="275"/>
      <c r="T78" s="248"/>
      <c r="U78" s="248"/>
      <c r="V78" s="275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</row>
    <row r="79" spans="2:42" ht="16.5" customHeight="1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75"/>
      <c r="Q79" s="248"/>
      <c r="R79" s="248"/>
      <c r="S79" s="275"/>
      <c r="T79" s="248"/>
      <c r="U79" s="248"/>
      <c r="V79" s="275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</row>
    <row r="80" spans="2:42" ht="18" customHeight="1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75"/>
      <c r="Q80" s="248"/>
      <c r="R80" s="248"/>
      <c r="S80" s="275"/>
      <c r="T80" s="248"/>
      <c r="U80" s="248"/>
      <c r="V80" s="275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</row>
    <row r="81" spans="2:42" ht="16.5" customHeight="1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75"/>
      <c r="Q81" s="248"/>
      <c r="R81" s="248"/>
      <c r="S81" s="275"/>
      <c r="T81" s="248"/>
      <c r="U81" s="248"/>
      <c r="V81" s="275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</row>
    <row r="82" spans="2:42" ht="16.5" customHeight="1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75"/>
      <c r="Q82" s="248"/>
      <c r="R82" s="248"/>
      <c r="S82" s="275"/>
      <c r="T82" s="248"/>
      <c r="U82" s="248"/>
      <c r="V82" s="275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</row>
    <row r="83" spans="2:42" ht="16.5" customHeight="1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75"/>
      <c r="Q83" s="248"/>
      <c r="R83" s="248"/>
      <c r="S83" s="275"/>
      <c r="T83" s="248"/>
      <c r="U83" s="248"/>
      <c r="V83" s="275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</row>
    <row r="84" spans="2:42" ht="16.5" customHeight="1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75"/>
      <c r="Q84" s="248"/>
      <c r="R84" s="248"/>
      <c r="S84" s="275"/>
      <c r="T84" s="248"/>
      <c r="U84" s="248"/>
      <c r="V84" s="275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</row>
    <row r="85" spans="10:42" ht="16.5" customHeight="1">
      <c r="J85" s="248"/>
      <c r="K85" s="248"/>
      <c r="L85" s="248"/>
      <c r="M85" s="248"/>
      <c r="N85" s="248"/>
      <c r="O85" s="248"/>
      <c r="P85" s="275"/>
      <c r="Q85" s="248"/>
      <c r="R85" s="248"/>
      <c r="S85" s="275"/>
      <c r="T85" s="248"/>
      <c r="U85" s="248"/>
      <c r="V85" s="275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</row>
    <row r="86" spans="10:42" ht="16.5" customHeight="1">
      <c r="J86" s="248"/>
      <c r="K86" s="248"/>
      <c r="L86" s="248"/>
      <c r="M86" s="248"/>
      <c r="N86" s="248"/>
      <c r="O86" s="248"/>
      <c r="P86" s="275"/>
      <c r="Q86" s="248"/>
      <c r="R86" s="248"/>
      <c r="S86" s="275"/>
      <c r="T86" s="248"/>
      <c r="U86" s="248"/>
      <c r="V86" s="275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</row>
    <row r="87" spans="10:42" ht="16.5" customHeight="1">
      <c r="J87" s="248"/>
      <c r="K87" s="248"/>
      <c r="L87" s="248"/>
      <c r="M87" s="248"/>
      <c r="N87" s="248"/>
      <c r="O87" s="248"/>
      <c r="P87" s="275"/>
      <c r="Q87" s="248"/>
      <c r="R87" s="248"/>
      <c r="S87" s="275"/>
      <c r="T87" s="248"/>
      <c r="U87" s="248"/>
      <c r="V87" s="275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</row>
    <row r="88" spans="10:42" ht="16.5" customHeight="1">
      <c r="J88" s="248"/>
      <c r="K88" s="248"/>
      <c r="L88" s="248"/>
      <c r="M88" s="248"/>
      <c r="N88" s="248"/>
      <c r="O88" s="248"/>
      <c r="P88" s="275"/>
      <c r="Q88" s="248"/>
      <c r="R88" s="248"/>
      <c r="S88" s="275"/>
      <c r="T88" s="248"/>
      <c r="U88" s="248"/>
      <c r="V88" s="275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</row>
    <row r="89" spans="10:42" ht="16.5" customHeight="1">
      <c r="J89" s="248"/>
      <c r="K89" s="248"/>
      <c r="L89" s="248"/>
      <c r="M89" s="248"/>
      <c r="N89" s="248"/>
      <c r="O89" s="248"/>
      <c r="P89" s="275"/>
      <c r="Q89" s="248"/>
      <c r="R89" s="248"/>
      <c r="S89" s="275"/>
      <c r="T89" s="248"/>
      <c r="U89" s="248"/>
      <c r="V89" s="275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</row>
    <row r="90" spans="10:42" ht="16.5" customHeight="1">
      <c r="J90" s="248"/>
      <c r="K90" s="248"/>
      <c r="L90" s="248"/>
      <c r="M90" s="248"/>
      <c r="N90" s="248"/>
      <c r="O90" s="248"/>
      <c r="P90" s="275"/>
      <c r="Q90" s="248"/>
      <c r="R90" s="248"/>
      <c r="S90" s="275"/>
      <c r="T90" s="248"/>
      <c r="U90" s="248"/>
      <c r="V90" s="275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</row>
    <row r="91" spans="10:42" ht="16.5" customHeight="1">
      <c r="J91" s="248"/>
      <c r="K91" s="248"/>
      <c r="L91" s="248"/>
      <c r="M91" s="248"/>
      <c r="N91" s="248"/>
      <c r="O91" s="248"/>
      <c r="P91" s="275"/>
      <c r="Q91" s="248"/>
      <c r="R91" s="248"/>
      <c r="S91" s="275"/>
      <c r="T91" s="248"/>
      <c r="U91" s="248"/>
      <c r="V91" s="275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</row>
    <row r="92" spans="10:42" ht="16.5" customHeight="1">
      <c r="J92" s="248"/>
      <c r="K92" s="248"/>
      <c r="L92" s="248"/>
      <c r="M92" s="248"/>
      <c r="N92" s="248"/>
      <c r="O92" s="248"/>
      <c r="P92" s="275"/>
      <c r="Q92" s="248"/>
      <c r="R92" s="248"/>
      <c r="S92" s="275"/>
      <c r="T92" s="248"/>
      <c r="U92" s="248"/>
      <c r="V92" s="275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</row>
    <row r="93" spans="10:42" ht="16.5" customHeight="1">
      <c r="J93" s="248"/>
      <c r="K93" s="248"/>
      <c r="L93" s="248"/>
      <c r="M93" s="248"/>
      <c r="N93" s="248"/>
      <c r="O93" s="248"/>
      <c r="P93" s="275"/>
      <c r="Q93" s="248"/>
      <c r="R93" s="248"/>
      <c r="S93" s="275"/>
      <c r="T93" s="248"/>
      <c r="U93" s="248"/>
      <c r="V93" s="275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</row>
    <row r="94" spans="10:42" ht="15" customHeight="1">
      <c r="J94" s="248"/>
      <c r="K94" s="248"/>
      <c r="L94" s="248"/>
      <c r="M94" s="248"/>
      <c r="N94" s="248"/>
      <c r="O94" s="248"/>
      <c r="P94" s="275"/>
      <c r="Q94" s="248"/>
      <c r="R94" s="248"/>
      <c r="S94" s="275"/>
      <c r="T94" s="248"/>
      <c r="U94" s="248"/>
      <c r="V94" s="275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</row>
    <row r="95" spans="10:42" ht="15" customHeight="1">
      <c r="J95" s="248"/>
      <c r="K95" s="248"/>
      <c r="L95" s="248"/>
      <c r="M95" s="248"/>
      <c r="N95" s="248"/>
      <c r="O95" s="248"/>
      <c r="P95" s="275"/>
      <c r="Q95" s="248"/>
      <c r="R95" s="248"/>
      <c r="S95" s="275"/>
      <c r="T95" s="248"/>
      <c r="U95" s="248"/>
      <c r="V95" s="275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</row>
    <row r="96" spans="10:42" ht="14.25">
      <c r="J96" s="248"/>
      <c r="K96" s="248"/>
      <c r="L96" s="248"/>
      <c r="M96" s="248"/>
      <c r="N96" s="248"/>
      <c r="O96" s="248"/>
      <c r="P96" s="275"/>
      <c r="Q96" s="248"/>
      <c r="R96" s="248"/>
      <c r="S96" s="275"/>
      <c r="T96" s="248"/>
      <c r="U96" s="248"/>
      <c r="V96" s="275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</row>
    <row r="97" spans="10:42" ht="14.25">
      <c r="J97" s="248"/>
      <c r="K97" s="248"/>
      <c r="L97" s="248"/>
      <c r="M97" s="248"/>
      <c r="N97" s="248"/>
      <c r="O97" s="248"/>
      <c r="P97" s="275"/>
      <c r="Q97" s="248"/>
      <c r="R97" s="248"/>
      <c r="S97" s="275"/>
      <c r="T97" s="248"/>
      <c r="U97" s="248"/>
      <c r="V97" s="275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</row>
    <row r="98" spans="10:42" ht="14.25">
      <c r="J98" s="248"/>
      <c r="K98" s="248"/>
      <c r="L98" s="248"/>
      <c r="M98" s="248"/>
      <c r="N98" s="248"/>
      <c r="O98" s="248"/>
      <c r="P98" s="275"/>
      <c r="Q98" s="248"/>
      <c r="R98" s="248"/>
      <c r="S98" s="275"/>
      <c r="T98" s="248"/>
      <c r="U98" s="248"/>
      <c r="V98" s="275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</row>
    <row r="99" spans="12:42" ht="14.25">
      <c r="L99" s="248"/>
      <c r="M99" s="248"/>
      <c r="N99" s="248"/>
      <c r="O99" s="248"/>
      <c r="P99" s="275"/>
      <c r="Q99" s="248"/>
      <c r="R99" s="248"/>
      <c r="S99" s="275"/>
      <c r="T99" s="248"/>
      <c r="U99" s="248"/>
      <c r="V99" s="275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</row>
    <row r="100" spans="12:42" ht="14.25">
      <c r="L100" s="248"/>
      <c r="M100" s="248"/>
      <c r="N100" s="248"/>
      <c r="O100" s="248"/>
      <c r="P100" s="275"/>
      <c r="Q100" s="248"/>
      <c r="R100" s="248"/>
      <c r="S100" s="275"/>
      <c r="T100" s="248"/>
      <c r="U100" s="248"/>
      <c r="V100" s="275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</row>
    <row r="101" spans="12:42" ht="14.25">
      <c r="L101" s="248"/>
      <c r="M101" s="248"/>
      <c r="N101" s="248"/>
      <c r="O101" s="248"/>
      <c r="P101" s="275"/>
      <c r="Q101" s="248"/>
      <c r="R101" s="248"/>
      <c r="S101" s="275"/>
      <c r="T101" s="248"/>
      <c r="U101" s="248"/>
      <c r="V101" s="275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</row>
    <row r="102" spans="12:42" ht="14.25">
      <c r="L102" s="248"/>
      <c r="M102" s="248"/>
      <c r="N102" s="248"/>
      <c r="O102" s="248"/>
      <c r="P102" s="275"/>
      <c r="Q102" s="248"/>
      <c r="R102" s="248"/>
      <c r="S102" s="275"/>
      <c r="T102" s="248"/>
      <c r="U102" s="248"/>
      <c r="V102" s="275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</row>
    <row r="103" spans="12:42" ht="14.25">
      <c r="L103" s="248"/>
      <c r="M103" s="248"/>
      <c r="N103" s="248"/>
      <c r="O103" s="248"/>
      <c r="P103" s="275"/>
      <c r="Q103" s="248"/>
      <c r="R103" s="248"/>
      <c r="S103" s="275"/>
      <c r="T103" s="248"/>
      <c r="U103" s="248"/>
      <c r="V103" s="275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</row>
    <row r="104" spans="12:42" ht="14.25">
      <c r="L104" s="248"/>
      <c r="M104" s="248"/>
      <c r="N104" s="248"/>
      <c r="O104" s="248"/>
      <c r="P104" s="275"/>
      <c r="Q104" s="248"/>
      <c r="R104" s="248"/>
      <c r="S104" s="275"/>
      <c r="T104" s="248"/>
      <c r="U104" s="248"/>
      <c r="V104" s="275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</row>
    <row r="105" spans="12:42" ht="14.25">
      <c r="L105" s="248"/>
      <c r="M105" s="248"/>
      <c r="N105" s="248"/>
      <c r="O105" s="248"/>
      <c r="P105" s="275"/>
      <c r="Q105" s="248"/>
      <c r="R105" s="248"/>
      <c r="S105" s="275"/>
      <c r="T105" s="248"/>
      <c r="U105" s="248"/>
      <c r="V105" s="275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</row>
    <row r="106" spans="12:42" ht="14.25">
      <c r="L106" s="248"/>
      <c r="M106" s="248"/>
      <c r="N106" s="248"/>
      <c r="O106" s="248"/>
      <c r="P106" s="275"/>
      <c r="Q106" s="248"/>
      <c r="R106" s="248"/>
      <c r="S106" s="275"/>
      <c r="T106" s="248"/>
      <c r="U106" s="248"/>
      <c r="V106" s="275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</row>
    <row r="107" spans="12:42" ht="14.25">
      <c r="L107" s="248"/>
      <c r="M107" s="248"/>
      <c r="N107" s="248"/>
      <c r="O107" s="248"/>
      <c r="P107" s="275"/>
      <c r="Q107" s="248"/>
      <c r="R107" s="248"/>
      <c r="S107" s="275"/>
      <c r="T107" s="248"/>
      <c r="U107" s="248"/>
      <c r="V107" s="275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</row>
    <row r="108" spans="12:42" ht="14.25">
      <c r="L108" s="248"/>
      <c r="M108" s="248"/>
      <c r="N108" s="248"/>
      <c r="O108" s="248"/>
      <c r="P108" s="275"/>
      <c r="Q108" s="248"/>
      <c r="R108" s="248"/>
      <c r="S108" s="275"/>
      <c r="T108" s="248"/>
      <c r="U108" s="248"/>
      <c r="V108" s="275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</row>
    <row r="109" spans="12:42" ht="14.25">
      <c r="L109" s="248"/>
      <c r="M109" s="248"/>
      <c r="N109" s="248"/>
      <c r="O109" s="248"/>
      <c r="P109" s="275"/>
      <c r="Q109" s="248"/>
      <c r="R109" s="248"/>
      <c r="S109" s="275"/>
      <c r="T109" s="248"/>
      <c r="U109" s="248"/>
      <c r="V109" s="275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</row>
    <row r="110" spans="13:22" ht="14.25">
      <c r="M110" s="248"/>
      <c r="N110" s="248"/>
      <c r="O110" s="248"/>
      <c r="P110" s="275"/>
      <c r="Q110" s="248"/>
      <c r="R110" s="248"/>
      <c r="S110" s="275"/>
      <c r="T110" s="248"/>
      <c r="U110" s="248"/>
      <c r="V110" s="275"/>
    </row>
  </sheetData>
  <sheetProtection/>
  <mergeCells count="46">
    <mergeCell ref="M5:V5"/>
    <mergeCell ref="A3:K3"/>
    <mergeCell ref="A5:K5"/>
    <mergeCell ref="Q7:S7"/>
    <mergeCell ref="T7:V7"/>
    <mergeCell ref="M7:M8"/>
    <mergeCell ref="N7:P7"/>
    <mergeCell ref="K8:K9"/>
    <mergeCell ref="I8:J9"/>
    <mergeCell ref="A50:B50"/>
    <mergeCell ref="A45:B45"/>
    <mergeCell ref="A46:B46"/>
    <mergeCell ref="A40:A43"/>
    <mergeCell ref="I13:J13"/>
    <mergeCell ref="I14:J14"/>
    <mergeCell ref="I25:K25"/>
    <mergeCell ref="A23:K23"/>
    <mergeCell ref="A29:A38"/>
    <mergeCell ref="A16:B16"/>
    <mergeCell ref="I7:K7"/>
    <mergeCell ref="H8:H9"/>
    <mergeCell ref="A47:B47"/>
    <mergeCell ref="A49:B49"/>
    <mergeCell ref="A48:B48"/>
    <mergeCell ref="C25:E25"/>
    <mergeCell ref="F25:H25"/>
    <mergeCell ref="A25:B26"/>
    <mergeCell ref="A27:B27"/>
    <mergeCell ref="A7:B9"/>
    <mergeCell ref="A11:B11"/>
    <mergeCell ref="F10:G10"/>
    <mergeCell ref="C7:C9"/>
    <mergeCell ref="D7:D9"/>
    <mergeCell ref="E7:E9"/>
    <mergeCell ref="F8:G9"/>
    <mergeCell ref="F7:H7"/>
    <mergeCell ref="I16:J16"/>
    <mergeCell ref="I15:J15"/>
    <mergeCell ref="I10:J10"/>
    <mergeCell ref="I11:J11"/>
    <mergeCell ref="A13:B13"/>
    <mergeCell ref="A14:B14"/>
    <mergeCell ref="A15:B15"/>
    <mergeCell ref="A12:B12"/>
    <mergeCell ref="I12:J12"/>
    <mergeCell ref="A10:B10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2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5.8984375" style="127" customWidth="1"/>
    <col min="2" max="2" width="6.69921875" style="127" customWidth="1"/>
    <col min="3" max="3" width="3.09765625" style="127" customWidth="1"/>
    <col min="4" max="4" width="8.59765625" style="127" customWidth="1"/>
    <col min="5" max="5" width="2.19921875" style="127" customWidth="1"/>
    <col min="6" max="6" width="20.5" style="127" customWidth="1"/>
    <col min="7" max="7" width="11.69921875" style="127" customWidth="1"/>
    <col min="8" max="8" width="10.59765625" style="127" customWidth="1"/>
    <col min="9" max="9" width="10.59765625" style="302" customWidth="1"/>
    <col min="10" max="10" width="11.59765625" style="303" customWidth="1"/>
    <col min="11" max="11" width="10.59765625" style="127" customWidth="1"/>
    <col min="12" max="12" width="10.59765625" style="264" customWidth="1"/>
    <col min="13" max="13" width="15.09765625" style="127" customWidth="1"/>
    <col min="14" max="16" width="3.59765625" style="305" customWidth="1"/>
    <col min="17" max="18" width="9.09765625" style="305" customWidth="1"/>
    <col min="19" max="19" width="9.09765625" style="306" customWidth="1"/>
    <col min="20" max="21" width="9.09765625" style="305" customWidth="1"/>
    <col min="22" max="22" width="9.09765625" style="306" customWidth="1"/>
    <col min="23" max="24" width="9.09765625" style="305" customWidth="1"/>
    <col min="25" max="25" width="9.09765625" style="306" customWidth="1"/>
    <col min="26" max="26" width="9.09765625" style="127" customWidth="1"/>
    <col min="27" max="28" width="9.59765625" style="127" customWidth="1"/>
    <col min="29" max="29" width="8" style="127" customWidth="1"/>
    <col min="30" max="30" width="9.09765625" style="127" customWidth="1"/>
    <col min="31" max="31" width="8" style="127" customWidth="1"/>
    <col min="32" max="32" width="8.59765625" style="127" customWidth="1"/>
    <col min="33" max="34" width="8" style="127" customWidth="1"/>
    <col min="35" max="35" width="8.09765625" style="127" customWidth="1"/>
    <col min="36" max="43" width="10.09765625" style="127" customWidth="1"/>
    <col min="44" max="16384" width="10.59765625" style="127" customWidth="1"/>
  </cols>
  <sheetData>
    <row r="1" spans="1:33" ht="19.5" customHeight="1">
      <c r="A1" s="1" t="s">
        <v>359</v>
      </c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248"/>
      <c r="AA1" s="248"/>
      <c r="AB1" s="248"/>
      <c r="AC1" s="248"/>
      <c r="AD1" s="248"/>
      <c r="AE1" s="248"/>
      <c r="AF1" s="248"/>
      <c r="AG1" s="66" t="s">
        <v>358</v>
      </c>
    </row>
    <row r="2" spans="14:33" ht="19.5" customHeight="1"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248"/>
      <c r="AA2" s="248"/>
      <c r="AB2" s="248"/>
      <c r="AC2" s="248"/>
      <c r="AD2" s="248"/>
      <c r="AE2" s="248"/>
      <c r="AF2" s="248"/>
      <c r="AG2" s="247"/>
    </row>
    <row r="3" spans="1:43" ht="19.5" customHeight="1">
      <c r="A3" s="555" t="s">
        <v>594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Y3" s="127"/>
      <c r="AH3" s="248"/>
      <c r="AI3" s="248"/>
      <c r="AJ3" s="248"/>
      <c r="AK3" s="248"/>
      <c r="AL3" s="248"/>
      <c r="AM3" s="248"/>
      <c r="AN3" s="248"/>
      <c r="AO3" s="248"/>
      <c r="AP3" s="248"/>
      <c r="AQ3" s="248"/>
    </row>
    <row r="4" spans="1:33" ht="18" customHeight="1" thickBot="1">
      <c r="A4" s="193"/>
      <c r="B4" s="193"/>
      <c r="C4" s="193"/>
      <c r="D4" s="193"/>
      <c r="E4" s="193"/>
      <c r="F4" s="193"/>
      <c r="J4" s="193"/>
      <c r="K4" s="307"/>
      <c r="L4" s="308"/>
      <c r="M4" s="248"/>
      <c r="N4" s="555" t="s">
        <v>586</v>
      </c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</row>
    <row r="5" spans="1:32" ht="18.75" customHeight="1" thickBot="1">
      <c r="A5" s="523" t="s">
        <v>580</v>
      </c>
      <c r="B5" s="523"/>
      <c r="C5" s="523"/>
      <c r="D5" s="523"/>
      <c r="E5" s="523"/>
      <c r="F5" s="524"/>
      <c r="G5" s="574" t="s">
        <v>20</v>
      </c>
      <c r="H5" s="574"/>
      <c r="I5" s="678"/>
      <c r="J5" s="523" t="s">
        <v>581</v>
      </c>
      <c r="K5" s="676" t="s">
        <v>292</v>
      </c>
      <c r="L5" s="356" t="s">
        <v>168</v>
      </c>
      <c r="M5" s="248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248"/>
      <c r="AA5" s="248"/>
      <c r="AB5" s="248"/>
      <c r="AC5" s="248"/>
      <c r="AD5" s="248"/>
      <c r="AE5" s="248"/>
      <c r="AF5" s="248"/>
    </row>
    <row r="6" spans="1:33" ht="18.75" customHeight="1">
      <c r="A6" s="525"/>
      <c r="B6" s="525"/>
      <c r="C6" s="525"/>
      <c r="D6" s="525"/>
      <c r="E6" s="525"/>
      <c r="F6" s="526"/>
      <c r="G6" s="309" t="s">
        <v>465</v>
      </c>
      <c r="H6" s="354" t="s">
        <v>566</v>
      </c>
      <c r="I6" s="355" t="s">
        <v>567</v>
      </c>
      <c r="J6" s="370"/>
      <c r="K6" s="677"/>
      <c r="L6" s="310" t="s">
        <v>169</v>
      </c>
      <c r="M6" s="248"/>
      <c r="N6" s="698" t="s">
        <v>172</v>
      </c>
      <c r="O6" s="698"/>
      <c r="P6" s="699"/>
      <c r="Q6" s="702" t="s">
        <v>110</v>
      </c>
      <c r="R6" s="700" t="s">
        <v>595</v>
      </c>
      <c r="S6" s="512"/>
      <c r="T6" s="512"/>
      <c r="U6" s="512"/>
      <c r="V6" s="512"/>
      <c r="W6" s="512"/>
      <c r="X6" s="512"/>
      <c r="Y6" s="512"/>
      <c r="Z6" s="701"/>
      <c r="AA6" s="700" t="s">
        <v>588</v>
      </c>
      <c r="AB6" s="512"/>
      <c r="AC6" s="701"/>
      <c r="AD6" s="702" t="s">
        <v>173</v>
      </c>
      <c r="AE6" s="488" t="s">
        <v>174</v>
      </c>
      <c r="AF6" s="712" t="s">
        <v>113</v>
      </c>
      <c r="AG6" s="715" t="s">
        <v>165</v>
      </c>
    </row>
    <row r="7" spans="1:33" ht="18.75" customHeight="1">
      <c r="A7" s="694" t="s">
        <v>578</v>
      </c>
      <c r="B7" s="694"/>
      <c r="C7" s="694"/>
      <c r="D7" s="694"/>
      <c r="E7" s="694"/>
      <c r="F7" s="695"/>
      <c r="G7" s="696">
        <f>SUM(G9:G54,G56:G73)</f>
        <v>6431</v>
      </c>
      <c r="H7" s="696">
        <f>SUM(H9:H54,H56:H73)</f>
        <v>6252</v>
      </c>
      <c r="I7" s="696">
        <v>179</v>
      </c>
      <c r="J7" s="696">
        <f>SUM(J9:J54,J56:J73)</f>
        <v>136</v>
      </c>
      <c r="K7" s="696">
        <f>SUM(K9:K54,K56:K73)</f>
        <v>8417</v>
      </c>
      <c r="L7" s="697">
        <f>SUM(L9:L54,L56:L73)</f>
        <v>100</v>
      </c>
      <c r="N7" s="620"/>
      <c r="O7" s="620"/>
      <c r="P7" s="673"/>
      <c r="Q7" s="703"/>
      <c r="R7" s="705" t="s">
        <v>587</v>
      </c>
      <c r="S7" s="312">
        <v>157</v>
      </c>
      <c r="T7" s="312">
        <v>159</v>
      </c>
      <c r="U7" s="312">
        <v>160</v>
      </c>
      <c r="V7" s="312">
        <v>249</v>
      </c>
      <c r="W7" s="312">
        <v>304</v>
      </c>
      <c r="X7" s="312">
        <v>305</v>
      </c>
      <c r="Y7" s="312">
        <v>359</v>
      </c>
      <c r="Z7" s="312">
        <v>364</v>
      </c>
      <c r="AA7" s="706" t="s">
        <v>163</v>
      </c>
      <c r="AB7" s="706" t="s">
        <v>164</v>
      </c>
      <c r="AC7" s="707" t="s">
        <v>224</v>
      </c>
      <c r="AD7" s="703"/>
      <c r="AE7" s="710"/>
      <c r="AF7" s="713"/>
      <c r="AG7" s="716"/>
    </row>
    <row r="8" spans="1:33" ht="18.75" customHeight="1">
      <c r="A8" s="314"/>
      <c r="B8" s="497"/>
      <c r="C8" s="497"/>
      <c r="D8" s="497"/>
      <c r="E8" s="497"/>
      <c r="F8" s="635"/>
      <c r="G8" s="225"/>
      <c r="H8" s="225"/>
      <c r="I8" s="351"/>
      <c r="J8" s="225"/>
      <c r="K8" s="225"/>
      <c r="L8" s="346"/>
      <c r="N8" s="620"/>
      <c r="O8" s="620"/>
      <c r="P8" s="673"/>
      <c r="Q8" s="703"/>
      <c r="R8" s="315"/>
      <c r="S8" s="316"/>
      <c r="T8" s="317"/>
      <c r="U8" s="317"/>
      <c r="V8" s="316"/>
      <c r="W8" s="317"/>
      <c r="X8" s="317"/>
      <c r="Y8" s="316"/>
      <c r="Z8" s="317"/>
      <c r="AA8" s="703"/>
      <c r="AB8" s="703"/>
      <c r="AC8" s="708"/>
      <c r="AD8" s="703"/>
      <c r="AE8" s="710"/>
      <c r="AF8" s="713"/>
      <c r="AG8" s="716"/>
    </row>
    <row r="9" spans="1:33" ht="18.75" customHeight="1">
      <c r="A9" s="662" t="s">
        <v>582</v>
      </c>
      <c r="C9" s="293"/>
      <c r="D9" s="633" t="s">
        <v>170</v>
      </c>
      <c r="E9" s="668"/>
      <c r="F9" s="658"/>
      <c r="G9" s="225">
        <v>151</v>
      </c>
      <c r="H9" s="225">
        <v>159</v>
      </c>
      <c r="I9" s="351">
        <v>8</v>
      </c>
      <c r="J9" s="225">
        <v>1</v>
      </c>
      <c r="K9" s="225">
        <v>238</v>
      </c>
      <c r="L9" s="346">
        <v>2.5</v>
      </c>
      <c r="M9" s="318"/>
      <c r="N9" s="620"/>
      <c r="O9" s="620"/>
      <c r="P9" s="673"/>
      <c r="Q9" s="703"/>
      <c r="R9" s="319" t="s">
        <v>178</v>
      </c>
      <c r="S9" s="313" t="s">
        <v>178</v>
      </c>
      <c r="T9" s="313" t="s">
        <v>178</v>
      </c>
      <c r="U9" s="313" t="s">
        <v>178</v>
      </c>
      <c r="V9" s="313" t="s">
        <v>178</v>
      </c>
      <c r="W9" s="313" t="s">
        <v>178</v>
      </c>
      <c r="X9" s="313" t="s">
        <v>178</v>
      </c>
      <c r="Y9" s="313" t="s">
        <v>178</v>
      </c>
      <c r="Z9" s="313" t="s">
        <v>178</v>
      </c>
      <c r="AA9" s="703"/>
      <c r="AB9" s="703"/>
      <c r="AC9" s="708"/>
      <c r="AD9" s="703"/>
      <c r="AE9" s="710"/>
      <c r="AF9" s="713"/>
      <c r="AG9" s="716"/>
    </row>
    <row r="10" spans="1:33" ht="18.75" customHeight="1">
      <c r="A10" s="662"/>
      <c r="C10" s="293"/>
      <c r="D10" s="633" t="s">
        <v>228</v>
      </c>
      <c r="E10" s="668"/>
      <c r="F10" s="658"/>
      <c r="G10" s="225">
        <v>3</v>
      </c>
      <c r="H10" s="225">
        <v>4</v>
      </c>
      <c r="I10" s="351">
        <v>1</v>
      </c>
      <c r="J10" s="230" t="s">
        <v>410</v>
      </c>
      <c r="K10" s="225">
        <v>5</v>
      </c>
      <c r="L10" s="346">
        <v>0.1</v>
      </c>
      <c r="M10" s="318"/>
      <c r="N10" s="620"/>
      <c r="O10" s="620"/>
      <c r="P10" s="673"/>
      <c r="Q10" s="703"/>
      <c r="R10" s="319"/>
      <c r="S10" s="313"/>
      <c r="T10" s="313"/>
      <c r="U10" s="313"/>
      <c r="V10" s="313"/>
      <c r="W10" s="313"/>
      <c r="X10" s="313"/>
      <c r="Y10" s="313"/>
      <c r="Z10" s="313"/>
      <c r="AA10" s="703"/>
      <c r="AB10" s="703"/>
      <c r="AC10" s="708"/>
      <c r="AD10" s="703"/>
      <c r="AE10" s="710"/>
      <c r="AF10" s="713"/>
      <c r="AG10" s="716"/>
    </row>
    <row r="11" spans="1:33" ht="18.75" customHeight="1">
      <c r="A11" s="662"/>
      <c r="B11" s="672" t="s">
        <v>171</v>
      </c>
      <c r="C11" s="195"/>
      <c r="D11" s="497" t="s">
        <v>0</v>
      </c>
      <c r="E11" s="497"/>
      <c r="F11" s="635"/>
      <c r="G11" s="225">
        <v>112</v>
      </c>
      <c r="H11" s="225">
        <v>94</v>
      </c>
      <c r="I11" s="351">
        <v>-18</v>
      </c>
      <c r="J11" s="225">
        <v>7</v>
      </c>
      <c r="K11" s="225">
        <v>152</v>
      </c>
      <c r="L11" s="346">
        <v>1.5</v>
      </c>
      <c r="M11" s="318"/>
      <c r="N11" s="620"/>
      <c r="O11" s="620"/>
      <c r="P11" s="673"/>
      <c r="Q11" s="703"/>
      <c r="R11" s="311" t="s">
        <v>179</v>
      </c>
      <c r="S11" s="312" t="s">
        <v>179</v>
      </c>
      <c r="T11" s="312" t="s">
        <v>179</v>
      </c>
      <c r="U11" s="312" t="s">
        <v>179</v>
      </c>
      <c r="V11" s="312" t="s">
        <v>179</v>
      </c>
      <c r="W11" s="312" t="s">
        <v>179</v>
      </c>
      <c r="X11" s="312" t="s">
        <v>179</v>
      </c>
      <c r="Y11" s="312" t="s">
        <v>179</v>
      </c>
      <c r="Z11" s="312" t="s">
        <v>179</v>
      </c>
      <c r="AA11" s="703"/>
      <c r="AB11" s="703"/>
      <c r="AC11" s="708"/>
      <c r="AD11" s="703"/>
      <c r="AE11" s="710"/>
      <c r="AF11" s="713"/>
      <c r="AG11" s="716"/>
    </row>
    <row r="12" spans="1:33" ht="18.75" customHeight="1">
      <c r="A12" s="662"/>
      <c r="B12" s="672"/>
      <c r="C12" s="195"/>
      <c r="D12" s="633" t="s">
        <v>248</v>
      </c>
      <c r="E12" s="633"/>
      <c r="F12" s="661"/>
      <c r="G12" s="225">
        <v>3</v>
      </c>
      <c r="H12" s="225">
        <v>5</v>
      </c>
      <c r="I12" s="351">
        <v>2</v>
      </c>
      <c r="J12" s="230" t="s">
        <v>410</v>
      </c>
      <c r="K12" s="225">
        <v>6</v>
      </c>
      <c r="L12" s="346">
        <v>0.1</v>
      </c>
      <c r="M12" s="318"/>
      <c r="N12" s="674"/>
      <c r="O12" s="674"/>
      <c r="P12" s="675"/>
      <c r="Q12" s="704"/>
      <c r="R12" s="320"/>
      <c r="S12" s="321"/>
      <c r="T12" s="320"/>
      <c r="U12" s="320"/>
      <c r="V12" s="321"/>
      <c r="W12" s="320"/>
      <c r="X12" s="320"/>
      <c r="Y12" s="321"/>
      <c r="Z12" s="322"/>
      <c r="AA12" s="704"/>
      <c r="AB12" s="704"/>
      <c r="AC12" s="709"/>
      <c r="AD12" s="704"/>
      <c r="AE12" s="711"/>
      <c r="AF12" s="714"/>
      <c r="AG12" s="717"/>
    </row>
    <row r="13" spans="1:16" ht="18.75" customHeight="1">
      <c r="A13" s="662"/>
      <c r="B13" s="672"/>
      <c r="C13" s="244"/>
      <c r="D13" s="633" t="s">
        <v>249</v>
      </c>
      <c r="E13" s="633"/>
      <c r="F13" s="661"/>
      <c r="G13" s="230" t="s">
        <v>410</v>
      </c>
      <c r="H13" s="225">
        <v>3</v>
      </c>
      <c r="I13" s="357" t="s">
        <v>410</v>
      </c>
      <c r="J13" s="230" t="s">
        <v>410</v>
      </c>
      <c r="K13" s="225">
        <v>3</v>
      </c>
      <c r="L13" s="346">
        <v>0</v>
      </c>
      <c r="M13" s="318"/>
      <c r="P13" s="323"/>
    </row>
    <row r="14" spans="1:33" ht="18.75" customHeight="1">
      <c r="A14" s="662"/>
      <c r="B14" s="672"/>
      <c r="C14" s="195"/>
      <c r="D14" s="633" t="s">
        <v>250</v>
      </c>
      <c r="E14" s="633"/>
      <c r="F14" s="661"/>
      <c r="G14" s="225">
        <v>16</v>
      </c>
      <c r="H14" s="225">
        <v>10</v>
      </c>
      <c r="I14" s="351">
        <v>-6</v>
      </c>
      <c r="J14" s="230" t="s">
        <v>410</v>
      </c>
      <c r="K14" s="225">
        <v>17</v>
      </c>
      <c r="L14" s="346">
        <v>0.2</v>
      </c>
      <c r="M14" s="318"/>
      <c r="N14" s="722" t="s">
        <v>110</v>
      </c>
      <c r="O14" s="722"/>
      <c r="P14" s="723"/>
      <c r="Q14" s="724">
        <f>SUM(Q16:Q40)</f>
        <v>6252</v>
      </c>
      <c r="R14" s="724">
        <f aca="true" t="shared" si="0" ref="R14:AG14">SUM(R16:R40)</f>
        <v>683</v>
      </c>
      <c r="S14" s="724">
        <f t="shared" si="0"/>
        <v>315</v>
      </c>
      <c r="T14" s="724">
        <f t="shared" si="0"/>
        <v>353</v>
      </c>
      <c r="U14" s="724">
        <f t="shared" si="0"/>
        <v>42</v>
      </c>
      <c r="V14" s="724">
        <f t="shared" si="0"/>
        <v>382</v>
      </c>
      <c r="W14" s="724">
        <f t="shared" si="0"/>
        <v>26</v>
      </c>
      <c r="X14" s="724">
        <f t="shared" si="0"/>
        <v>37</v>
      </c>
      <c r="Y14" s="725" t="s">
        <v>410</v>
      </c>
      <c r="Z14" s="724">
        <f t="shared" si="0"/>
        <v>34</v>
      </c>
      <c r="AA14" s="724">
        <f t="shared" si="0"/>
        <v>864</v>
      </c>
      <c r="AB14" s="724">
        <f t="shared" si="0"/>
        <v>1150</v>
      </c>
      <c r="AC14" s="724">
        <f t="shared" si="0"/>
        <v>26</v>
      </c>
      <c r="AD14" s="724">
        <f t="shared" si="0"/>
        <v>1912</v>
      </c>
      <c r="AE14" s="724">
        <f t="shared" si="0"/>
        <v>334</v>
      </c>
      <c r="AF14" s="724">
        <f t="shared" si="0"/>
        <v>62</v>
      </c>
      <c r="AG14" s="724">
        <f t="shared" si="0"/>
        <v>32</v>
      </c>
    </row>
    <row r="15" spans="1:33" ht="18.75" customHeight="1">
      <c r="A15" s="662"/>
      <c r="B15" s="670" t="s">
        <v>1</v>
      </c>
      <c r="C15" s="244"/>
      <c r="D15" s="633" t="s">
        <v>251</v>
      </c>
      <c r="E15" s="633"/>
      <c r="F15" s="661"/>
      <c r="G15" s="225">
        <v>113</v>
      </c>
      <c r="H15" s="225">
        <v>91</v>
      </c>
      <c r="I15" s="351">
        <v>-22</v>
      </c>
      <c r="J15" s="230" t="s">
        <v>410</v>
      </c>
      <c r="K15" s="225">
        <v>102</v>
      </c>
      <c r="L15" s="346">
        <v>1.5</v>
      </c>
      <c r="M15" s="318"/>
      <c r="N15" s="324"/>
      <c r="O15" s="324"/>
      <c r="P15" s="325"/>
      <c r="Q15" s="71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719"/>
      <c r="AG15" s="719"/>
    </row>
    <row r="16" spans="1:33" ht="18.75" customHeight="1">
      <c r="A16" s="662"/>
      <c r="B16" s="670"/>
      <c r="C16" s="244"/>
      <c r="D16" s="633" t="s">
        <v>252</v>
      </c>
      <c r="E16" s="633"/>
      <c r="F16" s="661"/>
      <c r="G16" s="225">
        <v>113</v>
      </c>
      <c r="H16" s="225">
        <v>122</v>
      </c>
      <c r="I16" s="351">
        <v>9</v>
      </c>
      <c r="J16" s="225">
        <v>2</v>
      </c>
      <c r="K16" s="225">
        <v>152</v>
      </c>
      <c r="L16" s="346">
        <v>2</v>
      </c>
      <c r="M16" s="318"/>
      <c r="N16" s="324" t="s">
        <v>176</v>
      </c>
      <c r="O16" s="337" t="s">
        <v>229</v>
      </c>
      <c r="P16" s="325" t="s">
        <v>177</v>
      </c>
      <c r="Q16" s="348">
        <f>SUM(R16:AG16)</f>
        <v>80</v>
      </c>
      <c r="R16" s="348">
        <v>11</v>
      </c>
      <c r="S16" s="348">
        <v>9</v>
      </c>
      <c r="T16" s="348">
        <v>6</v>
      </c>
      <c r="U16" s="359" t="s">
        <v>410</v>
      </c>
      <c r="V16" s="348">
        <v>6</v>
      </c>
      <c r="W16" s="359" t="s">
        <v>410</v>
      </c>
      <c r="X16" s="359" t="s">
        <v>410</v>
      </c>
      <c r="Y16" s="359" t="s">
        <v>410</v>
      </c>
      <c r="Z16" s="359" t="s">
        <v>410</v>
      </c>
      <c r="AA16" s="348">
        <v>16</v>
      </c>
      <c r="AB16" s="348">
        <v>10</v>
      </c>
      <c r="AC16" s="348">
        <v>1</v>
      </c>
      <c r="AD16" s="348">
        <v>19</v>
      </c>
      <c r="AE16" s="348">
        <v>2</v>
      </c>
      <c r="AF16" s="192" t="s">
        <v>410</v>
      </c>
      <c r="AG16" s="192" t="s">
        <v>410</v>
      </c>
    </row>
    <row r="17" spans="1:33" ht="18.75" customHeight="1">
      <c r="A17" s="662"/>
      <c r="B17" s="293"/>
      <c r="C17" s="293"/>
      <c r="D17" s="633" t="s">
        <v>2</v>
      </c>
      <c r="E17" s="668"/>
      <c r="F17" s="658"/>
      <c r="G17" s="225">
        <v>711</v>
      </c>
      <c r="H17" s="225">
        <v>322</v>
      </c>
      <c r="I17" s="351">
        <v>389</v>
      </c>
      <c r="J17" s="230" t="s">
        <v>410</v>
      </c>
      <c r="K17" s="225">
        <v>479</v>
      </c>
      <c r="L17" s="346">
        <v>5.2</v>
      </c>
      <c r="M17" s="318"/>
      <c r="N17" s="324">
        <v>1</v>
      </c>
      <c r="O17" s="337" t="s">
        <v>230</v>
      </c>
      <c r="P17" s="325">
        <v>2</v>
      </c>
      <c r="Q17" s="348">
        <f aca="true" t="shared" si="1" ref="Q17:Q40">SUM(R17:AG17)</f>
        <v>35</v>
      </c>
      <c r="R17" s="348">
        <v>5</v>
      </c>
      <c r="S17" s="348">
        <v>3</v>
      </c>
      <c r="T17" s="348">
        <v>1</v>
      </c>
      <c r="U17" s="359" t="s">
        <v>410</v>
      </c>
      <c r="V17" s="348">
        <v>1</v>
      </c>
      <c r="W17" s="359" t="s">
        <v>410</v>
      </c>
      <c r="X17" s="359" t="s">
        <v>410</v>
      </c>
      <c r="Y17" s="359" t="s">
        <v>410</v>
      </c>
      <c r="Z17" s="348">
        <v>1</v>
      </c>
      <c r="AA17" s="348">
        <v>4</v>
      </c>
      <c r="AB17" s="348">
        <v>7</v>
      </c>
      <c r="AC17" s="359" t="s">
        <v>410</v>
      </c>
      <c r="AD17" s="348">
        <v>12</v>
      </c>
      <c r="AE17" s="359" t="s">
        <v>410</v>
      </c>
      <c r="AF17" s="192" t="s">
        <v>410</v>
      </c>
      <c r="AG17" s="719">
        <v>1</v>
      </c>
    </row>
    <row r="18" spans="1:33" ht="18.75" customHeight="1">
      <c r="A18" s="662"/>
      <c r="B18" s="670" t="s">
        <v>3</v>
      </c>
      <c r="C18" s="244"/>
      <c r="D18" s="633" t="s">
        <v>253</v>
      </c>
      <c r="E18" s="633"/>
      <c r="F18" s="661"/>
      <c r="G18" s="225">
        <v>187</v>
      </c>
      <c r="H18" s="225">
        <v>162</v>
      </c>
      <c r="I18" s="351">
        <v>-25</v>
      </c>
      <c r="J18" s="225">
        <v>9</v>
      </c>
      <c r="K18" s="225">
        <v>226</v>
      </c>
      <c r="L18" s="346">
        <v>2.6</v>
      </c>
      <c r="M18" s="318"/>
      <c r="N18" s="324">
        <v>2</v>
      </c>
      <c r="O18" s="337" t="s">
        <v>231</v>
      </c>
      <c r="P18" s="325">
        <v>3</v>
      </c>
      <c r="Q18" s="348">
        <f t="shared" si="1"/>
        <v>32</v>
      </c>
      <c r="R18" s="348">
        <v>8</v>
      </c>
      <c r="S18" s="348">
        <v>2</v>
      </c>
      <c r="T18" s="348">
        <v>1</v>
      </c>
      <c r="U18" s="359" t="s">
        <v>410</v>
      </c>
      <c r="V18" s="348">
        <v>1</v>
      </c>
      <c r="W18" s="359" t="s">
        <v>410</v>
      </c>
      <c r="X18" s="359" t="s">
        <v>410</v>
      </c>
      <c r="Y18" s="359" t="s">
        <v>410</v>
      </c>
      <c r="Z18" s="359" t="s">
        <v>410</v>
      </c>
      <c r="AA18" s="348">
        <v>4</v>
      </c>
      <c r="AB18" s="348">
        <v>2</v>
      </c>
      <c r="AC18" s="348">
        <v>1</v>
      </c>
      <c r="AD18" s="348">
        <v>12</v>
      </c>
      <c r="AE18" s="348">
        <v>1</v>
      </c>
      <c r="AF18" s="192" t="s">
        <v>410</v>
      </c>
      <c r="AG18" s="192" t="s">
        <v>410</v>
      </c>
    </row>
    <row r="19" spans="1:33" ht="18.75" customHeight="1">
      <c r="A19" s="662"/>
      <c r="B19" s="670"/>
      <c r="C19" s="244"/>
      <c r="D19" s="633" t="s">
        <v>254</v>
      </c>
      <c r="E19" s="633"/>
      <c r="F19" s="661"/>
      <c r="G19" s="225">
        <v>28</v>
      </c>
      <c r="H19" s="225">
        <v>20</v>
      </c>
      <c r="I19" s="351">
        <v>-8</v>
      </c>
      <c r="J19" s="225">
        <v>2</v>
      </c>
      <c r="K19" s="225">
        <v>30</v>
      </c>
      <c r="L19" s="346">
        <v>0.3</v>
      </c>
      <c r="M19" s="318"/>
      <c r="N19" s="324">
        <v>3</v>
      </c>
      <c r="O19" s="337" t="s">
        <v>232</v>
      </c>
      <c r="P19" s="325">
        <v>4</v>
      </c>
      <c r="Q19" s="348">
        <f t="shared" si="1"/>
        <v>24</v>
      </c>
      <c r="R19" s="348">
        <v>5</v>
      </c>
      <c r="S19" s="348">
        <v>2</v>
      </c>
      <c r="T19" s="348">
        <v>2</v>
      </c>
      <c r="U19" s="359" t="s">
        <v>410</v>
      </c>
      <c r="V19" s="359" t="s">
        <v>410</v>
      </c>
      <c r="W19" s="359" t="s">
        <v>410</v>
      </c>
      <c r="X19" s="359" t="s">
        <v>410</v>
      </c>
      <c r="Y19" s="359" t="s">
        <v>410</v>
      </c>
      <c r="Z19" s="359" t="s">
        <v>410</v>
      </c>
      <c r="AA19" s="348">
        <v>5</v>
      </c>
      <c r="AB19" s="348">
        <v>5</v>
      </c>
      <c r="AC19" s="359" t="s">
        <v>410</v>
      </c>
      <c r="AD19" s="348">
        <v>3</v>
      </c>
      <c r="AE19" s="359" t="s">
        <v>410</v>
      </c>
      <c r="AF19" s="719">
        <v>1</v>
      </c>
      <c r="AG19" s="719">
        <v>1</v>
      </c>
    </row>
    <row r="20" spans="1:33" ht="18.75" customHeight="1">
      <c r="A20" s="662"/>
      <c r="C20" s="293"/>
      <c r="D20" s="633" t="s">
        <v>256</v>
      </c>
      <c r="E20" s="668"/>
      <c r="F20" s="658"/>
      <c r="G20" s="225">
        <v>3</v>
      </c>
      <c r="H20" s="225">
        <v>3</v>
      </c>
      <c r="I20" s="357" t="s">
        <v>410</v>
      </c>
      <c r="J20" s="230" t="s">
        <v>410</v>
      </c>
      <c r="K20" s="225">
        <v>4</v>
      </c>
      <c r="L20" s="346">
        <v>0</v>
      </c>
      <c r="M20" s="318"/>
      <c r="N20" s="324">
        <v>4</v>
      </c>
      <c r="O20" s="337" t="s">
        <v>233</v>
      </c>
      <c r="P20" s="325">
        <v>5</v>
      </c>
      <c r="Q20" s="348">
        <f t="shared" si="1"/>
        <v>25</v>
      </c>
      <c r="R20" s="348">
        <v>9</v>
      </c>
      <c r="S20" s="348">
        <v>1</v>
      </c>
      <c r="T20" s="359" t="s">
        <v>410</v>
      </c>
      <c r="U20" s="359" t="s">
        <v>410</v>
      </c>
      <c r="V20" s="348">
        <v>3</v>
      </c>
      <c r="W20" s="359" t="s">
        <v>410</v>
      </c>
      <c r="X20" s="359" t="s">
        <v>410</v>
      </c>
      <c r="Y20" s="359" t="s">
        <v>410</v>
      </c>
      <c r="Z20" s="359" t="s">
        <v>410</v>
      </c>
      <c r="AA20" s="348">
        <v>2</v>
      </c>
      <c r="AB20" s="348">
        <v>1</v>
      </c>
      <c r="AC20" s="348">
        <v>1</v>
      </c>
      <c r="AD20" s="348">
        <v>7</v>
      </c>
      <c r="AE20" s="359" t="s">
        <v>410</v>
      </c>
      <c r="AF20" s="192" t="s">
        <v>410</v>
      </c>
      <c r="AG20" s="719">
        <v>1</v>
      </c>
    </row>
    <row r="21" spans="1:33" ht="18.75" customHeight="1">
      <c r="A21" s="662"/>
      <c r="C21" s="293"/>
      <c r="D21" s="633" t="s">
        <v>255</v>
      </c>
      <c r="E21" s="668"/>
      <c r="F21" s="658"/>
      <c r="G21" s="225">
        <v>8</v>
      </c>
      <c r="H21" s="225">
        <v>13</v>
      </c>
      <c r="I21" s="351">
        <v>5</v>
      </c>
      <c r="J21" s="225">
        <v>5</v>
      </c>
      <c r="K21" s="225">
        <v>15</v>
      </c>
      <c r="L21" s="346">
        <v>0.2</v>
      </c>
      <c r="M21" s="318"/>
      <c r="N21" s="324">
        <v>5</v>
      </c>
      <c r="O21" s="337" t="s">
        <v>234</v>
      </c>
      <c r="P21" s="325">
        <v>6</v>
      </c>
      <c r="Q21" s="348">
        <f t="shared" si="1"/>
        <v>38</v>
      </c>
      <c r="R21" s="348">
        <v>4</v>
      </c>
      <c r="S21" s="348">
        <v>1</v>
      </c>
      <c r="T21" s="348">
        <v>2</v>
      </c>
      <c r="U21" s="348">
        <v>1</v>
      </c>
      <c r="V21" s="348">
        <v>5</v>
      </c>
      <c r="W21" s="359" t="s">
        <v>410</v>
      </c>
      <c r="X21" s="359" t="s">
        <v>410</v>
      </c>
      <c r="Y21" s="359" t="s">
        <v>410</v>
      </c>
      <c r="Z21" s="359" t="s">
        <v>410</v>
      </c>
      <c r="AA21" s="348">
        <v>8</v>
      </c>
      <c r="AB21" s="348">
        <v>9</v>
      </c>
      <c r="AC21" s="359" t="s">
        <v>410</v>
      </c>
      <c r="AD21" s="348">
        <v>6</v>
      </c>
      <c r="AE21" s="348">
        <v>2</v>
      </c>
      <c r="AF21" s="192" t="s">
        <v>410</v>
      </c>
      <c r="AG21" s="192" t="s">
        <v>410</v>
      </c>
    </row>
    <row r="22" spans="1:33" ht="18.75" customHeight="1">
      <c r="A22" s="662"/>
      <c r="C22" s="326"/>
      <c r="D22" s="656" t="s">
        <v>5</v>
      </c>
      <c r="E22" s="668"/>
      <c r="F22" s="658"/>
      <c r="G22" s="225">
        <v>97</v>
      </c>
      <c r="H22" s="225">
        <v>82</v>
      </c>
      <c r="I22" s="351">
        <v>-15</v>
      </c>
      <c r="J22" s="225">
        <v>3</v>
      </c>
      <c r="K22" s="225">
        <v>96</v>
      </c>
      <c r="L22" s="346">
        <v>1.3</v>
      </c>
      <c r="M22" s="318"/>
      <c r="N22" s="324">
        <v>6</v>
      </c>
      <c r="O22" s="337" t="s">
        <v>235</v>
      </c>
      <c r="P22" s="325">
        <v>7</v>
      </c>
      <c r="Q22" s="348">
        <f t="shared" si="1"/>
        <v>79</v>
      </c>
      <c r="R22" s="348">
        <v>17</v>
      </c>
      <c r="S22" s="348">
        <v>1</v>
      </c>
      <c r="T22" s="348">
        <v>8</v>
      </c>
      <c r="U22" s="359" t="s">
        <v>410</v>
      </c>
      <c r="V22" s="348">
        <v>3</v>
      </c>
      <c r="W22" s="348">
        <v>2</v>
      </c>
      <c r="X22" s="359" t="s">
        <v>410</v>
      </c>
      <c r="Y22" s="359" t="s">
        <v>410</v>
      </c>
      <c r="Z22" s="359" t="s">
        <v>410</v>
      </c>
      <c r="AA22" s="348">
        <v>7</v>
      </c>
      <c r="AB22" s="348">
        <v>13</v>
      </c>
      <c r="AC22" s="359" t="s">
        <v>410</v>
      </c>
      <c r="AD22" s="348">
        <v>18</v>
      </c>
      <c r="AE22" s="348">
        <v>4</v>
      </c>
      <c r="AF22" s="719">
        <v>2</v>
      </c>
      <c r="AG22" s="719">
        <v>4</v>
      </c>
    </row>
    <row r="23" spans="1:33" ht="18.75" customHeight="1">
      <c r="A23" s="662"/>
      <c r="C23" s="326"/>
      <c r="D23" s="656" t="s">
        <v>4</v>
      </c>
      <c r="E23" s="668"/>
      <c r="F23" s="658"/>
      <c r="G23" s="225">
        <v>122</v>
      </c>
      <c r="H23" s="225">
        <v>91</v>
      </c>
      <c r="I23" s="351">
        <v>-31</v>
      </c>
      <c r="J23" s="230" t="s">
        <v>410</v>
      </c>
      <c r="K23" s="225">
        <v>119</v>
      </c>
      <c r="L23" s="346">
        <v>1.5</v>
      </c>
      <c r="M23" s="318"/>
      <c r="N23" s="324">
        <v>7</v>
      </c>
      <c r="O23" s="337" t="s">
        <v>236</v>
      </c>
      <c r="P23" s="325">
        <v>8</v>
      </c>
      <c r="Q23" s="348">
        <f t="shared" si="1"/>
        <v>389</v>
      </c>
      <c r="R23" s="348">
        <v>37</v>
      </c>
      <c r="S23" s="348">
        <v>13</v>
      </c>
      <c r="T23" s="348">
        <v>24</v>
      </c>
      <c r="U23" s="348">
        <v>5</v>
      </c>
      <c r="V23" s="348">
        <v>28</v>
      </c>
      <c r="W23" s="348">
        <v>6</v>
      </c>
      <c r="X23" s="348">
        <v>2</v>
      </c>
      <c r="Y23" s="359" t="s">
        <v>410</v>
      </c>
      <c r="Z23" s="348">
        <v>1</v>
      </c>
      <c r="AA23" s="348">
        <v>50</v>
      </c>
      <c r="AB23" s="348">
        <v>81</v>
      </c>
      <c r="AC23" s="359" t="s">
        <v>410</v>
      </c>
      <c r="AD23" s="348">
        <v>112</v>
      </c>
      <c r="AE23" s="348">
        <v>27</v>
      </c>
      <c r="AF23" s="719">
        <v>2</v>
      </c>
      <c r="AG23" s="719">
        <v>1</v>
      </c>
    </row>
    <row r="24" spans="1:33" ht="18.75" customHeight="1">
      <c r="A24" s="662"/>
      <c r="C24" s="326"/>
      <c r="D24" s="656" t="s">
        <v>6</v>
      </c>
      <c r="E24" s="668"/>
      <c r="F24" s="658"/>
      <c r="G24" s="225">
        <v>412</v>
      </c>
      <c r="H24" s="225">
        <v>313</v>
      </c>
      <c r="I24" s="351">
        <v>-99</v>
      </c>
      <c r="J24" s="225">
        <v>2</v>
      </c>
      <c r="K24" s="225">
        <v>513</v>
      </c>
      <c r="L24" s="346">
        <v>5</v>
      </c>
      <c r="M24" s="318"/>
      <c r="N24" s="324">
        <v>8</v>
      </c>
      <c r="O24" s="337" t="s">
        <v>237</v>
      </c>
      <c r="P24" s="325">
        <v>9</v>
      </c>
      <c r="Q24" s="348">
        <f t="shared" si="1"/>
        <v>498</v>
      </c>
      <c r="R24" s="348">
        <v>44</v>
      </c>
      <c r="S24" s="348">
        <v>24</v>
      </c>
      <c r="T24" s="348">
        <v>26</v>
      </c>
      <c r="U24" s="348">
        <v>1</v>
      </c>
      <c r="V24" s="348">
        <v>29</v>
      </c>
      <c r="W24" s="348">
        <v>4</v>
      </c>
      <c r="X24" s="348">
        <v>3</v>
      </c>
      <c r="Y24" s="359" t="s">
        <v>410</v>
      </c>
      <c r="Z24" s="348">
        <v>2</v>
      </c>
      <c r="AA24" s="348">
        <v>62</v>
      </c>
      <c r="AB24" s="348">
        <v>114</v>
      </c>
      <c r="AC24" s="348">
        <v>3</v>
      </c>
      <c r="AD24" s="348">
        <v>160</v>
      </c>
      <c r="AE24" s="348">
        <v>24</v>
      </c>
      <c r="AF24" s="719">
        <v>1</v>
      </c>
      <c r="AG24" s="719">
        <v>1</v>
      </c>
    </row>
    <row r="25" spans="1:33" ht="18.75" customHeight="1">
      <c r="A25" s="662"/>
      <c r="B25" s="669" t="s">
        <v>257</v>
      </c>
      <c r="C25" s="327"/>
      <c r="D25" s="633" t="s">
        <v>258</v>
      </c>
      <c r="E25" s="633"/>
      <c r="F25" s="661"/>
      <c r="G25" s="225">
        <v>186</v>
      </c>
      <c r="H25" s="225">
        <v>173</v>
      </c>
      <c r="I25" s="351">
        <v>-13</v>
      </c>
      <c r="J25" s="225">
        <v>4</v>
      </c>
      <c r="K25" s="225">
        <v>182</v>
      </c>
      <c r="L25" s="346">
        <v>2.8</v>
      </c>
      <c r="M25" s="318"/>
      <c r="N25" s="324">
        <v>9</v>
      </c>
      <c r="O25" s="337" t="s">
        <v>175</v>
      </c>
      <c r="P25" s="325">
        <v>10</v>
      </c>
      <c r="Q25" s="348">
        <f t="shared" si="1"/>
        <v>313</v>
      </c>
      <c r="R25" s="348">
        <v>30</v>
      </c>
      <c r="S25" s="348">
        <v>12</v>
      </c>
      <c r="T25" s="348">
        <v>15</v>
      </c>
      <c r="U25" s="348">
        <v>5</v>
      </c>
      <c r="V25" s="348">
        <v>18</v>
      </c>
      <c r="W25" s="359" t="s">
        <v>410</v>
      </c>
      <c r="X25" s="348">
        <v>1</v>
      </c>
      <c r="Y25" s="359" t="s">
        <v>410</v>
      </c>
      <c r="Z25" s="348">
        <v>1</v>
      </c>
      <c r="AA25" s="348">
        <v>33</v>
      </c>
      <c r="AB25" s="348">
        <v>67</v>
      </c>
      <c r="AC25" s="348">
        <v>3</v>
      </c>
      <c r="AD25" s="348">
        <v>111</v>
      </c>
      <c r="AE25" s="348">
        <v>12</v>
      </c>
      <c r="AF25" s="719">
        <v>3</v>
      </c>
      <c r="AG25" s="719">
        <v>2</v>
      </c>
    </row>
    <row r="26" spans="1:33" ht="18.75" customHeight="1">
      <c r="A26" s="662"/>
      <c r="B26" s="669"/>
      <c r="C26" s="327"/>
      <c r="D26" s="633" t="s">
        <v>259</v>
      </c>
      <c r="E26" s="633"/>
      <c r="F26" s="661"/>
      <c r="G26" s="225">
        <v>140</v>
      </c>
      <c r="H26" s="225">
        <v>116</v>
      </c>
      <c r="I26" s="351">
        <v>-24</v>
      </c>
      <c r="J26" s="225">
        <v>1</v>
      </c>
      <c r="K26" s="225">
        <v>117</v>
      </c>
      <c r="L26" s="346">
        <v>1.9</v>
      </c>
      <c r="M26" s="318"/>
      <c r="N26" s="324">
        <v>10</v>
      </c>
      <c r="O26" s="337" t="s">
        <v>238</v>
      </c>
      <c r="P26" s="325">
        <v>11</v>
      </c>
      <c r="Q26" s="348">
        <f t="shared" si="1"/>
        <v>340</v>
      </c>
      <c r="R26" s="348">
        <v>41</v>
      </c>
      <c r="S26" s="348">
        <v>20</v>
      </c>
      <c r="T26" s="348">
        <v>14</v>
      </c>
      <c r="U26" s="348">
        <v>6</v>
      </c>
      <c r="V26" s="348">
        <v>21</v>
      </c>
      <c r="W26" s="359" t="s">
        <v>410</v>
      </c>
      <c r="X26" s="359" t="s">
        <v>410</v>
      </c>
      <c r="Y26" s="359" t="s">
        <v>410</v>
      </c>
      <c r="Z26" s="348">
        <v>4</v>
      </c>
      <c r="AA26" s="348">
        <v>53</v>
      </c>
      <c r="AB26" s="348">
        <v>54</v>
      </c>
      <c r="AC26" s="359" t="s">
        <v>410</v>
      </c>
      <c r="AD26" s="348">
        <v>99</v>
      </c>
      <c r="AE26" s="348">
        <v>21</v>
      </c>
      <c r="AF26" s="719">
        <v>6</v>
      </c>
      <c r="AG26" s="719">
        <v>1</v>
      </c>
    </row>
    <row r="27" spans="1:33" ht="18.75" customHeight="1">
      <c r="A27" s="662"/>
      <c r="B27" s="669" t="s">
        <v>7</v>
      </c>
      <c r="C27" s="327"/>
      <c r="D27" s="633" t="s">
        <v>260</v>
      </c>
      <c r="E27" s="633"/>
      <c r="F27" s="661"/>
      <c r="G27" s="225">
        <v>306</v>
      </c>
      <c r="H27" s="225">
        <v>344</v>
      </c>
      <c r="I27" s="351">
        <v>38</v>
      </c>
      <c r="J27" s="225">
        <v>2</v>
      </c>
      <c r="K27" s="225">
        <v>453</v>
      </c>
      <c r="L27" s="346">
        <v>5.5</v>
      </c>
      <c r="M27" s="318"/>
      <c r="N27" s="324">
        <v>11</v>
      </c>
      <c r="O27" s="337" t="s">
        <v>175</v>
      </c>
      <c r="P27" s="325">
        <v>12</v>
      </c>
      <c r="Q27" s="348">
        <f t="shared" si="1"/>
        <v>393</v>
      </c>
      <c r="R27" s="348">
        <v>34</v>
      </c>
      <c r="S27" s="348">
        <v>23</v>
      </c>
      <c r="T27" s="348">
        <v>23</v>
      </c>
      <c r="U27" s="348">
        <v>2</v>
      </c>
      <c r="V27" s="348">
        <v>35</v>
      </c>
      <c r="W27" s="348">
        <v>1</v>
      </c>
      <c r="X27" s="348">
        <v>4</v>
      </c>
      <c r="Y27" s="359" t="s">
        <v>410</v>
      </c>
      <c r="Z27" s="348">
        <v>2</v>
      </c>
      <c r="AA27" s="348">
        <v>55</v>
      </c>
      <c r="AB27" s="348">
        <v>65</v>
      </c>
      <c r="AC27" s="348">
        <v>3</v>
      </c>
      <c r="AD27" s="348">
        <v>122</v>
      </c>
      <c r="AE27" s="348">
        <v>15</v>
      </c>
      <c r="AF27" s="719">
        <v>6</v>
      </c>
      <c r="AG27" s="719">
        <v>3</v>
      </c>
    </row>
    <row r="28" spans="1:33" ht="18.75" customHeight="1">
      <c r="A28" s="662"/>
      <c r="B28" s="669"/>
      <c r="C28" s="327"/>
      <c r="D28" s="670" t="s">
        <v>261</v>
      </c>
      <c r="E28" s="670"/>
      <c r="F28" s="671"/>
      <c r="G28" s="225">
        <v>56</v>
      </c>
      <c r="H28" s="225">
        <v>36</v>
      </c>
      <c r="I28" s="351">
        <v>-20</v>
      </c>
      <c r="J28" s="225">
        <v>2</v>
      </c>
      <c r="K28" s="225">
        <v>47</v>
      </c>
      <c r="L28" s="346">
        <v>0.6</v>
      </c>
      <c r="M28" s="318"/>
      <c r="N28" s="324"/>
      <c r="O28" s="337"/>
      <c r="P28" s="325"/>
      <c r="Q28" s="348" t="s">
        <v>376</v>
      </c>
      <c r="R28" s="348"/>
      <c r="S28" s="720"/>
      <c r="T28" s="348"/>
      <c r="U28" s="720"/>
      <c r="V28" s="720"/>
      <c r="W28" s="720"/>
      <c r="X28" s="720"/>
      <c r="Y28" s="348"/>
      <c r="Z28" s="721"/>
      <c r="AA28" s="721"/>
      <c r="AB28" s="721"/>
      <c r="AC28" s="721"/>
      <c r="AD28" s="348"/>
      <c r="AE28" s="721"/>
      <c r="AF28" s="721"/>
      <c r="AG28" s="721"/>
    </row>
    <row r="29" spans="1:33" ht="18.75" customHeight="1">
      <c r="A29" s="662"/>
      <c r="C29" s="248"/>
      <c r="D29" s="656" t="s">
        <v>262</v>
      </c>
      <c r="E29" s="659"/>
      <c r="F29" s="660"/>
      <c r="G29" s="225">
        <v>201</v>
      </c>
      <c r="H29" s="225">
        <v>142</v>
      </c>
      <c r="I29" s="351">
        <v>-59</v>
      </c>
      <c r="J29" s="225">
        <v>1</v>
      </c>
      <c r="K29" s="225">
        <v>242</v>
      </c>
      <c r="L29" s="346">
        <v>2.3</v>
      </c>
      <c r="M29" s="318"/>
      <c r="N29" s="324">
        <v>12</v>
      </c>
      <c r="O29" s="337" t="s">
        <v>239</v>
      </c>
      <c r="P29" s="325">
        <v>13</v>
      </c>
      <c r="Q29" s="348">
        <f t="shared" si="1"/>
        <v>307</v>
      </c>
      <c r="R29" s="348">
        <v>34</v>
      </c>
      <c r="S29" s="348">
        <v>17</v>
      </c>
      <c r="T29" s="348">
        <v>15</v>
      </c>
      <c r="U29" s="348">
        <v>1</v>
      </c>
      <c r="V29" s="348">
        <v>20</v>
      </c>
      <c r="W29" s="348">
        <v>2</v>
      </c>
      <c r="X29" s="359" t="s">
        <v>410</v>
      </c>
      <c r="Y29" s="359" t="s">
        <v>410</v>
      </c>
      <c r="Z29" s="348">
        <v>1</v>
      </c>
      <c r="AA29" s="348">
        <v>36</v>
      </c>
      <c r="AB29" s="348">
        <v>52</v>
      </c>
      <c r="AC29" s="348">
        <v>1</v>
      </c>
      <c r="AD29" s="721">
        <v>93</v>
      </c>
      <c r="AE29" s="348">
        <v>29</v>
      </c>
      <c r="AF29" s="719">
        <v>3</v>
      </c>
      <c r="AG29" s="719">
        <v>3</v>
      </c>
    </row>
    <row r="30" spans="1:33" ht="18.75" customHeight="1">
      <c r="A30" s="662"/>
      <c r="C30" s="248"/>
      <c r="D30" s="656" t="s">
        <v>263</v>
      </c>
      <c r="E30" s="659"/>
      <c r="F30" s="660"/>
      <c r="G30" s="225">
        <v>1</v>
      </c>
      <c r="H30" s="225">
        <v>2</v>
      </c>
      <c r="I30" s="351">
        <v>1</v>
      </c>
      <c r="J30" s="230" t="s">
        <v>410</v>
      </c>
      <c r="K30" s="225">
        <v>2</v>
      </c>
      <c r="L30" s="346">
        <v>0</v>
      </c>
      <c r="M30" s="318"/>
      <c r="N30" s="324">
        <v>13</v>
      </c>
      <c r="O30" s="337" t="s">
        <v>240</v>
      </c>
      <c r="P30" s="325">
        <v>14</v>
      </c>
      <c r="Q30" s="348">
        <f t="shared" si="1"/>
        <v>324</v>
      </c>
      <c r="R30" s="348">
        <v>37</v>
      </c>
      <c r="S30" s="348">
        <v>15</v>
      </c>
      <c r="T30" s="348">
        <v>17</v>
      </c>
      <c r="U30" s="348">
        <v>2</v>
      </c>
      <c r="V30" s="348">
        <v>14</v>
      </c>
      <c r="W30" s="359" t="s">
        <v>410</v>
      </c>
      <c r="X30" s="348">
        <v>1</v>
      </c>
      <c r="Y30" s="359" t="s">
        <v>410</v>
      </c>
      <c r="Z30" s="348">
        <v>5</v>
      </c>
      <c r="AA30" s="348">
        <v>46</v>
      </c>
      <c r="AB30" s="348">
        <v>67</v>
      </c>
      <c r="AC30" s="348">
        <v>2</v>
      </c>
      <c r="AD30" s="721">
        <v>102</v>
      </c>
      <c r="AE30" s="348">
        <v>10</v>
      </c>
      <c r="AF30" s="719">
        <v>6</v>
      </c>
      <c r="AG30" s="192" t="s">
        <v>410</v>
      </c>
    </row>
    <row r="31" spans="1:33" ht="18.75" customHeight="1">
      <c r="A31" s="662"/>
      <c r="C31" s="248"/>
      <c r="D31" s="656" t="s">
        <v>8</v>
      </c>
      <c r="E31" s="659"/>
      <c r="F31" s="660"/>
      <c r="G31" s="225">
        <v>7</v>
      </c>
      <c r="H31" s="225">
        <v>1</v>
      </c>
      <c r="I31" s="351">
        <v>-6</v>
      </c>
      <c r="J31" s="230" t="s">
        <v>410</v>
      </c>
      <c r="K31" s="225">
        <v>1</v>
      </c>
      <c r="L31" s="346">
        <v>0</v>
      </c>
      <c r="M31" s="318"/>
      <c r="N31" s="324">
        <v>14</v>
      </c>
      <c r="O31" s="337" t="s">
        <v>239</v>
      </c>
      <c r="P31" s="325">
        <v>15</v>
      </c>
      <c r="Q31" s="348">
        <f t="shared" si="1"/>
        <v>381</v>
      </c>
      <c r="R31" s="348">
        <v>46</v>
      </c>
      <c r="S31" s="348">
        <v>18</v>
      </c>
      <c r="T31" s="348">
        <v>17</v>
      </c>
      <c r="U31" s="348">
        <v>2</v>
      </c>
      <c r="V31" s="348">
        <v>26</v>
      </c>
      <c r="W31" s="348">
        <v>1</v>
      </c>
      <c r="X31" s="348">
        <v>5</v>
      </c>
      <c r="Y31" s="359" t="s">
        <v>410</v>
      </c>
      <c r="Z31" s="348">
        <v>1</v>
      </c>
      <c r="AA31" s="348">
        <v>53</v>
      </c>
      <c r="AB31" s="348">
        <v>70</v>
      </c>
      <c r="AC31" s="348">
        <v>1</v>
      </c>
      <c r="AD31" s="348">
        <v>108</v>
      </c>
      <c r="AE31" s="348">
        <v>23</v>
      </c>
      <c r="AF31" s="719">
        <v>9</v>
      </c>
      <c r="AG31" s="719">
        <v>1</v>
      </c>
    </row>
    <row r="32" spans="1:33" ht="18.75" customHeight="1">
      <c r="A32" s="662"/>
      <c r="C32" s="248"/>
      <c r="D32" s="656" t="s">
        <v>9</v>
      </c>
      <c r="E32" s="659"/>
      <c r="F32" s="660"/>
      <c r="G32" s="225">
        <v>3</v>
      </c>
      <c r="H32" s="225">
        <v>2</v>
      </c>
      <c r="I32" s="351">
        <v>-1</v>
      </c>
      <c r="J32" s="230" t="s">
        <v>410</v>
      </c>
      <c r="K32" s="225">
        <v>4</v>
      </c>
      <c r="L32" s="346">
        <v>0</v>
      </c>
      <c r="M32" s="318"/>
      <c r="N32" s="324">
        <v>15</v>
      </c>
      <c r="O32" s="337" t="s">
        <v>229</v>
      </c>
      <c r="P32" s="325">
        <v>16</v>
      </c>
      <c r="Q32" s="348">
        <f t="shared" si="1"/>
        <v>430</v>
      </c>
      <c r="R32" s="348">
        <v>27</v>
      </c>
      <c r="S32" s="348">
        <v>23</v>
      </c>
      <c r="T32" s="348">
        <v>26</v>
      </c>
      <c r="U32" s="348">
        <v>2</v>
      </c>
      <c r="V32" s="348">
        <v>28</v>
      </c>
      <c r="W32" s="348">
        <v>2</v>
      </c>
      <c r="X32" s="348">
        <v>2</v>
      </c>
      <c r="Y32" s="359" t="s">
        <v>410</v>
      </c>
      <c r="Z32" s="348">
        <v>3</v>
      </c>
      <c r="AA32" s="348">
        <v>56</v>
      </c>
      <c r="AB32" s="348">
        <v>75</v>
      </c>
      <c r="AC32" s="348">
        <v>2</v>
      </c>
      <c r="AD32" s="348">
        <v>155</v>
      </c>
      <c r="AE32" s="348">
        <v>23</v>
      </c>
      <c r="AF32" s="719">
        <v>3</v>
      </c>
      <c r="AG32" s="719">
        <v>3</v>
      </c>
    </row>
    <row r="33" spans="1:33" ht="18.75" customHeight="1">
      <c r="A33" s="662"/>
      <c r="C33" s="248"/>
      <c r="D33" s="656" t="s">
        <v>264</v>
      </c>
      <c r="E33" s="659"/>
      <c r="F33" s="660"/>
      <c r="G33" s="225">
        <v>3</v>
      </c>
      <c r="H33" s="225">
        <v>4</v>
      </c>
      <c r="I33" s="351">
        <v>1</v>
      </c>
      <c r="J33" s="230" t="s">
        <v>410</v>
      </c>
      <c r="K33" s="225">
        <v>4</v>
      </c>
      <c r="L33" s="346">
        <v>0.1</v>
      </c>
      <c r="M33" s="318"/>
      <c r="N33" s="324">
        <v>16</v>
      </c>
      <c r="O33" s="337" t="s">
        <v>229</v>
      </c>
      <c r="P33" s="325">
        <v>17</v>
      </c>
      <c r="Q33" s="348">
        <f t="shared" si="1"/>
        <v>486</v>
      </c>
      <c r="R33" s="348">
        <v>51</v>
      </c>
      <c r="S33" s="348">
        <v>21</v>
      </c>
      <c r="T33" s="348">
        <v>24</v>
      </c>
      <c r="U33" s="348">
        <v>1</v>
      </c>
      <c r="V33" s="348">
        <v>29</v>
      </c>
      <c r="W33" s="348">
        <v>1</v>
      </c>
      <c r="X33" s="348">
        <v>7</v>
      </c>
      <c r="Y33" s="359" t="s">
        <v>410</v>
      </c>
      <c r="Z33" s="348">
        <v>1</v>
      </c>
      <c r="AA33" s="348">
        <v>66</v>
      </c>
      <c r="AB33" s="348">
        <v>86</v>
      </c>
      <c r="AC33" s="348">
        <v>2</v>
      </c>
      <c r="AD33" s="348">
        <v>152</v>
      </c>
      <c r="AE33" s="348">
        <v>35</v>
      </c>
      <c r="AF33" s="719">
        <v>6</v>
      </c>
      <c r="AG33" s="719">
        <v>4</v>
      </c>
    </row>
    <row r="34" spans="1:33" ht="18.75" customHeight="1">
      <c r="A34" s="662"/>
      <c r="B34" s="669" t="s">
        <v>265</v>
      </c>
      <c r="C34" s="327"/>
      <c r="D34" s="656" t="s">
        <v>10</v>
      </c>
      <c r="E34" s="659"/>
      <c r="F34" s="660"/>
      <c r="G34" s="225">
        <v>11</v>
      </c>
      <c r="H34" s="225">
        <v>4</v>
      </c>
      <c r="I34" s="351">
        <v>-7</v>
      </c>
      <c r="J34" s="230" t="s">
        <v>410</v>
      </c>
      <c r="K34" s="225">
        <v>5</v>
      </c>
      <c r="L34" s="346">
        <v>0.1</v>
      </c>
      <c r="M34" s="318"/>
      <c r="N34" s="324">
        <v>17</v>
      </c>
      <c r="O34" s="337" t="s">
        <v>234</v>
      </c>
      <c r="P34" s="325">
        <v>18</v>
      </c>
      <c r="Q34" s="348">
        <f t="shared" si="1"/>
        <v>685</v>
      </c>
      <c r="R34" s="348">
        <v>78</v>
      </c>
      <c r="S34" s="348">
        <v>28</v>
      </c>
      <c r="T34" s="348">
        <v>41</v>
      </c>
      <c r="U34" s="348">
        <v>6</v>
      </c>
      <c r="V34" s="348">
        <v>35</v>
      </c>
      <c r="W34" s="348">
        <v>1</v>
      </c>
      <c r="X34" s="348">
        <v>1</v>
      </c>
      <c r="Y34" s="359" t="s">
        <v>410</v>
      </c>
      <c r="Z34" s="348">
        <v>1</v>
      </c>
      <c r="AA34" s="348">
        <v>105</v>
      </c>
      <c r="AB34" s="348">
        <v>118</v>
      </c>
      <c r="AC34" s="359" t="s">
        <v>410</v>
      </c>
      <c r="AD34" s="348">
        <v>219</v>
      </c>
      <c r="AE34" s="348">
        <v>44</v>
      </c>
      <c r="AF34" s="719">
        <v>7</v>
      </c>
      <c r="AG34" s="719">
        <v>1</v>
      </c>
    </row>
    <row r="35" spans="1:33" ht="18.75" customHeight="1">
      <c r="A35" s="662"/>
      <c r="B35" s="669"/>
      <c r="C35" s="327"/>
      <c r="D35" s="633" t="s">
        <v>576</v>
      </c>
      <c r="E35" s="633"/>
      <c r="F35" s="661"/>
      <c r="G35" s="230" t="s">
        <v>410</v>
      </c>
      <c r="H35" s="230" t="s">
        <v>410</v>
      </c>
      <c r="I35" s="230" t="s">
        <v>410</v>
      </c>
      <c r="J35" s="230" t="s">
        <v>410</v>
      </c>
      <c r="K35" s="230" t="s">
        <v>410</v>
      </c>
      <c r="L35" s="230" t="s">
        <v>410</v>
      </c>
      <c r="M35" s="318"/>
      <c r="N35" s="324">
        <v>18</v>
      </c>
      <c r="O35" s="337" t="s">
        <v>235</v>
      </c>
      <c r="P35" s="325">
        <v>19</v>
      </c>
      <c r="Q35" s="348">
        <f t="shared" si="1"/>
        <v>510</v>
      </c>
      <c r="R35" s="348">
        <v>45</v>
      </c>
      <c r="S35" s="348">
        <v>23</v>
      </c>
      <c r="T35" s="348">
        <v>28</v>
      </c>
      <c r="U35" s="348">
        <v>1</v>
      </c>
      <c r="V35" s="348">
        <v>25</v>
      </c>
      <c r="W35" s="348">
        <v>4</v>
      </c>
      <c r="X35" s="348">
        <v>6</v>
      </c>
      <c r="Y35" s="359" t="s">
        <v>410</v>
      </c>
      <c r="Z35" s="348">
        <v>2</v>
      </c>
      <c r="AA35" s="348">
        <v>66</v>
      </c>
      <c r="AB35" s="348">
        <v>95</v>
      </c>
      <c r="AC35" s="348">
        <v>1</v>
      </c>
      <c r="AD35" s="348">
        <v>175</v>
      </c>
      <c r="AE35" s="348">
        <v>34</v>
      </c>
      <c r="AF35" s="719">
        <v>3</v>
      </c>
      <c r="AG35" s="719">
        <v>2</v>
      </c>
    </row>
    <row r="36" spans="1:33" ht="18.75" customHeight="1">
      <c r="A36" s="662"/>
      <c r="B36" s="693" t="s">
        <v>269</v>
      </c>
      <c r="C36" s="326"/>
      <c r="D36" s="656" t="s">
        <v>284</v>
      </c>
      <c r="E36" s="668"/>
      <c r="F36" s="658"/>
      <c r="G36" s="230" t="s">
        <v>410</v>
      </c>
      <c r="H36" s="230" t="s">
        <v>410</v>
      </c>
      <c r="I36" s="230" t="s">
        <v>410</v>
      </c>
      <c r="J36" s="230" t="s">
        <v>410</v>
      </c>
      <c r="K36" s="230" t="s">
        <v>410</v>
      </c>
      <c r="L36" s="230" t="s">
        <v>410</v>
      </c>
      <c r="M36" s="318"/>
      <c r="N36" s="324">
        <v>19</v>
      </c>
      <c r="O36" s="337" t="s">
        <v>241</v>
      </c>
      <c r="P36" s="325">
        <v>20</v>
      </c>
      <c r="Q36" s="348">
        <f t="shared" si="1"/>
        <v>285</v>
      </c>
      <c r="R36" s="348">
        <v>30</v>
      </c>
      <c r="S36" s="348">
        <v>9</v>
      </c>
      <c r="T36" s="348">
        <v>18</v>
      </c>
      <c r="U36" s="348">
        <v>4</v>
      </c>
      <c r="V36" s="348">
        <v>23</v>
      </c>
      <c r="W36" s="359" t="s">
        <v>410</v>
      </c>
      <c r="X36" s="348">
        <v>3</v>
      </c>
      <c r="Y36" s="359" t="s">
        <v>410</v>
      </c>
      <c r="Z36" s="348">
        <v>3</v>
      </c>
      <c r="AA36" s="348">
        <v>46</v>
      </c>
      <c r="AB36" s="348">
        <v>59</v>
      </c>
      <c r="AC36" s="359" t="s">
        <v>410</v>
      </c>
      <c r="AD36" s="348">
        <v>77</v>
      </c>
      <c r="AE36" s="348">
        <v>12</v>
      </c>
      <c r="AF36" s="719">
        <v>1</v>
      </c>
      <c r="AG36" s="192" t="s">
        <v>410</v>
      </c>
    </row>
    <row r="37" spans="1:33" ht="18.75" customHeight="1">
      <c r="A37" s="662"/>
      <c r="B37" s="693"/>
      <c r="C37" s="326"/>
      <c r="D37" s="656" t="s">
        <v>266</v>
      </c>
      <c r="E37" s="668"/>
      <c r="F37" s="658"/>
      <c r="G37" s="225">
        <v>1</v>
      </c>
      <c r="H37" s="230" t="s">
        <v>410</v>
      </c>
      <c r="I37" s="351">
        <v>-1</v>
      </c>
      <c r="J37" s="230" t="s">
        <v>410</v>
      </c>
      <c r="K37" s="230" t="s">
        <v>410</v>
      </c>
      <c r="L37" s="358" t="s">
        <v>410</v>
      </c>
      <c r="M37" s="318"/>
      <c r="N37" s="324">
        <v>20</v>
      </c>
      <c r="O37" s="337" t="s">
        <v>229</v>
      </c>
      <c r="P37" s="325">
        <v>21</v>
      </c>
      <c r="Q37" s="348">
        <f t="shared" si="1"/>
        <v>200</v>
      </c>
      <c r="R37" s="348">
        <v>25</v>
      </c>
      <c r="S37" s="348">
        <v>20</v>
      </c>
      <c r="T37" s="348">
        <v>16</v>
      </c>
      <c r="U37" s="348">
        <v>2</v>
      </c>
      <c r="V37" s="348">
        <v>8</v>
      </c>
      <c r="W37" s="359" t="s">
        <v>410</v>
      </c>
      <c r="X37" s="348">
        <v>1</v>
      </c>
      <c r="Y37" s="359" t="s">
        <v>410</v>
      </c>
      <c r="Z37" s="348">
        <v>4</v>
      </c>
      <c r="AA37" s="348">
        <v>28</v>
      </c>
      <c r="AB37" s="348">
        <v>34</v>
      </c>
      <c r="AC37" s="348">
        <v>1</v>
      </c>
      <c r="AD37" s="348">
        <v>54</v>
      </c>
      <c r="AE37" s="348">
        <v>5</v>
      </c>
      <c r="AF37" s="719">
        <v>2</v>
      </c>
      <c r="AG37" s="192" t="s">
        <v>410</v>
      </c>
    </row>
    <row r="38" spans="1:33" ht="18.75" customHeight="1">
      <c r="A38" s="662"/>
      <c r="B38" s="693"/>
      <c r="C38" s="326"/>
      <c r="D38" s="656" t="s">
        <v>267</v>
      </c>
      <c r="E38" s="668"/>
      <c r="F38" s="658"/>
      <c r="G38" s="225">
        <v>9</v>
      </c>
      <c r="H38" s="225">
        <v>2</v>
      </c>
      <c r="I38" s="351">
        <v>-7</v>
      </c>
      <c r="J38" s="230" t="s">
        <v>410</v>
      </c>
      <c r="K38" s="225">
        <v>2</v>
      </c>
      <c r="L38" s="346">
        <v>0</v>
      </c>
      <c r="M38" s="318"/>
      <c r="N38" s="324">
        <v>21</v>
      </c>
      <c r="O38" s="337" t="s">
        <v>235</v>
      </c>
      <c r="P38" s="325">
        <v>22</v>
      </c>
      <c r="Q38" s="348">
        <f t="shared" si="1"/>
        <v>171</v>
      </c>
      <c r="R38" s="348">
        <v>28</v>
      </c>
      <c r="S38" s="348">
        <v>12</v>
      </c>
      <c r="T38" s="348">
        <v>10</v>
      </c>
      <c r="U38" s="348">
        <v>1</v>
      </c>
      <c r="V38" s="348">
        <v>9</v>
      </c>
      <c r="W38" s="348">
        <v>1</v>
      </c>
      <c r="X38" s="348">
        <v>1</v>
      </c>
      <c r="Y38" s="359" t="s">
        <v>410</v>
      </c>
      <c r="Z38" s="359" t="s">
        <v>410</v>
      </c>
      <c r="AA38" s="348">
        <v>29</v>
      </c>
      <c r="AB38" s="348">
        <v>30</v>
      </c>
      <c r="AC38" s="348">
        <v>1</v>
      </c>
      <c r="AD38" s="348">
        <v>42</v>
      </c>
      <c r="AE38" s="348">
        <v>6</v>
      </c>
      <c r="AF38" s="719">
        <v>1</v>
      </c>
      <c r="AG38" s="192" t="s">
        <v>410</v>
      </c>
    </row>
    <row r="39" spans="1:33" ht="18.75" customHeight="1">
      <c r="A39" s="662"/>
      <c r="B39" s="693"/>
      <c r="C39" s="326"/>
      <c r="D39" s="656" t="s">
        <v>268</v>
      </c>
      <c r="E39" s="668"/>
      <c r="F39" s="658"/>
      <c r="G39" s="225">
        <v>1</v>
      </c>
      <c r="H39" s="225">
        <v>1</v>
      </c>
      <c r="I39" s="357" t="s">
        <v>410</v>
      </c>
      <c r="J39" s="230" t="s">
        <v>410</v>
      </c>
      <c r="K39" s="225">
        <v>1</v>
      </c>
      <c r="L39" s="346">
        <v>0</v>
      </c>
      <c r="M39" s="318"/>
      <c r="N39" s="324">
        <v>22</v>
      </c>
      <c r="O39" s="337" t="s">
        <v>238</v>
      </c>
      <c r="P39" s="325">
        <v>23</v>
      </c>
      <c r="Q39" s="348">
        <f t="shared" si="1"/>
        <v>125</v>
      </c>
      <c r="R39" s="348">
        <v>20</v>
      </c>
      <c r="S39" s="348">
        <v>12</v>
      </c>
      <c r="T39" s="348">
        <v>12</v>
      </c>
      <c r="U39" s="359" t="s">
        <v>410</v>
      </c>
      <c r="V39" s="348">
        <v>7</v>
      </c>
      <c r="W39" s="348">
        <v>1</v>
      </c>
      <c r="X39" s="359" t="s">
        <v>410</v>
      </c>
      <c r="Y39" s="359" t="s">
        <v>410</v>
      </c>
      <c r="Z39" s="359" t="s">
        <v>410</v>
      </c>
      <c r="AA39" s="348">
        <v>20</v>
      </c>
      <c r="AB39" s="348">
        <v>18</v>
      </c>
      <c r="AC39" s="348">
        <v>2</v>
      </c>
      <c r="AD39" s="348">
        <v>29</v>
      </c>
      <c r="AE39" s="348">
        <v>3</v>
      </c>
      <c r="AF39" s="192" t="s">
        <v>410</v>
      </c>
      <c r="AG39" s="719">
        <v>1</v>
      </c>
    </row>
    <row r="40" spans="1:33" ht="18.75" customHeight="1">
      <c r="A40" s="662"/>
      <c r="C40" s="326"/>
      <c r="D40" s="656" t="s">
        <v>270</v>
      </c>
      <c r="E40" s="668"/>
      <c r="F40" s="658"/>
      <c r="G40" s="230" t="s">
        <v>410</v>
      </c>
      <c r="H40" s="225">
        <v>7</v>
      </c>
      <c r="I40" s="351">
        <v>7</v>
      </c>
      <c r="J40" s="230" t="s">
        <v>410</v>
      </c>
      <c r="K40" s="225">
        <v>11</v>
      </c>
      <c r="L40" s="346">
        <v>0.1</v>
      </c>
      <c r="M40" s="318"/>
      <c r="N40" s="324">
        <v>23</v>
      </c>
      <c r="O40" s="337" t="s">
        <v>242</v>
      </c>
      <c r="P40" s="325">
        <v>24</v>
      </c>
      <c r="Q40" s="348">
        <f t="shared" si="1"/>
        <v>102</v>
      </c>
      <c r="R40" s="348">
        <v>17</v>
      </c>
      <c r="S40" s="348">
        <v>6</v>
      </c>
      <c r="T40" s="348">
        <v>7</v>
      </c>
      <c r="U40" s="359" t="s">
        <v>410</v>
      </c>
      <c r="V40" s="348">
        <v>8</v>
      </c>
      <c r="W40" s="359" t="s">
        <v>410</v>
      </c>
      <c r="X40" s="359" t="s">
        <v>410</v>
      </c>
      <c r="Y40" s="359" t="s">
        <v>410</v>
      </c>
      <c r="Z40" s="348">
        <v>2</v>
      </c>
      <c r="AA40" s="348">
        <v>14</v>
      </c>
      <c r="AB40" s="348">
        <v>18</v>
      </c>
      <c r="AC40" s="348">
        <v>1</v>
      </c>
      <c r="AD40" s="348">
        <v>25</v>
      </c>
      <c r="AE40" s="348">
        <v>2</v>
      </c>
      <c r="AF40" s="192" t="s">
        <v>410</v>
      </c>
      <c r="AG40" s="719">
        <v>2</v>
      </c>
    </row>
    <row r="41" spans="1:33" ht="18.75" customHeight="1">
      <c r="A41" s="662"/>
      <c r="B41" s="656" t="s">
        <v>272</v>
      </c>
      <c r="C41" s="327"/>
      <c r="D41" s="656" t="s">
        <v>271</v>
      </c>
      <c r="E41" s="659"/>
      <c r="F41" s="660"/>
      <c r="G41" s="225">
        <v>151</v>
      </c>
      <c r="H41" s="225">
        <v>100</v>
      </c>
      <c r="I41" s="351">
        <v>-51</v>
      </c>
      <c r="J41" s="225">
        <v>9</v>
      </c>
      <c r="K41" s="225">
        <v>148</v>
      </c>
      <c r="L41" s="346">
        <v>1.6</v>
      </c>
      <c r="M41" s="318"/>
      <c r="N41" s="328"/>
      <c r="O41" s="328"/>
      <c r="P41" s="329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330"/>
      <c r="AG41" s="330"/>
    </row>
    <row r="42" spans="1:32" ht="18.75" customHeight="1">
      <c r="A42" s="662"/>
      <c r="B42" s="656"/>
      <c r="C42" s="327"/>
      <c r="D42" s="633" t="s">
        <v>576</v>
      </c>
      <c r="E42" s="633"/>
      <c r="F42" s="661"/>
      <c r="G42" s="225">
        <v>4</v>
      </c>
      <c r="H42" s="230" t="s">
        <v>410</v>
      </c>
      <c r="I42" s="351">
        <v>-4</v>
      </c>
      <c r="J42" s="230" t="s">
        <v>410</v>
      </c>
      <c r="K42" s="230" t="s">
        <v>410</v>
      </c>
      <c r="L42" s="230" t="s">
        <v>410</v>
      </c>
      <c r="M42" s="318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248"/>
      <c r="AA42" s="248"/>
      <c r="AB42" s="248"/>
      <c r="AC42" s="248"/>
      <c r="AD42" s="248"/>
      <c r="AE42" s="248"/>
      <c r="AF42" s="248"/>
    </row>
    <row r="43" spans="1:32" ht="18.75" customHeight="1">
      <c r="A43" s="662"/>
      <c r="B43" s="656" t="s">
        <v>273</v>
      </c>
      <c r="C43" s="327"/>
      <c r="D43" s="656" t="s">
        <v>274</v>
      </c>
      <c r="E43" s="659"/>
      <c r="F43" s="660"/>
      <c r="G43" s="225">
        <v>80</v>
      </c>
      <c r="H43" s="225">
        <v>80</v>
      </c>
      <c r="I43" s="357" t="s">
        <v>410</v>
      </c>
      <c r="J43" s="225">
        <v>10</v>
      </c>
      <c r="K43" s="225">
        <v>171</v>
      </c>
      <c r="L43" s="346">
        <v>1.3</v>
      </c>
      <c r="M43" s="318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248"/>
      <c r="AA43" s="248"/>
      <c r="AB43" s="248"/>
      <c r="AC43" s="248"/>
      <c r="AD43" s="248"/>
      <c r="AE43" s="248"/>
      <c r="AF43" s="248"/>
    </row>
    <row r="44" spans="1:13" ht="18.75" customHeight="1">
      <c r="A44" s="662"/>
      <c r="B44" s="656"/>
      <c r="C44" s="327"/>
      <c r="D44" s="633" t="s">
        <v>576</v>
      </c>
      <c r="E44" s="633"/>
      <c r="F44" s="661"/>
      <c r="G44" s="225">
        <v>3</v>
      </c>
      <c r="H44" s="225">
        <v>2</v>
      </c>
      <c r="I44" s="351">
        <v>-1</v>
      </c>
      <c r="J44" s="230" t="s">
        <v>410</v>
      </c>
      <c r="K44" s="225">
        <v>3</v>
      </c>
      <c r="L44" s="346">
        <v>0</v>
      </c>
      <c r="M44" s="318"/>
    </row>
    <row r="45" spans="1:13" ht="18.75" customHeight="1">
      <c r="A45" s="662"/>
      <c r="B45" s="331"/>
      <c r="C45" s="327"/>
      <c r="D45" s="633" t="s">
        <v>275</v>
      </c>
      <c r="E45" s="633"/>
      <c r="F45" s="661"/>
      <c r="G45" s="225">
        <v>49</v>
      </c>
      <c r="H45" s="225">
        <v>40</v>
      </c>
      <c r="I45" s="351">
        <v>-9</v>
      </c>
      <c r="J45" s="225">
        <v>13</v>
      </c>
      <c r="K45" s="225">
        <v>42</v>
      </c>
      <c r="L45" s="346">
        <v>0.6</v>
      </c>
      <c r="M45" s="318"/>
    </row>
    <row r="46" spans="1:13" ht="18.75" customHeight="1">
      <c r="A46" s="662"/>
      <c r="B46" s="331"/>
      <c r="C46" s="327"/>
      <c r="D46" s="633" t="s">
        <v>276</v>
      </c>
      <c r="E46" s="633"/>
      <c r="F46" s="661"/>
      <c r="G46" s="225">
        <v>516</v>
      </c>
      <c r="H46" s="225">
        <v>435</v>
      </c>
      <c r="I46" s="351">
        <v>-81</v>
      </c>
      <c r="J46" s="225">
        <v>7</v>
      </c>
      <c r="K46" s="225">
        <v>543</v>
      </c>
      <c r="L46" s="346">
        <v>7</v>
      </c>
      <c r="M46" s="318"/>
    </row>
    <row r="47" spans="1:34" ht="18.75" customHeight="1">
      <c r="A47" s="662"/>
      <c r="B47" s="667" t="s">
        <v>277</v>
      </c>
      <c r="C47" s="332"/>
      <c r="D47" s="633" t="s">
        <v>278</v>
      </c>
      <c r="E47" s="633"/>
      <c r="F47" s="661"/>
      <c r="G47" s="654">
        <v>2326</v>
      </c>
      <c r="H47" s="225">
        <v>106</v>
      </c>
      <c r="I47" s="655">
        <v>750</v>
      </c>
      <c r="J47" s="225">
        <v>6</v>
      </c>
      <c r="K47" s="225">
        <v>164</v>
      </c>
      <c r="L47" s="346">
        <v>1.7</v>
      </c>
      <c r="M47" s="318"/>
      <c r="N47" s="680" t="s">
        <v>589</v>
      </c>
      <c r="O47" s="680"/>
      <c r="P47" s="680"/>
      <c r="Q47" s="680"/>
      <c r="R47" s="680"/>
      <c r="S47" s="680"/>
      <c r="T47" s="680"/>
      <c r="U47" s="680"/>
      <c r="V47" s="680"/>
      <c r="W47" s="680"/>
      <c r="X47" s="680"/>
      <c r="Y47" s="680"/>
      <c r="Z47" s="680"/>
      <c r="AA47" s="680"/>
      <c r="AB47" s="680"/>
      <c r="AC47" s="248"/>
      <c r="AD47" s="248"/>
      <c r="AE47" s="248"/>
      <c r="AF47" s="248"/>
      <c r="AG47" s="248"/>
      <c r="AH47" s="248"/>
    </row>
    <row r="48" spans="1:28" ht="18.75" customHeight="1" thickBot="1">
      <c r="A48" s="662"/>
      <c r="B48" s="667"/>
      <c r="C48" s="332"/>
      <c r="D48" s="633" t="s">
        <v>279</v>
      </c>
      <c r="E48" s="633"/>
      <c r="F48" s="661"/>
      <c r="G48" s="654"/>
      <c r="H48" s="225">
        <v>196</v>
      </c>
      <c r="I48" s="655"/>
      <c r="J48" s="230" t="s">
        <v>410</v>
      </c>
      <c r="K48" s="225">
        <v>285</v>
      </c>
      <c r="L48" s="346">
        <v>3.1</v>
      </c>
      <c r="M48" s="318"/>
      <c r="N48" s="304"/>
      <c r="O48" s="304"/>
      <c r="P48" s="304"/>
      <c r="Q48" s="304"/>
      <c r="R48" s="304"/>
      <c r="S48" s="304"/>
      <c r="T48" s="333"/>
      <c r="U48" s="304"/>
      <c r="V48" s="304"/>
      <c r="W48" s="333"/>
      <c r="X48" s="248"/>
      <c r="Y48" s="248"/>
      <c r="Z48" s="248"/>
      <c r="AA48" s="248"/>
      <c r="AB48" s="248"/>
    </row>
    <row r="49" spans="1:28" ht="18.75" customHeight="1">
      <c r="A49" s="662"/>
      <c r="B49" s="667"/>
      <c r="C49" s="332"/>
      <c r="D49" s="657" t="s">
        <v>280</v>
      </c>
      <c r="E49" s="657"/>
      <c r="F49" s="658"/>
      <c r="G49" s="654"/>
      <c r="H49" s="225">
        <v>1338</v>
      </c>
      <c r="I49" s="655"/>
      <c r="J49" s="225">
        <v>24</v>
      </c>
      <c r="K49" s="225">
        <v>1860</v>
      </c>
      <c r="L49" s="346">
        <v>21.4</v>
      </c>
      <c r="M49" s="318"/>
      <c r="N49" s="689" t="s">
        <v>575</v>
      </c>
      <c r="O49" s="689"/>
      <c r="P49" s="684"/>
      <c r="Q49" s="683" t="s">
        <v>592</v>
      </c>
      <c r="R49" s="684"/>
      <c r="S49" s="687" t="s">
        <v>590</v>
      </c>
      <c r="T49" s="688"/>
      <c r="U49" s="688"/>
      <c r="V49" s="688"/>
      <c r="W49" s="688"/>
      <c r="X49" s="688"/>
      <c r="Y49" s="688"/>
      <c r="Z49" s="688"/>
      <c r="AA49" s="688"/>
      <c r="AB49" s="688"/>
    </row>
    <row r="50" spans="1:28" ht="18.75" customHeight="1">
      <c r="A50" s="662"/>
      <c r="B50" s="667"/>
      <c r="C50" s="332"/>
      <c r="D50" s="657" t="s">
        <v>11</v>
      </c>
      <c r="E50" s="657"/>
      <c r="F50" s="658"/>
      <c r="G50" s="654"/>
      <c r="H50" s="225">
        <v>537</v>
      </c>
      <c r="I50" s="655"/>
      <c r="J50" s="225">
        <v>9</v>
      </c>
      <c r="K50" s="225">
        <v>682</v>
      </c>
      <c r="L50" s="346">
        <v>8.6</v>
      </c>
      <c r="M50" s="318"/>
      <c r="N50" s="690"/>
      <c r="O50" s="690"/>
      <c r="P50" s="691"/>
      <c r="Q50" s="685"/>
      <c r="R50" s="686"/>
      <c r="S50" s="681" t="s">
        <v>591</v>
      </c>
      <c r="T50" s="682"/>
      <c r="U50" s="681" t="s">
        <v>296</v>
      </c>
      <c r="V50" s="682"/>
      <c r="W50" s="681" t="s">
        <v>297</v>
      </c>
      <c r="X50" s="682"/>
      <c r="Y50" s="726" t="s">
        <v>298</v>
      </c>
      <c r="Z50" s="727"/>
      <c r="AA50" s="681" t="s">
        <v>593</v>
      </c>
      <c r="AB50" s="682"/>
    </row>
    <row r="51" spans="1:29" ht="18.75" customHeight="1">
      <c r="A51" s="662"/>
      <c r="B51" s="667"/>
      <c r="C51" s="332"/>
      <c r="D51" s="657" t="s">
        <v>281</v>
      </c>
      <c r="E51" s="657"/>
      <c r="F51" s="658"/>
      <c r="G51" s="654"/>
      <c r="H51" s="225">
        <v>909</v>
      </c>
      <c r="I51" s="655"/>
      <c r="J51" s="225">
        <v>10</v>
      </c>
      <c r="K51" s="225">
        <v>1103</v>
      </c>
      <c r="L51" s="346">
        <v>14.5</v>
      </c>
      <c r="M51" s="318"/>
      <c r="N51" s="692"/>
      <c r="O51" s="692"/>
      <c r="P51" s="686"/>
      <c r="Q51" s="284" t="s">
        <v>577</v>
      </c>
      <c r="R51" s="284" t="s">
        <v>552</v>
      </c>
      <c r="S51" s="335" t="s">
        <v>357</v>
      </c>
      <c r="T51" s="335" t="s">
        <v>295</v>
      </c>
      <c r="U51" s="335" t="s">
        <v>357</v>
      </c>
      <c r="V51" s="335" t="s">
        <v>295</v>
      </c>
      <c r="W51" s="335" t="s">
        <v>357</v>
      </c>
      <c r="X51" s="335" t="s">
        <v>295</v>
      </c>
      <c r="Y51" s="335" t="s">
        <v>357</v>
      </c>
      <c r="Z51" s="335" t="s">
        <v>295</v>
      </c>
      <c r="AA51" s="335" t="s">
        <v>357</v>
      </c>
      <c r="AB51" s="334" t="s">
        <v>295</v>
      </c>
      <c r="AC51" s="195"/>
    </row>
    <row r="52" spans="1:28" ht="18.75" customHeight="1">
      <c r="A52" s="662"/>
      <c r="C52" s="190"/>
      <c r="D52" s="497" t="s">
        <v>113</v>
      </c>
      <c r="E52" s="668"/>
      <c r="F52" s="658"/>
      <c r="G52" s="225">
        <v>22</v>
      </c>
      <c r="H52" s="225">
        <v>51</v>
      </c>
      <c r="I52" s="351">
        <v>29</v>
      </c>
      <c r="J52" s="225">
        <v>2</v>
      </c>
      <c r="K52" s="225">
        <v>51</v>
      </c>
      <c r="L52" s="346">
        <v>0.8</v>
      </c>
      <c r="M52" s="318"/>
      <c r="P52" s="323"/>
      <c r="Q52" s="336"/>
      <c r="R52" s="247"/>
      <c r="S52" s="121"/>
      <c r="T52" s="121"/>
      <c r="U52" s="247"/>
      <c r="V52" s="121"/>
      <c r="W52" s="121"/>
      <c r="X52" s="247"/>
      <c r="Y52" s="121"/>
      <c r="Z52" s="121"/>
      <c r="AA52" s="121"/>
      <c r="AB52" s="121"/>
    </row>
    <row r="53" spans="1:28" ht="15" customHeight="1">
      <c r="A53" s="662"/>
      <c r="C53" s="190"/>
      <c r="D53" s="497" t="s">
        <v>182</v>
      </c>
      <c r="E53" s="668"/>
      <c r="F53" s="658"/>
      <c r="G53" s="230" t="s">
        <v>410</v>
      </c>
      <c r="H53" s="225">
        <v>27</v>
      </c>
      <c r="I53" s="351">
        <v>27</v>
      </c>
      <c r="J53" s="225">
        <v>2</v>
      </c>
      <c r="K53" s="225">
        <v>27</v>
      </c>
      <c r="L53" s="346">
        <v>0.4</v>
      </c>
      <c r="M53" s="318"/>
      <c r="N53" s="722" t="s">
        <v>110</v>
      </c>
      <c r="O53" s="722"/>
      <c r="P53" s="723"/>
      <c r="Q53" s="724">
        <f>SUM(S53,U53,W53,Y53,AA53)</f>
        <v>8834</v>
      </c>
      <c r="R53" s="724">
        <v>8553</v>
      </c>
      <c r="S53" s="724">
        <f aca="true" t="shared" si="2" ref="S53:AB53">SUM(S55:S68)</f>
        <v>1614</v>
      </c>
      <c r="T53" s="724">
        <f t="shared" si="2"/>
        <v>1489</v>
      </c>
      <c r="U53" s="724">
        <f t="shared" si="2"/>
        <v>3163</v>
      </c>
      <c r="V53" s="724">
        <f t="shared" si="2"/>
        <v>3263</v>
      </c>
      <c r="W53" s="724">
        <f t="shared" si="2"/>
        <v>2408</v>
      </c>
      <c r="X53" s="724">
        <f t="shared" si="2"/>
        <v>2194</v>
      </c>
      <c r="Y53" s="724">
        <f t="shared" si="2"/>
        <v>858</v>
      </c>
      <c r="Z53" s="724">
        <f t="shared" si="2"/>
        <v>733</v>
      </c>
      <c r="AA53" s="724">
        <f t="shared" si="2"/>
        <v>791</v>
      </c>
      <c r="AB53" s="724">
        <f t="shared" si="2"/>
        <v>842</v>
      </c>
    </row>
    <row r="54" spans="1:28" ht="16.5" customHeight="1">
      <c r="A54" s="662"/>
      <c r="C54" s="293"/>
      <c r="D54" s="633" t="s">
        <v>194</v>
      </c>
      <c r="E54" s="668"/>
      <c r="F54" s="658"/>
      <c r="G54" s="225">
        <v>2</v>
      </c>
      <c r="H54" s="225">
        <v>5</v>
      </c>
      <c r="I54" s="351">
        <v>3</v>
      </c>
      <c r="J54" s="230" t="s">
        <v>410</v>
      </c>
      <c r="K54" s="225">
        <v>13</v>
      </c>
      <c r="L54" s="346">
        <v>0.1</v>
      </c>
      <c r="M54" s="318"/>
      <c r="N54" s="324"/>
      <c r="O54" s="324"/>
      <c r="P54" s="325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</row>
    <row r="55" spans="1:34" ht="16.5" customHeight="1">
      <c r="A55" s="664"/>
      <c r="B55" s="370" t="s">
        <v>579</v>
      </c>
      <c r="C55" s="370"/>
      <c r="D55" s="370"/>
      <c r="E55" s="370"/>
      <c r="F55" s="679"/>
      <c r="G55" s="225">
        <v>6157</v>
      </c>
      <c r="H55" s="225">
        <v>6154</v>
      </c>
      <c r="I55" s="351">
        <v>-3</v>
      </c>
      <c r="J55" s="225">
        <v>133</v>
      </c>
      <c r="K55" s="225">
        <v>8320</v>
      </c>
      <c r="L55" s="346">
        <v>98.4</v>
      </c>
      <c r="M55" s="318"/>
      <c r="N55" s="657" t="s">
        <v>584</v>
      </c>
      <c r="O55" s="657"/>
      <c r="P55" s="658"/>
      <c r="Q55" s="348">
        <f>SUM(S55,U55,W55,Y55,AA55)</f>
        <v>664</v>
      </c>
      <c r="R55" s="348">
        <f aca="true" t="shared" si="3" ref="R55:R68">SUM(T55,V55,X55,Z55,AB55)</f>
        <v>636</v>
      </c>
      <c r="S55" s="348">
        <v>459</v>
      </c>
      <c r="T55" s="348">
        <v>452</v>
      </c>
      <c r="U55" s="359" t="s">
        <v>410</v>
      </c>
      <c r="V55" s="359" t="s">
        <v>410</v>
      </c>
      <c r="W55" s="348">
        <v>148</v>
      </c>
      <c r="X55" s="348">
        <v>120</v>
      </c>
      <c r="Y55" s="348">
        <v>1</v>
      </c>
      <c r="Z55" s="348">
        <v>1</v>
      </c>
      <c r="AA55" s="348">
        <v>56</v>
      </c>
      <c r="AB55" s="348">
        <v>63</v>
      </c>
      <c r="AC55" s="248"/>
      <c r="AD55" s="248"/>
      <c r="AE55" s="248"/>
      <c r="AF55" s="248"/>
      <c r="AG55" s="248"/>
      <c r="AH55" s="248"/>
    </row>
    <row r="56" spans="1:35" ht="16.5" customHeight="1">
      <c r="A56" s="662" t="s">
        <v>583</v>
      </c>
      <c r="B56" s="666" t="s">
        <v>171</v>
      </c>
      <c r="C56" s="293"/>
      <c r="D56" s="633" t="s">
        <v>170</v>
      </c>
      <c r="E56" s="668"/>
      <c r="F56" s="658"/>
      <c r="G56" s="348">
        <v>12</v>
      </c>
      <c r="H56" s="348">
        <v>4</v>
      </c>
      <c r="I56" s="351">
        <v>-8</v>
      </c>
      <c r="J56" s="359" t="s">
        <v>410</v>
      </c>
      <c r="K56" s="348">
        <v>4</v>
      </c>
      <c r="L56" s="346">
        <v>0.1</v>
      </c>
      <c r="M56" s="318"/>
      <c r="N56" s="324">
        <v>6</v>
      </c>
      <c r="O56" s="324" t="s">
        <v>243</v>
      </c>
      <c r="P56" s="325">
        <v>8</v>
      </c>
      <c r="Q56" s="348">
        <f aca="true" t="shared" si="4" ref="Q56:Q68">SUM(S56,U56,W56,Y56,AA56)</f>
        <v>410</v>
      </c>
      <c r="R56" s="348">
        <f t="shared" si="3"/>
        <v>377</v>
      </c>
      <c r="S56" s="348">
        <v>234</v>
      </c>
      <c r="T56" s="348">
        <v>220</v>
      </c>
      <c r="U56" s="359" t="s">
        <v>410</v>
      </c>
      <c r="V56" s="359" t="s">
        <v>410</v>
      </c>
      <c r="W56" s="348">
        <v>58</v>
      </c>
      <c r="X56" s="348">
        <v>29</v>
      </c>
      <c r="Y56" s="348">
        <v>1</v>
      </c>
      <c r="Z56" s="348">
        <v>1</v>
      </c>
      <c r="AA56" s="348">
        <v>117</v>
      </c>
      <c r="AB56" s="348">
        <v>127</v>
      </c>
      <c r="AC56" s="248"/>
      <c r="AD56" s="248"/>
      <c r="AE56" s="248"/>
      <c r="AF56" s="248"/>
      <c r="AG56" s="248"/>
      <c r="AH56" s="248"/>
      <c r="AI56" s="248"/>
    </row>
    <row r="57" spans="1:35" ht="16.5" customHeight="1">
      <c r="A57" s="662"/>
      <c r="B57" s="666"/>
      <c r="C57" s="195"/>
      <c r="D57" s="497" t="s">
        <v>183</v>
      </c>
      <c r="E57" s="497"/>
      <c r="F57" s="635"/>
      <c r="G57" s="230" t="s">
        <v>410</v>
      </c>
      <c r="H57" s="230" t="s">
        <v>410</v>
      </c>
      <c r="I57" s="230" t="s">
        <v>410</v>
      </c>
      <c r="J57" s="230" t="s">
        <v>410</v>
      </c>
      <c r="K57" s="230" t="s">
        <v>410</v>
      </c>
      <c r="L57" s="230" t="s">
        <v>410</v>
      </c>
      <c r="M57" s="318"/>
      <c r="N57" s="324">
        <v>9</v>
      </c>
      <c r="O57" s="324" t="s">
        <v>244</v>
      </c>
      <c r="P57" s="325">
        <v>11</v>
      </c>
      <c r="Q57" s="348">
        <f t="shared" si="4"/>
        <v>193</v>
      </c>
      <c r="R57" s="348">
        <v>152</v>
      </c>
      <c r="S57" s="348">
        <v>66</v>
      </c>
      <c r="T57" s="348">
        <v>55</v>
      </c>
      <c r="U57" s="359" t="s">
        <v>410</v>
      </c>
      <c r="V57" s="359" t="s">
        <v>410</v>
      </c>
      <c r="W57" s="348">
        <v>42</v>
      </c>
      <c r="X57" s="348">
        <v>21</v>
      </c>
      <c r="Y57" s="348">
        <v>1</v>
      </c>
      <c r="Z57" s="359" t="s">
        <v>410</v>
      </c>
      <c r="AA57" s="348">
        <v>84</v>
      </c>
      <c r="AB57" s="348">
        <v>75</v>
      </c>
      <c r="AC57" s="248"/>
      <c r="AD57" s="248"/>
      <c r="AE57" s="248"/>
      <c r="AF57" s="248"/>
      <c r="AG57" s="248"/>
      <c r="AH57" s="248"/>
      <c r="AI57" s="248"/>
    </row>
    <row r="58" spans="1:35" ht="16.5" customHeight="1">
      <c r="A58" s="662"/>
      <c r="B58" s="666"/>
      <c r="C58" s="244"/>
      <c r="D58" s="633" t="s">
        <v>184</v>
      </c>
      <c r="E58" s="633"/>
      <c r="F58" s="661"/>
      <c r="G58" s="230" t="s">
        <v>410</v>
      </c>
      <c r="H58" s="230" t="s">
        <v>410</v>
      </c>
      <c r="I58" s="230" t="s">
        <v>410</v>
      </c>
      <c r="J58" s="230" t="s">
        <v>410</v>
      </c>
      <c r="K58" s="230" t="s">
        <v>410</v>
      </c>
      <c r="L58" s="230" t="s">
        <v>410</v>
      </c>
      <c r="M58" s="318"/>
      <c r="N58" s="324">
        <v>12</v>
      </c>
      <c r="O58" s="324" t="s">
        <v>244</v>
      </c>
      <c r="P58" s="325">
        <v>14</v>
      </c>
      <c r="Q58" s="348">
        <f t="shared" si="4"/>
        <v>125</v>
      </c>
      <c r="R58" s="348">
        <f t="shared" si="3"/>
        <v>140</v>
      </c>
      <c r="S58" s="348">
        <v>27</v>
      </c>
      <c r="T58" s="348">
        <v>24</v>
      </c>
      <c r="U58" s="359" t="s">
        <v>410</v>
      </c>
      <c r="V58" s="359" t="s">
        <v>410</v>
      </c>
      <c r="W58" s="348">
        <v>26</v>
      </c>
      <c r="X58" s="348">
        <v>16</v>
      </c>
      <c r="Y58" s="348">
        <v>2</v>
      </c>
      <c r="Z58" s="348">
        <v>1</v>
      </c>
      <c r="AA58" s="348">
        <v>70</v>
      </c>
      <c r="AB58" s="348">
        <v>99</v>
      </c>
      <c r="AC58" s="248"/>
      <c r="AD58" s="248"/>
      <c r="AE58" s="248"/>
      <c r="AF58" s="248"/>
      <c r="AG58" s="248"/>
      <c r="AH58" s="248"/>
      <c r="AI58" s="248"/>
    </row>
    <row r="59" spans="1:35" ht="16.5" customHeight="1">
      <c r="A59" s="662"/>
      <c r="B59" s="666"/>
      <c r="C59" s="195"/>
      <c r="D59" s="633" t="s">
        <v>113</v>
      </c>
      <c r="E59" s="633"/>
      <c r="F59" s="661"/>
      <c r="G59" s="230" t="s">
        <v>410</v>
      </c>
      <c r="H59" s="230" t="s">
        <v>410</v>
      </c>
      <c r="I59" s="230" t="s">
        <v>410</v>
      </c>
      <c r="J59" s="230" t="s">
        <v>410</v>
      </c>
      <c r="K59" s="230" t="s">
        <v>410</v>
      </c>
      <c r="L59" s="230" t="s">
        <v>410</v>
      </c>
      <c r="M59" s="318"/>
      <c r="N59" s="324">
        <v>15</v>
      </c>
      <c r="O59" s="324" t="s">
        <v>244</v>
      </c>
      <c r="P59" s="325">
        <v>17</v>
      </c>
      <c r="Q59" s="348">
        <f t="shared" si="4"/>
        <v>413</v>
      </c>
      <c r="R59" s="348">
        <f t="shared" si="3"/>
        <v>433</v>
      </c>
      <c r="S59" s="348">
        <v>30</v>
      </c>
      <c r="T59" s="348">
        <v>24</v>
      </c>
      <c r="U59" s="348">
        <v>5</v>
      </c>
      <c r="V59" s="348">
        <v>8</v>
      </c>
      <c r="W59" s="348">
        <v>97</v>
      </c>
      <c r="X59" s="348">
        <v>114</v>
      </c>
      <c r="Y59" s="348">
        <v>234</v>
      </c>
      <c r="Z59" s="348">
        <v>200</v>
      </c>
      <c r="AA59" s="348">
        <v>47</v>
      </c>
      <c r="AB59" s="348">
        <v>87</v>
      </c>
      <c r="AC59" s="248"/>
      <c r="AD59" s="248"/>
      <c r="AE59" s="248"/>
      <c r="AF59" s="248"/>
      <c r="AG59" s="248"/>
      <c r="AH59" s="248"/>
      <c r="AI59" s="248"/>
    </row>
    <row r="60" spans="1:35" ht="16.5" customHeight="1">
      <c r="A60" s="662"/>
      <c r="B60" s="497" t="s">
        <v>283</v>
      </c>
      <c r="D60" s="497" t="s">
        <v>185</v>
      </c>
      <c r="E60" s="668"/>
      <c r="F60" s="658"/>
      <c r="G60" s="348">
        <v>5</v>
      </c>
      <c r="H60" s="348">
        <v>2</v>
      </c>
      <c r="I60" s="351">
        <v>-3</v>
      </c>
      <c r="J60" s="230" t="s">
        <v>410</v>
      </c>
      <c r="K60" s="225">
        <v>2</v>
      </c>
      <c r="L60" s="346">
        <v>0</v>
      </c>
      <c r="M60" s="318"/>
      <c r="N60" s="324">
        <v>18</v>
      </c>
      <c r="O60" s="324" t="s">
        <v>245</v>
      </c>
      <c r="P60" s="325">
        <v>19</v>
      </c>
      <c r="Q60" s="348">
        <f t="shared" si="4"/>
        <v>487</v>
      </c>
      <c r="R60" s="348">
        <f t="shared" si="3"/>
        <v>461</v>
      </c>
      <c r="S60" s="348">
        <v>26</v>
      </c>
      <c r="T60" s="348">
        <v>23</v>
      </c>
      <c r="U60" s="348">
        <v>187</v>
      </c>
      <c r="V60" s="348">
        <v>169</v>
      </c>
      <c r="W60" s="348">
        <v>155</v>
      </c>
      <c r="X60" s="348">
        <v>179</v>
      </c>
      <c r="Y60" s="348">
        <v>106</v>
      </c>
      <c r="Z60" s="348">
        <v>74</v>
      </c>
      <c r="AA60" s="348">
        <v>13</v>
      </c>
      <c r="AB60" s="348">
        <v>16</v>
      </c>
      <c r="AC60" s="248"/>
      <c r="AD60" s="248"/>
      <c r="AE60" s="248"/>
      <c r="AF60" s="248"/>
      <c r="AG60" s="248"/>
      <c r="AH60" s="248"/>
      <c r="AI60" s="248"/>
    </row>
    <row r="61" spans="1:35" ht="16.5" customHeight="1">
      <c r="A61" s="662"/>
      <c r="B61" s="497"/>
      <c r="D61" s="497" t="s">
        <v>186</v>
      </c>
      <c r="E61" s="668"/>
      <c r="F61" s="658"/>
      <c r="G61" s="348">
        <v>3</v>
      </c>
      <c r="H61" s="359" t="s">
        <v>410</v>
      </c>
      <c r="I61" s="351">
        <v>-3</v>
      </c>
      <c r="J61" s="230" t="s">
        <v>410</v>
      </c>
      <c r="K61" s="230" t="s">
        <v>410</v>
      </c>
      <c r="L61" s="358" t="s">
        <v>410</v>
      </c>
      <c r="M61" s="318"/>
      <c r="N61" s="324">
        <v>20</v>
      </c>
      <c r="O61" s="324" t="s">
        <v>229</v>
      </c>
      <c r="P61" s="325">
        <v>29</v>
      </c>
      <c r="Q61" s="348">
        <f>SUM(S61,U61,W61,Y61,AA61)</f>
        <v>2456</v>
      </c>
      <c r="R61" s="348">
        <v>2395</v>
      </c>
      <c r="S61" s="348">
        <v>136</v>
      </c>
      <c r="T61" s="348">
        <v>122</v>
      </c>
      <c r="U61" s="348">
        <v>1351</v>
      </c>
      <c r="V61" s="348">
        <v>1400</v>
      </c>
      <c r="W61" s="348">
        <v>770</v>
      </c>
      <c r="X61" s="348">
        <v>731</v>
      </c>
      <c r="Y61" s="348">
        <v>133</v>
      </c>
      <c r="Z61" s="348">
        <v>96</v>
      </c>
      <c r="AA61" s="348">
        <v>66</v>
      </c>
      <c r="AB61" s="348">
        <v>41</v>
      </c>
      <c r="AC61" s="248"/>
      <c r="AD61" s="248"/>
      <c r="AE61" s="248"/>
      <c r="AF61" s="248"/>
      <c r="AG61" s="248"/>
      <c r="AH61" s="248"/>
      <c r="AI61" s="248"/>
    </row>
    <row r="62" spans="1:35" ht="16.5" customHeight="1">
      <c r="A62" s="662"/>
      <c r="B62" s="497"/>
      <c r="D62" s="497" t="s">
        <v>282</v>
      </c>
      <c r="E62" s="668"/>
      <c r="F62" s="658"/>
      <c r="G62" s="348">
        <v>40</v>
      </c>
      <c r="H62" s="348">
        <v>14</v>
      </c>
      <c r="I62" s="351">
        <v>-26</v>
      </c>
      <c r="J62" s="230" t="s">
        <v>410</v>
      </c>
      <c r="K62" s="225">
        <v>14</v>
      </c>
      <c r="L62" s="346">
        <v>0.2</v>
      </c>
      <c r="M62" s="318"/>
      <c r="N62" s="324"/>
      <c r="O62" s="324"/>
      <c r="P62" s="325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248"/>
      <c r="AD62" s="248"/>
      <c r="AE62" s="248"/>
      <c r="AF62" s="248"/>
      <c r="AG62" s="248"/>
      <c r="AH62" s="248"/>
      <c r="AI62" s="248"/>
    </row>
    <row r="63" spans="1:35" ht="16.5" customHeight="1">
      <c r="A63" s="662"/>
      <c r="B63" s="497"/>
      <c r="D63" s="497" t="s">
        <v>187</v>
      </c>
      <c r="E63" s="668"/>
      <c r="F63" s="658"/>
      <c r="G63" s="348">
        <v>53</v>
      </c>
      <c r="H63" s="348">
        <v>12</v>
      </c>
      <c r="I63" s="351">
        <v>-41</v>
      </c>
      <c r="J63" s="230" t="s">
        <v>410</v>
      </c>
      <c r="K63" s="225">
        <v>12</v>
      </c>
      <c r="L63" s="346">
        <v>0.2</v>
      </c>
      <c r="M63" s="318"/>
      <c r="N63" s="324">
        <v>30</v>
      </c>
      <c r="O63" s="324" t="s">
        <v>229</v>
      </c>
      <c r="P63" s="325">
        <v>39</v>
      </c>
      <c r="Q63" s="348">
        <f t="shared" si="4"/>
        <v>1478</v>
      </c>
      <c r="R63" s="348">
        <v>1502</v>
      </c>
      <c r="S63" s="348">
        <v>104</v>
      </c>
      <c r="T63" s="348">
        <v>99</v>
      </c>
      <c r="U63" s="348">
        <v>831</v>
      </c>
      <c r="V63" s="348">
        <v>899</v>
      </c>
      <c r="W63" s="348">
        <v>395</v>
      </c>
      <c r="X63" s="348">
        <v>352</v>
      </c>
      <c r="Y63" s="348">
        <v>75</v>
      </c>
      <c r="Z63" s="348">
        <v>65</v>
      </c>
      <c r="AA63" s="348">
        <v>73</v>
      </c>
      <c r="AB63" s="348">
        <v>85</v>
      </c>
      <c r="AC63" s="248"/>
      <c r="AD63" s="248"/>
      <c r="AE63" s="248"/>
      <c r="AF63" s="248"/>
      <c r="AG63" s="248"/>
      <c r="AH63" s="248"/>
      <c r="AI63" s="248"/>
    </row>
    <row r="64" spans="1:35" ht="16.5" customHeight="1">
      <c r="A64" s="662"/>
      <c r="B64" s="497"/>
      <c r="D64" s="497" t="s">
        <v>188</v>
      </c>
      <c r="E64" s="668"/>
      <c r="F64" s="658"/>
      <c r="G64" s="348">
        <v>10</v>
      </c>
      <c r="H64" s="348">
        <v>4</v>
      </c>
      <c r="I64" s="351">
        <v>-6</v>
      </c>
      <c r="J64" s="230" t="s">
        <v>410</v>
      </c>
      <c r="K64" s="225">
        <v>4</v>
      </c>
      <c r="L64" s="346">
        <v>0.1</v>
      </c>
      <c r="M64" s="318"/>
      <c r="N64" s="324">
        <v>40</v>
      </c>
      <c r="O64" s="324" t="s">
        <v>246</v>
      </c>
      <c r="P64" s="325">
        <v>49</v>
      </c>
      <c r="Q64" s="348">
        <f t="shared" si="4"/>
        <v>1186</v>
      </c>
      <c r="R64" s="348">
        <v>1120</v>
      </c>
      <c r="S64" s="348">
        <v>125</v>
      </c>
      <c r="T64" s="348">
        <v>120</v>
      </c>
      <c r="U64" s="348">
        <v>546</v>
      </c>
      <c r="V64" s="348">
        <v>532</v>
      </c>
      <c r="W64" s="348">
        <v>332</v>
      </c>
      <c r="X64" s="348">
        <v>306</v>
      </c>
      <c r="Y64" s="348">
        <v>113</v>
      </c>
      <c r="Z64" s="348">
        <v>94</v>
      </c>
      <c r="AA64" s="348">
        <v>70</v>
      </c>
      <c r="AB64" s="348">
        <v>63</v>
      </c>
      <c r="AC64" s="248"/>
      <c r="AD64" s="248"/>
      <c r="AE64" s="248"/>
      <c r="AF64" s="248"/>
      <c r="AG64" s="248"/>
      <c r="AH64" s="248"/>
      <c r="AI64" s="248"/>
    </row>
    <row r="65" spans="1:35" ht="13.5" customHeight="1">
      <c r="A65" s="662"/>
      <c r="C65" s="190"/>
      <c r="D65" s="497" t="s">
        <v>189</v>
      </c>
      <c r="E65" s="668"/>
      <c r="F65" s="658"/>
      <c r="G65" s="359" t="s">
        <v>410</v>
      </c>
      <c r="H65" s="348">
        <v>1</v>
      </c>
      <c r="I65" s="351">
        <v>1</v>
      </c>
      <c r="J65" s="230" t="s">
        <v>410</v>
      </c>
      <c r="K65" s="225">
        <v>1</v>
      </c>
      <c r="L65" s="346">
        <v>0</v>
      </c>
      <c r="M65" s="318"/>
      <c r="N65" s="324">
        <v>50</v>
      </c>
      <c r="O65" s="324" t="s">
        <v>230</v>
      </c>
      <c r="P65" s="325">
        <v>59</v>
      </c>
      <c r="Q65" s="348">
        <f t="shared" si="4"/>
        <v>702</v>
      </c>
      <c r="R65" s="348">
        <v>666</v>
      </c>
      <c r="S65" s="348">
        <v>124</v>
      </c>
      <c r="T65" s="348">
        <v>108</v>
      </c>
      <c r="U65" s="348">
        <v>191</v>
      </c>
      <c r="V65" s="348">
        <v>197</v>
      </c>
      <c r="W65" s="348">
        <v>202</v>
      </c>
      <c r="X65" s="348">
        <v>184</v>
      </c>
      <c r="Y65" s="348">
        <v>113</v>
      </c>
      <c r="Z65" s="348">
        <v>107</v>
      </c>
      <c r="AA65" s="348">
        <v>72</v>
      </c>
      <c r="AB65" s="348">
        <v>59</v>
      </c>
      <c r="AC65" s="248"/>
      <c r="AD65" s="248"/>
      <c r="AE65" s="248"/>
      <c r="AF65" s="248"/>
      <c r="AG65" s="248"/>
      <c r="AH65" s="248"/>
      <c r="AI65" s="248"/>
    </row>
    <row r="66" spans="1:35" ht="15" customHeight="1">
      <c r="A66" s="662"/>
      <c r="C66" s="190"/>
      <c r="D66" s="497" t="s">
        <v>218</v>
      </c>
      <c r="E66" s="668"/>
      <c r="F66" s="658"/>
      <c r="G66" s="348">
        <v>4</v>
      </c>
      <c r="H66" s="348">
        <v>1</v>
      </c>
      <c r="I66" s="351">
        <v>-3</v>
      </c>
      <c r="J66" s="225">
        <v>1</v>
      </c>
      <c r="K66" s="230" t="s">
        <v>410</v>
      </c>
      <c r="L66" s="346">
        <v>0</v>
      </c>
      <c r="M66" s="318"/>
      <c r="N66" s="324">
        <v>60</v>
      </c>
      <c r="O66" s="324" t="s">
        <v>247</v>
      </c>
      <c r="P66" s="325">
        <v>64</v>
      </c>
      <c r="Q66" s="348">
        <f t="shared" si="4"/>
        <v>318</v>
      </c>
      <c r="R66" s="348">
        <v>281</v>
      </c>
      <c r="S66" s="348">
        <v>96</v>
      </c>
      <c r="T66" s="348">
        <v>67</v>
      </c>
      <c r="U66" s="348">
        <v>41</v>
      </c>
      <c r="V66" s="348">
        <v>46</v>
      </c>
      <c r="W66" s="348">
        <v>99</v>
      </c>
      <c r="X66" s="348">
        <v>76</v>
      </c>
      <c r="Y66" s="348">
        <v>43</v>
      </c>
      <c r="Z66" s="348">
        <v>51</v>
      </c>
      <c r="AA66" s="348">
        <v>39</v>
      </c>
      <c r="AB66" s="348">
        <v>38</v>
      </c>
      <c r="AC66" s="248"/>
      <c r="AD66" s="248"/>
      <c r="AE66" s="248"/>
      <c r="AF66" s="248"/>
      <c r="AG66" s="248"/>
      <c r="AH66" s="248"/>
      <c r="AI66" s="248"/>
    </row>
    <row r="67" spans="1:35" ht="15" customHeight="1">
      <c r="A67" s="662"/>
      <c r="C67" s="190"/>
      <c r="D67" s="497" t="s">
        <v>190</v>
      </c>
      <c r="E67" s="668"/>
      <c r="F67" s="658"/>
      <c r="G67" s="348">
        <v>2</v>
      </c>
      <c r="H67" s="348">
        <v>1</v>
      </c>
      <c r="I67" s="351">
        <v>-1</v>
      </c>
      <c r="J67" s="230" t="s">
        <v>410</v>
      </c>
      <c r="K67" s="225">
        <v>1</v>
      </c>
      <c r="L67" s="346">
        <v>0</v>
      </c>
      <c r="M67" s="318"/>
      <c r="N67" s="324">
        <v>65</v>
      </c>
      <c r="O67" s="324" t="s">
        <v>230</v>
      </c>
      <c r="P67" s="325">
        <v>69</v>
      </c>
      <c r="Q67" s="348">
        <f t="shared" si="4"/>
        <v>186</v>
      </c>
      <c r="R67" s="348">
        <v>163</v>
      </c>
      <c r="S67" s="348">
        <v>67</v>
      </c>
      <c r="T67" s="240">
        <v>55</v>
      </c>
      <c r="U67" s="240">
        <v>7</v>
      </c>
      <c r="V67" s="240">
        <v>6</v>
      </c>
      <c r="W67" s="240">
        <v>40</v>
      </c>
      <c r="X67" s="240">
        <v>35</v>
      </c>
      <c r="Y67" s="240">
        <v>26</v>
      </c>
      <c r="Z67" s="240">
        <v>25</v>
      </c>
      <c r="AA67" s="240">
        <v>46</v>
      </c>
      <c r="AB67" s="240">
        <v>40</v>
      </c>
      <c r="AC67" s="248"/>
      <c r="AD67" s="248"/>
      <c r="AE67" s="248"/>
      <c r="AF67" s="248"/>
      <c r="AG67" s="248"/>
      <c r="AH67" s="248"/>
      <c r="AI67" s="248"/>
    </row>
    <row r="68" spans="1:35" ht="14.25">
      <c r="A68" s="662"/>
      <c r="C68" s="190"/>
      <c r="D68" s="497" t="s">
        <v>191</v>
      </c>
      <c r="E68" s="668"/>
      <c r="F68" s="658"/>
      <c r="G68" s="348">
        <v>4</v>
      </c>
      <c r="H68" s="348">
        <v>2</v>
      </c>
      <c r="I68" s="351">
        <v>-2</v>
      </c>
      <c r="J68" s="230" t="s">
        <v>410</v>
      </c>
      <c r="K68" s="225">
        <v>2</v>
      </c>
      <c r="L68" s="346">
        <v>0</v>
      </c>
      <c r="M68" s="318"/>
      <c r="N68" s="657" t="s">
        <v>585</v>
      </c>
      <c r="O68" s="657"/>
      <c r="P68" s="658"/>
      <c r="Q68" s="348">
        <f t="shared" si="4"/>
        <v>216</v>
      </c>
      <c r="R68" s="348">
        <v>226</v>
      </c>
      <c r="S68" s="348">
        <v>120</v>
      </c>
      <c r="T68" s="224">
        <v>120</v>
      </c>
      <c r="U68" s="240">
        <v>4</v>
      </c>
      <c r="V68" s="240">
        <v>6</v>
      </c>
      <c r="W68" s="240">
        <v>44</v>
      </c>
      <c r="X68" s="240">
        <v>31</v>
      </c>
      <c r="Y68" s="240">
        <v>10</v>
      </c>
      <c r="Z68" s="240">
        <v>18</v>
      </c>
      <c r="AA68" s="240">
        <v>38</v>
      </c>
      <c r="AB68" s="240">
        <v>49</v>
      </c>
      <c r="AC68" s="248"/>
      <c r="AD68" s="248"/>
      <c r="AE68" s="248"/>
      <c r="AF68" s="248"/>
      <c r="AG68" s="248"/>
      <c r="AH68" s="248"/>
      <c r="AI68" s="248"/>
    </row>
    <row r="69" spans="1:35" ht="14.25" customHeight="1">
      <c r="A69" s="662"/>
      <c r="C69" s="190"/>
      <c r="D69" s="497" t="s">
        <v>192</v>
      </c>
      <c r="E69" s="668"/>
      <c r="F69" s="658"/>
      <c r="G69" s="348">
        <v>2</v>
      </c>
      <c r="H69" s="359" t="s">
        <v>410</v>
      </c>
      <c r="I69" s="351">
        <v>-2</v>
      </c>
      <c r="J69" s="230" t="s">
        <v>410</v>
      </c>
      <c r="K69" s="230" t="s">
        <v>410</v>
      </c>
      <c r="L69" s="358" t="s">
        <v>410</v>
      </c>
      <c r="M69" s="318"/>
      <c r="N69" s="338"/>
      <c r="O69" s="338"/>
      <c r="P69" s="339"/>
      <c r="Q69" s="340"/>
      <c r="R69" s="341"/>
      <c r="S69" s="340"/>
      <c r="T69" s="340"/>
      <c r="U69" s="341"/>
      <c r="V69" s="340"/>
      <c r="W69" s="340"/>
      <c r="X69" s="341"/>
      <c r="Y69" s="340"/>
      <c r="Z69" s="340"/>
      <c r="AA69" s="340"/>
      <c r="AB69" s="340"/>
      <c r="AC69" s="248"/>
      <c r="AD69" s="248"/>
      <c r="AE69" s="248"/>
      <c r="AF69" s="248"/>
      <c r="AG69" s="248"/>
      <c r="AH69" s="248"/>
      <c r="AI69" s="248"/>
    </row>
    <row r="70" spans="1:35" ht="14.25">
      <c r="A70" s="662"/>
      <c r="C70" s="190"/>
      <c r="D70" s="497" t="s">
        <v>193</v>
      </c>
      <c r="E70" s="668"/>
      <c r="F70" s="658"/>
      <c r="G70" s="348">
        <v>138</v>
      </c>
      <c r="H70" s="348">
        <v>56</v>
      </c>
      <c r="I70" s="351">
        <v>-82</v>
      </c>
      <c r="J70" s="225">
        <v>2</v>
      </c>
      <c r="K70" s="225">
        <v>56</v>
      </c>
      <c r="L70" s="346">
        <v>0.9</v>
      </c>
      <c r="M70" s="318"/>
      <c r="N70" s="342" t="s">
        <v>167</v>
      </c>
      <c r="R70" s="306"/>
      <c r="S70" s="305"/>
      <c r="U70" s="306"/>
      <c r="V70" s="305"/>
      <c r="X70" s="306"/>
      <c r="Y70" s="127"/>
      <c r="AC70" s="248"/>
      <c r="AD70" s="248"/>
      <c r="AE70" s="248"/>
      <c r="AF70" s="248"/>
      <c r="AG70" s="248"/>
      <c r="AH70" s="248"/>
      <c r="AI70" s="248"/>
    </row>
    <row r="71" spans="1:35" ht="14.25">
      <c r="A71" s="662"/>
      <c r="C71" s="190"/>
      <c r="D71" s="497" t="s">
        <v>113</v>
      </c>
      <c r="E71" s="668"/>
      <c r="F71" s="658"/>
      <c r="G71" s="348">
        <v>1</v>
      </c>
      <c r="H71" s="348">
        <v>1</v>
      </c>
      <c r="I71" s="357" t="s">
        <v>410</v>
      </c>
      <c r="J71" s="230" t="s">
        <v>410</v>
      </c>
      <c r="K71" s="225">
        <v>1</v>
      </c>
      <c r="L71" s="346">
        <v>0</v>
      </c>
      <c r="M71" s="318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AC71" s="248"/>
      <c r="AD71" s="248"/>
      <c r="AE71" s="248"/>
      <c r="AF71" s="248"/>
      <c r="AG71" s="248"/>
      <c r="AH71" s="248"/>
      <c r="AI71" s="248"/>
    </row>
    <row r="72" spans="1:35" ht="14.25">
      <c r="A72" s="662"/>
      <c r="C72" s="190"/>
      <c r="D72" s="497" t="s">
        <v>182</v>
      </c>
      <c r="E72" s="668"/>
      <c r="F72" s="658"/>
      <c r="G72" s="230" t="s">
        <v>410</v>
      </c>
      <c r="H72" s="230" t="s">
        <v>410</v>
      </c>
      <c r="I72" s="230" t="s">
        <v>410</v>
      </c>
      <c r="J72" s="230" t="s">
        <v>410</v>
      </c>
      <c r="K72" s="230" t="s">
        <v>410</v>
      </c>
      <c r="L72" s="230" t="s">
        <v>410</v>
      </c>
      <c r="M72" s="318"/>
      <c r="AC72" s="248"/>
      <c r="AD72" s="248"/>
      <c r="AE72" s="248"/>
      <c r="AF72" s="248"/>
      <c r="AG72" s="248"/>
      <c r="AH72" s="248"/>
      <c r="AI72" s="248"/>
    </row>
    <row r="73" spans="1:35" ht="14.25">
      <c r="A73" s="662"/>
      <c r="B73" s="195"/>
      <c r="C73" s="195"/>
      <c r="D73" s="497" t="s">
        <v>194</v>
      </c>
      <c r="E73" s="657"/>
      <c r="F73" s="658"/>
      <c r="G73" s="230" t="s">
        <v>410</v>
      </c>
      <c r="H73" s="230" t="s">
        <v>410</v>
      </c>
      <c r="I73" s="230" t="s">
        <v>410</v>
      </c>
      <c r="J73" s="230" t="s">
        <v>410</v>
      </c>
      <c r="K73" s="230" t="s">
        <v>410</v>
      </c>
      <c r="L73" s="230" t="s">
        <v>410</v>
      </c>
      <c r="M73" s="318"/>
      <c r="AC73" s="248"/>
      <c r="AD73" s="248"/>
      <c r="AE73" s="248"/>
      <c r="AF73" s="248"/>
      <c r="AG73" s="248"/>
      <c r="AH73" s="248"/>
      <c r="AI73" s="248"/>
    </row>
    <row r="74" spans="1:35" ht="14.25" customHeight="1">
      <c r="A74" s="663"/>
      <c r="B74" s="455" t="s">
        <v>579</v>
      </c>
      <c r="C74" s="455"/>
      <c r="D74" s="455"/>
      <c r="E74" s="455"/>
      <c r="F74" s="665"/>
      <c r="G74" s="349">
        <v>274</v>
      </c>
      <c r="H74" s="350">
        <v>98</v>
      </c>
      <c r="I74" s="352">
        <v>-176</v>
      </c>
      <c r="J74" s="353">
        <v>3</v>
      </c>
      <c r="K74" s="353">
        <v>97</v>
      </c>
      <c r="L74" s="347">
        <v>1.6</v>
      </c>
      <c r="M74" s="318"/>
      <c r="AC74" s="248"/>
      <c r="AD74" s="248"/>
      <c r="AE74" s="248"/>
      <c r="AF74" s="248"/>
      <c r="AG74" s="248"/>
      <c r="AH74" s="248"/>
      <c r="AI74" s="248"/>
    </row>
    <row r="75" spans="2:35" ht="14.25">
      <c r="B75" s="304"/>
      <c r="C75" s="195"/>
      <c r="D75" s="258"/>
      <c r="E75" s="258"/>
      <c r="F75" s="258"/>
      <c r="G75" s="248"/>
      <c r="H75" s="248"/>
      <c r="I75" s="343"/>
      <c r="J75" s="248"/>
      <c r="K75" s="344"/>
      <c r="L75" s="345"/>
      <c r="M75" s="248"/>
      <c r="AC75" s="248"/>
      <c r="AD75" s="248"/>
      <c r="AE75" s="248"/>
      <c r="AF75" s="248"/>
      <c r="AG75" s="248"/>
      <c r="AH75" s="248"/>
      <c r="AI75" s="248"/>
    </row>
    <row r="76" spans="2:35" ht="14.25">
      <c r="B76" s="324"/>
      <c r="C76" s="195"/>
      <c r="D76" s="258"/>
      <c r="E76" s="258"/>
      <c r="F76" s="258"/>
      <c r="G76" s="248"/>
      <c r="H76" s="248"/>
      <c r="I76" s="343"/>
      <c r="J76" s="345"/>
      <c r="K76" s="248"/>
      <c r="L76" s="344"/>
      <c r="M76" s="248"/>
      <c r="AC76" s="248"/>
      <c r="AD76" s="248"/>
      <c r="AE76" s="248"/>
      <c r="AF76" s="248"/>
      <c r="AG76" s="248"/>
      <c r="AH76" s="248"/>
      <c r="AI76" s="248"/>
    </row>
    <row r="77" spans="2:36" ht="14.25">
      <c r="B77" s="195"/>
      <c r="C77" s="195"/>
      <c r="D77" s="195"/>
      <c r="E77" s="195"/>
      <c r="F77" s="195"/>
      <c r="M77" s="248"/>
      <c r="AI77" s="248"/>
      <c r="AJ77" s="248"/>
    </row>
    <row r="78" spans="2:43" ht="14.25">
      <c r="B78" s="195"/>
      <c r="C78" s="195"/>
      <c r="D78" s="195"/>
      <c r="E78" s="195"/>
      <c r="F78" s="195"/>
      <c r="M78" s="248"/>
      <c r="AI78" s="248"/>
      <c r="AJ78" s="248"/>
      <c r="AK78" s="248"/>
      <c r="AL78" s="248"/>
      <c r="AM78" s="248"/>
      <c r="AN78" s="248"/>
      <c r="AO78" s="248"/>
      <c r="AP78" s="248"/>
      <c r="AQ78" s="248"/>
    </row>
    <row r="79" spans="2:43" ht="14.25">
      <c r="B79" s="195"/>
      <c r="C79" s="195"/>
      <c r="D79" s="195"/>
      <c r="E79" s="195"/>
      <c r="F79" s="195"/>
      <c r="M79" s="248"/>
      <c r="AI79" s="248"/>
      <c r="AJ79" s="248"/>
      <c r="AK79" s="248"/>
      <c r="AL79" s="248"/>
      <c r="AM79" s="248"/>
      <c r="AN79" s="248"/>
      <c r="AO79" s="248"/>
      <c r="AP79" s="248"/>
      <c r="AQ79" s="248"/>
    </row>
    <row r="80" spans="2:43" ht="14.25">
      <c r="B80" s="195"/>
      <c r="C80" s="195"/>
      <c r="M80" s="248"/>
      <c r="AI80" s="248"/>
      <c r="AJ80" s="248"/>
      <c r="AK80" s="248"/>
      <c r="AL80" s="248"/>
      <c r="AM80" s="248"/>
      <c r="AN80" s="248"/>
      <c r="AO80" s="248"/>
      <c r="AP80" s="248"/>
      <c r="AQ80" s="248"/>
    </row>
    <row r="81" spans="2:43" ht="14.25">
      <c r="B81" s="195"/>
      <c r="C81" s="195"/>
      <c r="M81" s="248"/>
      <c r="AI81" s="248"/>
      <c r="AJ81" s="248"/>
      <c r="AK81" s="248"/>
      <c r="AL81" s="248"/>
      <c r="AM81" s="248"/>
      <c r="AN81" s="248"/>
      <c r="AO81" s="248"/>
      <c r="AP81" s="248"/>
      <c r="AQ81" s="248"/>
    </row>
    <row r="82" spans="2:3" ht="14.25">
      <c r="B82" s="195"/>
      <c r="C82" s="195"/>
    </row>
    <row r="83" spans="2:6" ht="14.25">
      <c r="B83" s="195"/>
      <c r="C83" s="195"/>
      <c r="D83" s="195"/>
      <c r="E83" s="195"/>
      <c r="F83" s="195"/>
    </row>
    <row r="84" spans="2:6" ht="14.25">
      <c r="B84" s="195"/>
      <c r="C84" s="195"/>
      <c r="D84" s="195"/>
      <c r="E84" s="195"/>
      <c r="F84" s="195"/>
    </row>
    <row r="85" spans="2:6" ht="14.25">
      <c r="B85" s="195"/>
      <c r="C85" s="195"/>
      <c r="D85" s="195"/>
      <c r="E85" s="195"/>
      <c r="F85" s="195"/>
    </row>
    <row r="86" spans="2:6" ht="14.25">
      <c r="B86" s="195"/>
      <c r="C86" s="195"/>
      <c r="D86" s="195"/>
      <c r="E86" s="195"/>
      <c r="F86" s="195"/>
    </row>
    <row r="87" spans="2:6" ht="14.25">
      <c r="B87" s="195"/>
      <c r="C87" s="195"/>
      <c r="D87" s="195"/>
      <c r="E87" s="195"/>
      <c r="F87" s="195"/>
    </row>
    <row r="88" spans="2:6" ht="14.25">
      <c r="B88" s="195"/>
      <c r="C88" s="195"/>
      <c r="D88" s="195"/>
      <c r="E88" s="195"/>
      <c r="F88" s="195"/>
    </row>
    <row r="89" spans="2:6" ht="14.25">
      <c r="B89" s="195"/>
      <c r="C89" s="195"/>
      <c r="D89" s="195"/>
      <c r="E89" s="195"/>
      <c r="F89" s="195"/>
    </row>
    <row r="90" spans="2:6" ht="14.25">
      <c r="B90" s="195"/>
      <c r="C90" s="195"/>
      <c r="D90" s="195"/>
      <c r="E90" s="195"/>
      <c r="F90" s="195"/>
    </row>
    <row r="91" spans="2:6" ht="14.25">
      <c r="B91" s="195"/>
      <c r="C91" s="195"/>
      <c r="D91" s="195"/>
      <c r="E91" s="195"/>
      <c r="F91" s="195"/>
    </row>
    <row r="92" spans="2:6" ht="14.25">
      <c r="B92" s="195"/>
      <c r="C92" s="195"/>
      <c r="D92" s="195"/>
      <c r="E92" s="195"/>
      <c r="F92" s="195"/>
    </row>
    <row r="93" spans="2:6" ht="14.25">
      <c r="B93" s="195"/>
      <c r="C93" s="195"/>
      <c r="D93" s="195"/>
      <c r="E93" s="195"/>
      <c r="F93" s="195"/>
    </row>
    <row r="94" spans="2:6" ht="14.25">
      <c r="B94" s="195"/>
      <c r="C94" s="195"/>
      <c r="D94" s="195"/>
      <c r="E94" s="195"/>
      <c r="F94" s="195"/>
    </row>
    <row r="95" spans="2:6" ht="14.25">
      <c r="B95" s="195"/>
      <c r="C95" s="195"/>
      <c r="D95" s="195"/>
      <c r="E95" s="195"/>
      <c r="F95" s="195"/>
    </row>
    <row r="96" spans="2:6" ht="14.25">
      <c r="B96" s="195"/>
      <c r="C96" s="195"/>
      <c r="D96" s="195"/>
      <c r="E96" s="195"/>
      <c r="F96" s="195"/>
    </row>
    <row r="97" spans="2:6" ht="14.25">
      <c r="B97" s="195"/>
      <c r="C97" s="195"/>
      <c r="D97" s="195"/>
      <c r="E97" s="195"/>
      <c r="F97" s="195"/>
    </row>
    <row r="98" spans="2:6" ht="14.25">
      <c r="B98" s="195"/>
      <c r="C98" s="195"/>
      <c r="D98" s="195"/>
      <c r="E98" s="195"/>
      <c r="F98" s="195"/>
    </row>
    <row r="99" spans="2:6" ht="14.25">
      <c r="B99" s="195"/>
      <c r="C99" s="195"/>
      <c r="D99" s="195"/>
      <c r="E99" s="195"/>
      <c r="F99" s="195"/>
    </row>
    <row r="100" spans="2:6" ht="14.25">
      <c r="B100" s="195"/>
      <c r="C100" s="195"/>
      <c r="D100" s="195"/>
      <c r="E100" s="195"/>
      <c r="F100" s="195"/>
    </row>
    <row r="101" spans="2:6" ht="14.25">
      <c r="B101" s="195"/>
      <c r="C101" s="195"/>
      <c r="D101" s="195"/>
      <c r="E101" s="195"/>
      <c r="F101" s="195"/>
    </row>
    <row r="102" spans="2:6" ht="14.25">
      <c r="B102" s="195"/>
      <c r="C102" s="195"/>
      <c r="D102" s="195"/>
      <c r="E102" s="195"/>
      <c r="F102" s="195"/>
    </row>
    <row r="103" spans="2:6" ht="14.25">
      <c r="B103" s="195"/>
      <c r="C103" s="195"/>
      <c r="D103" s="195"/>
      <c r="E103" s="195"/>
      <c r="F103" s="195"/>
    </row>
    <row r="104" spans="2:6" ht="14.25">
      <c r="B104" s="195"/>
      <c r="C104" s="195"/>
      <c r="D104" s="195"/>
      <c r="E104" s="195"/>
      <c r="F104" s="195"/>
    </row>
    <row r="105" spans="2:6" ht="14.25">
      <c r="B105" s="195"/>
      <c r="C105" s="195"/>
      <c r="D105" s="195"/>
      <c r="E105" s="195"/>
      <c r="F105" s="195"/>
    </row>
    <row r="106" spans="2:6" ht="14.25">
      <c r="B106" s="195"/>
      <c r="C106" s="195"/>
      <c r="D106" s="195"/>
      <c r="E106" s="195"/>
      <c r="F106" s="195"/>
    </row>
    <row r="107" spans="2:6" ht="14.25">
      <c r="B107" s="195"/>
      <c r="C107" s="195"/>
      <c r="D107" s="195"/>
      <c r="E107" s="195"/>
      <c r="F107" s="195"/>
    </row>
    <row r="108" spans="2:6" ht="14.25">
      <c r="B108" s="195"/>
      <c r="C108" s="195"/>
      <c r="D108" s="195"/>
      <c r="E108" s="195"/>
      <c r="F108" s="195"/>
    </row>
    <row r="109" spans="2:6" ht="14.25">
      <c r="B109" s="195"/>
      <c r="C109" s="195"/>
      <c r="D109" s="195"/>
      <c r="E109" s="195"/>
      <c r="F109" s="195"/>
    </row>
    <row r="110" spans="2:6" ht="14.25">
      <c r="B110" s="195"/>
      <c r="C110" s="195"/>
      <c r="D110" s="195"/>
      <c r="E110" s="195"/>
      <c r="F110" s="195"/>
    </row>
    <row r="111" spans="2:6" ht="14.25">
      <c r="B111" s="195"/>
      <c r="C111" s="195"/>
      <c r="D111" s="195"/>
      <c r="E111" s="195"/>
      <c r="F111" s="195"/>
    </row>
    <row r="112" spans="2:6" ht="14.25">
      <c r="B112" s="195"/>
      <c r="C112" s="195"/>
      <c r="D112" s="195"/>
      <c r="E112" s="195"/>
      <c r="F112" s="195"/>
    </row>
    <row r="113" spans="2:6" ht="14.25">
      <c r="B113" s="195"/>
      <c r="C113" s="195"/>
      <c r="D113" s="195"/>
      <c r="E113" s="195"/>
      <c r="F113" s="195"/>
    </row>
    <row r="114" spans="2:6" ht="14.25">
      <c r="B114" s="195"/>
      <c r="C114" s="195"/>
      <c r="D114" s="195"/>
      <c r="E114" s="195"/>
      <c r="F114" s="195"/>
    </row>
    <row r="115" spans="2:6" ht="14.25">
      <c r="B115" s="195"/>
      <c r="C115" s="195"/>
      <c r="D115" s="195"/>
      <c r="E115" s="195"/>
      <c r="F115" s="195"/>
    </row>
    <row r="116" spans="2:6" ht="14.25">
      <c r="B116" s="195"/>
      <c r="C116" s="195"/>
      <c r="D116" s="195"/>
      <c r="E116" s="195"/>
      <c r="F116" s="195"/>
    </row>
    <row r="117" spans="2:6" ht="14.25">
      <c r="B117" s="195"/>
      <c r="C117" s="195"/>
      <c r="D117" s="195"/>
      <c r="E117" s="195"/>
      <c r="F117" s="195"/>
    </row>
    <row r="118" spans="2:6" ht="14.25">
      <c r="B118" s="195"/>
      <c r="C118" s="195"/>
      <c r="D118" s="195"/>
      <c r="E118" s="195"/>
      <c r="F118" s="195"/>
    </row>
    <row r="119" spans="2:6" ht="14.25">
      <c r="B119" s="195"/>
      <c r="C119" s="195"/>
      <c r="D119" s="195"/>
      <c r="E119" s="195"/>
      <c r="F119" s="195"/>
    </row>
    <row r="120" spans="2:6" ht="14.25">
      <c r="B120" s="195"/>
      <c r="C120" s="195"/>
      <c r="D120" s="195"/>
      <c r="E120" s="195"/>
      <c r="F120" s="195"/>
    </row>
    <row r="121" spans="2:6" ht="14.25">
      <c r="B121" s="195"/>
      <c r="C121" s="195"/>
      <c r="D121" s="195"/>
      <c r="E121" s="195"/>
      <c r="F121" s="195"/>
    </row>
    <row r="122" spans="2:6" ht="14.25">
      <c r="B122" s="195"/>
      <c r="C122" s="195"/>
      <c r="D122" s="195"/>
      <c r="E122" s="195"/>
      <c r="F122" s="195"/>
    </row>
    <row r="123" spans="2:6" ht="14.25">
      <c r="B123" s="195"/>
      <c r="C123" s="195"/>
      <c r="D123" s="195"/>
      <c r="E123" s="195"/>
      <c r="F123" s="195"/>
    </row>
    <row r="124" spans="2:6" ht="14.25">
      <c r="B124" s="195"/>
      <c r="C124" s="195"/>
      <c r="D124" s="195"/>
      <c r="E124" s="195"/>
      <c r="F124" s="195"/>
    </row>
    <row r="125" spans="2:6" ht="14.25">
      <c r="B125" s="195"/>
      <c r="C125" s="195"/>
      <c r="D125" s="195"/>
      <c r="E125" s="195"/>
      <c r="F125" s="195"/>
    </row>
    <row r="126" spans="2:6" ht="14.25">
      <c r="B126" s="195"/>
      <c r="C126" s="195"/>
      <c r="D126" s="195"/>
      <c r="E126" s="195"/>
      <c r="F126" s="195"/>
    </row>
    <row r="127" spans="2:6" ht="14.25">
      <c r="B127" s="195"/>
      <c r="C127" s="195"/>
      <c r="D127" s="195"/>
      <c r="E127" s="195"/>
      <c r="F127" s="195"/>
    </row>
    <row r="128" spans="2:6" ht="14.25">
      <c r="B128" s="195"/>
      <c r="C128" s="195"/>
      <c r="D128" s="195"/>
      <c r="E128" s="195"/>
      <c r="F128" s="195"/>
    </row>
    <row r="129" spans="2:6" ht="14.25">
      <c r="B129" s="195"/>
      <c r="C129" s="195"/>
      <c r="D129" s="195"/>
      <c r="E129" s="195"/>
      <c r="F129" s="195"/>
    </row>
    <row r="130" spans="2:6" ht="14.25">
      <c r="B130" s="195"/>
      <c r="C130" s="195"/>
      <c r="D130" s="195"/>
      <c r="E130" s="195"/>
      <c r="F130" s="195"/>
    </row>
    <row r="131" spans="2:6" ht="14.25">
      <c r="B131" s="195"/>
      <c r="C131" s="195"/>
      <c r="D131" s="195"/>
      <c r="E131" s="195"/>
      <c r="F131" s="195"/>
    </row>
    <row r="132" spans="2:6" ht="14.25">
      <c r="B132" s="195"/>
      <c r="C132" s="195"/>
      <c r="D132" s="195"/>
      <c r="E132" s="195"/>
      <c r="F132" s="195"/>
    </row>
    <row r="133" spans="2:6" ht="14.25">
      <c r="B133" s="195"/>
      <c r="C133" s="195"/>
      <c r="D133" s="195"/>
      <c r="E133" s="195"/>
      <c r="F133" s="195"/>
    </row>
    <row r="134" spans="2:6" ht="14.25">
      <c r="B134" s="195"/>
      <c r="C134" s="195"/>
      <c r="D134" s="195"/>
      <c r="E134" s="195"/>
      <c r="F134" s="195"/>
    </row>
    <row r="135" spans="2:6" ht="14.25">
      <c r="B135" s="195"/>
      <c r="C135" s="195"/>
      <c r="D135" s="195"/>
      <c r="E135" s="195"/>
      <c r="F135" s="195"/>
    </row>
    <row r="136" spans="2:6" ht="14.25">
      <c r="B136" s="195"/>
      <c r="C136" s="195"/>
      <c r="D136" s="195"/>
      <c r="E136" s="195"/>
      <c r="F136" s="195"/>
    </row>
    <row r="137" spans="2:6" ht="14.25">
      <c r="B137" s="195"/>
      <c r="C137" s="195"/>
      <c r="D137" s="195"/>
      <c r="E137" s="195"/>
      <c r="F137" s="195"/>
    </row>
    <row r="138" spans="2:6" ht="14.25">
      <c r="B138" s="195"/>
      <c r="C138" s="195"/>
      <c r="D138" s="195"/>
      <c r="E138" s="195"/>
      <c r="F138" s="195"/>
    </row>
    <row r="139" spans="2:6" ht="14.25">
      <c r="B139" s="195"/>
      <c r="C139" s="195"/>
      <c r="D139" s="195"/>
      <c r="E139" s="195"/>
      <c r="F139" s="195"/>
    </row>
    <row r="140" spans="2:6" ht="14.25">
      <c r="B140" s="195"/>
      <c r="C140" s="195"/>
      <c r="D140" s="195"/>
      <c r="E140" s="195"/>
      <c r="F140" s="195"/>
    </row>
    <row r="141" spans="2:6" ht="14.25">
      <c r="B141" s="195"/>
      <c r="C141" s="195"/>
      <c r="D141" s="195"/>
      <c r="E141" s="195"/>
      <c r="F141" s="195"/>
    </row>
    <row r="142" spans="2:6" ht="14.25">
      <c r="B142" s="195"/>
      <c r="C142" s="195"/>
      <c r="D142" s="195"/>
      <c r="E142" s="195"/>
      <c r="F142" s="195"/>
    </row>
    <row r="143" spans="2:6" ht="14.25">
      <c r="B143" s="195"/>
      <c r="C143" s="195"/>
      <c r="D143" s="195"/>
      <c r="E143" s="195"/>
      <c r="F143" s="195"/>
    </row>
    <row r="144" spans="2:6" ht="14.25">
      <c r="B144" s="195"/>
      <c r="C144" s="195"/>
      <c r="D144" s="195"/>
      <c r="E144" s="195"/>
      <c r="F144" s="195"/>
    </row>
    <row r="145" spans="2:6" ht="14.25">
      <c r="B145" s="195"/>
      <c r="C145" s="195"/>
      <c r="D145" s="195"/>
      <c r="E145" s="195"/>
      <c r="F145" s="195"/>
    </row>
    <row r="146" spans="2:6" ht="14.25">
      <c r="B146" s="195"/>
      <c r="C146" s="195"/>
      <c r="D146" s="195"/>
      <c r="E146" s="195"/>
      <c r="F146" s="195"/>
    </row>
    <row r="147" spans="2:6" ht="14.25">
      <c r="B147" s="195"/>
      <c r="C147" s="195"/>
      <c r="D147" s="195"/>
      <c r="E147" s="195"/>
      <c r="F147" s="195"/>
    </row>
    <row r="148" spans="2:6" ht="14.25">
      <c r="B148" s="195"/>
      <c r="C148" s="195"/>
      <c r="D148" s="195"/>
      <c r="E148" s="195"/>
      <c r="F148" s="195"/>
    </row>
    <row r="149" spans="2:6" ht="14.25">
      <c r="B149" s="195"/>
      <c r="C149" s="195"/>
      <c r="D149" s="195"/>
      <c r="E149" s="195"/>
      <c r="F149" s="195"/>
    </row>
    <row r="150" spans="2:6" ht="14.25">
      <c r="B150" s="195"/>
      <c r="C150" s="195"/>
      <c r="D150" s="195"/>
      <c r="E150" s="195"/>
      <c r="F150" s="195"/>
    </row>
    <row r="151" spans="2:6" ht="14.25">
      <c r="B151" s="195"/>
      <c r="C151" s="195"/>
      <c r="D151" s="195"/>
      <c r="E151" s="195"/>
      <c r="F151" s="195"/>
    </row>
    <row r="152" spans="2:6" ht="14.25">
      <c r="B152" s="195"/>
      <c r="C152" s="195"/>
      <c r="D152" s="195"/>
      <c r="E152" s="195"/>
      <c r="F152" s="195"/>
    </row>
    <row r="153" spans="2:6" ht="14.25">
      <c r="B153" s="195"/>
      <c r="C153" s="195"/>
      <c r="D153" s="195"/>
      <c r="E153" s="195"/>
      <c r="F153" s="195"/>
    </row>
    <row r="154" spans="2:6" ht="14.25">
      <c r="B154" s="195"/>
      <c r="C154" s="195"/>
      <c r="D154" s="195"/>
      <c r="E154" s="195"/>
      <c r="F154" s="195"/>
    </row>
    <row r="155" spans="2:6" ht="14.25">
      <c r="B155" s="195"/>
      <c r="C155" s="195"/>
      <c r="D155" s="195"/>
      <c r="E155" s="195"/>
      <c r="F155" s="195"/>
    </row>
    <row r="156" spans="2:6" ht="14.25">
      <c r="B156" s="195"/>
      <c r="C156" s="195"/>
      <c r="D156" s="195"/>
      <c r="E156" s="195"/>
      <c r="F156" s="195"/>
    </row>
    <row r="157" spans="2:6" ht="14.25">
      <c r="B157" s="195"/>
      <c r="C157" s="195"/>
      <c r="D157" s="195"/>
      <c r="E157" s="195"/>
      <c r="F157" s="195"/>
    </row>
    <row r="158" spans="2:6" ht="14.25">
      <c r="B158" s="195"/>
      <c r="C158" s="195"/>
      <c r="D158" s="195"/>
      <c r="E158" s="195"/>
      <c r="F158" s="195"/>
    </row>
    <row r="159" spans="2:6" ht="14.25">
      <c r="B159" s="195"/>
      <c r="C159" s="195"/>
      <c r="D159" s="195"/>
      <c r="E159" s="195"/>
      <c r="F159" s="195"/>
    </row>
    <row r="160" spans="2:6" ht="14.25">
      <c r="B160" s="195"/>
      <c r="C160" s="195"/>
      <c r="D160" s="195"/>
      <c r="E160" s="195"/>
      <c r="F160" s="195"/>
    </row>
    <row r="161" spans="2:6" ht="14.25">
      <c r="B161" s="195"/>
      <c r="C161" s="195"/>
      <c r="D161" s="195"/>
      <c r="E161" s="195"/>
      <c r="F161" s="195"/>
    </row>
    <row r="162" spans="2:6" ht="14.25">
      <c r="B162" s="195"/>
      <c r="C162" s="195"/>
      <c r="D162" s="195"/>
      <c r="E162" s="195"/>
      <c r="F162" s="195"/>
    </row>
    <row r="163" spans="2:6" ht="14.25">
      <c r="B163" s="195"/>
      <c r="C163" s="195"/>
      <c r="D163" s="195"/>
      <c r="E163" s="195"/>
      <c r="F163" s="195"/>
    </row>
    <row r="164" spans="2:6" ht="14.25">
      <c r="B164" s="195"/>
      <c r="C164" s="195"/>
      <c r="D164" s="195"/>
      <c r="E164" s="195"/>
      <c r="F164" s="195"/>
    </row>
    <row r="165" spans="2:6" ht="14.25">
      <c r="B165" s="195"/>
      <c r="C165" s="195"/>
      <c r="D165" s="195"/>
      <c r="E165" s="195"/>
      <c r="F165" s="195"/>
    </row>
    <row r="166" spans="2:6" ht="14.25">
      <c r="B166" s="195"/>
      <c r="C166" s="195"/>
      <c r="D166" s="195"/>
      <c r="E166" s="195"/>
      <c r="F166" s="195"/>
    </row>
    <row r="167" spans="2:6" ht="14.25">
      <c r="B167" s="195"/>
      <c r="C167" s="195"/>
      <c r="D167" s="195"/>
      <c r="E167" s="195"/>
      <c r="F167" s="195"/>
    </row>
    <row r="168" spans="2:6" ht="14.25">
      <c r="B168" s="195"/>
      <c r="C168" s="195"/>
      <c r="D168" s="195"/>
      <c r="E168" s="195"/>
      <c r="F168" s="195"/>
    </row>
    <row r="169" spans="2:6" ht="14.25">
      <c r="B169" s="195"/>
      <c r="C169" s="195"/>
      <c r="D169" s="195"/>
      <c r="E169" s="195"/>
      <c r="F169" s="195"/>
    </row>
    <row r="170" spans="2:6" ht="14.25">
      <c r="B170" s="195"/>
      <c r="C170" s="195"/>
      <c r="D170" s="195"/>
      <c r="E170" s="195"/>
      <c r="F170" s="195"/>
    </row>
    <row r="171" spans="2:6" ht="14.25">
      <c r="B171" s="195"/>
      <c r="C171" s="195"/>
      <c r="D171" s="195"/>
      <c r="E171" s="195"/>
      <c r="F171" s="195"/>
    </row>
    <row r="172" spans="2:6" ht="14.25">
      <c r="B172" s="195"/>
      <c r="C172" s="195"/>
      <c r="D172" s="195"/>
      <c r="E172" s="195"/>
      <c r="F172" s="195"/>
    </row>
    <row r="173" spans="2:6" ht="14.25">
      <c r="B173" s="195"/>
      <c r="C173" s="195"/>
      <c r="D173" s="195"/>
      <c r="E173" s="195"/>
      <c r="F173" s="195"/>
    </row>
    <row r="174" spans="2:6" ht="14.25">
      <c r="B174" s="195"/>
      <c r="C174" s="195"/>
      <c r="D174" s="195"/>
      <c r="E174" s="195"/>
      <c r="F174" s="195"/>
    </row>
    <row r="175" spans="2:6" ht="14.25">
      <c r="B175" s="195"/>
      <c r="C175" s="195"/>
      <c r="D175" s="195"/>
      <c r="E175" s="195"/>
      <c r="F175" s="195"/>
    </row>
    <row r="176" spans="2:6" ht="14.25">
      <c r="B176" s="195"/>
      <c r="C176" s="195"/>
      <c r="D176" s="195"/>
      <c r="E176" s="195"/>
      <c r="F176" s="195"/>
    </row>
    <row r="177" spans="2:6" ht="14.25">
      <c r="B177" s="195"/>
      <c r="C177" s="195"/>
      <c r="D177" s="195"/>
      <c r="E177" s="195"/>
      <c r="F177" s="195"/>
    </row>
    <row r="178" spans="2:6" ht="14.25">
      <c r="B178" s="195"/>
      <c r="C178" s="195"/>
      <c r="D178" s="195"/>
      <c r="E178" s="195"/>
      <c r="F178" s="195"/>
    </row>
    <row r="179" spans="2:6" ht="14.25">
      <c r="B179" s="195"/>
      <c r="C179" s="195"/>
      <c r="D179" s="195"/>
      <c r="E179" s="195"/>
      <c r="F179" s="195"/>
    </row>
    <row r="180" spans="2:6" ht="14.25">
      <c r="B180" s="195"/>
      <c r="C180" s="195"/>
      <c r="D180" s="195"/>
      <c r="E180" s="195"/>
      <c r="F180" s="195"/>
    </row>
    <row r="181" spans="2:6" ht="14.25">
      <c r="B181" s="195"/>
      <c r="C181" s="195"/>
      <c r="D181" s="195"/>
      <c r="E181" s="195"/>
      <c r="F181" s="195"/>
    </row>
    <row r="182" spans="2:6" ht="14.25">
      <c r="B182" s="195"/>
      <c r="C182" s="195"/>
      <c r="D182" s="195"/>
      <c r="E182" s="195"/>
      <c r="F182" s="195"/>
    </row>
    <row r="183" spans="2:6" ht="14.25">
      <c r="B183" s="195"/>
      <c r="C183" s="195"/>
      <c r="D183" s="195"/>
      <c r="E183" s="195"/>
      <c r="F183" s="195"/>
    </row>
    <row r="184" spans="2:6" ht="14.25">
      <c r="B184" s="195"/>
      <c r="C184" s="195"/>
      <c r="D184" s="195"/>
      <c r="E184" s="195"/>
      <c r="F184" s="195"/>
    </row>
    <row r="185" spans="2:6" ht="14.25">
      <c r="B185" s="195"/>
      <c r="C185" s="195"/>
      <c r="D185" s="195"/>
      <c r="E185" s="195"/>
      <c r="F185" s="195"/>
    </row>
    <row r="186" spans="2:6" ht="14.25">
      <c r="B186" s="195"/>
      <c r="C186" s="195"/>
      <c r="D186" s="195"/>
      <c r="E186" s="195"/>
      <c r="F186" s="195"/>
    </row>
    <row r="187" spans="2:6" ht="14.25">
      <c r="B187" s="195"/>
      <c r="C187" s="195"/>
      <c r="D187" s="195"/>
      <c r="E187" s="195"/>
      <c r="F187" s="195"/>
    </row>
    <row r="188" spans="2:6" ht="14.25">
      <c r="B188" s="195"/>
      <c r="C188" s="195"/>
      <c r="D188" s="195"/>
      <c r="E188" s="195"/>
      <c r="F188" s="195"/>
    </row>
    <row r="189" spans="2:6" ht="14.25">
      <c r="B189" s="195"/>
      <c r="C189" s="195"/>
      <c r="D189" s="195"/>
      <c r="E189" s="195"/>
      <c r="F189" s="195"/>
    </row>
    <row r="190" spans="2:6" ht="14.25">
      <c r="B190" s="195"/>
      <c r="C190" s="195"/>
      <c r="D190" s="195"/>
      <c r="E190" s="195"/>
      <c r="F190" s="195"/>
    </row>
    <row r="191" spans="2:6" ht="14.25">
      <c r="B191" s="195"/>
      <c r="C191" s="195"/>
      <c r="D191" s="195"/>
      <c r="E191" s="195"/>
      <c r="F191" s="195"/>
    </row>
    <row r="192" spans="2:6" ht="14.25">
      <c r="B192" s="195"/>
      <c r="C192" s="195"/>
      <c r="D192" s="195"/>
      <c r="E192" s="195"/>
      <c r="F192" s="195"/>
    </row>
    <row r="193" spans="2:6" ht="14.25">
      <c r="B193" s="195"/>
      <c r="C193" s="195"/>
      <c r="D193" s="195"/>
      <c r="E193" s="195"/>
      <c r="F193" s="195"/>
    </row>
    <row r="194" spans="2:6" ht="14.25">
      <c r="B194" s="195"/>
      <c r="C194" s="195"/>
      <c r="D194" s="195"/>
      <c r="E194" s="195"/>
      <c r="F194" s="195"/>
    </row>
    <row r="195" spans="2:6" ht="14.25">
      <c r="B195" s="195"/>
      <c r="C195" s="195"/>
      <c r="D195" s="195"/>
      <c r="E195" s="195"/>
      <c r="F195" s="195"/>
    </row>
    <row r="196" spans="2:6" ht="14.25">
      <c r="B196" s="195"/>
      <c r="C196" s="195"/>
      <c r="D196" s="195"/>
      <c r="E196" s="195"/>
      <c r="F196" s="195"/>
    </row>
    <row r="197" spans="2:6" ht="14.25">
      <c r="B197" s="195"/>
      <c r="C197" s="195"/>
      <c r="D197" s="195"/>
      <c r="E197" s="195"/>
      <c r="F197" s="195"/>
    </row>
    <row r="198" spans="2:6" ht="14.25">
      <c r="B198" s="195"/>
      <c r="C198" s="195"/>
      <c r="D198" s="195"/>
      <c r="E198" s="195"/>
      <c r="F198" s="195"/>
    </row>
    <row r="199" spans="2:6" ht="14.25">
      <c r="B199" s="195"/>
      <c r="C199" s="195"/>
      <c r="D199" s="195"/>
      <c r="E199" s="195"/>
      <c r="F199" s="195"/>
    </row>
    <row r="200" spans="2:6" ht="14.25">
      <c r="B200" s="195"/>
      <c r="C200" s="195"/>
      <c r="D200" s="195"/>
      <c r="E200" s="195"/>
      <c r="F200" s="195"/>
    </row>
    <row r="201" spans="2:6" ht="14.25">
      <c r="B201" s="195"/>
      <c r="C201" s="195"/>
      <c r="D201" s="195"/>
      <c r="E201" s="195"/>
      <c r="F201" s="195"/>
    </row>
    <row r="202" spans="2:6" ht="14.25">
      <c r="B202" s="195"/>
      <c r="C202" s="195"/>
      <c r="D202" s="195"/>
      <c r="E202" s="195"/>
      <c r="F202" s="195"/>
    </row>
    <row r="203" spans="2:6" ht="14.25">
      <c r="B203" s="195"/>
      <c r="C203" s="195"/>
      <c r="D203" s="195"/>
      <c r="E203" s="195"/>
      <c r="F203" s="195"/>
    </row>
    <row r="204" spans="2:6" ht="14.25">
      <c r="B204" s="195"/>
      <c r="C204" s="195"/>
      <c r="D204" s="195"/>
      <c r="E204" s="195"/>
      <c r="F204" s="195"/>
    </row>
    <row r="205" spans="2:6" ht="14.25">
      <c r="B205" s="195"/>
      <c r="C205" s="195"/>
      <c r="D205" s="195"/>
      <c r="E205" s="195"/>
      <c r="F205" s="195"/>
    </row>
    <row r="206" spans="2:6" ht="14.25">
      <c r="B206" s="195"/>
      <c r="C206" s="195"/>
      <c r="D206" s="195"/>
      <c r="E206" s="195"/>
      <c r="F206" s="195"/>
    </row>
    <row r="207" spans="2:6" ht="14.25">
      <c r="B207" s="195"/>
      <c r="C207" s="195"/>
      <c r="D207" s="195"/>
      <c r="E207" s="195"/>
      <c r="F207" s="195"/>
    </row>
    <row r="208" spans="2:6" ht="14.25">
      <c r="B208" s="195"/>
      <c r="C208" s="195"/>
      <c r="D208" s="195"/>
      <c r="E208" s="195"/>
      <c r="F208" s="195"/>
    </row>
    <row r="209" spans="2:6" ht="14.25">
      <c r="B209" s="195"/>
      <c r="C209" s="195"/>
      <c r="D209" s="195"/>
      <c r="E209" s="195"/>
      <c r="F209" s="195"/>
    </row>
    <row r="210" spans="2:6" ht="14.25">
      <c r="B210" s="195"/>
      <c r="C210" s="195"/>
      <c r="D210" s="195"/>
      <c r="E210" s="195"/>
      <c r="F210" s="195"/>
    </row>
    <row r="211" spans="2:6" ht="14.25">
      <c r="B211" s="195"/>
      <c r="C211" s="195"/>
      <c r="D211" s="195"/>
      <c r="E211" s="195"/>
      <c r="F211" s="195"/>
    </row>
    <row r="212" spans="2:6" ht="14.25">
      <c r="B212" s="195"/>
      <c r="C212" s="195"/>
      <c r="D212" s="195"/>
      <c r="E212" s="195"/>
      <c r="F212" s="195"/>
    </row>
  </sheetData>
  <sheetProtection/>
  <mergeCells count="114">
    <mergeCell ref="N55:P55"/>
    <mergeCell ref="D59:F59"/>
    <mergeCell ref="D68:F68"/>
    <mergeCell ref="D67:F67"/>
    <mergeCell ref="D66:F66"/>
    <mergeCell ref="D65:F65"/>
    <mergeCell ref="N68:P68"/>
    <mergeCell ref="B36:B39"/>
    <mergeCell ref="D40:F40"/>
    <mergeCell ref="D36:F36"/>
    <mergeCell ref="D37:F37"/>
    <mergeCell ref="D38:F38"/>
    <mergeCell ref="D39:F39"/>
    <mergeCell ref="N53:P53"/>
    <mergeCell ref="N47:AB47"/>
    <mergeCell ref="W50:X50"/>
    <mergeCell ref="Y50:Z50"/>
    <mergeCell ref="AA50:AB50"/>
    <mergeCell ref="Q49:R50"/>
    <mergeCell ref="S50:T50"/>
    <mergeCell ref="S49:AB49"/>
    <mergeCell ref="N49:P51"/>
    <mergeCell ref="U50:V50"/>
    <mergeCell ref="D60:F60"/>
    <mergeCell ref="D53:F53"/>
    <mergeCell ref="D54:F54"/>
    <mergeCell ref="D56:F56"/>
    <mergeCell ref="B55:F55"/>
    <mergeCell ref="D61:F61"/>
    <mergeCell ref="B60:B64"/>
    <mergeCell ref="B56:B59"/>
    <mergeCell ref="AG6:AG12"/>
    <mergeCell ref="AF6:AF12"/>
    <mergeCell ref="AE6:AE12"/>
    <mergeCell ref="Q6:Q12"/>
    <mergeCell ref="AD6:AD12"/>
    <mergeCell ref="R6:Z6"/>
    <mergeCell ref="AA6:AC6"/>
    <mergeCell ref="AC7:AC12"/>
    <mergeCell ref="AB7:AB12"/>
    <mergeCell ref="AA7:AA12"/>
    <mergeCell ref="N6:P12"/>
    <mergeCell ref="N14:P14"/>
    <mergeCell ref="D14:F14"/>
    <mergeCell ref="D19:F19"/>
    <mergeCell ref="J5:J6"/>
    <mergeCell ref="K5:K6"/>
    <mergeCell ref="G5:I5"/>
    <mergeCell ref="D9:F9"/>
    <mergeCell ref="D10:F10"/>
    <mergeCell ref="D15:F15"/>
    <mergeCell ref="D20:F20"/>
    <mergeCell ref="D12:F12"/>
    <mergeCell ref="B27:B28"/>
    <mergeCell ref="D27:F27"/>
    <mergeCell ref="D32:F32"/>
    <mergeCell ref="D21:F21"/>
    <mergeCell ref="D22:F22"/>
    <mergeCell ref="D23:F23"/>
    <mergeCell ref="D28:F28"/>
    <mergeCell ref="B11:B14"/>
    <mergeCell ref="B8:F8"/>
    <mergeCell ref="D24:F24"/>
    <mergeCell ref="D25:F25"/>
    <mergeCell ref="D26:F26"/>
    <mergeCell ref="B25:B26"/>
    <mergeCell ref="D16:F16"/>
    <mergeCell ref="D17:F17"/>
    <mergeCell ref="B18:B19"/>
    <mergeCell ref="A3:L3"/>
    <mergeCell ref="A5:F6"/>
    <mergeCell ref="B15:B16"/>
    <mergeCell ref="D18:F18"/>
    <mergeCell ref="D11:F11"/>
    <mergeCell ref="D13:F13"/>
    <mergeCell ref="D69:F69"/>
    <mergeCell ref="B34:B35"/>
    <mergeCell ref="D34:F34"/>
    <mergeCell ref="D35:F35"/>
    <mergeCell ref="D29:F29"/>
    <mergeCell ref="D30:F30"/>
    <mergeCell ref="D31:F31"/>
    <mergeCell ref="D33:F33"/>
    <mergeCell ref="D41:F41"/>
    <mergeCell ref="D42:F42"/>
    <mergeCell ref="D48:F48"/>
    <mergeCell ref="D73:F73"/>
    <mergeCell ref="D62:F62"/>
    <mergeCell ref="D51:F51"/>
    <mergeCell ref="D63:F63"/>
    <mergeCell ref="D64:F64"/>
    <mergeCell ref="D52:F52"/>
    <mergeCell ref="D72:F72"/>
    <mergeCell ref="D71:F71"/>
    <mergeCell ref="D70:F70"/>
    <mergeCell ref="D44:F44"/>
    <mergeCell ref="A56:A74"/>
    <mergeCell ref="A9:A55"/>
    <mergeCell ref="B74:F74"/>
    <mergeCell ref="D50:F50"/>
    <mergeCell ref="D57:F57"/>
    <mergeCell ref="D58:F58"/>
    <mergeCell ref="B47:B51"/>
    <mergeCell ref="D47:F47"/>
    <mergeCell ref="A7:F7"/>
    <mergeCell ref="G47:G51"/>
    <mergeCell ref="I47:I51"/>
    <mergeCell ref="N4:AG4"/>
    <mergeCell ref="B41:B42"/>
    <mergeCell ref="B43:B44"/>
    <mergeCell ref="D49:F49"/>
    <mergeCell ref="D43:F43"/>
    <mergeCell ref="D46:F46"/>
    <mergeCell ref="D45:F4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2016-07-29T01:38:56Z</cp:lastPrinted>
  <dcterms:created xsi:type="dcterms:W3CDTF">1998-03-26T00:53:14Z</dcterms:created>
  <dcterms:modified xsi:type="dcterms:W3CDTF">2016-07-29T01:39:39Z</dcterms:modified>
  <cp:category/>
  <cp:version/>
  <cp:contentType/>
  <cp:contentStatus/>
</cp:coreProperties>
</file>