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75" windowHeight="9300" activeTab="0"/>
  </bookViews>
  <sheets>
    <sheet name="246" sheetId="1" r:id="rId1"/>
    <sheet name="248" sheetId="2" r:id="rId2"/>
  </sheets>
  <definedNames>
    <definedName name="_xlnm.Print_Area" localSheetId="0">'246'!$A$1:$AM$87</definedName>
    <definedName name="_xlnm.Print_Area" localSheetId="1">'248'!$A$1:$X$73</definedName>
  </definedNames>
  <calcPr fullCalcOnLoad="1"/>
</workbook>
</file>

<file path=xl/sharedStrings.xml><?xml version="1.0" encoding="utf-8"?>
<sst xmlns="http://schemas.openxmlformats.org/spreadsheetml/2006/main" count="442" uniqueCount="164">
  <si>
    <t>（単位　面積平方メートル、金額万円）</t>
  </si>
  <si>
    <t>年次及び月次</t>
  </si>
  <si>
    <t>年次及び月次</t>
  </si>
  <si>
    <t>延面積</t>
  </si>
  <si>
    <t>延面積</t>
  </si>
  <si>
    <t>工事費</t>
  </si>
  <si>
    <t>工事費</t>
  </si>
  <si>
    <t>会社その他の法人</t>
  </si>
  <si>
    <t>鉄筋コンクリート造</t>
  </si>
  <si>
    <t>農林水産業用建築物</t>
  </si>
  <si>
    <t>鉱工業用建築物</t>
  </si>
  <si>
    <t>商業用建築物</t>
  </si>
  <si>
    <t>公益事業用建築物</t>
  </si>
  <si>
    <t>公務文教用建築物</t>
  </si>
  <si>
    <t>サービス用建築物</t>
  </si>
  <si>
    <t>他に分類されない建築物</t>
  </si>
  <si>
    <t>（単位　面積平方メートル）</t>
  </si>
  <si>
    <t>金沢市</t>
  </si>
  <si>
    <r>
      <t>昭和62年</t>
    </r>
    <r>
      <rPr>
        <sz val="12"/>
        <rFont val="ＭＳ 明朝"/>
        <family val="1"/>
      </rPr>
      <t>2</t>
    </r>
    <r>
      <rPr>
        <sz val="12"/>
        <color indexed="9"/>
        <rFont val="ＭＳ 明朝"/>
        <family val="1"/>
      </rPr>
      <t>月</t>
    </r>
  </si>
  <si>
    <r>
      <t>昭和62年</t>
    </r>
    <r>
      <rPr>
        <sz val="12"/>
        <rFont val="ＭＳ 明朝"/>
        <family val="1"/>
      </rPr>
      <t>3</t>
    </r>
    <r>
      <rPr>
        <sz val="12"/>
        <color indexed="9"/>
        <rFont val="ＭＳ 明朝"/>
        <family val="1"/>
      </rPr>
      <t>月</t>
    </r>
  </si>
  <si>
    <r>
      <t>昭和62年</t>
    </r>
    <r>
      <rPr>
        <sz val="12"/>
        <rFont val="ＭＳ 明朝"/>
        <family val="1"/>
      </rPr>
      <t>4</t>
    </r>
    <r>
      <rPr>
        <sz val="12"/>
        <color indexed="9"/>
        <rFont val="ＭＳ 明朝"/>
        <family val="1"/>
      </rPr>
      <t>月</t>
    </r>
  </si>
  <si>
    <r>
      <t>昭和62年</t>
    </r>
    <r>
      <rPr>
        <sz val="12"/>
        <rFont val="ＭＳ 明朝"/>
        <family val="1"/>
      </rPr>
      <t>5</t>
    </r>
    <r>
      <rPr>
        <sz val="12"/>
        <color indexed="9"/>
        <rFont val="ＭＳ 明朝"/>
        <family val="1"/>
      </rPr>
      <t>月</t>
    </r>
  </si>
  <si>
    <r>
      <t>昭和62年</t>
    </r>
    <r>
      <rPr>
        <sz val="12"/>
        <rFont val="ＭＳ 明朝"/>
        <family val="1"/>
      </rPr>
      <t>6</t>
    </r>
    <r>
      <rPr>
        <sz val="12"/>
        <color indexed="9"/>
        <rFont val="ＭＳ 明朝"/>
        <family val="1"/>
      </rPr>
      <t>月</t>
    </r>
  </si>
  <si>
    <r>
      <t>昭和62年</t>
    </r>
    <r>
      <rPr>
        <sz val="12"/>
        <rFont val="ＭＳ 明朝"/>
        <family val="1"/>
      </rPr>
      <t>7</t>
    </r>
    <r>
      <rPr>
        <sz val="12"/>
        <color indexed="9"/>
        <rFont val="ＭＳ 明朝"/>
        <family val="1"/>
      </rPr>
      <t>月</t>
    </r>
  </si>
  <si>
    <r>
      <t>昭和62年</t>
    </r>
    <r>
      <rPr>
        <sz val="12"/>
        <rFont val="ＭＳ 明朝"/>
        <family val="1"/>
      </rPr>
      <t>8</t>
    </r>
    <r>
      <rPr>
        <sz val="12"/>
        <color indexed="9"/>
        <rFont val="ＭＳ 明朝"/>
        <family val="1"/>
      </rPr>
      <t>月</t>
    </r>
  </si>
  <si>
    <r>
      <t>昭和62年</t>
    </r>
    <r>
      <rPr>
        <sz val="12"/>
        <rFont val="ＭＳ 明朝"/>
        <family val="1"/>
      </rPr>
      <t>9</t>
    </r>
    <r>
      <rPr>
        <sz val="12"/>
        <color indexed="9"/>
        <rFont val="ＭＳ 明朝"/>
        <family val="1"/>
      </rPr>
      <t>月</t>
    </r>
  </si>
  <si>
    <r>
      <t>昭和62年</t>
    </r>
    <r>
      <rPr>
        <sz val="12"/>
        <rFont val="ＭＳ 明朝"/>
        <family val="1"/>
      </rPr>
      <t>10</t>
    </r>
    <r>
      <rPr>
        <sz val="12"/>
        <color indexed="9"/>
        <rFont val="ＭＳ 明朝"/>
        <family val="1"/>
      </rPr>
      <t>月</t>
    </r>
  </si>
  <si>
    <r>
      <t>昭和62年</t>
    </r>
    <r>
      <rPr>
        <sz val="12"/>
        <rFont val="ＭＳ 明朝"/>
        <family val="1"/>
      </rPr>
      <t>11</t>
    </r>
    <r>
      <rPr>
        <sz val="12"/>
        <color indexed="9"/>
        <rFont val="ＭＳ 明朝"/>
        <family val="1"/>
      </rPr>
      <t>月</t>
    </r>
  </si>
  <si>
    <r>
      <t>昭和62年</t>
    </r>
    <r>
      <rPr>
        <sz val="12"/>
        <rFont val="ＭＳ 明朝"/>
        <family val="1"/>
      </rPr>
      <t>12</t>
    </r>
    <r>
      <rPr>
        <sz val="12"/>
        <color indexed="9"/>
        <rFont val="ＭＳ 明朝"/>
        <family val="1"/>
      </rPr>
      <t>月</t>
    </r>
  </si>
  <si>
    <t>「住宅」とは家計を共にするものが独立して住居することができるように設備された一棟もしくは、数棟の建築物または区画された一部をいう。</t>
  </si>
  <si>
    <t>床面積</t>
  </si>
  <si>
    <t>床面積</t>
  </si>
  <si>
    <t>総数</t>
  </si>
  <si>
    <t>利用関係別</t>
  </si>
  <si>
    <t>給与住宅</t>
  </si>
  <si>
    <t>専用住宅</t>
  </si>
  <si>
    <t>併用住宅</t>
  </si>
  <si>
    <t>（単位　金額百万円）</t>
  </si>
  <si>
    <t>計</t>
  </si>
  <si>
    <t>間借世帯</t>
  </si>
  <si>
    <t>世帯数</t>
  </si>
  <si>
    <t>世帯人員</t>
  </si>
  <si>
    <t>国</t>
  </si>
  <si>
    <t>県</t>
  </si>
  <si>
    <t>居住専用建築物</t>
  </si>
  <si>
    <t>居住産業併用建築物</t>
  </si>
  <si>
    <t>普通世帯</t>
  </si>
  <si>
    <t>準世帯</t>
  </si>
  <si>
    <t>収容世帯数</t>
  </si>
  <si>
    <r>
      <t>昭和</t>
    </r>
    <r>
      <rPr>
        <sz val="12"/>
        <color indexed="8"/>
        <rFont val="ＭＳ 明朝"/>
        <family val="1"/>
      </rPr>
      <t>50</t>
    </r>
    <r>
      <rPr>
        <sz val="12"/>
        <color indexed="9"/>
        <rFont val="ＭＳ 明朝"/>
        <family val="1"/>
      </rPr>
      <t>年</t>
    </r>
  </si>
  <si>
    <r>
      <t>昭和</t>
    </r>
    <r>
      <rPr>
        <sz val="12"/>
        <color indexed="8"/>
        <rFont val="ＭＳ 明朝"/>
        <family val="1"/>
      </rPr>
      <t>49</t>
    </r>
    <r>
      <rPr>
        <sz val="12"/>
        <color indexed="9"/>
        <rFont val="ＭＳ 明朝"/>
        <family val="1"/>
      </rPr>
      <t>年</t>
    </r>
  </si>
  <si>
    <t>資料　総理府統計局「国勢調査報告」による。</t>
  </si>
  <si>
    <r>
      <t>昭和</t>
    </r>
    <r>
      <rPr>
        <sz val="12"/>
        <color indexed="8"/>
        <rFont val="ＭＳ 明朝"/>
        <family val="1"/>
      </rPr>
      <t>48</t>
    </r>
    <r>
      <rPr>
        <sz val="12"/>
        <color indexed="9"/>
        <rFont val="ＭＳ 明朝"/>
        <family val="1"/>
      </rPr>
      <t>年</t>
    </r>
  </si>
  <si>
    <t>昭和47年</t>
  </si>
  <si>
    <t>昭和51年1月</t>
  </si>
  <si>
    <t>昭和47年</t>
  </si>
  <si>
    <t>七尾市</t>
  </si>
  <si>
    <t>小松市</t>
  </si>
  <si>
    <t>輪島市</t>
  </si>
  <si>
    <t>珠洲市</t>
  </si>
  <si>
    <t>加賀市</t>
  </si>
  <si>
    <t>羽咋市</t>
  </si>
  <si>
    <t>松任市</t>
  </si>
  <si>
    <t>江沼郡</t>
  </si>
  <si>
    <t>能美郡</t>
  </si>
  <si>
    <t>石川郡</t>
  </si>
  <si>
    <t>河北郡</t>
  </si>
  <si>
    <t>羽咋郡</t>
  </si>
  <si>
    <t>鹿島郡</t>
  </si>
  <si>
    <t>鳳至郡</t>
  </si>
  <si>
    <t>珠洲郡</t>
  </si>
  <si>
    <t>延面積</t>
  </si>
  <si>
    <t>耐火、簡易耐火建</t>
  </si>
  <si>
    <t>建築及び住宅　247</t>
  </si>
  <si>
    <t>113　構造別公営住宅着工建築数（昭和47～51年）</t>
  </si>
  <si>
    <t>248　建築及び住宅</t>
  </si>
  <si>
    <t>世帯人員の割合(％)</t>
  </si>
  <si>
    <t>世帯数の割合(％)</t>
  </si>
  <si>
    <t>246　建築及び住宅</t>
  </si>
  <si>
    <t>１７　　建　　　築　　　及　　　び　　　住　　　宅</t>
  </si>
  <si>
    <t>112　　着　工　建　築　物　面　積　及　び　工　事　費　（昭和47～51年）</t>
  </si>
  <si>
    <t>（１）　　建　　築　　主　　別　　面　　積　　及　　び　　工　　事　　費</t>
  </si>
  <si>
    <t>総　　　　　計</t>
  </si>
  <si>
    <t>市　町　村</t>
  </si>
  <si>
    <t>個　　　　　人</t>
  </si>
  <si>
    <r>
      <t>昭和</t>
    </r>
    <r>
      <rPr>
        <b/>
        <sz val="12"/>
        <color indexed="8"/>
        <rFont val="ＭＳ ゴシック"/>
        <family val="3"/>
      </rPr>
      <t>51</t>
    </r>
    <r>
      <rPr>
        <b/>
        <sz val="12"/>
        <color indexed="9"/>
        <rFont val="ＭＳ ゴシック"/>
        <family val="3"/>
      </rPr>
      <t>年</t>
    </r>
  </si>
  <si>
    <r>
      <t>昭和</t>
    </r>
    <r>
      <rPr>
        <b/>
        <sz val="12"/>
        <color indexed="8"/>
        <rFont val="ＭＳ ゴシック"/>
        <family val="3"/>
      </rPr>
      <t>51</t>
    </r>
    <r>
      <rPr>
        <b/>
        <sz val="12"/>
        <color indexed="9"/>
        <rFont val="ＭＳ ゴシック"/>
        <family val="3"/>
      </rPr>
      <t>年</t>
    </r>
  </si>
  <si>
    <t>－</t>
  </si>
  <si>
    <t>注　「建築主別」のうち「国」には国の出先機関、日本国有鉄道、日本専売公社、日本電信電話公社が含まれるが、国の機関でも金融公庫などは</t>
  </si>
  <si>
    <t>　　「会社その他の法人」に含まれる。</t>
  </si>
  <si>
    <t>（２）　　構　　造　　別　　面　　積　　及　　び　　工　　事　　費</t>
  </si>
  <si>
    <t>延　面　積</t>
  </si>
  <si>
    <t>木　　　　　　　　造</t>
  </si>
  <si>
    <t>鉄　　骨　　造</t>
  </si>
  <si>
    <t>そ　　の　　他</t>
  </si>
  <si>
    <t>（３）　　用　　途　　別　　面　　積　　及　　び　　工　　事　　費</t>
  </si>
  <si>
    <t>用　　途　　別　　面　　積　　及　　び　　工　　事　　費　（つづき）</t>
  </si>
  <si>
    <t>工　事　費</t>
  </si>
  <si>
    <t>木　　　　　造</t>
  </si>
  <si>
    <t>戸　数</t>
  </si>
  <si>
    <t>注　　昭和47年以降木造住宅は建築されていない。</t>
  </si>
  <si>
    <t>資料　石川県建築課「公営住宅着工建築数調」による。</t>
  </si>
  <si>
    <r>
      <t>昭和</t>
    </r>
    <r>
      <rPr>
        <b/>
        <sz val="12"/>
        <color indexed="8"/>
        <rFont val="ＭＳ ゴシック"/>
        <family val="3"/>
      </rPr>
      <t>51</t>
    </r>
    <r>
      <rPr>
        <b/>
        <sz val="12"/>
        <color indexed="9"/>
        <rFont val="ＭＳ ゴシック"/>
        <family val="3"/>
      </rPr>
      <t>年</t>
    </r>
  </si>
  <si>
    <t>－</t>
  </si>
  <si>
    <t>資料　建設省計画局調査統計課「建設統計月報」による。</t>
  </si>
  <si>
    <t>年次及び　　市 郡 別</t>
  </si>
  <si>
    <t>世帯種類別</t>
  </si>
  <si>
    <t>建築及び住宅　249</t>
  </si>
  <si>
    <t>114　　利用関係別、用途別着工新設住宅戸数及び面積　（昭和47～51年）</t>
  </si>
  <si>
    <r>
      <t>昭和</t>
    </r>
    <r>
      <rPr>
        <b/>
        <sz val="12"/>
        <color indexed="8"/>
        <rFont val="ＭＳ ゴシック"/>
        <family val="3"/>
      </rPr>
      <t>51</t>
    </r>
    <r>
      <rPr>
        <b/>
        <sz val="12"/>
        <color indexed="9"/>
        <rFont val="ＭＳ ゴシック"/>
        <family val="3"/>
      </rPr>
      <t>年</t>
    </r>
  </si>
  <si>
    <t>－</t>
  </si>
  <si>
    <t>－</t>
  </si>
  <si>
    <t>利用関係別、用途別着工新設住宅戸数及び面積　（つづき）</t>
  </si>
  <si>
    <t>総　　　　　数</t>
  </si>
  <si>
    <t>戸　数</t>
  </si>
  <si>
    <t>戸 数</t>
  </si>
  <si>
    <t>床 面 積</t>
  </si>
  <si>
    <t>持　　　　　家</t>
  </si>
  <si>
    <t>貸　　　　家</t>
  </si>
  <si>
    <t>利　用　関　係　別</t>
  </si>
  <si>
    <t>用　　　　　　　途　　　　　　　別</t>
  </si>
  <si>
    <t>資料　住宅金融公庫金沢支所「住宅金融公庫申込、貸付状況調査」による。</t>
  </si>
  <si>
    <t>115　　住　宅　金　融　公　庫　利　用　状　況　（昭和47～51年）</t>
  </si>
  <si>
    <t>昭　和　47　年</t>
  </si>
  <si>
    <r>
      <t>昭　和　</t>
    </r>
    <r>
      <rPr>
        <sz val="12"/>
        <color indexed="8"/>
        <rFont val="ＭＳ 明朝"/>
        <family val="1"/>
      </rPr>
      <t>48　</t>
    </r>
    <r>
      <rPr>
        <sz val="12"/>
        <color indexed="9"/>
        <rFont val="ＭＳ 明朝"/>
        <family val="1"/>
      </rPr>
      <t>年</t>
    </r>
  </si>
  <si>
    <r>
      <t>昭　和　</t>
    </r>
    <r>
      <rPr>
        <sz val="12"/>
        <color indexed="8"/>
        <rFont val="ＭＳ 明朝"/>
        <family val="1"/>
      </rPr>
      <t>49　</t>
    </r>
    <r>
      <rPr>
        <sz val="12"/>
        <color indexed="9"/>
        <rFont val="ＭＳ 明朝"/>
        <family val="1"/>
      </rPr>
      <t>年</t>
    </r>
  </si>
  <si>
    <r>
      <t>昭　和　</t>
    </r>
    <r>
      <rPr>
        <sz val="12"/>
        <color indexed="8"/>
        <rFont val="ＭＳ 明朝"/>
        <family val="1"/>
      </rPr>
      <t>50　</t>
    </r>
    <r>
      <rPr>
        <sz val="12"/>
        <color indexed="9"/>
        <rFont val="ＭＳ 明朝"/>
        <family val="1"/>
      </rPr>
      <t>年</t>
    </r>
  </si>
  <si>
    <t>年　　　　　　　次</t>
  </si>
  <si>
    <t>金　　　額</t>
  </si>
  <si>
    <t>戸　　　数</t>
  </si>
  <si>
    <t>金　　　　額</t>
  </si>
  <si>
    <r>
      <t>昭　和　</t>
    </r>
    <r>
      <rPr>
        <b/>
        <sz val="12"/>
        <color indexed="8"/>
        <rFont val="ＭＳ ゴシック"/>
        <family val="3"/>
      </rPr>
      <t>51　</t>
    </r>
    <r>
      <rPr>
        <b/>
        <sz val="12"/>
        <color indexed="9"/>
        <rFont val="ＭＳ ゴシック"/>
        <family val="3"/>
      </rPr>
      <t>年</t>
    </r>
  </si>
  <si>
    <t>戸　　　　　　　数</t>
  </si>
  <si>
    <t>申　　　　　　　　　　込</t>
  </si>
  <si>
    <t>貸　　　　　　　付</t>
  </si>
  <si>
    <t>注　本表の数字は新設分のみで、増設分等は含まれない。</t>
  </si>
  <si>
    <t>　　金額には中高層非住宅、宅地造成取得及び造成による申込、貸付金額も含まれている。　　　</t>
  </si>
  <si>
    <t>116　　住　　　居　　　状　　　況　（昭和50.10.1現在）</t>
  </si>
  <si>
    <t>　本表の準世帯に係る数値は、住宅に間借りの単身者のみの数値である。</t>
  </si>
  <si>
    <t>世 帯 人 員</t>
  </si>
  <si>
    <t>世　 帯　 数</t>
  </si>
  <si>
    <t>総　数</t>
  </si>
  <si>
    <t>住 宅 に　　　住む世帯</t>
  </si>
  <si>
    <t>非住宅に　　住む世帯</t>
  </si>
  <si>
    <t>住 宅 に　　　住む世帯</t>
  </si>
  <si>
    <t>非住宅に　　住む世帯</t>
  </si>
  <si>
    <t>住 宅 に　　　住む世帯</t>
  </si>
  <si>
    <t>住 宅 非 住 宅 別 割 合 （％）</t>
  </si>
  <si>
    <t>世　帯　種　類　別　割　合 （％）</t>
  </si>
  <si>
    <t>（１）　　世　 帯　 及　 び　 世　 帯　 人　 員　 の　 居　 住　 状　 態</t>
  </si>
  <si>
    <t>（２）　　普　通　世　帯　の　居　住　状　態</t>
  </si>
  <si>
    <t>１世帯当たり人員</t>
  </si>
  <si>
    <t>項　　　　目</t>
  </si>
  <si>
    <t>間 借 で　　　ない世帯</t>
  </si>
  <si>
    <t>住　　　　　　　　宅</t>
  </si>
  <si>
    <t>寄宿舎　　　その他</t>
  </si>
  <si>
    <t>１人当たり畳数</t>
  </si>
  <si>
    <t>持　家</t>
  </si>
  <si>
    <t>公　営</t>
  </si>
  <si>
    <t>民　営</t>
  </si>
  <si>
    <t>間　借</t>
  </si>
  <si>
    <t>住　　　　　　　　　　　　　　　宅</t>
  </si>
  <si>
    <t>（３）　　世帯の種類、住宅の種類及び所有の関係別世帯数、世帯人員</t>
  </si>
  <si>
    <t>借　　　　家</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</si>
</sst>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_ "/>
    <numFmt numFmtId="179" formatCode="_ * #,##0_ ;_ * \-#,##0_ ;_ * &quot;―&quot;_ ;_ @_ "/>
    <numFmt numFmtId="180" formatCode="0.00_ "/>
    <numFmt numFmtId="181" formatCode="#,##0.0;[Red]\-#,##0.0"/>
    <numFmt numFmtId="182" formatCode="#,##0;[Red]#,##0"/>
    <numFmt numFmtId="183" formatCode="0.00;[Red]0.00"/>
    <numFmt numFmtId="184" formatCode="0;[Red]0"/>
  </numFmts>
  <fonts count="53">
    <font>
      <sz val="11"/>
      <name val="ＭＳ Ｐゴシック"/>
      <family val="3"/>
    </font>
    <font>
      <sz val="6"/>
      <name val="ＭＳ Ｐゴシック"/>
      <family val="3"/>
    </font>
    <font>
      <sz val="14"/>
      <name val="ＭＳ Ｐゴシック"/>
      <family val="3"/>
    </font>
    <font>
      <sz val="12"/>
      <name val="ＭＳ Ｐゴシック"/>
      <family val="3"/>
    </font>
    <font>
      <sz val="11"/>
      <name val="ＭＳ ゴシック"/>
      <family val="3"/>
    </font>
    <font>
      <sz val="14"/>
      <name val="ＭＳ ゴシック"/>
      <family val="3"/>
    </font>
    <font>
      <sz val="12"/>
      <name val="ＭＳ ゴシック"/>
      <family val="3"/>
    </font>
    <font>
      <sz val="11"/>
      <name val="ＭＳ 明朝"/>
      <family val="1"/>
    </font>
    <font>
      <sz val="12"/>
      <name val="ＭＳ 明朝"/>
      <family val="1"/>
    </font>
    <font>
      <sz val="12"/>
      <color indexed="9"/>
      <name val="ＭＳ 明朝"/>
      <family val="1"/>
    </font>
    <font>
      <b/>
      <sz val="12"/>
      <name val="ＭＳ 明朝"/>
      <family val="1"/>
    </font>
    <font>
      <sz val="14"/>
      <name val="ＭＳ 明朝"/>
      <family val="1"/>
    </font>
    <font>
      <sz val="12"/>
      <color indexed="8"/>
      <name val="ＭＳ 明朝"/>
      <family val="1"/>
    </font>
    <font>
      <b/>
      <sz val="12"/>
      <name val="ＭＳ ゴシック"/>
      <family val="3"/>
    </font>
    <font>
      <b/>
      <sz val="16"/>
      <name val="ＭＳ ゴシック"/>
      <family val="3"/>
    </font>
    <font>
      <b/>
      <sz val="14"/>
      <name val="ＭＳ 明朝"/>
      <family val="1"/>
    </font>
    <font>
      <b/>
      <sz val="12"/>
      <color indexed="9"/>
      <name val="ＭＳ ゴシック"/>
      <family val="3"/>
    </font>
    <font>
      <b/>
      <sz val="12"/>
      <color indexed="8"/>
      <name val="ＭＳ ゴシック"/>
      <family val="3"/>
    </font>
    <font>
      <sz val="12"/>
      <color indexed="8"/>
      <name val="ＭＳ Ｐゴシック"/>
      <family val="3"/>
    </font>
    <font>
      <sz val="12"/>
      <color indexed="9"/>
      <name val="ＭＳ Ｐゴシック"/>
      <family val="3"/>
    </font>
    <font>
      <sz val="18"/>
      <color indexed="54"/>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0"/>
      <name val="ＭＳ 明朝"/>
      <family val="1"/>
    </font>
    <font>
      <sz val="12"/>
      <color theme="1"/>
      <name val="Calibri"/>
      <family val="3"/>
    </font>
    <font>
      <sz val="12"/>
      <color theme="0"/>
      <name val="Calibri"/>
      <family val="3"/>
    </font>
    <font>
      <sz val="18"/>
      <color theme="3"/>
      <name val="Calibri Light"/>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
      <left>
        <color indexed="63"/>
      </left>
      <right>
        <color indexed="63"/>
      </right>
      <top style="medium"/>
      <bottom>
        <color indexed="63"/>
      </bottom>
    </border>
    <border>
      <left>
        <color indexed="63"/>
      </left>
      <right>
        <color indexed="63"/>
      </right>
      <top style="thin"/>
      <bottom style="thin"/>
    </border>
    <border>
      <left style="thin"/>
      <right>
        <color indexed="63"/>
      </right>
      <top style="medium"/>
      <bottom>
        <color indexed="63"/>
      </bottom>
    </border>
    <border>
      <left>
        <color indexed="63"/>
      </left>
      <right style="thin"/>
      <top style="thin"/>
      <bottom style="thin"/>
    </border>
    <border>
      <left style="thin"/>
      <right style="thin"/>
      <top style="medium"/>
      <bottom style="thin"/>
    </border>
    <border>
      <left style="thin"/>
      <right style="thin"/>
      <top>
        <color indexed="63"/>
      </top>
      <bottom>
        <color indexed="63"/>
      </botto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50">
    <xf numFmtId="0" fontId="0" fillId="0" borderId="0" xfId="0" applyAlignment="1">
      <alignment/>
    </xf>
    <xf numFmtId="0" fontId="7" fillId="0" borderId="0" xfId="0" applyFont="1" applyAlignment="1">
      <alignment horizontal="distributed" vertical="center"/>
    </xf>
    <xf numFmtId="0" fontId="8" fillId="0" borderId="10" xfId="0" applyFont="1" applyBorder="1" applyAlignment="1">
      <alignment horizontal="distributed" vertical="center"/>
    </xf>
    <xf numFmtId="0" fontId="8" fillId="0" borderId="11" xfId="0" applyFont="1" applyBorder="1" applyAlignment="1">
      <alignment horizontal="distributed" vertical="center"/>
    </xf>
    <xf numFmtId="0" fontId="8" fillId="0" borderId="12" xfId="0" applyFont="1" applyBorder="1" applyAlignment="1">
      <alignment horizontal="distributed" vertical="center"/>
    </xf>
    <xf numFmtId="0" fontId="7" fillId="0" borderId="0" xfId="0" applyFont="1" applyBorder="1" applyAlignment="1">
      <alignment horizontal="center" vertical="center"/>
    </xf>
    <xf numFmtId="0" fontId="8" fillId="0" borderId="13" xfId="0" applyFont="1" applyBorder="1" applyAlignment="1">
      <alignment horizontal="distributed" vertical="center"/>
    </xf>
    <xf numFmtId="0" fontId="8" fillId="0" borderId="14" xfId="0" applyFont="1" applyBorder="1" applyAlignment="1">
      <alignment horizontal="distributed" vertical="center"/>
    </xf>
    <xf numFmtId="0" fontId="8" fillId="0" borderId="0" xfId="0" applyFont="1" applyAlignment="1">
      <alignment horizontal="distributed" vertical="center"/>
    </xf>
    <xf numFmtId="0" fontId="9" fillId="0" borderId="13" xfId="0" applyFont="1" applyBorder="1" applyAlignment="1">
      <alignment horizontal="distributed" vertical="center"/>
    </xf>
    <xf numFmtId="0" fontId="8" fillId="0" borderId="15" xfId="0" applyFont="1" applyBorder="1" applyAlignment="1">
      <alignment horizontal="distributed" vertical="center"/>
    </xf>
    <xf numFmtId="0" fontId="9" fillId="0" borderId="0" xfId="0" applyFont="1" applyAlignment="1">
      <alignment horizontal="distributed" vertical="center"/>
    </xf>
    <xf numFmtId="0" fontId="13" fillId="0" borderId="0" xfId="0" applyFont="1" applyFill="1" applyBorder="1" applyAlignment="1" applyProtection="1">
      <alignment horizontal="centerContinuous" vertical="center"/>
      <protection/>
    </xf>
    <xf numFmtId="0" fontId="8" fillId="0" borderId="0" xfId="0" applyFont="1" applyBorder="1" applyAlignment="1">
      <alignment horizontal="distributed" vertical="center"/>
    </xf>
    <xf numFmtId="0" fontId="13" fillId="0" borderId="13" xfId="0" applyFont="1" applyFill="1" applyBorder="1" applyAlignment="1" applyProtection="1">
      <alignment horizontal="distributed" vertical="center"/>
      <protection/>
    </xf>
    <xf numFmtId="0" fontId="8" fillId="0" borderId="13" xfId="0" applyFont="1" applyBorder="1" applyAlignment="1">
      <alignment horizontal="distributed" vertical="center"/>
    </xf>
    <xf numFmtId="0" fontId="0" fillId="0" borderId="0" xfId="0" applyAlignment="1">
      <alignment vertical="center"/>
    </xf>
    <xf numFmtId="0" fontId="4" fillId="0" borderId="0" xfId="0" applyFont="1" applyAlignment="1">
      <alignment horizontal="left" vertical="center"/>
    </xf>
    <xf numFmtId="0" fontId="8" fillId="0" borderId="0" xfId="0" applyFont="1" applyAlignment="1">
      <alignment horizontal="center" vertical="center"/>
    </xf>
    <xf numFmtId="0" fontId="6" fillId="0" borderId="0" xfId="0" applyFont="1" applyAlignment="1">
      <alignment horizontal="center" vertical="center"/>
    </xf>
    <xf numFmtId="0" fontId="3"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8" fillId="0" borderId="0" xfId="0" applyFont="1" applyAlignment="1">
      <alignment horizontal="right" vertical="center"/>
    </xf>
    <xf numFmtId="0" fontId="3" fillId="0" borderId="0" xfId="0" applyFont="1" applyAlignment="1">
      <alignment horizontal="center" vertical="center"/>
    </xf>
    <xf numFmtId="0" fontId="5" fillId="0" borderId="0" xfId="0" applyFont="1" applyAlignment="1">
      <alignment horizontal="center" vertical="center"/>
    </xf>
    <xf numFmtId="0" fontId="8" fillId="0" borderId="10" xfId="0" applyFont="1" applyBorder="1" applyAlignment="1">
      <alignment horizontal="center" vertical="center"/>
    </xf>
    <xf numFmtId="3" fontId="8" fillId="0" borderId="0" xfId="0" applyNumberFormat="1" applyFont="1" applyAlignment="1">
      <alignment vertical="center"/>
    </xf>
    <xf numFmtId="3" fontId="8" fillId="0" borderId="0" xfId="0" applyNumberFormat="1" applyFont="1" applyAlignment="1">
      <alignment horizontal="right" vertical="center"/>
    </xf>
    <xf numFmtId="3" fontId="8" fillId="0" borderId="16" xfId="0" applyNumberFormat="1" applyFont="1" applyBorder="1" applyAlignment="1">
      <alignment horizontal="right" vertical="center"/>
    </xf>
    <xf numFmtId="0" fontId="8" fillId="0" borderId="13" xfId="0" applyFont="1" applyBorder="1" applyAlignment="1">
      <alignment vertical="center"/>
    </xf>
    <xf numFmtId="0" fontId="7" fillId="0" borderId="14" xfId="0" applyFont="1" applyBorder="1" applyAlignment="1">
      <alignment vertical="center"/>
    </xf>
    <xf numFmtId="0" fontId="7" fillId="0" borderId="17" xfId="0" applyFont="1" applyBorder="1" applyAlignment="1">
      <alignment vertical="center"/>
    </xf>
    <xf numFmtId="3" fontId="7" fillId="0" borderId="0" xfId="0" applyNumberFormat="1" applyFont="1" applyAlignment="1">
      <alignment horizontal="right" vertical="center"/>
    </xf>
    <xf numFmtId="0" fontId="7" fillId="0" borderId="0" xfId="0" applyFont="1" applyBorder="1" applyAlignment="1">
      <alignment vertical="center"/>
    </xf>
    <xf numFmtId="3" fontId="8" fillId="0" borderId="18" xfId="0" applyNumberFormat="1" applyFont="1" applyBorder="1" applyAlignment="1">
      <alignment horizontal="right" vertical="center"/>
    </xf>
    <xf numFmtId="0" fontId="0" fillId="0" borderId="0" xfId="0" applyAlignment="1">
      <alignment horizontal="center" vertical="center"/>
    </xf>
    <xf numFmtId="0" fontId="8" fillId="0" borderId="0" xfId="0" applyFont="1" applyFill="1" applyBorder="1" applyAlignment="1">
      <alignment horizontal="left" vertical="center"/>
    </xf>
    <xf numFmtId="3" fontId="7" fillId="0" borderId="16" xfId="0" applyNumberFormat="1" applyFont="1" applyBorder="1" applyAlignment="1">
      <alignment horizontal="right" vertical="center"/>
    </xf>
    <xf numFmtId="0" fontId="7" fillId="0" borderId="19" xfId="0" applyFont="1" applyBorder="1" applyAlignment="1">
      <alignment vertical="center"/>
    </xf>
    <xf numFmtId="0" fontId="0" fillId="0" borderId="17" xfId="0" applyBorder="1" applyAlignment="1">
      <alignment vertical="center"/>
    </xf>
    <xf numFmtId="0" fontId="2" fillId="0" borderId="0" xfId="0" applyFont="1" applyAlignment="1">
      <alignment vertical="center"/>
    </xf>
    <xf numFmtId="0" fontId="3" fillId="0" borderId="0" xfId="0" applyFont="1" applyAlignment="1">
      <alignment horizontal="right" vertical="center"/>
    </xf>
    <xf numFmtId="179" fontId="8" fillId="0" borderId="20" xfId="0" applyNumberFormat="1" applyFont="1" applyBorder="1" applyAlignment="1">
      <alignment vertical="center"/>
    </xf>
    <xf numFmtId="0" fontId="4" fillId="0" borderId="0" xfId="0" applyFont="1" applyAlignment="1">
      <alignment vertical="center"/>
    </xf>
    <xf numFmtId="0" fontId="7" fillId="0" borderId="0" xfId="0" applyFont="1" applyAlignment="1">
      <alignment vertical="top"/>
    </xf>
    <xf numFmtId="0" fontId="16" fillId="0" borderId="0" xfId="0" applyFont="1" applyAlignment="1">
      <alignment horizontal="distributed" vertical="center"/>
    </xf>
    <xf numFmtId="3" fontId="13" fillId="0" borderId="0" xfId="0" applyNumberFormat="1" applyFont="1" applyAlignment="1">
      <alignment horizontal="right" vertical="center"/>
    </xf>
    <xf numFmtId="182" fontId="8" fillId="0" borderId="0" xfId="0" applyNumberFormat="1" applyFont="1" applyAlignment="1">
      <alignment horizontal="right" vertical="center"/>
    </xf>
    <xf numFmtId="0" fontId="8" fillId="0" borderId="0" xfId="0" applyFont="1" applyFill="1" applyBorder="1" applyAlignment="1">
      <alignment vertical="center"/>
    </xf>
    <xf numFmtId="0" fontId="16" fillId="0" borderId="13" xfId="0" applyFont="1" applyBorder="1" applyAlignment="1">
      <alignment horizontal="distributed" vertical="center"/>
    </xf>
    <xf numFmtId="0" fontId="7" fillId="0" borderId="0" xfId="0" applyFont="1" applyAlignment="1">
      <alignment horizontal="right" vertical="top"/>
    </xf>
    <xf numFmtId="0" fontId="8" fillId="0" borderId="17" xfId="0" applyFont="1" applyBorder="1" applyAlignment="1">
      <alignment vertical="center"/>
    </xf>
    <xf numFmtId="3" fontId="8" fillId="0" borderId="0" xfId="0" applyNumberFormat="1" applyFont="1" applyBorder="1" applyAlignment="1">
      <alignment vertical="center"/>
    </xf>
    <xf numFmtId="3" fontId="8" fillId="0" borderId="0" xfId="0" applyNumberFormat="1" applyFont="1" applyBorder="1" applyAlignment="1">
      <alignment horizontal="right" vertical="center"/>
    </xf>
    <xf numFmtId="3" fontId="8" fillId="0" borderId="17" xfId="0" applyNumberFormat="1" applyFont="1" applyBorder="1" applyAlignment="1">
      <alignment horizontal="right" vertical="center"/>
    </xf>
    <xf numFmtId="3" fontId="13" fillId="0" borderId="16" xfId="0" applyNumberFormat="1" applyFont="1" applyBorder="1" applyAlignment="1">
      <alignment horizontal="right" vertical="center"/>
    </xf>
    <xf numFmtId="0" fontId="8" fillId="0" borderId="0" xfId="0" applyFont="1" applyAlignment="1">
      <alignment horizontal="distributed" vertical="center"/>
    </xf>
    <xf numFmtId="182" fontId="8" fillId="0" borderId="18" xfId="0" applyNumberFormat="1" applyFont="1" applyBorder="1" applyAlignment="1">
      <alignment horizontal="right" vertical="center"/>
    </xf>
    <xf numFmtId="182" fontId="8" fillId="0" borderId="17" xfId="0" applyNumberFormat="1" applyFont="1" applyBorder="1" applyAlignment="1">
      <alignment horizontal="right" vertical="center"/>
    </xf>
    <xf numFmtId="182" fontId="8" fillId="0" borderId="16" xfId="0" applyNumberFormat="1" applyFont="1" applyBorder="1" applyAlignment="1">
      <alignment vertical="center"/>
    </xf>
    <xf numFmtId="182" fontId="8" fillId="0" borderId="0" xfId="0" applyNumberFormat="1" applyFont="1" applyBorder="1" applyAlignment="1">
      <alignment vertical="center"/>
    </xf>
    <xf numFmtId="182" fontId="8" fillId="0" borderId="0" xfId="48" applyNumberFormat="1" applyFont="1" applyBorder="1" applyAlignment="1">
      <alignment horizontal="right" vertical="center"/>
    </xf>
    <xf numFmtId="182" fontId="8" fillId="0" borderId="16" xfId="0" applyNumberFormat="1" applyFont="1" applyBorder="1" applyAlignment="1">
      <alignment horizontal="right" vertical="center"/>
    </xf>
    <xf numFmtId="182" fontId="8" fillId="0" borderId="0" xfId="0" applyNumberFormat="1" applyFont="1" applyBorder="1" applyAlignment="1">
      <alignment horizontal="right" vertical="center"/>
    </xf>
    <xf numFmtId="182" fontId="13" fillId="0" borderId="16" xfId="0" applyNumberFormat="1" applyFont="1" applyBorder="1" applyAlignment="1">
      <alignment horizontal="right" vertical="center"/>
    </xf>
    <xf numFmtId="182" fontId="13" fillId="0" borderId="0" xfId="0" applyNumberFormat="1" applyFont="1" applyBorder="1" applyAlignment="1">
      <alignment horizontal="right" vertical="center"/>
    </xf>
    <xf numFmtId="0" fontId="8" fillId="0" borderId="21" xfId="0" applyFont="1" applyBorder="1" applyAlignment="1">
      <alignment horizontal="right" vertical="center"/>
    </xf>
    <xf numFmtId="3" fontId="8" fillId="0" borderId="0" xfId="0" applyNumberFormat="1" applyFont="1" applyAlignment="1">
      <alignment horizontal="right" vertical="center"/>
    </xf>
    <xf numFmtId="182" fontId="8" fillId="0" borderId="0" xfId="0" applyNumberFormat="1" applyFont="1" applyAlignment="1">
      <alignment horizontal="right" vertical="center"/>
    </xf>
    <xf numFmtId="3" fontId="13" fillId="0" borderId="0" xfId="0" applyNumberFormat="1" applyFont="1" applyAlignment="1">
      <alignment horizontal="right" vertical="center"/>
    </xf>
    <xf numFmtId="3" fontId="7" fillId="0" borderId="0" xfId="0" applyNumberFormat="1" applyFont="1" applyAlignment="1">
      <alignment horizontal="right" vertical="center"/>
    </xf>
    <xf numFmtId="3" fontId="8" fillId="0" borderId="0" xfId="0" applyNumberFormat="1" applyFont="1" applyBorder="1" applyAlignment="1">
      <alignment horizontal="right" vertical="center"/>
    </xf>
    <xf numFmtId="3" fontId="8" fillId="0" borderId="17" xfId="0" applyNumberFormat="1" applyFont="1" applyBorder="1" applyAlignment="1">
      <alignment horizontal="right" vertical="center"/>
    </xf>
    <xf numFmtId="0" fontId="8" fillId="0" borderId="10" xfId="0" applyFont="1" applyBorder="1" applyAlignment="1">
      <alignment horizontal="distributed" vertical="center"/>
    </xf>
    <xf numFmtId="0" fontId="8" fillId="0" borderId="22" xfId="0" applyFont="1" applyBorder="1" applyAlignment="1">
      <alignment horizontal="distributed" vertical="center"/>
    </xf>
    <xf numFmtId="0" fontId="8" fillId="0" borderId="23" xfId="0" applyFont="1" applyBorder="1" applyAlignment="1">
      <alignment horizontal="distributed" vertical="center"/>
    </xf>
    <xf numFmtId="0" fontId="8" fillId="0" borderId="24" xfId="0" applyFont="1" applyBorder="1" applyAlignment="1">
      <alignment horizontal="distributed" vertical="center"/>
    </xf>
    <xf numFmtId="0" fontId="8" fillId="0" borderId="25" xfId="0" applyFont="1" applyBorder="1" applyAlignment="1">
      <alignment horizontal="distributed" vertical="center"/>
    </xf>
    <xf numFmtId="0" fontId="14" fillId="0" borderId="0" xfId="0" applyFont="1" applyAlignment="1">
      <alignment horizontal="center" vertical="center"/>
    </xf>
    <xf numFmtId="0" fontId="8" fillId="0" borderId="26" xfId="0" applyFont="1" applyBorder="1" applyAlignment="1">
      <alignment horizontal="distributed" vertical="center"/>
    </xf>
    <xf numFmtId="0" fontId="8" fillId="0" borderId="14" xfId="0" applyFont="1" applyBorder="1" applyAlignment="1">
      <alignment horizontal="distributed" vertical="center"/>
    </xf>
    <xf numFmtId="3" fontId="8" fillId="0" borderId="16" xfId="0" applyNumberFormat="1" applyFont="1" applyBorder="1" applyAlignment="1">
      <alignment horizontal="right" vertical="center"/>
    </xf>
    <xf numFmtId="3" fontId="13" fillId="0" borderId="16" xfId="0" applyNumberFormat="1" applyFont="1" applyBorder="1" applyAlignment="1">
      <alignment horizontal="right" vertical="center"/>
    </xf>
    <xf numFmtId="3" fontId="13" fillId="0" borderId="0" xfId="0" applyNumberFormat="1" applyFont="1" applyBorder="1" applyAlignment="1">
      <alignment horizontal="right" vertical="center"/>
    </xf>
    <xf numFmtId="0" fontId="8" fillId="0" borderId="27" xfId="0" applyFont="1" applyBorder="1" applyAlignment="1">
      <alignment horizontal="distributed" vertical="center"/>
    </xf>
    <xf numFmtId="0" fontId="8" fillId="0" borderId="0" xfId="0" applyFont="1" applyBorder="1" applyAlignment="1">
      <alignment horizontal="distributed" vertical="center"/>
    </xf>
    <xf numFmtId="0" fontId="8" fillId="0" borderId="13" xfId="0" applyFont="1" applyBorder="1" applyAlignment="1">
      <alignment horizontal="distributed" vertical="center"/>
    </xf>
    <xf numFmtId="0" fontId="8" fillId="0" borderId="20" xfId="0" applyFont="1" applyBorder="1" applyAlignment="1">
      <alignment horizontal="distributed" vertical="center"/>
    </xf>
    <xf numFmtId="0" fontId="8" fillId="0" borderId="12" xfId="0" applyFont="1" applyBorder="1" applyAlignment="1">
      <alignment horizontal="distributed" vertical="center"/>
    </xf>
    <xf numFmtId="0" fontId="8" fillId="0" borderId="11" xfId="0" applyFont="1" applyBorder="1" applyAlignment="1">
      <alignment horizontal="distributed" vertical="center"/>
    </xf>
    <xf numFmtId="0" fontId="8" fillId="0" borderId="28" xfId="0" applyFont="1" applyBorder="1" applyAlignment="1">
      <alignment horizontal="distributed" vertical="center"/>
    </xf>
    <xf numFmtId="0" fontId="8" fillId="0" borderId="29" xfId="0" applyFont="1" applyBorder="1" applyAlignment="1">
      <alignment horizontal="distributed" vertical="center"/>
    </xf>
    <xf numFmtId="0" fontId="8" fillId="0" borderId="19" xfId="0" applyFont="1" applyBorder="1" applyAlignment="1">
      <alignment horizontal="distributed" vertical="center"/>
    </xf>
    <xf numFmtId="0" fontId="8" fillId="0" borderId="30" xfId="0" applyFont="1" applyBorder="1" applyAlignment="1">
      <alignment horizontal="distributed" vertical="center"/>
    </xf>
    <xf numFmtId="3" fontId="7" fillId="0" borderId="0" xfId="0" applyNumberFormat="1" applyFont="1" applyBorder="1" applyAlignment="1">
      <alignment horizontal="right" vertical="center"/>
    </xf>
    <xf numFmtId="0" fontId="8" fillId="0" borderId="31" xfId="0" applyFont="1" applyBorder="1" applyAlignment="1">
      <alignment horizontal="distributed"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15" fillId="0" borderId="0" xfId="0" applyFont="1" applyAlignment="1">
      <alignment horizontal="center" vertical="center"/>
    </xf>
    <xf numFmtId="0" fontId="8" fillId="0" borderId="0" xfId="0" applyFont="1" applyAlignment="1">
      <alignment horizontal="center" vertical="center"/>
    </xf>
    <xf numFmtId="0" fontId="9" fillId="0" borderId="13" xfId="0" applyFont="1" applyBorder="1" applyAlignment="1">
      <alignment horizontal="distributed" vertical="center"/>
    </xf>
    <xf numFmtId="0" fontId="9" fillId="0" borderId="32" xfId="0" applyFont="1" applyBorder="1" applyAlignment="1">
      <alignment horizontal="distributed" vertical="center"/>
    </xf>
    <xf numFmtId="3" fontId="8" fillId="0" borderId="18" xfId="0" applyNumberFormat="1" applyFont="1" applyBorder="1" applyAlignment="1">
      <alignment horizontal="right" vertical="center"/>
    </xf>
    <xf numFmtId="0" fontId="8" fillId="0" borderId="32" xfId="0" applyFont="1" applyBorder="1" applyAlignment="1">
      <alignment horizontal="distributed" vertical="center"/>
    </xf>
    <xf numFmtId="0" fontId="16" fillId="0" borderId="13" xfId="0" applyFont="1" applyBorder="1" applyAlignment="1">
      <alignment horizontal="distributed" vertical="center"/>
    </xf>
    <xf numFmtId="0" fontId="16" fillId="0" borderId="32" xfId="0" applyFont="1" applyBorder="1" applyAlignment="1">
      <alignment horizontal="distributed" vertical="center"/>
    </xf>
    <xf numFmtId="0" fontId="8" fillId="0" borderId="0" xfId="0" applyFont="1" applyAlignment="1">
      <alignment horizontal="distributed" vertical="center"/>
    </xf>
    <xf numFmtId="0" fontId="8" fillId="0" borderId="13" xfId="0" applyFont="1" applyBorder="1" applyAlignment="1">
      <alignment horizontal="distributed" vertical="center"/>
    </xf>
    <xf numFmtId="0" fontId="8" fillId="0" borderId="0" xfId="0" applyFont="1" applyAlignment="1">
      <alignment horizontal="distributed" vertical="center"/>
    </xf>
    <xf numFmtId="0" fontId="9" fillId="0" borderId="0" xfId="0" applyFont="1" applyAlignment="1">
      <alignment horizontal="distributed" vertical="center"/>
    </xf>
    <xf numFmtId="0" fontId="7" fillId="0" borderId="20" xfId="0" applyFont="1" applyBorder="1" applyAlignment="1">
      <alignment horizontal="center" vertical="center"/>
    </xf>
    <xf numFmtId="0" fontId="7" fillId="0" borderId="14" xfId="0" applyFont="1" applyBorder="1" applyAlignment="1">
      <alignment horizontal="center" vertical="center"/>
    </xf>
    <xf numFmtId="0" fontId="8" fillId="0" borderId="0" xfId="0" applyFont="1" applyFill="1" applyBorder="1" applyAlignment="1">
      <alignment horizontal="left" vertical="center"/>
    </xf>
    <xf numFmtId="3" fontId="7" fillId="0" borderId="19" xfId="0" applyNumberFormat="1" applyFont="1" applyBorder="1" applyAlignment="1">
      <alignment horizontal="right" vertical="center"/>
    </xf>
    <xf numFmtId="3" fontId="7" fillId="0" borderId="20" xfId="0" applyNumberFormat="1" applyFont="1" applyBorder="1" applyAlignment="1">
      <alignment horizontal="right" vertical="center"/>
    </xf>
    <xf numFmtId="0" fontId="8" fillId="0" borderId="0" xfId="0" applyFont="1" applyAlignment="1">
      <alignment horizontal="right" vertical="center"/>
    </xf>
    <xf numFmtId="0" fontId="8" fillId="0" borderId="10" xfId="0" applyFont="1" applyBorder="1" applyAlignment="1">
      <alignment horizontal="center" vertical="center"/>
    </xf>
    <xf numFmtId="0" fontId="8" fillId="0" borderId="31" xfId="0" applyFont="1" applyBorder="1" applyAlignment="1">
      <alignment horizontal="center" vertical="center"/>
    </xf>
    <xf numFmtId="0" fontId="8" fillId="0" borderId="31" xfId="0" applyFont="1" applyBorder="1" applyAlignment="1">
      <alignment horizontal="center" vertical="center" shrinkToFit="1"/>
    </xf>
    <xf numFmtId="3" fontId="8" fillId="0" borderId="17" xfId="0" applyNumberFormat="1" applyFont="1" applyBorder="1" applyAlignment="1">
      <alignment vertical="center"/>
    </xf>
    <xf numFmtId="3" fontId="8" fillId="0" borderId="0" xfId="0" applyNumberFormat="1" applyFont="1" applyBorder="1" applyAlignment="1">
      <alignment vertical="center"/>
    </xf>
    <xf numFmtId="182" fontId="8" fillId="0" borderId="0" xfId="48" applyNumberFormat="1" applyFont="1" applyBorder="1" applyAlignment="1">
      <alignment horizontal="right" vertical="center"/>
    </xf>
    <xf numFmtId="0" fontId="8" fillId="0" borderId="23" xfId="0" applyFont="1" applyBorder="1" applyAlignment="1">
      <alignment horizontal="center" vertical="center"/>
    </xf>
    <xf numFmtId="182" fontId="8" fillId="0" borderId="17" xfId="48" applyNumberFormat="1" applyFont="1" applyBorder="1" applyAlignment="1">
      <alignment horizontal="right" vertical="center"/>
    </xf>
    <xf numFmtId="38" fontId="8" fillId="0" borderId="20" xfId="48" applyFont="1" applyBorder="1" applyAlignment="1">
      <alignment horizontal="right" vertical="center"/>
    </xf>
    <xf numFmtId="182" fontId="13" fillId="0" borderId="0" xfId="48" applyNumberFormat="1" applyFont="1" applyBorder="1" applyAlignment="1">
      <alignment horizontal="right" vertical="center"/>
    </xf>
    <xf numFmtId="3" fontId="8" fillId="0" borderId="0" xfId="0" applyNumberFormat="1" applyFont="1" applyAlignment="1">
      <alignment horizontal="center" vertical="center"/>
    </xf>
    <xf numFmtId="3" fontId="8" fillId="0" borderId="20" xfId="0" applyNumberFormat="1" applyFont="1" applyBorder="1" applyAlignment="1">
      <alignment horizontal="center" vertical="center"/>
    </xf>
    <xf numFmtId="0" fontId="0" fillId="0" borderId="25" xfId="0" applyBorder="1" applyAlignment="1">
      <alignment horizontal="distributed" vertical="center"/>
    </xf>
    <xf numFmtId="0" fontId="8" fillId="0" borderId="0" xfId="0" applyFont="1" applyAlignment="1">
      <alignment horizontal="center" vertical="center" textRotation="255"/>
    </xf>
    <xf numFmtId="0" fontId="8" fillId="0" borderId="27" xfId="0" applyFont="1" applyBorder="1" applyAlignment="1">
      <alignment horizontal="center" vertical="center"/>
    </xf>
    <xf numFmtId="0" fontId="8" fillId="0" borderId="29" xfId="0" applyFont="1" applyBorder="1" applyAlignment="1">
      <alignment horizontal="center" vertical="center"/>
    </xf>
    <xf numFmtId="0" fontId="8" fillId="0" borderId="33" xfId="0" applyFont="1" applyBorder="1" applyAlignment="1">
      <alignment horizontal="center" vertical="center"/>
    </xf>
    <xf numFmtId="0" fontId="8" fillId="0" borderId="12" xfId="0" applyFont="1" applyBorder="1" applyAlignment="1">
      <alignment horizontal="center" vertical="center"/>
    </xf>
    <xf numFmtId="0" fontId="8" fillId="0" borderId="3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distributed" vertical="center"/>
    </xf>
    <xf numFmtId="0" fontId="9" fillId="0" borderId="0" xfId="0" applyFont="1" applyBorder="1" applyAlignment="1">
      <alignment horizontal="distributed" vertical="center"/>
    </xf>
    <xf numFmtId="0" fontId="0" fillId="0" borderId="0" xfId="0" applyFont="1" applyAlignment="1">
      <alignment horizontal="right" vertical="center"/>
    </xf>
    <xf numFmtId="0" fontId="5" fillId="0" borderId="0" xfId="0" applyFont="1" applyAlignment="1">
      <alignment vertical="center"/>
    </xf>
    <xf numFmtId="3" fontId="8" fillId="0" borderId="18" xfId="0" applyNumberFormat="1" applyFont="1" applyFill="1" applyBorder="1" applyAlignment="1">
      <alignment horizontal="right" vertical="center"/>
    </xf>
    <xf numFmtId="3" fontId="8" fillId="0" borderId="17" xfId="0" applyNumberFormat="1" applyFont="1" applyFill="1" applyBorder="1" applyAlignment="1">
      <alignment horizontal="right" vertical="center"/>
    </xf>
    <xf numFmtId="3" fontId="8" fillId="0" borderId="16"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3" fontId="10" fillId="0" borderId="18" xfId="0" applyNumberFormat="1" applyFont="1" applyFill="1" applyBorder="1" applyAlignment="1">
      <alignment vertical="center"/>
    </xf>
    <xf numFmtId="3" fontId="10" fillId="0" borderId="17" xfId="0" applyNumberFormat="1" applyFont="1" applyFill="1" applyBorder="1" applyAlignment="1">
      <alignment vertical="center"/>
    </xf>
    <xf numFmtId="3" fontId="10" fillId="0" borderId="17" xfId="0" applyNumberFormat="1" applyFont="1" applyBorder="1" applyAlignment="1">
      <alignment vertical="center"/>
    </xf>
    <xf numFmtId="176" fontId="8" fillId="0" borderId="17" xfId="0" applyNumberFormat="1" applyFont="1" applyBorder="1" applyAlignment="1">
      <alignment vertical="center"/>
    </xf>
    <xf numFmtId="3" fontId="3" fillId="0" borderId="0" xfId="0" applyNumberFormat="1" applyFont="1" applyAlignment="1">
      <alignment horizontal="right" vertical="center"/>
    </xf>
    <xf numFmtId="3" fontId="3" fillId="0" borderId="0" xfId="0" applyNumberFormat="1" applyFont="1" applyBorder="1" applyAlignment="1">
      <alignment horizontal="right" vertical="center"/>
    </xf>
    <xf numFmtId="3" fontId="10" fillId="0" borderId="0" xfId="0" applyNumberFormat="1" applyFont="1" applyFill="1" applyBorder="1" applyAlignment="1">
      <alignment vertical="center"/>
    </xf>
    <xf numFmtId="38" fontId="8" fillId="0" borderId="0" xfId="48" applyFont="1" applyAlignment="1">
      <alignment vertical="center"/>
    </xf>
    <xf numFmtId="176" fontId="8" fillId="0" borderId="0" xfId="0" applyNumberFormat="1" applyFont="1" applyBorder="1" applyAlignment="1">
      <alignment vertical="center"/>
    </xf>
    <xf numFmtId="176" fontId="8" fillId="0" borderId="0" xfId="0" applyNumberFormat="1" applyFont="1" applyAlignment="1">
      <alignment vertical="center"/>
    </xf>
    <xf numFmtId="38" fontId="8" fillId="0" borderId="0" xfId="48" applyFont="1" applyFill="1" applyBorder="1" applyAlignment="1">
      <alignment vertical="center"/>
    </xf>
    <xf numFmtId="0" fontId="7" fillId="0" borderId="13" xfId="0" applyFont="1" applyBorder="1" applyAlignment="1">
      <alignment vertical="center"/>
    </xf>
    <xf numFmtId="3" fontId="10" fillId="0" borderId="0" xfId="0" applyNumberFormat="1" applyFont="1" applyBorder="1" applyAlignment="1">
      <alignment vertical="center"/>
    </xf>
    <xf numFmtId="38" fontId="8" fillId="0" borderId="0" xfId="48" applyFont="1" applyBorder="1" applyAlignment="1">
      <alignment vertical="center"/>
    </xf>
    <xf numFmtId="38" fontId="8" fillId="0" borderId="20" xfId="48" applyFont="1" applyFill="1" applyBorder="1" applyAlignment="1">
      <alignment vertical="center"/>
    </xf>
    <xf numFmtId="176" fontId="8" fillId="0" borderId="20" xfId="0" applyNumberFormat="1" applyFont="1" applyBorder="1" applyAlignment="1">
      <alignment vertical="center"/>
    </xf>
    <xf numFmtId="0" fontId="8" fillId="0" borderId="20" xfId="0" applyFont="1" applyBorder="1" applyAlignment="1">
      <alignment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0" xfId="0" applyFont="1" applyBorder="1" applyAlignment="1">
      <alignment horizontal="center" vertical="center"/>
    </xf>
    <xf numFmtId="0" fontId="7" fillId="0" borderId="18" xfId="0" applyFont="1" applyBorder="1" applyAlignment="1">
      <alignment vertical="center"/>
    </xf>
    <xf numFmtId="0" fontId="10" fillId="0" borderId="16"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176" fontId="8" fillId="0" borderId="16" xfId="0" applyNumberFormat="1" applyFont="1" applyBorder="1" applyAlignment="1">
      <alignment vertical="center"/>
    </xf>
    <xf numFmtId="0" fontId="8" fillId="0" borderId="16" xfId="0" applyFont="1" applyBorder="1" applyAlignment="1">
      <alignment vertical="center"/>
    </xf>
    <xf numFmtId="0" fontId="8" fillId="0" borderId="0" xfId="0" applyFont="1" applyBorder="1" applyAlignment="1">
      <alignment vertical="center"/>
    </xf>
    <xf numFmtId="0" fontId="7" fillId="0" borderId="19" xfId="0" applyFont="1" applyFill="1" applyBorder="1" applyAlignment="1">
      <alignment vertical="center"/>
    </xf>
    <xf numFmtId="0" fontId="7" fillId="0" borderId="20" xfId="0" applyFont="1" applyFill="1" applyBorder="1" applyAlignment="1">
      <alignment vertical="center"/>
    </xf>
    <xf numFmtId="0" fontId="7" fillId="0" borderId="20" xfId="0" applyFont="1" applyBorder="1" applyAlignment="1">
      <alignment vertical="center"/>
    </xf>
    <xf numFmtId="0" fontId="7" fillId="0" borderId="18" xfId="0" applyFont="1" applyBorder="1" applyAlignment="1">
      <alignment horizontal="right" vertical="center"/>
    </xf>
    <xf numFmtId="0" fontId="7" fillId="0" borderId="17" xfId="0" applyFont="1" applyBorder="1" applyAlignment="1">
      <alignment horizontal="right" vertical="center"/>
    </xf>
    <xf numFmtId="0" fontId="7" fillId="0" borderId="0" xfId="0" applyFont="1" applyAlignment="1">
      <alignment horizontal="right" vertical="center"/>
    </xf>
    <xf numFmtId="0" fontId="10" fillId="0" borderId="0" xfId="0" applyFont="1" applyAlignment="1">
      <alignment horizontal="right" vertical="center"/>
    </xf>
    <xf numFmtId="0" fontId="8" fillId="0" borderId="16" xfId="0" applyFont="1" applyFill="1" applyBorder="1" applyAlignment="1">
      <alignment horizontal="right" vertical="center"/>
    </xf>
    <xf numFmtId="0" fontId="7" fillId="0" borderId="16" xfId="0" applyFont="1" applyBorder="1" applyAlignment="1">
      <alignment horizontal="right" vertical="center"/>
    </xf>
    <xf numFmtId="38" fontId="8" fillId="0" borderId="16" xfId="48" applyFont="1" applyBorder="1" applyAlignment="1">
      <alignment horizontal="right" vertical="center"/>
    </xf>
    <xf numFmtId="38" fontId="8" fillId="0" borderId="0" xfId="48" applyFont="1" applyAlignment="1">
      <alignment horizontal="right" vertical="center"/>
    </xf>
    <xf numFmtId="40" fontId="8" fillId="0" borderId="16" xfId="48" applyNumberFormat="1" applyFont="1" applyBorder="1" applyAlignment="1">
      <alignment horizontal="right" vertical="center"/>
    </xf>
    <xf numFmtId="40" fontId="8" fillId="0" borderId="0" xfId="48" applyNumberFormat="1" applyFont="1" applyAlignment="1">
      <alignment horizontal="right" vertical="center"/>
    </xf>
    <xf numFmtId="0" fontId="11" fillId="0" borderId="0" xfId="0" applyFont="1" applyAlignment="1">
      <alignment horizontal="center" vertical="center"/>
    </xf>
    <xf numFmtId="181" fontId="8" fillId="0" borderId="16" xfId="48" applyNumberFormat="1" applyFont="1" applyBorder="1" applyAlignment="1">
      <alignment horizontal="right" vertical="center"/>
    </xf>
    <xf numFmtId="181" fontId="8" fillId="0" borderId="0" xfId="48" applyNumberFormat="1" applyFont="1" applyAlignment="1">
      <alignment horizontal="right" vertical="center"/>
    </xf>
    <xf numFmtId="38" fontId="8" fillId="0" borderId="16" xfId="48" applyFont="1" applyFill="1" applyBorder="1" applyAlignment="1">
      <alignment horizontal="right" vertical="center"/>
    </xf>
    <xf numFmtId="181" fontId="8" fillId="0" borderId="19" xfId="48" applyNumberFormat="1" applyFont="1" applyBorder="1" applyAlignment="1">
      <alignment horizontal="right" vertical="center"/>
    </xf>
    <xf numFmtId="181" fontId="8" fillId="0" borderId="20" xfId="48" applyNumberFormat="1" applyFont="1" applyBorder="1" applyAlignment="1">
      <alignment horizontal="right" vertical="center"/>
    </xf>
    <xf numFmtId="0" fontId="8" fillId="0" borderId="25" xfId="0" applyFont="1" applyBorder="1" applyAlignment="1">
      <alignment horizontal="center" vertical="center"/>
    </xf>
    <xf numFmtId="0" fontId="8" fillId="0" borderId="30" xfId="0" applyFont="1" applyBorder="1" applyAlignment="1">
      <alignment horizontal="center" vertical="center"/>
    </xf>
    <xf numFmtId="0" fontId="35" fillId="0" borderId="0" xfId="0" applyFont="1" applyAlignment="1">
      <alignment vertical="center"/>
    </xf>
    <xf numFmtId="3" fontId="13" fillId="0" borderId="16" xfId="0" applyNumberFormat="1" applyFont="1" applyFill="1" applyBorder="1" applyAlignment="1">
      <alignment horizontal="right" vertical="center"/>
    </xf>
    <xf numFmtId="3" fontId="13" fillId="0" borderId="0" xfId="0" applyNumberFormat="1" applyFont="1" applyFill="1" applyBorder="1" applyAlignment="1">
      <alignment horizontal="right" vertical="center"/>
    </xf>
    <xf numFmtId="182" fontId="8" fillId="0" borderId="0" xfId="0" applyNumberFormat="1" applyFont="1" applyBorder="1" applyAlignment="1">
      <alignment horizontal="right" vertical="center"/>
    </xf>
    <xf numFmtId="0" fontId="16" fillId="0" borderId="20" xfId="0" applyFont="1" applyBorder="1" applyAlignment="1">
      <alignment horizontal="distributed" vertical="center"/>
    </xf>
    <xf numFmtId="3" fontId="13" fillId="0" borderId="19" xfId="0" applyNumberFormat="1" applyFont="1" applyBorder="1" applyAlignment="1">
      <alignment horizontal="right" vertical="center"/>
    </xf>
    <xf numFmtId="3" fontId="13" fillId="0" borderId="20" xfId="0" applyNumberFormat="1" applyFont="1" applyBorder="1" applyAlignment="1">
      <alignment horizontal="right" vertical="center"/>
    </xf>
    <xf numFmtId="0" fontId="0" fillId="0" borderId="27" xfId="0" applyBorder="1" applyAlignment="1">
      <alignment horizontal="distributed" vertical="center"/>
    </xf>
    <xf numFmtId="0" fontId="0" fillId="0" borderId="26" xfId="0" applyBorder="1" applyAlignment="1">
      <alignment horizontal="distributed" vertical="center"/>
    </xf>
    <xf numFmtId="0" fontId="0" fillId="0" borderId="20" xfId="0" applyBorder="1" applyAlignment="1">
      <alignment horizontal="distributed" vertical="center"/>
    </xf>
    <xf numFmtId="0" fontId="0" fillId="0" borderId="14" xfId="0" applyBorder="1" applyAlignment="1">
      <alignment horizontal="distributed" vertical="center"/>
    </xf>
    <xf numFmtId="0" fontId="0" fillId="0" borderId="17" xfId="0" applyBorder="1" applyAlignment="1">
      <alignment horizontal="distributed" vertical="center"/>
    </xf>
    <xf numFmtId="0" fontId="0" fillId="0" borderId="15" xfId="0" applyBorder="1" applyAlignment="1">
      <alignment horizontal="distributed" vertical="center"/>
    </xf>
    <xf numFmtId="0" fontId="0" fillId="0" borderId="0" xfId="0" applyAlignment="1">
      <alignment horizontal="distributed" vertical="center"/>
    </xf>
    <xf numFmtId="0" fontId="0" fillId="0" borderId="13" xfId="0" applyBorder="1" applyAlignment="1">
      <alignment horizontal="distributed" vertical="center"/>
    </xf>
    <xf numFmtId="0" fontId="0" fillId="0" borderId="28" xfId="0" applyBorder="1" applyAlignment="1">
      <alignment horizontal="distributed" vertical="center"/>
    </xf>
    <xf numFmtId="0" fontId="0" fillId="0" borderId="30" xfId="0" applyBorder="1" applyAlignment="1">
      <alignment horizontal="distributed" vertical="center"/>
    </xf>
    <xf numFmtId="0" fontId="0" fillId="0" borderId="17" xfId="0" applyBorder="1" applyAlignment="1">
      <alignment horizontal="right" vertical="center"/>
    </xf>
    <xf numFmtId="0" fontId="0" fillId="0" borderId="0" xfId="0" applyAlignment="1">
      <alignment horizontal="right" vertical="center"/>
    </xf>
    <xf numFmtId="0" fontId="0" fillId="0" borderId="20" xfId="0" applyBorder="1" applyAlignment="1">
      <alignment horizontal="right" vertical="center"/>
    </xf>
    <xf numFmtId="0" fontId="8" fillId="0" borderId="27"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32" xfId="0" applyFont="1" applyBorder="1" applyAlignment="1">
      <alignment horizontal="center" vertical="center" wrapText="1"/>
    </xf>
    <xf numFmtId="0" fontId="13" fillId="0" borderId="15" xfId="0" applyFont="1" applyBorder="1" applyAlignment="1">
      <alignment vertical="center"/>
    </xf>
    <xf numFmtId="0" fontId="13" fillId="0" borderId="13" xfId="0" applyFont="1" applyBorder="1" applyAlignment="1">
      <alignment horizontal="distributed" vertical="center"/>
    </xf>
    <xf numFmtId="3" fontId="13" fillId="0" borderId="0" xfId="0" applyNumberFormat="1" applyFont="1" applyFill="1" applyBorder="1" applyAlignment="1">
      <alignment vertical="center"/>
    </xf>
    <xf numFmtId="176" fontId="13" fillId="0" borderId="0" xfId="0" applyNumberFormat="1" applyFont="1" applyAlignment="1">
      <alignment vertical="center"/>
    </xf>
    <xf numFmtId="0" fontId="13" fillId="0" borderId="13" xfId="0" applyFont="1" applyBorder="1" applyAlignment="1">
      <alignment vertical="center"/>
    </xf>
    <xf numFmtId="0" fontId="8" fillId="0" borderId="16" xfId="0" applyFont="1" applyBorder="1" applyAlignment="1">
      <alignment horizontal="distributed" vertical="center"/>
    </xf>
    <xf numFmtId="182" fontId="8" fillId="0" borderId="20" xfId="48" applyNumberFormat="1" applyFont="1" applyBorder="1" applyAlignment="1">
      <alignment horizontal="right" vertical="center"/>
    </xf>
    <xf numFmtId="3" fontId="8" fillId="0" borderId="16" xfId="0" applyNumberFormat="1" applyFont="1" applyBorder="1" applyAlignment="1">
      <alignment vertical="center"/>
    </xf>
    <xf numFmtId="183" fontId="8" fillId="0" borderId="16" xfId="0" applyNumberFormat="1" applyFont="1" applyBorder="1" applyAlignment="1">
      <alignment vertical="center"/>
    </xf>
    <xf numFmtId="183" fontId="8" fillId="0" borderId="0" xfId="0" applyNumberFormat="1" applyFont="1" applyAlignment="1">
      <alignment vertical="center"/>
    </xf>
    <xf numFmtId="0" fontId="3" fillId="0" borderId="24" xfId="0" applyFont="1" applyBorder="1" applyAlignment="1">
      <alignment horizontal="distributed" vertical="center"/>
    </xf>
    <xf numFmtId="0" fontId="3" fillId="0" borderId="25" xfId="0" applyFont="1" applyBorder="1" applyAlignment="1">
      <alignment horizontal="distributed" vertical="center"/>
    </xf>
    <xf numFmtId="40" fontId="13" fillId="0" borderId="16" xfId="48" applyNumberFormat="1" applyFont="1" applyBorder="1" applyAlignment="1">
      <alignment horizontal="right" vertical="center"/>
    </xf>
    <xf numFmtId="40" fontId="13" fillId="0" borderId="0" xfId="48" applyNumberFormat="1" applyFont="1" applyAlignment="1">
      <alignment horizontal="right" vertical="center"/>
    </xf>
    <xf numFmtId="4" fontId="13" fillId="0" borderId="0" xfId="0" applyNumberFormat="1" applyFont="1" applyAlignment="1">
      <alignment horizontal="right" vertical="center"/>
    </xf>
    <xf numFmtId="0" fontId="13" fillId="0" borderId="16" xfId="0" applyFont="1" applyBorder="1" applyAlignment="1">
      <alignment horizontal="right" vertical="center"/>
    </xf>
    <xf numFmtId="0" fontId="13" fillId="0" borderId="0" xfId="0" applyFont="1" applyAlignment="1">
      <alignment horizontal="right" vertical="center"/>
    </xf>
    <xf numFmtId="182" fontId="13" fillId="0" borderId="0" xfId="0" applyNumberFormat="1" applyFont="1" applyAlignment="1">
      <alignment horizontal="right" vertical="center"/>
    </xf>
    <xf numFmtId="0" fontId="13" fillId="0" borderId="0" xfId="0" applyFont="1" applyAlignment="1">
      <alignment horizontal="distributed" vertical="center"/>
    </xf>
    <xf numFmtId="0" fontId="8" fillId="0" borderId="20" xfId="0" applyFont="1" applyBorder="1" applyAlignment="1">
      <alignment horizontal="distributed" vertical="center"/>
    </xf>
    <xf numFmtId="184" fontId="10" fillId="0" borderId="0" xfId="48" applyNumberFormat="1" applyFont="1" applyAlignment="1">
      <alignment horizontal="right" vertical="center"/>
    </xf>
    <xf numFmtId="184" fontId="8" fillId="0" borderId="0" xfId="48" applyNumberFormat="1" applyFont="1" applyBorder="1" applyAlignment="1">
      <alignment horizontal="right" vertical="center"/>
    </xf>
    <xf numFmtId="0" fontId="8" fillId="0" borderId="33" xfId="0" applyFont="1" applyBorder="1" applyAlignment="1">
      <alignment horizontal="distributed" vertical="center"/>
    </xf>
    <xf numFmtId="0" fontId="13" fillId="0" borderId="0" xfId="0" applyFont="1" applyAlignment="1">
      <alignment horizontal="center" vertical="distributed" textRotation="255"/>
    </xf>
    <xf numFmtId="0" fontId="8" fillId="0" borderId="0" xfId="0" applyFont="1" applyBorder="1" applyAlignment="1">
      <alignment horizontal="center" vertical="distributed" textRotation="255"/>
    </xf>
    <xf numFmtId="0" fontId="8" fillId="0" borderId="20" xfId="0" applyFont="1" applyBorder="1" applyAlignment="1">
      <alignment horizontal="center" vertical="distributed"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409575</xdr:colOff>
      <xdr:row>51</xdr:row>
      <xdr:rowOff>9525</xdr:rowOff>
    </xdr:from>
    <xdr:to>
      <xdr:col>13</xdr:col>
      <xdr:colOff>485775</xdr:colOff>
      <xdr:row>54</xdr:row>
      <xdr:rowOff>161925</xdr:rowOff>
    </xdr:to>
    <xdr:sp>
      <xdr:nvSpPr>
        <xdr:cNvPr id="1" name="AutoShape 1"/>
        <xdr:cNvSpPr>
          <a:spLocks/>
        </xdr:cNvSpPr>
      </xdr:nvSpPr>
      <xdr:spPr>
        <a:xfrm>
          <a:off x="10077450" y="9391650"/>
          <a:ext cx="76200" cy="695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409575</xdr:colOff>
      <xdr:row>57</xdr:row>
      <xdr:rowOff>9525</xdr:rowOff>
    </xdr:from>
    <xdr:to>
      <xdr:col>13</xdr:col>
      <xdr:colOff>485775</xdr:colOff>
      <xdr:row>60</xdr:row>
      <xdr:rowOff>161925</xdr:rowOff>
    </xdr:to>
    <xdr:sp>
      <xdr:nvSpPr>
        <xdr:cNvPr id="2" name="AutoShape 2"/>
        <xdr:cNvSpPr>
          <a:spLocks/>
        </xdr:cNvSpPr>
      </xdr:nvSpPr>
      <xdr:spPr>
        <a:xfrm>
          <a:off x="10077450" y="10477500"/>
          <a:ext cx="76200" cy="695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409575</xdr:colOff>
      <xdr:row>62</xdr:row>
      <xdr:rowOff>9525</xdr:rowOff>
    </xdr:from>
    <xdr:to>
      <xdr:col>13</xdr:col>
      <xdr:colOff>485775</xdr:colOff>
      <xdr:row>65</xdr:row>
      <xdr:rowOff>161925</xdr:rowOff>
    </xdr:to>
    <xdr:sp>
      <xdr:nvSpPr>
        <xdr:cNvPr id="3" name="AutoShape 3"/>
        <xdr:cNvSpPr>
          <a:spLocks/>
        </xdr:cNvSpPr>
      </xdr:nvSpPr>
      <xdr:spPr>
        <a:xfrm>
          <a:off x="10077450" y="11458575"/>
          <a:ext cx="76200" cy="704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409575</xdr:colOff>
      <xdr:row>62</xdr:row>
      <xdr:rowOff>9525</xdr:rowOff>
    </xdr:from>
    <xdr:to>
      <xdr:col>13</xdr:col>
      <xdr:colOff>485775</xdr:colOff>
      <xdr:row>65</xdr:row>
      <xdr:rowOff>161925</xdr:rowOff>
    </xdr:to>
    <xdr:sp>
      <xdr:nvSpPr>
        <xdr:cNvPr id="4" name="AutoShape 4"/>
        <xdr:cNvSpPr>
          <a:spLocks/>
        </xdr:cNvSpPr>
      </xdr:nvSpPr>
      <xdr:spPr>
        <a:xfrm>
          <a:off x="10077450" y="11458575"/>
          <a:ext cx="76200" cy="704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409575</xdr:colOff>
      <xdr:row>51</xdr:row>
      <xdr:rowOff>9525</xdr:rowOff>
    </xdr:from>
    <xdr:to>
      <xdr:col>13</xdr:col>
      <xdr:colOff>485775</xdr:colOff>
      <xdr:row>54</xdr:row>
      <xdr:rowOff>161925</xdr:rowOff>
    </xdr:to>
    <xdr:sp>
      <xdr:nvSpPr>
        <xdr:cNvPr id="5" name="AutoShape 5"/>
        <xdr:cNvSpPr>
          <a:spLocks/>
        </xdr:cNvSpPr>
      </xdr:nvSpPr>
      <xdr:spPr>
        <a:xfrm>
          <a:off x="10077450" y="9391650"/>
          <a:ext cx="76200" cy="695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409575</xdr:colOff>
      <xdr:row>57</xdr:row>
      <xdr:rowOff>9525</xdr:rowOff>
    </xdr:from>
    <xdr:to>
      <xdr:col>13</xdr:col>
      <xdr:colOff>485775</xdr:colOff>
      <xdr:row>60</xdr:row>
      <xdr:rowOff>161925</xdr:rowOff>
    </xdr:to>
    <xdr:sp>
      <xdr:nvSpPr>
        <xdr:cNvPr id="6" name="AutoShape 6"/>
        <xdr:cNvSpPr>
          <a:spLocks/>
        </xdr:cNvSpPr>
      </xdr:nvSpPr>
      <xdr:spPr>
        <a:xfrm>
          <a:off x="10077450" y="10477500"/>
          <a:ext cx="76200" cy="695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409575</xdr:colOff>
      <xdr:row>62</xdr:row>
      <xdr:rowOff>9525</xdr:rowOff>
    </xdr:from>
    <xdr:to>
      <xdr:col>13</xdr:col>
      <xdr:colOff>485775</xdr:colOff>
      <xdr:row>65</xdr:row>
      <xdr:rowOff>161925</xdr:rowOff>
    </xdr:to>
    <xdr:sp>
      <xdr:nvSpPr>
        <xdr:cNvPr id="7" name="AutoShape 7"/>
        <xdr:cNvSpPr>
          <a:spLocks/>
        </xdr:cNvSpPr>
      </xdr:nvSpPr>
      <xdr:spPr>
        <a:xfrm>
          <a:off x="10077450" y="11458575"/>
          <a:ext cx="76200" cy="704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409575</xdr:colOff>
      <xdr:row>62</xdr:row>
      <xdr:rowOff>9525</xdr:rowOff>
    </xdr:from>
    <xdr:to>
      <xdr:col>13</xdr:col>
      <xdr:colOff>485775</xdr:colOff>
      <xdr:row>65</xdr:row>
      <xdr:rowOff>161925</xdr:rowOff>
    </xdr:to>
    <xdr:sp>
      <xdr:nvSpPr>
        <xdr:cNvPr id="8" name="AutoShape 8"/>
        <xdr:cNvSpPr>
          <a:spLocks/>
        </xdr:cNvSpPr>
      </xdr:nvSpPr>
      <xdr:spPr>
        <a:xfrm>
          <a:off x="10077450" y="11458575"/>
          <a:ext cx="76200" cy="704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W87"/>
  <sheetViews>
    <sheetView tabSelected="1" zoomScalePageLayoutView="0" workbookViewId="0" topLeftCell="A11">
      <selection activeCell="A34" sqref="A34"/>
    </sheetView>
  </sheetViews>
  <sheetFormatPr defaultColWidth="9.00390625" defaultRowHeight="13.5"/>
  <cols>
    <col min="1" max="1" width="15.875" style="16" customWidth="1"/>
    <col min="2" max="2" width="4.875" style="16" customWidth="1"/>
    <col min="3" max="3" width="7.50390625" style="16" customWidth="1"/>
    <col min="4" max="4" width="15.50390625" style="16" bestFit="1" customWidth="1"/>
    <col min="5" max="6" width="4.875" style="16" customWidth="1"/>
    <col min="7" max="11" width="5.25390625" style="16" customWidth="1"/>
    <col min="12" max="12" width="6.375" style="16" customWidth="1"/>
    <col min="13" max="14" width="5.25390625" style="16" customWidth="1"/>
    <col min="15" max="15" width="5.875" style="16" customWidth="1"/>
    <col min="16" max="16" width="6.125" style="16" customWidth="1"/>
    <col min="17" max="19" width="5.25390625" style="16" customWidth="1"/>
    <col min="20" max="20" width="6.375" style="16" customWidth="1"/>
    <col min="21" max="21" width="4.875" style="16" customWidth="1"/>
    <col min="22" max="22" width="6.875" style="16" customWidth="1"/>
    <col min="23" max="23" width="5.625" style="16" customWidth="1"/>
    <col min="24" max="24" width="7.00390625" style="16" customWidth="1"/>
    <col min="25" max="25" width="12.50390625" style="16" customWidth="1"/>
    <col min="26" max="26" width="13.75390625" style="16" customWidth="1"/>
    <col min="27" max="27" width="12.25390625" style="16" bestFit="1" customWidth="1"/>
    <col min="28" max="28" width="14.75390625" style="16" bestFit="1" customWidth="1"/>
    <col min="29" max="30" width="4.875" style="16" customWidth="1"/>
    <col min="31" max="31" width="4.75390625" style="16" customWidth="1"/>
    <col min="32" max="32" width="6.875" style="16" customWidth="1"/>
    <col min="33" max="33" width="9.625" style="16" bestFit="1" customWidth="1"/>
    <col min="34" max="34" width="9.75390625" style="16" bestFit="1" customWidth="1"/>
    <col min="35" max="35" width="9.625" style="16" bestFit="1" customWidth="1"/>
    <col min="36" max="36" width="4.50390625" style="16" customWidth="1"/>
    <col min="37" max="37" width="6.875" style="16" customWidth="1"/>
    <col min="38" max="38" width="9.625" style="16" bestFit="1" customWidth="1"/>
    <col min="39" max="39" width="12.25390625" style="16" bestFit="1" customWidth="1"/>
    <col min="40" max="16384" width="9.00390625" style="16" customWidth="1"/>
  </cols>
  <sheetData>
    <row r="1" spans="1:39" ht="13.5">
      <c r="A1" s="45" t="s">
        <v>78</v>
      </c>
      <c r="B1" s="44"/>
      <c r="C1" s="44"/>
      <c r="D1" s="44"/>
      <c r="E1" s="44"/>
      <c r="F1" s="44"/>
      <c r="G1" s="44"/>
      <c r="H1" s="44"/>
      <c r="I1" s="44"/>
      <c r="J1" s="44"/>
      <c r="K1" s="44"/>
      <c r="L1" s="44"/>
      <c r="M1" s="44"/>
      <c r="N1" s="44"/>
      <c r="O1" s="44"/>
      <c r="P1" s="44"/>
      <c r="Q1" s="44"/>
      <c r="R1" s="44"/>
      <c r="S1" s="44"/>
      <c r="T1" s="44"/>
      <c r="U1" s="44"/>
      <c r="V1" s="44"/>
      <c r="W1" s="44"/>
      <c r="AM1" s="51" t="s">
        <v>73</v>
      </c>
    </row>
    <row r="2" spans="1:23" ht="13.5">
      <c r="A2" s="17"/>
      <c r="B2" s="17"/>
      <c r="C2" s="17"/>
      <c r="D2" s="17"/>
      <c r="E2" s="17"/>
      <c r="F2" s="17"/>
      <c r="G2" s="17"/>
      <c r="H2" s="17"/>
      <c r="I2" s="17"/>
      <c r="J2" s="17"/>
      <c r="K2" s="17"/>
      <c r="L2" s="17"/>
      <c r="M2" s="17"/>
      <c r="N2" s="17"/>
      <c r="O2" s="17"/>
      <c r="P2" s="17"/>
      <c r="Q2" s="17"/>
      <c r="R2" s="17"/>
      <c r="S2" s="17"/>
      <c r="T2" s="17"/>
      <c r="U2" s="17"/>
      <c r="V2" s="17"/>
      <c r="W2" s="17"/>
    </row>
    <row r="3" spans="1:39" ht="18.75">
      <c r="A3" s="79" t="s">
        <v>79</v>
      </c>
      <c r="B3" s="79"/>
      <c r="C3" s="79"/>
      <c r="D3" s="79"/>
      <c r="E3" s="79"/>
      <c r="F3" s="79"/>
      <c r="G3" s="79"/>
      <c r="H3" s="79"/>
      <c r="I3" s="79"/>
      <c r="J3" s="79"/>
      <c r="K3" s="79"/>
      <c r="L3" s="79"/>
      <c r="M3" s="79"/>
      <c r="N3" s="79"/>
      <c r="O3" s="79"/>
      <c r="P3" s="79"/>
      <c r="Q3" s="79"/>
      <c r="R3" s="79"/>
      <c r="S3" s="79"/>
      <c r="T3" s="79"/>
      <c r="U3" s="79"/>
      <c r="V3" s="79"/>
      <c r="W3" s="79"/>
      <c r="X3" s="79"/>
      <c r="Z3" s="101" t="s">
        <v>95</v>
      </c>
      <c r="AA3" s="101"/>
      <c r="AB3" s="101"/>
      <c r="AC3" s="101"/>
      <c r="AD3" s="101"/>
      <c r="AE3" s="101"/>
      <c r="AF3" s="101"/>
      <c r="AG3" s="101"/>
      <c r="AH3" s="101"/>
      <c r="AI3" s="101"/>
      <c r="AJ3" s="101"/>
      <c r="AK3" s="101"/>
      <c r="AL3" s="101"/>
      <c r="AM3" s="101"/>
    </row>
    <row r="4" spans="1:39" s="20" customFormat="1" ht="15" thickBot="1">
      <c r="A4" s="19"/>
      <c r="B4" s="19"/>
      <c r="C4" s="19"/>
      <c r="D4" s="19"/>
      <c r="E4" s="19"/>
      <c r="F4" s="19"/>
      <c r="G4" s="19"/>
      <c r="H4" s="19"/>
      <c r="I4" s="19"/>
      <c r="J4" s="19"/>
      <c r="K4" s="19"/>
      <c r="L4" s="19"/>
      <c r="M4" s="19"/>
      <c r="N4" s="19"/>
      <c r="O4" s="19"/>
      <c r="P4" s="19"/>
      <c r="Q4" s="19"/>
      <c r="R4" s="19"/>
      <c r="S4" s="19"/>
      <c r="T4" s="19"/>
      <c r="U4" s="19"/>
      <c r="V4" s="19"/>
      <c r="W4" s="19"/>
      <c r="Z4" s="21"/>
      <c r="AA4" s="22"/>
      <c r="AB4" s="22"/>
      <c r="AC4" s="22"/>
      <c r="AD4" s="22"/>
      <c r="AE4" s="22"/>
      <c r="AF4" s="22"/>
      <c r="AG4" s="22"/>
      <c r="AH4" s="117" t="s">
        <v>0</v>
      </c>
      <c r="AI4" s="117"/>
      <c r="AJ4" s="117"/>
      <c r="AK4" s="117"/>
      <c r="AL4" s="117"/>
      <c r="AM4" s="117"/>
    </row>
    <row r="5" spans="1:49" ht="17.25">
      <c r="A5" s="100" t="s">
        <v>80</v>
      </c>
      <c r="B5" s="100"/>
      <c r="C5" s="100"/>
      <c r="D5" s="100"/>
      <c r="E5" s="100"/>
      <c r="F5" s="100"/>
      <c r="G5" s="100"/>
      <c r="H5" s="100"/>
      <c r="I5" s="100"/>
      <c r="J5" s="100"/>
      <c r="K5" s="100"/>
      <c r="L5" s="100"/>
      <c r="M5" s="100"/>
      <c r="N5" s="100"/>
      <c r="O5" s="100"/>
      <c r="P5" s="100"/>
      <c r="Q5" s="100"/>
      <c r="R5" s="100"/>
      <c r="S5" s="100"/>
      <c r="T5" s="100"/>
      <c r="U5" s="100"/>
      <c r="V5" s="100"/>
      <c r="W5" s="100"/>
      <c r="X5" s="100"/>
      <c r="Z5" s="80" t="s">
        <v>2</v>
      </c>
      <c r="AA5" s="96" t="s">
        <v>44</v>
      </c>
      <c r="AB5" s="96"/>
      <c r="AC5" s="119" t="s">
        <v>45</v>
      </c>
      <c r="AD5" s="119"/>
      <c r="AE5" s="119"/>
      <c r="AF5" s="119"/>
      <c r="AG5" s="120" t="s">
        <v>9</v>
      </c>
      <c r="AH5" s="120"/>
      <c r="AI5" s="96" t="s">
        <v>10</v>
      </c>
      <c r="AJ5" s="96"/>
      <c r="AK5" s="96"/>
      <c r="AL5" s="96" t="s">
        <v>11</v>
      </c>
      <c r="AM5" s="76"/>
      <c r="AN5" s="24"/>
      <c r="AO5" s="24"/>
      <c r="AP5" s="24"/>
      <c r="AQ5" s="24"/>
      <c r="AR5" s="24"/>
      <c r="AS5" s="24"/>
      <c r="AT5" s="24"/>
      <c r="AU5" s="24"/>
      <c r="AV5" s="24"/>
      <c r="AW5" s="24"/>
    </row>
    <row r="6" spans="1:42" ht="17.25">
      <c r="A6" s="25"/>
      <c r="B6" s="25"/>
      <c r="C6" s="25"/>
      <c r="D6" s="25"/>
      <c r="E6" s="25"/>
      <c r="F6" s="25"/>
      <c r="G6" s="25"/>
      <c r="H6" s="25"/>
      <c r="I6" s="25"/>
      <c r="J6" s="25"/>
      <c r="K6" s="25"/>
      <c r="L6" s="25"/>
      <c r="M6" s="25"/>
      <c r="N6" s="25"/>
      <c r="O6" s="25"/>
      <c r="P6" s="25"/>
      <c r="Q6" s="25"/>
      <c r="R6" s="25"/>
      <c r="S6" s="25"/>
      <c r="T6" s="25"/>
      <c r="U6" s="25"/>
      <c r="V6" s="25"/>
      <c r="W6" s="25"/>
      <c r="Z6" s="81"/>
      <c r="AA6" s="2" t="s">
        <v>4</v>
      </c>
      <c r="AB6" s="2" t="s">
        <v>6</v>
      </c>
      <c r="AC6" s="118" t="s">
        <v>3</v>
      </c>
      <c r="AD6" s="118"/>
      <c r="AE6" s="74" t="s">
        <v>5</v>
      </c>
      <c r="AF6" s="74"/>
      <c r="AG6" s="2" t="s">
        <v>4</v>
      </c>
      <c r="AH6" s="2" t="s">
        <v>6</v>
      </c>
      <c r="AI6" s="2" t="s">
        <v>4</v>
      </c>
      <c r="AJ6" s="74" t="s">
        <v>6</v>
      </c>
      <c r="AK6" s="74"/>
      <c r="AL6" s="2" t="s">
        <v>4</v>
      </c>
      <c r="AM6" s="3" t="s">
        <v>6</v>
      </c>
      <c r="AN6" s="24"/>
      <c r="AO6" s="24"/>
      <c r="AP6" s="24"/>
    </row>
    <row r="7" spans="1:39" s="20" customFormat="1" ht="14.25">
      <c r="A7" s="101" t="s">
        <v>81</v>
      </c>
      <c r="B7" s="101"/>
      <c r="C7" s="101"/>
      <c r="D7" s="101"/>
      <c r="E7" s="101"/>
      <c r="F7" s="101"/>
      <c r="G7" s="101"/>
      <c r="H7" s="101"/>
      <c r="I7" s="101"/>
      <c r="J7" s="101"/>
      <c r="K7" s="101"/>
      <c r="L7" s="101"/>
      <c r="M7" s="101"/>
      <c r="N7" s="101"/>
      <c r="O7" s="101"/>
      <c r="P7" s="101"/>
      <c r="Q7" s="101"/>
      <c r="R7" s="101"/>
      <c r="S7" s="101"/>
      <c r="T7" s="101"/>
      <c r="U7" s="101"/>
      <c r="V7" s="101"/>
      <c r="W7" s="101"/>
      <c r="X7" s="101"/>
      <c r="Z7" s="10" t="s">
        <v>53</v>
      </c>
      <c r="AA7" s="27">
        <v>1292326</v>
      </c>
      <c r="AB7" s="27">
        <v>4513645</v>
      </c>
      <c r="AC7" s="121">
        <v>204041</v>
      </c>
      <c r="AD7" s="121"/>
      <c r="AE7" s="121">
        <v>724063</v>
      </c>
      <c r="AF7" s="121"/>
      <c r="AG7" s="27">
        <v>100849</v>
      </c>
      <c r="AH7" s="27">
        <v>224625</v>
      </c>
      <c r="AI7" s="27">
        <v>430466</v>
      </c>
      <c r="AJ7" s="121">
        <v>1033497</v>
      </c>
      <c r="AK7" s="121"/>
      <c r="AL7" s="27">
        <v>209990</v>
      </c>
      <c r="AM7" s="27">
        <v>810997</v>
      </c>
    </row>
    <row r="8" spans="1:39" s="20" customFormat="1" ht="14.25">
      <c r="A8" s="18"/>
      <c r="B8" s="18"/>
      <c r="C8" s="18"/>
      <c r="D8" s="18"/>
      <c r="E8" s="18"/>
      <c r="F8" s="18"/>
      <c r="G8" s="18"/>
      <c r="H8" s="18"/>
      <c r="I8" s="18"/>
      <c r="J8" s="18"/>
      <c r="K8" s="18"/>
      <c r="L8" s="18"/>
      <c r="M8" s="18"/>
      <c r="N8" s="18"/>
      <c r="O8" s="18"/>
      <c r="P8" s="18"/>
      <c r="Q8" s="18"/>
      <c r="R8" s="18"/>
      <c r="S8" s="18"/>
      <c r="T8" s="18"/>
      <c r="U8" s="18"/>
      <c r="V8" s="18"/>
      <c r="W8" s="18"/>
      <c r="X8" s="18"/>
      <c r="Z8" s="9" t="s">
        <v>52</v>
      </c>
      <c r="AA8" s="27">
        <v>1484324</v>
      </c>
      <c r="AB8" s="27">
        <v>7181561</v>
      </c>
      <c r="AC8" s="122">
        <v>188944</v>
      </c>
      <c r="AD8" s="122"/>
      <c r="AE8" s="122">
        <v>939411</v>
      </c>
      <c r="AF8" s="122"/>
      <c r="AG8" s="27">
        <v>102235</v>
      </c>
      <c r="AH8" s="27">
        <v>309218</v>
      </c>
      <c r="AI8" s="27">
        <v>641130</v>
      </c>
      <c r="AJ8" s="122">
        <v>2230900</v>
      </c>
      <c r="AK8" s="122"/>
      <c r="AL8" s="27">
        <v>254562</v>
      </c>
      <c r="AM8" s="27">
        <v>1298584</v>
      </c>
    </row>
    <row r="9" spans="1:39" s="20" customFormat="1" ht="15" thickBot="1">
      <c r="A9" s="21"/>
      <c r="B9" s="21"/>
      <c r="C9" s="21"/>
      <c r="D9" s="21"/>
      <c r="E9" s="21"/>
      <c r="F9" s="21"/>
      <c r="G9" s="21"/>
      <c r="H9" s="21"/>
      <c r="I9" s="21"/>
      <c r="J9" s="21"/>
      <c r="K9" s="21"/>
      <c r="L9" s="21"/>
      <c r="M9" s="21"/>
      <c r="N9" s="21"/>
      <c r="O9" s="21"/>
      <c r="P9" s="21"/>
      <c r="R9" s="21"/>
      <c r="S9" s="21"/>
      <c r="T9" s="21"/>
      <c r="U9" s="21"/>
      <c r="V9" s="21"/>
      <c r="W9" s="21"/>
      <c r="X9" s="23" t="s">
        <v>0</v>
      </c>
      <c r="Z9" s="9" t="s">
        <v>50</v>
      </c>
      <c r="AA9" s="28">
        <v>1197924</v>
      </c>
      <c r="AB9" s="28">
        <v>7720630</v>
      </c>
      <c r="AC9" s="72">
        <v>121427</v>
      </c>
      <c r="AD9" s="72"/>
      <c r="AE9" s="72">
        <v>818525</v>
      </c>
      <c r="AF9" s="72"/>
      <c r="AG9" s="28">
        <v>102323</v>
      </c>
      <c r="AH9" s="28">
        <v>451082</v>
      </c>
      <c r="AI9" s="28">
        <v>360865</v>
      </c>
      <c r="AJ9" s="72">
        <v>1916186</v>
      </c>
      <c r="AK9" s="72"/>
      <c r="AL9" s="28">
        <v>148080</v>
      </c>
      <c r="AM9" s="28">
        <v>1133283</v>
      </c>
    </row>
    <row r="10" spans="1:39" s="20" customFormat="1" ht="14.25">
      <c r="A10" s="80" t="s">
        <v>2</v>
      </c>
      <c r="B10" s="75" t="s">
        <v>82</v>
      </c>
      <c r="C10" s="75"/>
      <c r="D10" s="75"/>
      <c r="E10" s="97" t="s">
        <v>42</v>
      </c>
      <c r="F10" s="98"/>
      <c r="G10" s="98"/>
      <c r="H10" s="99"/>
      <c r="I10" s="98" t="s">
        <v>43</v>
      </c>
      <c r="J10" s="98"/>
      <c r="K10" s="98"/>
      <c r="L10" s="99"/>
      <c r="M10" s="76" t="s">
        <v>83</v>
      </c>
      <c r="N10" s="77"/>
      <c r="O10" s="77"/>
      <c r="P10" s="78"/>
      <c r="Q10" s="97" t="s">
        <v>7</v>
      </c>
      <c r="R10" s="98"/>
      <c r="S10" s="98"/>
      <c r="T10" s="99"/>
      <c r="U10" s="96" t="s">
        <v>84</v>
      </c>
      <c r="V10" s="96"/>
      <c r="W10" s="96"/>
      <c r="X10" s="76"/>
      <c r="Z10" s="9" t="s">
        <v>49</v>
      </c>
      <c r="AA10" s="28">
        <v>1313552</v>
      </c>
      <c r="AB10" s="28">
        <v>8998855</v>
      </c>
      <c r="AC10" s="68">
        <v>204619</v>
      </c>
      <c r="AD10" s="68"/>
      <c r="AE10" s="68">
        <v>1431983</v>
      </c>
      <c r="AF10" s="68"/>
      <c r="AG10" s="28">
        <v>138668</v>
      </c>
      <c r="AH10" s="28">
        <v>659999</v>
      </c>
      <c r="AI10" s="28">
        <v>255067</v>
      </c>
      <c r="AJ10" s="68">
        <v>1057203</v>
      </c>
      <c r="AK10" s="68"/>
      <c r="AL10" s="28">
        <v>155998</v>
      </c>
      <c r="AM10" s="28">
        <v>965663</v>
      </c>
    </row>
    <row r="11" spans="1:39" s="20" customFormat="1" ht="14.25" customHeight="1">
      <c r="A11" s="81"/>
      <c r="B11" s="74" t="s">
        <v>4</v>
      </c>
      <c r="C11" s="74"/>
      <c r="D11" s="2" t="s">
        <v>6</v>
      </c>
      <c r="E11" s="74" t="s">
        <v>4</v>
      </c>
      <c r="F11" s="74"/>
      <c r="G11" s="74" t="s">
        <v>5</v>
      </c>
      <c r="H11" s="74"/>
      <c r="I11" s="74" t="s">
        <v>4</v>
      </c>
      <c r="J11" s="74"/>
      <c r="K11" s="90" t="s">
        <v>6</v>
      </c>
      <c r="L11" s="94"/>
      <c r="M11" s="74" t="s">
        <v>4</v>
      </c>
      <c r="N11" s="74"/>
      <c r="O11" s="74" t="s">
        <v>6</v>
      </c>
      <c r="P11" s="74"/>
      <c r="Q11" s="74" t="s">
        <v>4</v>
      </c>
      <c r="R11" s="74"/>
      <c r="S11" s="90" t="s">
        <v>6</v>
      </c>
      <c r="T11" s="94"/>
      <c r="U11" s="74" t="s">
        <v>4</v>
      </c>
      <c r="V11" s="74"/>
      <c r="W11" s="74" t="s">
        <v>6</v>
      </c>
      <c r="X11" s="90"/>
      <c r="Z11" s="50" t="s">
        <v>86</v>
      </c>
      <c r="AA11" s="47">
        <f>SUM(AA13:AA16,AA18:AA21,AA23:AA26)</f>
        <v>1366371</v>
      </c>
      <c r="AB11" s="47">
        <f>SUM(AB13:AB16,AB18:AB21,AB23:AB26)</f>
        <v>9620089</v>
      </c>
      <c r="AC11" s="70">
        <f>SUM(AC13:AD16,AC18:AD21,AC23:AD26)</f>
        <v>228071</v>
      </c>
      <c r="AD11" s="70"/>
      <c r="AE11" s="70">
        <f>SUM(AE13:AF16,AE18:AF21,AE23:AF26)</f>
        <v>1649827</v>
      </c>
      <c r="AF11" s="70"/>
      <c r="AG11" s="47">
        <f>SUM(AG13:AG16,AG18:AG21,AG23:AG26)</f>
        <v>137715</v>
      </c>
      <c r="AH11" s="47">
        <f>SUM(AH13:AH16,AH18:AH21,AH23:AH26)</f>
        <v>516688</v>
      </c>
      <c r="AI11" s="47">
        <f>SUM(AI13:AI16,AI18:AI21,AI23:AI26)</f>
        <v>270472</v>
      </c>
      <c r="AJ11" s="70">
        <f>SUM(AJ13:AK16,AJ18:AK21,AJ23:AK26)</f>
        <v>1159676</v>
      </c>
      <c r="AK11" s="70"/>
      <c r="AL11" s="47">
        <f>SUM(AL13:AL16,AL18:AL21,AL23:AL26)</f>
        <v>299077</v>
      </c>
      <c r="AM11" s="47">
        <f>SUM(AM13:AM16,AM18:AM21,AM23:AM26)</f>
        <v>2181647</v>
      </c>
    </row>
    <row r="12" spans="1:39" s="20" customFormat="1" ht="14.25">
      <c r="A12" s="8" t="s">
        <v>53</v>
      </c>
      <c r="B12" s="82">
        <f>SUM(E12,I12,M12,Q12,U12)</f>
        <v>2921001</v>
      </c>
      <c r="C12" s="72"/>
      <c r="D12" s="28">
        <v>10793680</v>
      </c>
      <c r="E12" s="73">
        <v>56931</v>
      </c>
      <c r="F12" s="73"/>
      <c r="G12" s="73">
        <v>303069</v>
      </c>
      <c r="H12" s="73"/>
      <c r="I12" s="73">
        <v>70793</v>
      </c>
      <c r="J12" s="73"/>
      <c r="K12" s="73">
        <v>358532</v>
      </c>
      <c r="L12" s="73"/>
      <c r="M12" s="73">
        <v>150542</v>
      </c>
      <c r="N12" s="73"/>
      <c r="O12" s="73">
        <v>717418</v>
      </c>
      <c r="P12" s="73"/>
      <c r="Q12" s="73">
        <v>979583</v>
      </c>
      <c r="R12" s="73"/>
      <c r="S12" s="73">
        <v>3941121</v>
      </c>
      <c r="T12" s="73"/>
      <c r="U12" s="73">
        <v>1663152</v>
      </c>
      <c r="V12" s="73"/>
      <c r="W12" s="73">
        <v>5473541</v>
      </c>
      <c r="X12" s="73"/>
      <c r="Z12" s="30"/>
      <c r="AA12" s="27"/>
      <c r="AB12" s="27"/>
      <c r="AC12" s="128"/>
      <c r="AD12" s="128"/>
      <c r="AE12" s="128"/>
      <c r="AF12" s="128"/>
      <c r="AG12" s="27"/>
      <c r="AH12" s="27"/>
      <c r="AI12" s="27"/>
      <c r="AJ12" s="128"/>
      <c r="AK12" s="128"/>
      <c r="AL12" s="27"/>
      <c r="AM12" s="27"/>
    </row>
    <row r="13" spans="1:39" s="20" customFormat="1" ht="14.25">
      <c r="A13" s="11" t="s">
        <v>52</v>
      </c>
      <c r="B13" s="82">
        <f>SUM(E13,I13,M13,Q13,U13)</f>
        <v>3182086</v>
      </c>
      <c r="C13" s="72"/>
      <c r="D13" s="28">
        <f>SUM(G13,K13,O13,S13,W13)</f>
        <v>15279369</v>
      </c>
      <c r="E13" s="72">
        <v>23181</v>
      </c>
      <c r="F13" s="72"/>
      <c r="G13" s="72">
        <v>128121</v>
      </c>
      <c r="H13" s="72"/>
      <c r="I13" s="72">
        <v>25676</v>
      </c>
      <c r="J13" s="72"/>
      <c r="K13" s="72">
        <v>134513</v>
      </c>
      <c r="L13" s="72"/>
      <c r="M13" s="72">
        <v>122197</v>
      </c>
      <c r="N13" s="72"/>
      <c r="O13" s="72">
        <v>728525</v>
      </c>
      <c r="P13" s="72"/>
      <c r="Q13" s="72">
        <v>1079222</v>
      </c>
      <c r="R13" s="72"/>
      <c r="S13" s="72">
        <v>5364415</v>
      </c>
      <c r="T13" s="72"/>
      <c r="U13" s="72">
        <v>1931810</v>
      </c>
      <c r="V13" s="72"/>
      <c r="W13" s="72">
        <v>8923795</v>
      </c>
      <c r="X13" s="72"/>
      <c r="Z13" s="15" t="s">
        <v>54</v>
      </c>
      <c r="AA13" s="28">
        <v>77088</v>
      </c>
      <c r="AB13" s="28">
        <v>542685</v>
      </c>
      <c r="AC13" s="68">
        <v>8009</v>
      </c>
      <c r="AD13" s="68"/>
      <c r="AE13" s="68">
        <v>50320</v>
      </c>
      <c r="AF13" s="68"/>
      <c r="AG13" s="28">
        <v>6183</v>
      </c>
      <c r="AH13" s="28">
        <v>23121</v>
      </c>
      <c r="AI13" s="28">
        <v>17828</v>
      </c>
      <c r="AJ13" s="68">
        <v>65039</v>
      </c>
      <c r="AK13" s="68"/>
      <c r="AL13" s="28">
        <v>4019</v>
      </c>
      <c r="AM13" s="28">
        <v>23082</v>
      </c>
    </row>
    <row r="14" spans="1:39" s="20" customFormat="1" ht="14.25">
      <c r="A14" s="11" t="s">
        <v>50</v>
      </c>
      <c r="B14" s="82">
        <f>SUM(E14,I14,M14,Q14,U14)</f>
        <v>2273674</v>
      </c>
      <c r="C14" s="72"/>
      <c r="D14" s="28">
        <f>SUM(G14,K14,O14,S14,W14)</f>
        <v>15161425</v>
      </c>
      <c r="E14" s="72">
        <v>41744</v>
      </c>
      <c r="F14" s="72"/>
      <c r="G14" s="72">
        <v>291076</v>
      </c>
      <c r="H14" s="72"/>
      <c r="I14" s="72">
        <v>58960</v>
      </c>
      <c r="J14" s="72"/>
      <c r="K14" s="72">
        <v>662014</v>
      </c>
      <c r="L14" s="72"/>
      <c r="M14" s="72">
        <v>104235</v>
      </c>
      <c r="N14" s="72"/>
      <c r="O14" s="72">
        <v>866679</v>
      </c>
      <c r="P14" s="72"/>
      <c r="Q14" s="72">
        <v>629114</v>
      </c>
      <c r="R14" s="72"/>
      <c r="S14" s="72">
        <v>4489184</v>
      </c>
      <c r="T14" s="72"/>
      <c r="U14" s="72">
        <v>1439621</v>
      </c>
      <c r="V14" s="72"/>
      <c r="W14" s="72">
        <v>8852472</v>
      </c>
      <c r="X14" s="72"/>
      <c r="Z14" s="9" t="s">
        <v>18</v>
      </c>
      <c r="AA14" s="28">
        <v>86210</v>
      </c>
      <c r="AB14" s="28">
        <v>593021</v>
      </c>
      <c r="AC14" s="68">
        <v>12399</v>
      </c>
      <c r="AD14" s="68"/>
      <c r="AE14" s="68">
        <v>85001</v>
      </c>
      <c r="AF14" s="68"/>
      <c r="AG14" s="28">
        <v>7443</v>
      </c>
      <c r="AH14" s="28">
        <v>25073</v>
      </c>
      <c r="AI14" s="28">
        <v>17991</v>
      </c>
      <c r="AJ14" s="68">
        <v>69444</v>
      </c>
      <c r="AK14" s="68"/>
      <c r="AL14" s="28">
        <v>8357</v>
      </c>
      <c r="AM14" s="28">
        <v>48347</v>
      </c>
    </row>
    <row r="15" spans="1:39" s="20" customFormat="1" ht="14.25">
      <c r="A15" s="11" t="s">
        <v>49</v>
      </c>
      <c r="B15" s="82">
        <f>SUM(E15,I15,M15,Q15,U15)</f>
        <v>2424761</v>
      </c>
      <c r="C15" s="72"/>
      <c r="D15" s="28">
        <f>SUM(G15,K15,O15,S15,W15)</f>
        <v>16282527</v>
      </c>
      <c r="E15" s="68">
        <v>19989</v>
      </c>
      <c r="F15" s="68"/>
      <c r="G15" s="72">
        <v>162348</v>
      </c>
      <c r="H15" s="72"/>
      <c r="I15" s="72">
        <v>27309</v>
      </c>
      <c r="J15" s="72"/>
      <c r="K15" s="72">
        <v>215682</v>
      </c>
      <c r="L15" s="72"/>
      <c r="M15" s="72">
        <v>122622</v>
      </c>
      <c r="N15" s="72"/>
      <c r="O15" s="72">
        <v>1089604</v>
      </c>
      <c r="P15" s="72"/>
      <c r="Q15" s="72">
        <v>586752</v>
      </c>
      <c r="R15" s="72"/>
      <c r="S15" s="72">
        <v>3991250</v>
      </c>
      <c r="T15" s="72"/>
      <c r="U15" s="72">
        <v>1668089</v>
      </c>
      <c r="V15" s="72"/>
      <c r="W15" s="72">
        <v>10823643</v>
      </c>
      <c r="X15" s="72"/>
      <c r="Z15" s="9" t="s">
        <v>19</v>
      </c>
      <c r="AA15" s="28">
        <v>123251</v>
      </c>
      <c r="AB15" s="28">
        <v>859081</v>
      </c>
      <c r="AC15" s="68">
        <v>29507</v>
      </c>
      <c r="AD15" s="68"/>
      <c r="AE15" s="68">
        <v>220401</v>
      </c>
      <c r="AF15" s="68"/>
      <c r="AG15" s="28">
        <v>11969</v>
      </c>
      <c r="AH15" s="28">
        <v>40208</v>
      </c>
      <c r="AI15" s="28">
        <v>32843</v>
      </c>
      <c r="AJ15" s="68">
        <v>173278</v>
      </c>
      <c r="AK15" s="68"/>
      <c r="AL15" s="28">
        <v>41636</v>
      </c>
      <c r="AM15" s="28">
        <v>221088</v>
      </c>
    </row>
    <row r="16" spans="1:39" s="20" customFormat="1" ht="14.25">
      <c r="A16" s="46" t="s">
        <v>86</v>
      </c>
      <c r="B16" s="83">
        <f>SUM(B18:C21,B23:C26,B28:C31)</f>
        <v>2643415</v>
      </c>
      <c r="C16" s="84"/>
      <c r="D16" s="47">
        <f>SUM(D18:D21,D23:D26,D28:D31)</f>
        <v>17982700</v>
      </c>
      <c r="E16" s="70">
        <f>SUM(E18:F21,E23:F26,E28:F31)</f>
        <v>35211</v>
      </c>
      <c r="F16" s="70"/>
      <c r="G16" s="84">
        <f>SUM(G18:H21,G23:H26,G28:H31)</f>
        <v>267009</v>
      </c>
      <c r="H16" s="84"/>
      <c r="I16" s="84">
        <f>SUM(I18:J21,I23:J26,I28:J31)</f>
        <v>39203</v>
      </c>
      <c r="J16" s="84"/>
      <c r="K16" s="84">
        <f>SUM(K18:L21,K23:L26,K28:L31)</f>
        <v>332432</v>
      </c>
      <c r="L16" s="84"/>
      <c r="M16" s="84">
        <f>SUM(M18:N21,M23:N26,M28:N31)</f>
        <v>123047</v>
      </c>
      <c r="N16" s="84"/>
      <c r="O16" s="84">
        <f>SUM(O18:P21,O23:P26,O28:P31)</f>
        <v>1059745</v>
      </c>
      <c r="P16" s="84"/>
      <c r="Q16" s="84">
        <f>SUM(Q18:R21,Q23:R26,Q28:R31)</f>
        <v>747100</v>
      </c>
      <c r="R16" s="84"/>
      <c r="S16" s="84">
        <f>SUM(S18:T21,S23:T26,S28:T31)</f>
        <v>5269376</v>
      </c>
      <c r="T16" s="84"/>
      <c r="U16" s="84">
        <f>SUM(U18:V21,U23:V26,U28:V31)</f>
        <v>1698854</v>
      </c>
      <c r="V16" s="84"/>
      <c r="W16" s="84">
        <f>SUM(W18:X21,W23:X26,W28:X31)</f>
        <v>11054138</v>
      </c>
      <c r="X16" s="84"/>
      <c r="Z16" s="9" t="s">
        <v>20</v>
      </c>
      <c r="AA16" s="28">
        <v>122212</v>
      </c>
      <c r="AB16" s="28">
        <v>824488</v>
      </c>
      <c r="AC16" s="68">
        <v>26735</v>
      </c>
      <c r="AD16" s="68"/>
      <c r="AE16" s="68">
        <v>189717</v>
      </c>
      <c r="AF16" s="68"/>
      <c r="AG16" s="28">
        <v>13639</v>
      </c>
      <c r="AH16" s="28">
        <v>50993</v>
      </c>
      <c r="AI16" s="28">
        <v>19464</v>
      </c>
      <c r="AJ16" s="68">
        <v>92738</v>
      </c>
      <c r="AK16" s="68"/>
      <c r="AL16" s="28">
        <v>8618</v>
      </c>
      <c r="AM16" s="28">
        <v>60626</v>
      </c>
    </row>
    <row r="17" spans="1:39" s="20" customFormat="1" ht="14.25">
      <c r="A17" s="30"/>
      <c r="B17" s="82"/>
      <c r="C17" s="72"/>
      <c r="D17" s="28"/>
      <c r="E17" s="68"/>
      <c r="F17" s="68"/>
      <c r="G17" s="72"/>
      <c r="H17" s="72"/>
      <c r="I17" s="72"/>
      <c r="J17" s="72"/>
      <c r="K17" s="72"/>
      <c r="L17" s="72"/>
      <c r="M17" s="72"/>
      <c r="N17" s="72"/>
      <c r="O17" s="72"/>
      <c r="P17" s="72"/>
      <c r="Q17" s="72"/>
      <c r="R17" s="72"/>
      <c r="S17" s="72"/>
      <c r="T17" s="72"/>
      <c r="U17" s="72"/>
      <c r="V17" s="72"/>
      <c r="W17" s="72"/>
      <c r="X17" s="72"/>
      <c r="Z17" s="15"/>
      <c r="AA17" s="28"/>
      <c r="AB17" s="28"/>
      <c r="AC17" s="68"/>
      <c r="AD17" s="68"/>
      <c r="AE17" s="68"/>
      <c r="AF17" s="68"/>
      <c r="AG17" s="28"/>
      <c r="AH17" s="28"/>
      <c r="AI17" s="28"/>
      <c r="AJ17" s="68"/>
      <c r="AK17" s="68"/>
      <c r="AL17" s="28"/>
      <c r="AM17" s="28"/>
    </row>
    <row r="18" spans="1:39" s="20" customFormat="1" ht="14.25">
      <c r="A18" s="15" t="s">
        <v>54</v>
      </c>
      <c r="B18" s="82">
        <f>SUM(E18,I18,M18,Q18,U18)</f>
        <v>132485</v>
      </c>
      <c r="C18" s="72"/>
      <c r="D18" s="28">
        <f>SUM(G18,K18,O18,S18,W18)</f>
        <v>848923</v>
      </c>
      <c r="E18" s="68">
        <v>1144</v>
      </c>
      <c r="F18" s="68"/>
      <c r="G18" s="72">
        <v>10433</v>
      </c>
      <c r="H18" s="72"/>
      <c r="I18" s="72">
        <v>1117</v>
      </c>
      <c r="J18" s="72"/>
      <c r="K18" s="72">
        <v>10870</v>
      </c>
      <c r="L18" s="72"/>
      <c r="M18" s="72">
        <v>23986</v>
      </c>
      <c r="N18" s="72"/>
      <c r="O18" s="72">
        <v>185909</v>
      </c>
      <c r="P18" s="72"/>
      <c r="Q18" s="72">
        <v>27035</v>
      </c>
      <c r="R18" s="72"/>
      <c r="S18" s="72">
        <v>159035</v>
      </c>
      <c r="T18" s="72"/>
      <c r="U18" s="72">
        <v>79203</v>
      </c>
      <c r="V18" s="72"/>
      <c r="W18" s="72">
        <v>482676</v>
      </c>
      <c r="X18" s="72"/>
      <c r="Z18" s="9" t="s">
        <v>21</v>
      </c>
      <c r="AA18" s="28">
        <v>116060</v>
      </c>
      <c r="AB18" s="28">
        <v>780953</v>
      </c>
      <c r="AC18" s="68">
        <v>14788</v>
      </c>
      <c r="AD18" s="68"/>
      <c r="AE18" s="68">
        <v>97779</v>
      </c>
      <c r="AF18" s="68"/>
      <c r="AG18" s="28">
        <v>8986</v>
      </c>
      <c r="AH18" s="28">
        <v>31525</v>
      </c>
      <c r="AI18" s="28">
        <v>26698</v>
      </c>
      <c r="AJ18" s="68">
        <v>112176</v>
      </c>
      <c r="AK18" s="68"/>
      <c r="AL18" s="28">
        <v>17714</v>
      </c>
      <c r="AM18" s="28">
        <v>130407</v>
      </c>
    </row>
    <row r="19" spans="1:39" s="20" customFormat="1" ht="14.25">
      <c r="A19" s="9" t="s">
        <v>18</v>
      </c>
      <c r="B19" s="82">
        <f>SUM(E19,I19,M19,Q19,U19)</f>
        <v>147216</v>
      </c>
      <c r="C19" s="72"/>
      <c r="D19" s="28">
        <f>SUM(G19,K19,O19,S19,W19)</f>
        <v>924085</v>
      </c>
      <c r="E19" s="68">
        <v>748</v>
      </c>
      <c r="F19" s="68"/>
      <c r="G19" s="72">
        <v>5246</v>
      </c>
      <c r="H19" s="72"/>
      <c r="I19" s="69" t="s">
        <v>87</v>
      </c>
      <c r="J19" s="69"/>
      <c r="K19" s="69" t="s">
        <v>87</v>
      </c>
      <c r="L19" s="69"/>
      <c r="M19" s="72">
        <v>1892</v>
      </c>
      <c r="N19" s="72"/>
      <c r="O19" s="72">
        <v>5356</v>
      </c>
      <c r="P19" s="72"/>
      <c r="Q19" s="72">
        <v>38570</v>
      </c>
      <c r="R19" s="72"/>
      <c r="S19" s="72">
        <v>252169</v>
      </c>
      <c r="T19" s="72"/>
      <c r="U19" s="72">
        <v>106006</v>
      </c>
      <c r="V19" s="72"/>
      <c r="W19" s="72">
        <v>661314</v>
      </c>
      <c r="X19" s="72"/>
      <c r="Z19" s="9" t="s">
        <v>22</v>
      </c>
      <c r="AA19" s="28">
        <v>177747</v>
      </c>
      <c r="AB19" s="28">
        <v>1211007</v>
      </c>
      <c r="AC19" s="68">
        <v>23476</v>
      </c>
      <c r="AD19" s="68"/>
      <c r="AE19" s="68">
        <v>161022</v>
      </c>
      <c r="AF19" s="68"/>
      <c r="AG19" s="28">
        <v>14048</v>
      </c>
      <c r="AH19" s="28">
        <v>54717</v>
      </c>
      <c r="AI19" s="28">
        <v>39625</v>
      </c>
      <c r="AJ19" s="68">
        <v>143754</v>
      </c>
      <c r="AK19" s="68"/>
      <c r="AL19" s="28">
        <v>14587</v>
      </c>
      <c r="AM19" s="28">
        <v>97009</v>
      </c>
    </row>
    <row r="20" spans="1:39" s="20" customFormat="1" ht="14.25">
      <c r="A20" s="9" t="s">
        <v>19</v>
      </c>
      <c r="B20" s="82">
        <f>SUM(E20,I20,M20,Q20,U20)</f>
        <v>255985</v>
      </c>
      <c r="C20" s="72"/>
      <c r="D20" s="28">
        <f>SUM(G20,K20,O20,S20,W20)</f>
        <v>1668000</v>
      </c>
      <c r="E20" s="68">
        <v>4792</v>
      </c>
      <c r="F20" s="68"/>
      <c r="G20" s="72">
        <v>59330</v>
      </c>
      <c r="H20" s="72"/>
      <c r="I20" s="72">
        <v>1561</v>
      </c>
      <c r="J20" s="72"/>
      <c r="K20" s="72">
        <v>38110</v>
      </c>
      <c r="L20" s="72"/>
      <c r="M20" s="72">
        <v>2238</v>
      </c>
      <c r="N20" s="72"/>
      <c r="O20" s="72">
        <v>21923</v>
      </c>
      <c r="P20" s="72"/>
      <c r="Q20" s="72">
        <v>76172</v>
      </c>
      <c r="R20" s="72"/>
      <c r="S20" s="72">
        <v>496555</v>
      </c>
      <c r="T20" s="72"/>
      <c r="U20" s="72">
        <v>171222</v>
      </c>
      <c r="V20" s="72"/>
      <c r="W20" s="72">
        <v>1052082</v>
      </c>
      <c r="X20" s="72"/>
      <c r="Z20" s="9" t="s">
        <v>23</v>
      </c>
      <c r="AA20" s="28">
        <v>154398</v>
      </c>
      <c r="AB20" s="28">
        <v>1097396</v>
      </c>
      <c r="AC20" s="68">
        <v>24052</v>
      </c>
      <c r="AD20" s="68"/>
      <c r="AE20" s="68">
        <v>178655</v>
      </c>
      <c r="AF20" s="68"/>
      <c r="AG20" s="28">
        <v>10628</v>
      </c>
      <c r="AH20" s="28">
        <v>46879</v>
      </c>
      <c r="AI20" s="28">
        <v>21645</v>
      </c>
      <c r="AJ20" s="68">
        <v>93517</v>
      </c>
      <c r="AK20" s="68"/>
      <c r="AL20" s="28">
        <v>59853</v>
      </c>
      <c r="AM20" s="28">
        <v>346896</v>
      </c>
    </row>
    <row r="21" spans="1:39" s="20" customFormat="1" ht="14.25">
      <c r="A21" s="9" t="s">
        <v>20</v>
      </c>
      <c r="B21" s="82">
        <f>SUM(E21,I21,M21,Q21,U21)</f>
        <v>211409</v>
      </c>
      <c r="C21" s="72"/>
      <c r="D21" s="28">
        <f>SUM(G21,K21,O21,S21,W21)</f>
        <v>1391825</v>
      </c>
      <c r="E21" s="68">
        <v>2559</v>
      </c>
      <c r="F21" s="68"/>
      <c r="G21" s="72">
        <v>12080</v>
      </c>
      <c r="H21" s="72"/>
      <c r="I21" s="72">
        <v>580</v>
      </c>
      <c r="J21" s="72"/>
      <c r="K21" s="72">
        <v>5474</v>
      </c>
      <c r="L21" s="72"/>
      <c r="M21" s="72">
        <v>2549</v>
      </c>
      <c r="N21" s="72"/>
      <c r="O21" s="72">
        <v>21485</v>
      </c>
      <c r="P21" s="72"/>
      <c r="Q21" s="72">
        <v>42739</v>
      </c>
      <c r="R21" s="72"/>
      <c r="S21" s="72">
        <v>323018</v>
      </c>
      <c r="T21" s="72"/>
      <c r="U21" s="72">
        <v>162982</v>
      </c>
      <c r="V21" s="72"/>
      <c r="W21" s="72">
        <v>1029768</v>
      </c>
      <c r="X21" s="72"/>
      <c r="Z21" s="9" t="s">
        <v>24</v>
      </c>
      <c r="AA21" s="28">
        <v>99882</v>
      </c>
      <c r="AB21" s="28">
        <v>694317</v>
      </c>
      <c r="AC21" s="68">
        <v>20176</v>
      </c>
      <c r="AD21" s="68"/>
      <c r="AE21" s="68">
        <v>149654</v>
      </c>
      <c r="AF21" s="68"/>
      <c r="AG21" s="28">
        <v>35932</v>
      </c>
      <c r="AH21" s="28">
        <v>100643</v>
      </c>
      <c r="AI21" s="28">
        <v>16947</v>
      </c>
      <c r="AJ21" s="68">
        <v>68193</v>
      </c>
      <c r="AK21" s="68"/>
      <c r="AL21" s="28">
        <v>19022</v>
      </c>
      <c r="AM21" s="28">
        <v>118088</v>
      </c>
    </row>
    <row r="22" spans="1:39" s="20" customFormat="1" ht="14.25">
      <c r="A22" s="30"/>
      <c r="B22" s="82"/>
      <c r="C22" s="72"/>
      <c r="D22" s="28"/>
      <c r="E22" s="68"/>
      <c r="F22" s="68"/>
      <c r="G22" s="72"/>
      <c r="H22" s="72"/>
      <c r="I22" s="72"/>
      <c r="J22" s="72"/>
      <c r="K22" s="72"/>
      <c r="L22" s="72"/>
      <c r="M22" s="72"/>
      <c r="N22" s="72"/>
      <c r="O22" s="72"/>
      <c r="P22" s="72"/>
      <c r="Q22" s="72"/>
      <c r="R22" s="72"/>
      <c r="S22" s="72"/>
      <c r="T22" s="72"/>
      <c r="U22" s="72"/>
      <c r="V22" s="72"/>
      <c r="W22" s="72"/>
      <c r="X22" s="72"/>
      <c r="Z22" s="15"/>
      <c r="AA22" s="28"/>
      <c r="AB22" s="28"/>
      <c r="AC22" s="68"/>
      <c r="AD22" s="68"/>
      <c r="AE22" s="68"/>
      <c r="AF22" s="68"/>
      <c r="AG22" s="28"/>
      <c r="AH22" s="28"/>
      <c r="AI22" s="28"/>
      <c r="AJ22" s="68"/>
      <c r="AK22" s="68"/>
      <c r="AL22" s="28"/>
      <c r="AM22" s="28"/>
    </row>
    <row r="23" spans="1:39" s="20" customFormat="1" ht="14.25">
      <c r="A23" s="9" t="s">
        <v>21</v>
      </c>
      <c r="B23" s="82">
        <f>SUM(E23,I23,M23,Q23,U23)</f>
        <v>214415</v>
      </c>
      <c r="C23" s="72"/>
      <c r="D23" s="28">
        <f>SUM(G23,K23,O23,S23,W23)</f>
        <v>1361669</v>
      </c>
      <c r="E23" s="68">
        <v>9815</v>
      </c>
      <c r="F23" s="68"/>
      <c r="G23" s="72">
        <v>25900</v>
      </c>
      <c r="H23" s="72"/>
      <c r="I23" s="72">
        <v>3908</v>
      </c>
      <c r="J23" s="72"/>
      <c r="K23" s="72">
        <v>37925</v>
      </c>
      <c r="L23" s="72"/>
      <c r="M23" s="72">
        <v>4768</v>
      </c>
      <c r="N23" s="72"/>
      <c r="O23" s="72">
        <v>47296</v>
      </c>
      <c r="P23" s="72"/>
      <c r="Q23" s="72">
        <v>44367</v>
      </c>
      <c r="R23" s="72"/>
      <c r="S23" s="72">
        <v>313402</v>
      </c>
      <c r="T23" s="72"/>
      <c r="U23" s="72">
        <v>151557</v>
      </c>
      <c r="V23" s="72"/>
      <c r="W23" s="72">
        <v>937146</v>
      </c>
      <c r="X23" s="72"/>
      <c r="Z23" s="9" t="s">
        <v>25</v>
      </c>
      <c r="AA23" s="28">
        <v>113989</v>
      </c>
      <c r="AB23" s="28">
        <v>872539</v>
      </c>
      <c r="AC23" s="68">
        <v>14399</v>
      </c>
      <c r="AD23" s="68"/>
      <c r="AE23" s="68">
        <v>114832</v>
      </c>
      <c r="AF23" s="68"/>
      <c r="AG23" s="28">
        <v>6888</v>
      </c>
      <c r="AH23" s="28">
        <v>23509</v>
      </c>
      <c r="AI23" s="28">
        <v>15225</v>
      </c>
      <c r="AJ23" s="68">
        <v>74777</v>
      </c>
      <c r="AK23" s="68"/>
      <c r="AL23" s="28">
        <v>77258</v>
      </c>
      <c r="AM23" s="28">
        <v>835233</v>
      </c>
    </row>
    <row r="24" spans="1:39" s="20" customFormat="1" ht="14.25">
      <c r="A24" s="9" t="s">
        <v>22</v>
      </c>
      <c r="B24" s="82">
        <f>SUM(E24,I24,M24,Q24,U24)</f>
        <v>308316</v>
      </c>
      <c r="C24" s="72"/>
      <c r="D24" s="28">
        <f>SUM(G24,K24,O24,S24,W24)</f>
        <v>1981056</v>
      </c>
      <c r="E24" s="68">
        <v>1624</v>
      </c>
      <c r="F24" s="68"/>
      <c r="G24" s="72">
        <v>10720</v>
      </c>
      <c r="H24" s="72"/>
      <c r="I24" s="72">
        <v>3097</v>
      </c>
      <c r="J24" s="72"/>
      <c r="K24" s="72">
        <v>25776</v>
      </c>
      <c r="L24" s="72"/>
      <c r="M24" s="72">
        <v>10959</v>
      </c>
      <c r="N24" s="72"/>
      <c r="O24" s="72">
        <v>102482</v>
      </c>
      <c r="P24" s="72"/>
      <c r="Q24" s="72">
        <v>82650</v>
      </c>
      <c r="R24" s="72"/>
      <c r="S24" s="72">
        <v>475323</v>
      </c>
      <c r="T24" s="72"/>
      <c r="U24" s="72">
        <v>209986</v>
      </c>
      <c r="V24" s="72"/>
      <c r="W24" s="72">
        <v>1366755</v>
      </c>
      <c r="X24" s="72"/>
      <c r="Z24" s="9" t="s">
        <v>26</v>
      </c>
      <c r="AA24" s="28">
        <v>95014</v>
      </c>
      <c r="AB24" s="28">
        <v>677869</v>
      </c>
      <c r="AC24" s="68">
        <v>21809</v>
      </c>
      <c r="AD24" s="68"/>
      <c r="AE24" s="68">
        <v>155855</v>
      </c>
      <c r="AF24" s="68"/>
      <c r="AG24" s="28">
        <v>10198</v>
      </c>
      <c r="AH24" s="28">
        <v>75577</v>
      </c>
      <c r="AI24" s="28">
        <v>14893</v>
      </c>
      <c r="AJ24" s="68">
        <v>67382</v>
      </c>
      <c r="AK24" s="68"/>
      <c r="AL24" s="28">
        <v>22469</v>
      </c>
      <c r="AM24" s="28">
        <v>125503</v>
      </c>
    </row>
    <row r="25" spans="1:39" s="20" customFormat="1" ht="14.25">
      <c r="A25" s="9" t="s">
        <v>23</v>
      </c>
      <c r="B25" s="82">
        <f>SUM(E25,I25,M25,Q25,U25)</f>
        <v>294998</v>
      </c>
      <c r="C25" s="72"/>
      <c r="D25" s="28">
        <f>SUM(G25,K25,O25,S25,W25)</f>
        <v>1954069</v>
      </c>
      <c r="E25" s="69" t="s">
        <v>87</v>
      </c>
      <c r="F25" s="69"/>
      <c r="G25" s="69" t="s">
        <v>87</v>
      </c>
      <c r="H25" s="69"/>
      <c r="I25" s="72">
        <v>11438</v>
      </c>
      <c r="J25" s="72"/>
      <c r="K25" s="72">
        <v>85824</v>
      </c>
      <c r="L25" s="72"/>
      <c r="M25" s="72">
        <v>6696</v>
      </c>
      <c r="N25" s="72"/>
      <c r="O25" s="72">
        <v>66509</v>
      </c>
      <c r="P25" s="72"/>
      <c r="Q25" s="72">
        <v>92652</v>
      </c>
      <c r="R25" s="72"/>
      <c r="S25" s="72">
        <v>574109</v>
      </c>
      <c r="T25" s="72"/>
      <c r="U25" s="72">
        <v>184212</v>
      </c>
      <c r="V25" s="72"/>
      <c r="W25" s="72">
        <v>1227627</v>
      </c>
      <c r="X25" s="72"/>
      <c r="Z25" s="9" t="s">
        <v>27</v>
      </c>
      <c r="AA25" s="28">
        <v>84430</v>
      </c>
      <c r="AB25" s="28">
        <v>604737</v>
      </c>
      <c r="AC25" s="68">
        <v>19731</v>
      </c>
      <c r="AD25" s="68"/>
      <c r="AE25" s="68">
        <v>155232</v>
      </c>
      <c r="AF25" s="68"/>
      <c r="AG25" s="28">
        <v>6086</v>
      </c>
      <c r="AH25" s="28">
        <v>25254</v>
      </c>
      <c r="AI25" s="28">
        <v>28222</v>
      </c>
      <c r="AJ25" s="68">
        <v>110956</v>
      </c>
      <c r="AK25" s="68"/>
      <c r="AL25" s="28">
        <v>14115</v>
      </c>
      <c r="AM25" s="28">
        <v>91475</v>
      </c>
    </row>
    <row r="26" spans="1:39" s="20" customFormat="1" ht="14.25">
      <c r="A26" s="9" t="s">
        <v>24</v>
      </c>
      <c r="B26" s="82">
        <f>SUM(E26,I26,M26,Q26,U26)</f>
        <v>225700</v>
      </c>
      <c r="C26" s="72"/>
      <c r="D26" s="28">
        <f>SUM(G26,K26,O26,S26,W26)</f>
        <v>1451067</v>
      </c>
      <c r="E26" s="68">
        <v>668</v>
      </c>
      <c r="F26" s="68"/>
      <c r="G26" s="72">
        <v>4850</v>
      </c>
      <c r="H26" s="72"/>
      <c r="I26" s="72">
        <v>3056</v>
      </c>
      <c r="J26" s="72"/>
      <c r="K26" s="72">
        <v>24031</v>
      </c>
      <c r="L26" s="72"/>
      <c r="M26" s="72">
        <v>8768</v>
      </c>
      <c r="N26" s="72"/>
      <c r="O26" s="72">
        <v>84105</v>
      </c>
      <c r="P26" s="72"/>
      <c r="Q26" s="72">
        <v>74253</v>
      </c>
      <c r="R26" s="72"/>
      <c r="S26" s="72">
        <v>446640</v>
      </c>
      <c r="T26" s="72"/>
      <c r="U26" s="72">
        <v>138955</v>
      </c>
      <c r="V26" s="72"/>
      <c r="W26" s="72">
        <v>891441</v>
      </c>
      <c r="X26" s="72"/>
      <c r="Z26" s="9" t="s">
        <v>28</v>
      </c>
      <c r="AA26" s="28">
        <v>116090</v>
      </c>
      <c r="AB26" s="28">
        <v>861996</v>
      </c>
      <c r="AC26" s="68">
        <v>12990</v>
      </c>
      <c r="AD26" s="68"/>
      <c r="AE26" s="68">
        <v>91359</v>
      </c>
      <c r="AF26" s="68"/>
      <c r="AG26" s="28">
        <v>5715</v>
      </c>
      <c r="AH26" s="28">
        <v>19189</v>
      </c>
      <c r="AI26" s="28">
        <v>19091</v>
      </c>
      <c r="AJ26" s="68">
        <v>88422</v>
      </c>
      <c r="AK26" s="68"/>
      <c r="AL26" s="28">
        <v>11429</v>
      </c>
      <c r="AM26" s="28">
        <v>83893</v>
      </c>
    </row>
    <row r="27" spans="1:39" s="20" customFormat="1" ht="14.25">
      <c r="A27" s="30"/>
      <c r="B27" s="82"/>
      <c r="C27" s="72"/>
      <c r="D27" s="28"/>
      <c r="E27" s="68"/>
      <c r="F27" s="68"/>
      <c r="G27" s="72"/>
      <c r="H27" s="72"/>
      <c r="I27" s="72"/>
      <c r="J27" s="72"/>
      <c r="K27" s="72"/>
      <c r="L27" s="72"/>
      <c r="M27" s="72"/>
      <c r="N27" s="72"/>
      <c r="O27" s="72"/>
      <c r="P27" s="72"/>
      <c r="Q27" s="72"/>
      <c r="R27" s="72"/>
      <c r="S27" s="72"/>
      <c r="T27" s="72"/>
      <c r="U27" s="72"/>
      <c r="V27" s="72"/>
      <c r="W27" s="72"/>
      <c r="X27" s="72"/>
      <c r="Z27" s="31"/>
      <c r="AA27" s="27"/>
      <c r="AB27" s="27"/>
      <c r="AC27" s="129"/>
      <c r="AD27" s="129"/>
      <c r="AE27" s="129"/>
      <c r="AF27" s="129"/>
      <c r="AG27" s="27"/>
      <c r="AH27" s="27"/>
      <c r="AI27" s="27"/>
      <c r="AJ27" s="129"/>
      <c r="AK27" s="129"/>
      <c r="AL27" s="27"/>
      <c r="AM27" s="27"/>
    </row>
    <row r="28" spans="1:39" s="20" customFormat="1" ht="14.25">
      <c r="A28" s="9" t="s">
        <v>25</v>
      </c>
      <c r="B28" s="82">
        <f>SUM(E28,I28,M28,Q28,U28)</f>
        <v>276184</v>
      </c>
      <c r="C28" s="72"/>
      <c r="D28" s="28">
        <f>SUM(G28,K28,O28,S28,W28)</f>
        <v>2344506</v>
      </c>
      <c r="E28" s="68">
        <v>8521</v>
      </c>
      <c r="F28" s="68"/>
      <c r="G28" s="72">
        <v>78864</v>
      </c>
      <c r="H28" s="72"/>
      <c r="I28" s="72">
        <v>6821</v>
      </c>
      <c r="J28" s="72"/>
      <c r="K28" s="72">
        <v>40290</v>
      </c>
      <c r="L28" s="72"/>
      <c r="M28" s="72">
        <v>41532</v>
      </c>
      <c r="N28" s="72"/>
      <c r="O28" s="72">
        <v>372041</v>
      </c>
      <c r="P28" s="72"/>
      <c r="Q28" s="72">
        <v>104342</v>
      </c>
      <c r="R28" s="72"/>
      <c r="S28" s="72">
        <v>1051190</v>
      </c>
      <c r="T28" s="72"/>
      <c r="U28" s="72">
        <v>114968</v>
      </c>
      <c r="V28" s="72"/>
      <c r="W28" s="72">
        <v>802121</v>
      </c>
      <c r="X28" s="72"/>
      <c r="Z28" s="32"/>
      <c r="AA28" s="32"/>
      <c r="AB28" s="32"/>
      <c r="AC28" s="32"/>
      <c r="AD28" s="32"/>
      <c r="AE28" s="32"/>
      <c r="AF28" s="32"/>
      <c r="AG28" s="32"/>
      <c r="AH28" s="32"/>
      <c r="AI28" s="32"/>
      <c r="AJ28" s="32"/>
      <c r="AK28" s="32"/>
      <c r="AL28" s="32"/>
      <c r="AM28" s="32"/>
    </row>
    <row r="29" spans="1:39" s="20" customFormat="1" ht="14.25">
      <c r="A29" s="9" t="s">
        <v>26</v>
      </c>
      <c r="B29" s="82">
        <f>SUM(E29,I29,M29,Q29,U29)</f>
        <v>208113</v>
      </c>
      <c r="C29" s="72"/>
      <c r="D29" s="28">
        <f>SUM(G29,K29,O29,S29,W29)</f>
        <v>1514838</v>
      </c>
      <c r="E29" s="68">
        <v>3753</v>
      </c>
      <c r="F29" s="68"/>
      <c r="G29" s="72">
        <v>47350</v>
      </c>
      <c r="H29" s="72"/>
      <c r="I29" s="72">
        <v>5758</v>
      </c>
      <c r="J29" s="72"/>
      <c r="K29" s="72">
        <v>51009</v>
      </c>
      <c r="L29" s="72"/>
      <c r="M29" s="72">
        <v>7499</v>
      </c>
      <c r="N29" s="72"/>
      <c r="O29" s="72">
        <v>70215</v>
      </c>
      <c r="P29" s="72"/>
      <c r="Q29" s="72">
        <v>67672</v>
      </c>
      <c r="R29" s="72"/>
      <c r="S29" s="72">
        <v>490622</v>
      </c>
      <c r="T29" s="72"/>
      <c r="U29" s="72">
        <v>123431</v>
      </c>
      <c r="V29" s="72"/>
      <c r="W29" s="72">
        <v>855642</v>
      </c>
      <c r="X29" s="72"/>
      <c r="Z29" s="101" t="s">
        <v>96</v>
      </c>
      <c r="AA29" s="101"/>
      <c r="AB29" s="101"/>
      <c r="AC29" s="101"/>
      <c r="AD29" s="101"/>
      <c r="AE29" s="101"/>
      <c r="AF29" s="101"/>
      <c r="AG29" s="101"/>
      <c r="AH29" s="101"/>
      <c r="AI29" s="101"/>
      <c r="AJ29" s="101"/>
      <c r="AK29" s="101"/>
      <c r="AL29" s="101"/>
      <c r="AM29" s="101"/>
    </row>
    <row r="30" spans="1:39" s="20" customFormat="1" ht="15" thickBot="1">
      <c r="A30" s="9" t="s">
        <v>27</v>
      </c>
      <c r="B30" s="82">
        <f>SUM(E30,I30,M30,Q30,U30)</f>
        <v>172299</v>
      </c>
      <c r="C30" s="72"/>
      <c r="D30" s="28">
        <f>SUM(G30,K30,O30,S30,W30)</f>
        <v>1131579</v>
      </c>
      <c r="E30" s="68">
        <v>1084</v>
      </c>
      <c r="F30" s="68"/>
      <c r="G30" s="72">
        <v>9810</v>
      </c>
      <c r="H30" s="72"/>
      <c r="I30" s="72">
        <v>1867</v>
      </c>
      <c r="J30" s="72"/>
      <c r="K30" s="72">
        <v>13123</v>
      </c>
      <c r="L30" s="72"/>
      <c r="M30" s="72">
        <v>8019</v>
      </c>
      <c r="N30" s="72"/>
      <c r="O30" s="72">
        <v>42435</v>
      </c>
      <c r="P30" s="72"/>
      <c r="Q30" s="72">
        <v>42357</v>
      </c>
      <c r="R30" s="72"/>
      <c r="S30" s="72">
        <v>271954</v>
      </c>
      <c r="T30" s="72"/>
      <c r="U30" s="72">
        <v>118972</v>
      </c>
      <c r="V30" s="72"/>
      <c r="W30" s="72">
        <v>794257</v>
      </c>
      <c r="X30" s="72"/>
      <c r="Z30" s="22"/>
      <c r="AA30" s="22"/>
      <c r="AB30" s="22"/>
      <c r="AC30" s="22"/>
      <c r="AD30" s="22"/>
      <c r="AE30" s="22"/>
      <c r="AF30" s="22"/>
      <c r="AG30" s="22"/>
      <c r="AH30" s="22"/>
      <c r="AI30" s="22"/>
      <c r="AJ30" s="22"/>
      <c r="AK30" s="22"/>
      <c r="AL30" s="22"/>
      <c r="AM30" s="22"/>
    </row>
    <row r="31" spans="1:39" ht="14.25">
      <c r="A31" s="9" t="s">
        <v>28</v>
      </c>
      <c r="B31" s="82">
        <f>SUM(E31,I31,M31,Q31,U31)</f>
        <v>196295</v>
      </c>
      <c r="C31" s="72"/>
      <c r="D31" s="28">
        <f>SUM(G31,K31,O31,S31,W31)</f>
        <v>1411083</v>
      </c>
      <c r="E31" s="68">
        <v>503</v>
      </c>
      <c r="F31" s="68"/>
      <c r="G31" s="72">
        <v>2426</v>
      </c>
      <c r="H31" s="72"/>
      <c r="I31" s="69" t="s">
        <v>87</v>
      </c>
      <c r="J31" s="69"/>
      <c r="K31" s="69" t="s">
        <v>87</v>
      </c>
      <c r="L31" s="69"/>
      <c r="M31" s="72">
        <v>4141</v>
      </c>
      <c r="N31" s="72"/>
      <c r="O31" s="72">
        <v>39989</v>
      </c>
      <c r="P31" s="72"/>
      <c r="Q31" s="72">
        <v>54291</v>
      </c>
      <c r="R31" s="72"/>
      <c r="S31" s="72">
        <v>415359</v>
      </c>
      <c r="T31" s="72"/>
      <c r="U31" s="72">
        <v>137360</v>
      </c>
      <c r="V31" s="72"/>
      <c r="W31" s="72">
        <v>953309</v>
      </c>
      <c r="X31" s="72"/>
      <c r="Z31" s="80" t="s">
        <v>2</v>
      </c>
      <c r="AA31" s="96" t="s">
        <v>12</v>
      </c>
      <c r="AB31" s="96"/>
      <c r="AC31" s="96"/>
      <c r="AD31" s="96" t="s">
        <v>13</v>
      </c>
      <c r="AE31" s="96"/>
      <c r="AF31" s="96"/>
      <c r="AG31" s="96"/>
      <c r="AH31" s="96" t="s">
        <v>14</v>
      </c>
      <c r="AI31" s="96"/>
      <c r="AJ31" s="96"/>
      <c r="AK31" s="119" t="s">
        <v>15</v>
      </c>
      <c r="AL31" s="119"/>
      <c r="AM31" s="124"/>
    </row>
    <row r="32" spans="1:39" ht="14.25">
      <c r="A32" s="31"/>
      <c r="B32" s="82"/>
      <c r="C32" s="72"/>
      <c r="D32" s="33"/>
      <c r="E32" s="95"/>
      <c r="F32" s="95"/>
      <c r="G32" s="72"/>
      <c r="H32" s="72"/>
      <c r="I32" s="72"/>
      <c r="J32" s="72"/>
      <c r="K32" s="72"/>
      <c r="L32" s="72"/>
      <c r="M32" s="72"/>
      <c r="N32" s="72"/>
      <c r="O32" s="72"/>
      <c r="P32" s="72"/>
      <c r="Q32" s="72"/>
      <c r="R32" s="72"/>
      <c r="S32" s="72"/>
      <c r="T32" s="72"/>
      <c r="U32" s="72"/>
      <c r="V32" s="72"/>
      <c r="W32" s="72"/>
      <c r="X32" s="72"/>
      <c r="Z32" s="81"/>
      <c r="AA32" s="4" t="s">
        <v>4</v>
      </c>
      <c r="AB32" s="74" t="s">
        <v>97</v>
      </c>
      <c r="AC32" s="74"/>
      <c r="AD32" s="118" t="s">
        <v>3</v>
      </c>
      <c r="AE32" s="118"/>
      <c r="AF32" s="74" t="s">
        <v>5</v>
      </c>
      <c r="AG32" s="74"/>
      <c r="AH32" s="26" t="s">
        <v>3</v>
      </c>
      <c r="AI32" s="74" t="s">
        <v>5</v>
      </c>
      <c r="AJ32" s="74"/>
      <c r="AK32" s="74" t="s">
        <v>3</v>
      </c>
      <c r="AL32" s="74"/>
      <c r="AM32" s="3" t="s">
        <v>5</v>
      </c>
    </row>
    <row r="33" spans="1:39" ht="14.25">
      <c r="A33" s="34" t="s">
        <v>88</v>
      </c>
      <c r="B33" s="32"/>
      <c r="C33" s="32"/>
      <c r="D33" s="32"/>
      <c r="E33" s="32"/>
      <c r="F33" s="32"/>
      <c r="G33" s="32"/>
      <c r="H33" s="32"/>
      <c r="I33" s="32"/>
      <c r="J33" s="32"/>
      <c r="K33" s="32"/>
      <c r="L33" s="32"/>
      <c r="M33" s="32"/>
      <c r="N33" s="32"/>
      <c r="O33" s="32"/>
      <c r="P33" s="32"/>
      <c r="Q33" s="32"/>
      <c r="R33" s="32"/>
      <c r="S33" s="32"/>
      <c r="T33" s="32"/>
      <c r="U33" s="32"/>
      <c r="V33" s="32"/>
      <c r="W33" s="32"/>
      <c r="X33" s="32"/>
      <c r="Z33" s="10" t="s">
        <v>53</v>
      </c>
      <c r="AA33" s="35">
        <v>68142</v>
      </c>
      <c r="AB33" s="73">
        <v>266911</v>
      </c>
      <c r="AC33" s="73"/>
      <c r="AD33" s="73">
        <v>297925</v>
      </c>
      <c r="AE33" s="73"/>
      <c r="AF33" s="73">
        <v>1803113</v>
      </c>
      <c r="AG33" s="73"/>
      <c r="AH33" s="28">
        <v>247904</v>
      </c>
      <c r="AI33" s="73">
        <v>1315299</v>
      </c>
      <c r="AJ33" s="73"/>
      <c r="AK33" s="73">
        <v>1210</v>
      </c>
      <c r="AL33" s="73"/>
      <c r="AM33" s="28">
        <v>4675</v>
      </c>
    </row>
    <row r="34" spans="1:40" ht="14.25">
      <c r="A34" s="34" t="s">
        <v>89</v>
      </c>
      <c r="B34" s="34"/>
      <c r="C34" s="34"/>
      <c r="D34" s="34"/>
      <c r="E34" s="34"/>
      <c r="F34" s="34"/>
      <c r="G34" s="34"/>
      <c r="H34" s="22"/>
      <c r="I34" s="22"/>
      <c r="J34" s="22"/>
      <c r="K34" s="22"/>
      <c r="L34" s="22"/>
      <c r="M34" s="22"/>
      <c r="N34" s="22"/>
      <c r="O34" s="22"/>
      <c r="P34" s="22"/>
      <c r="Q34" s="22"/>
      <c r="R34" s="22"/>
      <c r="S34" s="22"/>
      <c r="T34" s="22"/>
      <c r="U34" s="22"/>
      <c r="V34" s="22"/>
      <c r="W34" s="22"/>
      <c r="X34" s="22"/>
      <c r="Z34" s="9" t="s">
        <v>52</v>
      </c>
      <c r="AA34" s="29">
        <v>56859</v>
      </c>
      <c r="AB34" s="72">
        <v>229584</v>
      </c>
      <c r="AC34" s="72"/>
      <c r="AD34" s="72">
        <v>156021</v>
      </c>
      <c r="AE34" s="72"/>
      <c r="AF34" s="72">
        <v>1015816</v>
      </c>
      <c r="AG34" s="72"/>
      <c r="AH34" s="28">
        <v>289742</v>
      </c>
      <c r="AI34" s="72">
        <v>2035697</v>
      </c>
      <c r="AJ34" s="72"/>
      <c r="AK34" s="72">
        <v>8269</v>
      </c>
      <c r="AL34" s="72"/>
      <c r="AM34" s="28">
        <v>38598</v>
      </c>
      <c r="AN34" s="36"/>
    </row>
    <row r="35" spans="1:39" ht="14.25">
      <c r="A35" s="49"/>
      <c r="B35" s="49"/>
      <c r="C35" s="49"/>
      <c r="D35" s="49"/>
      <c r="E35" s="49"/>
      <c r="F35" s="49"/>
      <c r="G35" s="49"/>
      <c r="H35" s="22"/>
      <c r="I35" s="22"/>
      <c r="J35" s="22"/>
      <c r="K35" s="22"/>
      <c r="L35" s="22"/>
      <c r="M35" s="22"/>
      <c r="N35" s="22"/>
      <c r="O35" s="22"/>
      <c r="P35" s="22"/>
      <c r="Q35" s="22"/>
      <c r="R35" s="22"/>
      <c r="S35" s="22"/>
      <c r="T35" s="22"/>
      <c r="U35" s="22"/>
      <c r="V35" s="22"/>
      <c r="W35" s="22"/>
      <c r="X35" s="22"/>
      <c r="Z35" s="9" t="s">
        <v>50</v>
      </c>
      <c r="AA35" s="29">
        <v>35804</v>
      </c>
      <c r="AB35" s="72">
        <v>268787</v>
      </c>
      <c r="AC35" s="72"/>
      <c r="AD35" s="72">
        <v>157541</v>
      </c>
      <c r="AE35" s="72"/>
      <c r="AF35" s="72">
        <v>1462274</v>
      </c>
      <c r="AG35" s="72"/>
      <c r="AH35" s="28">
        <v>138749</v>
      </c>
      <c r="AI35" s="72">
        <v>1327587</v>
      </c>
      <c r="AJ35" s="72"/>
      <c r="AK35" s="72">
        <v>10961</v>
      </c>
      <c r="AL35" s="72"/>
      <c r="AM35" s="28">
        <v>63071</v>
      </c>
    </row>
    <row r="36" spans="1:39" ht="14.25">
      <c r="A36" s="22"/>
      <c r="B36" s="22"/>
      <c r="C36" s="22"/>
      <c r="D36" s="22"/>
      <c r="E36" s="22"/>
      <c r="F36" s="22"/>
      <c r="G36" s="22"/>
      <c r="H36" s="22"/>
      <c r="I36" s="22"/>
      <c r="J36" s="22"/>
      <c r="K36" s="22"/>
      <c r="L36" s="22"/>
      <c r="M36" s="22"/>
      <c r="N36" s="22"/>
      <c r="O36" s="22"/>
      <c r="P36" s="22"/>
      <c r="Q36" s="22"/>
      <c r="R36" s="22"/>
      <c r="S36" s="22"/>
      <c r="T36" s="22"/>
      <c r="U36" s="22"/>
      <c r="V36" s="22"/>
      <c r="W36" s="22"/>
      <c r="X36" s="22"/>
      <c r="Z36" s="9" t="s">
        <v>49</v>
      </c>
      <c r="AA36" s="29">
        <v>28575</v>
      </c>
      <c r="AB36" s="68">
        <v>236879</v>
      </c>
      <c r="AC36" s="68"/>
      <c r="AD36" s="68">
        <v>165269</v>
      </c>
      <c r="AE36" s="68"/>
      <c r="AF36" s="68">
        <v>1427954</v>
      </c>
      <c r="AG36" s="68"/>
      <c r="AH36" s="28">
        <v>158849</v>
      </c>
      <c r="AI36" s="68">
        <v>1469299</v>
      </c>
      <c r="AJ36" s="68"/>
      <c r="AK36" s="68">
        <v>4164</v>
      </c>
      <c r="AL36" s="68"/>
      <c r="AM36" s="28">
        <v>34692</v>
      </c>
    </row>
    <row r="37" spans="1:39" ht="14.25">
      <c r="A37" s="22"/>
      <c r="B37" s="22"/>
      <c r="C37" s="22"/>
      <c r="D37" s="22"/>
      <c r="E37" s="22"/>
      <c r="F37" s="22"/>
      <c r="G37" s="22"/>
      <c r="H37" s="22"/>
      <c r="I37" s="22"/>
      <c r="J37" s="22"/>
      <c r="K37" s="22"/>
      <c r="L37" s="22"/>
      <c r="M37" s="22"/>
      <c r="N37" s="22"/>
      <c r="O37" s="22"/>
      <c r="P37" s="22"/>
      <c r="Q37" s="22"/>
      <c r="R37" s="22"/>
      <c r="S37" s="22"/>
      <c r="T37" s="22"/>
      <c r="U37" s="22"/>
      <c r="V37" s="22"/>
      <c r="W37" s="22"/>
      <c r="X37" s="22"/>
      <c r="Z37" s="50" t="s">
        <v>86</v>
      </c>
      <c r="AA37" s="47">
        <f>SUM(AA39:AA42,AA44:AA47,AA49:AA52)</f>
        <v>33752</v>
      </c>
      <c r="AB37" s="70">
        <f>SUM(AB39:AC42,AB44:AC47,AB49:AC52)</f>
        <v>249315</v>
      </c>
      <c r="AC37" s="70"/>
      <c r="AD37" s="70">
        <f>SUM(AD39:AE42,AD44:AE47,AD49:AE52)</f>
        <v>167163</v>
      </c>
      <c r="AE37" s="70"/>
      <c r="AF37" s="70">
        <f>SUM(AF39:AG42,AF44:AG47,AF49:AG52)</f>
        <v>1371631</v>
      </c>
      <c r="AG37" s="70"/>
      <c r="AH37" s="47">
        <f>SUM(AH39:AH42,AH44:AH47,AH49:AH52)</f>
        <v>133162</v>
      </c>
      <c r="AI37" s="70">
        <f>SUM(AI39:AJ42,AI44:AJ47,AI49:AJ52)</f>
        <v>1172949</v>
      </c>
      <c r="AJ37" s="70"/>
      <c r="AK37" s="70">
        <f>SUM(AK39:AL42,AK44:AL47,AK49:AL52)</f>
        <v>7632</v>
      </c>
      <c r="AL37" s="70"/>
      <c r="AM37" s="47">
        <f>SUM(AM39:AM42,AM44:AM47,AM49:AM52)</f>
        <v>60878</v>
      </c>
    </row>
    <row r="38" spans="1:39" ht="14.25">
      <c r="A38" s="22"/>
      <c r="B38" s="22"/>
      <c r="C38" s="22"/>
      <c r="D38" s="22"/>
      <c r="E38" s="22"/>
      <c r="F38" s="22"/>
      <c r="G38" s="22"/>
      <c r="H38" s="22"/>
      <c r="I38" s="22"/>
      <c r="J38" s="22"/>
      <c r="K38" s="22"/>
      <c r="L38" s="22"/>
      <c r="M38" s="22"/>
      <c r="N38" s="22"/>
      <c r="O38" s="22"/>
      <c r="P38" s="22"/>
      <c r="Q38" s="22"/>
      <c r="R38" s="22"/>
      <c r="S38" s="22"/>
      <c r="T38" s="22"/>
      <c r="U38" s="22"/>
      <c r="V38" s="22"/>
      <c r="W38" s="22"/>
      <c r="X38" s="22"/>
      <c r="Z38" s="30"/>
      <c r="AA38" s="38"/>
      <c r="AB38" s="71"/>
      <c r="AC38" s="71"/>
      <c r="AD38" s="71"/>
      <c r="AE38" s="71"/>
      <c r="AF38" s="71"/>
      <c r="AG38" s="71"/>
      <c r="AH38" s="33"/>
      <c r="AI38" s="71"/>
      <c r="AJ38" s="71"/>
      <c r="AK38" s="71"/>
      <c r="AL38" s="71"/>
      <c r="AM38" s="33"/>
    </row>
    <row r="39" spans="1:39" ht="14.25">
      <c r="A39" s="22"/>
      <c r="B39" s="22"/>
      <c r="C39" s="22"/>
      <c r="D39" s="22"/>
      <c r="E39" s="22"/>
      <c r="F39" s="22"/>
      <c r="G39" s="22"/>
      <c r="H39" s="22"/>
      <c r="I39" s="22"/>
      <c r="J39" s="22"/>
      <c r="K39" s="22"/>
      <c r="L39" s="22"/>
      <c r="M39" s="22"/>
      <c r="N39" s="22"/>
      <c r="O39" s="22"/>
      <c r="P39" s="22"/>
      <c r="Q39" s="22"/>
      <c r="R39" s="22"/>
      <c r="S39" s="22"/>
      <c r="T39" s="22"/>
      <c r="U39" s="22"/>
      <c r="V39" s="22"/>
      <c r="W39" s="22"/>
      <c r="X39" s="22"/>
      <c r="Z39" s="15" t="s">
        <v>54</v>
      </c>
      <c r="AA39" s="29">
        <v>2125</v>
      </c>
      <c r="AB39" s="68">
        <v>19183</v>
      </c>
      <c r="AC39" s="68"/>
      <c r="AD39" s="68">
        <v>14712</v>
      </c>
      <c r="AE39" s="68"/>
      <c r="AF39" s="68">
        <v>111663</v>
      </c>
      <c r="AG39" s="68"/>
      <c r="AH39" s="28">
        <v>2511</v>
      </c>
      <c r="AI39" s="68">
        <v>13580</v>
      </c>
      <c r="AJ39" s="68"/>
      <c r="AK39" s="68">
        <v>10</v>
      </c>
      <c r="AL39" s="68"/>
      <c r="AM39" s="28">
        <v>250</v>
      </c>
    </row>
    <row r="40" spans="1:39" ht="14.25">
      <c r="A40" s="22"/>
      <c r="B40" s="22"/>
      <c r="C40" s="22"/>
      <c r="D40" s="22"/>
      <c r="E40" s="22"/>
      <c r="F40" s="22"/>
      <c r="G40" s="22"/>
      <c r="H40" s="22"/>
      <c r="I40" s="22"/>
      <c r="J40" s="22"/>
      <c r="K40" s="22"/>
      <c r="L40" s="22"/>
      <c r="M40" s="22"/>
      <c r="N40" s="22"/>
      <c r="O40" s="22"/>
      <c r="P40" s="22"/>
      <c r="Q40" s="22"/>
      <c r="R40" s="22"/>
      <c r="S40" s="22"/>
      <c r="T40" s="22"/>
      <c r="U40" s="22"/>
      <c r="V40" s="22"/>
      <c r="W40" s="22"/>
      <c r="X40" s="22"/>
      <c r="Z40" s="9" t="s">
        <v>18</v>
      </c>
      <c r="AA40" s="29">
        <v>2215</v>
      </c>
      <c r="AB40" s="68">
        <v>6400</v>
      </c>
      <c r="AC40" s="68"/>
      <c r="AD40" s="68">
        <v>3843</v>
      </c>
      <c r="AE40" s="68"/>
      <c r="AF40" s="68">
        <v>21559</v>
      </c>
      <c r="AG40" s="68"/>
      <c r="AH40" s="28">
        <v>8736</v>
      </c>
      <c r="AI40" s="68">
        <v>75040</v>
      </c>
      <c r="AJ40" s="68"/>
      <c r="AK40" s="68">
        <v>22</v>
      </c>
      <c r="AL40" s="68"/>
      <c r="AM40" s="28">
        <v>200</v>
      </c>
    </row>
    <row r="41" spans="1:39" ht="14.25">
      <c r="A41" s="22"/>
      <c r="B41" s="22"/>
      <c r="C41" s="22"/>
      <c r="D41" s="22"/>
      <c r="E41" s="22"/>
      <c r="F41" s="22"/>
      <c r="G41" s="22"/>
      <c r="H41" s="22"/>
      <c r="I41" s="22"/>
      <c r="J41" s="22"/>
      <c r="K41" s="22"/>
      <c r="L41" s="22"/>
      <c r="M41" s="22"/>
      <c r="N41" s="22"/>
      <c r="O41" s="22"/>
      <c r="P41" s="22"/>
      <c r="Q41" s="22"/>
      <c r="R41" s="22"/>
      <c r="S41" s="22"/>
      <c r="T41" s="22"/>
      <c r="U41" s="22"/>
      <c r="V41" s="22"/>
      <c r="W41" s="22"/>
      <c r="X41" s="22"/>
      <c r="Z41" s="9" t="s">
        <v>19</v>
      </c>
      <c r="AA41" s="29">
        <v>1853</v>
      </c>
      <c r="AB41" s="68">
        <v>35717</v>
      </c>
      <c r="AC41" s="68"/>
      <c r="AD41" s="68">
        <v>4459</v>
      </c>
      <c r="AE41" s="68"/>
      <c r="AF41" s="68">
        <v>36188</v>
      </c>
      <c r="AG41" s="68"/>
      <c r="AH41" s="28">
        <v>5301</v>
      </c>
      <c r="AI41" s="68">
        <v>36589</v>
      </c>
      <c r="AJ41" s="68"/>
      <c r="AK41" s="68">
        <v>5166</v>
      </c>
      <c r="AL41" s="68"/>
      <c r="AM41" s="28">
        <v>45450</v>
      </c>
    </row>
    <row r="42" spans="1:39" ht="14.25">
      <c r="A42" s="22"/>
      <c r="B42" s="22"/>
      <c r="C42" s="22"/>
      <c r="D42" s="22"/>
      <c r="E42" s="22"/>
      <c r="F42" s="22"/>
      <c r="G42" s="22"/>
      <c r="H42" s="22"/>
      <c r="I42" s="22"/>
      <c r="J42" s="22"/>
      <c r="K42" s="22"/>
      <c r="L42" s="22"/>
      <c r="M42" s="22"/>
      <c r="N42" s="22"/>
      <c r="O42" s="22"/>
      <c r="P42" s="22"/>
      <c r="Q42" s="22"/>
      <c r="R42" s="22"/>
      <c r="S42" s="22"/>
      <c r="T42" s="22"/>
      <c r="U42" s="22"/>
      <c r="V42" s="22"/>
      <c r="W42" s="22"/>
      <c r="X42" s="22"/>
      <c r="Z42" s="9" t="s">
        <v>20</v>
      </c>
      <c r="AA42" s="29">
        <v>814</v>
      </c>
      <c r="AB42" s="68">
        <v>3860</v>
      </c>
      <c r="AC42" s="68"/>
      <c r="AD42" s="68">
        <v>9456</v>
      </c>
      <c r="AE42" s="68"/>
      <c r="AF42" s="68">
        <v>70392</v>
      </c>
      <c r="AG42" s="68"/>
      <c r="AH42" s="28">
        <v>10368</v>
      </c>
      <c r="AI42" s="68">
        <v>98661</v>
      </c>
      <c r="AJ42" s="68"/>
      <c r="AK42" s="68">
        <v>103</v>
      </c>
      <c r="AL42" s="68"/>
      <c r="AM42" s="28">
        <v>350</v>
      </c>
    </row>
    <row r="43" spans="1:39" ht="14.25">
      <c r="A43" s="101" t="s">
        <v>90</v>
      </c>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Z43" s="15"/>
      <c r="AA43" s="29"/>
      <c r="AB43" s="68"/>
      <c r="AC43" s="68"/>
      <c r="AD43" s="68"/>
      <c r="AE43" s="68"/>
      <c r="AF43" s="68"/>
      <c r="AG43" s="68"/>
      <c r="AH43" s="28"/>
      <c r="AI43" s="68"/>
      <c r="AJ43" s="68"/>
      <c r="AK43" s="68"/>
      <c r="AL43" s="68"/>
      <c r="AM43" s="28"/>
    </row>
    <row r="44" spans="1:39" ht="15" thickBot="1">
      <c r="A44" s="22"/>
      <c r="B44" s="22"/>
      <c r="C44" s="22"/>
      <c r="D44" s="22"/>
      <c r="E44" s="22"/>
      <c r="F44" s="22"/>
      <c r="G44" s="22"/>
      <c r="H44" s="22"/>
      <c r="I44" s="22"/>
      <c r="J44" s="22"/>
      <c r="K44" s="22"/>
      <c r="L44" s="22"/>
      <c r="M44" s="22"/>
      <c r="N44" s="22"/>
      <c r="O44" s="22"/>
      <c r="P44" s="22"/>
      <c r="Q44" s="67" t="s">
        <v>0</v>
      </c>
      <c r="R44" s="67"/>
      <c r="S44" s="67"/>
      <c r="T44" s="67"/>
      <c r="U44" s="67"/>
      <c r="V44" s="67"/>
      <c r="W44" s="67"/>
      <c r="X44" s="67"/>
      <c r="Z44" s="9" t="s">
        <v>21</v>
      </c>
      <c r="AA44" s="29">
        <v>1802</v>
      </c>
      <c r="AB44" s="68">
        <v>13289</v>
      </c>
      <c r="AC44" s="68"/>
      <c r="AD44" s="68">
        <v>21106</v>
      </c>
      <c r="AE44" s="68"/>
      <c r="AF44" s="68">
        <v>134136</v>
      </c>
      <c r="AG44" s="68"/>
      <c r="AH44" s="28">
        <v>7227</v>
      </c>
      <c r="AI44" s="68">
        <v>61304</v>
      </c>
      <c r="AJ44" s="68"/>
      <c r="AK44" s="68">
        <v>34</v>
      </c>
      <c r="AL44" s="68"/>
      <c r="AM44" s="28">
        <v>100</v>
      </c>
    </row>
    <row r="45" spans="1:39" ht="14.25">
      <c r="A45" s="85" t="s">
        <v>1</v>
      </c>
      <c r="B45" s="80"/>
      <c r="C45" s="92" t="s">
        <v>92</v>
      </c>
      <c r="D45" s="85"/>
      <c r="E45" s="85"/>
      <c r="F45" s="85"/>
      <c r="G45" s="85"/>
      <c r="H45" s="92" t="s">
        <v>8</v>
      </c>
      <c r="I45" s="85"/>
      <c r="J45" s="85"/>
      <c r="K45" s="85"/>
      <c r="L45" s="85"/>
      <c r="M45" s="80"/>
      <c r="N45" s="92" t="s">
        <v>93</v>
      </c>
      <c r="O45" s="85"/>
      <c r="P45" s="85"/>
      <c r="Q45" s="85"/>
      <c r="R45" s="85"/>
      <c r="S45" s="80"/>
      <c r="T45" s="92" t="s">
        <v>94</v>
      </c>
      <c r="U45" s="85"/>
      <c r="V45" s="85"/>
      <c r="W45" s="85"/>
      <c r="X45" s="85"/>
      <c r="Z45" s="9" t="s">
        <v>22</v>
      </c>
      <c r="AA45" s="29">
        <v>3033</v>
      </c>
      <c r="AB45" s="68">
        <v>17901</v>
      </c>
      <c r="AC45" s="68"/>
      <c r="AD45" s="68">
        <v>16712</v>
      </c>
      <c r="AE45" s="68"/>
      <c r="AF45" s="68">
        <v>152426</v>
      </c>
      <c r="AG45" s="68"/>
      <c r="AH45" s="28">
        <v>18549</v>
      </c>
      <c r="AI45" s="68">
        <v>139920</v>
      </c>
      <c r="AJ45" s="68"/>
      <c r="AK45" s="68">
        <v>539</v>
      </c>
      <c r="AL45" s="68"/>
      <c r="AM45" s="28">
        <v>3300</v>
      </c>
    </row>
    <row r="46" spans="1:39" ht="14.25" customHeight="1">
      <c r="A46" s="86"/>
      <c r="B46" s="87"/>
      <c r="C46" s="93"/>
      <c r="D46" s="88"/>
      <c r="E46" s="88"/>
      <c r="F46" s="88"/>
      <c r="G46" s="88"/>
      <c r="H46" s="93"/>
      <c r="I46" s="88"/>
      <c r="J46" s="88"/>
      <c r="K46" s="88"/>
      <c r="L46" s="88"/>
      <c r="M46" s="81"/>
      <c r="N46" s="93"/>
      <c r="O46" s="88"/>
      <c r="P46" s="88"/>
      <c r="Q46" s="88"/>
      <c r="R46" s="88"/>
      <c r="S46" s="81"/>
      <c r="T46" s="93"/>
      <c r="U46" s="88"/>
      <c r="V46" s="88"/>
      <c r="W46" s="88"/>
      <c r="X46" s="88"/>
      <c r="Z46" s="9" t="s">
        <v>23</v>
      </c>
      <c r="AA46" s="29">
        <v>7184</v>
      </c>
      <c r="AB46" s="68">
        <v>33430</v>
      </c>
      <c r="AC46" s="68"/>
      <c r="AD46" s="68">
        <v>10640</v>
      </c>
      <c r="AE46" s="68"/>
      <c r="AF46" s="68">
        <v>103489</v>
      </c>
      <c r="AG46" s="68"/>
      <c r="AH46" s="28">
        <v>6577</v>
      </c>
      <c r="AI46" s="68">
        <v>53632</v>
      </c>
      <c r="AJ46" s="68"/>
      <c r="AK46" s="68">
        <v>21</v>
      </c>
      <c r="AL46" s="68"/>
      <c r="AM46" s="28">
        <v>175</v>
      </c>
    </row>
    <row r="47" spans="1:39" ht="14.25">
      <c r="A47" s="88"/>
      <c r="B47" s="81"/>
      <c r="C47" s="89" t="s">
        <v>91</v>
      </c>
      <c r="D47" s="89"/>
      <c r="E47" s="90" t="s">
        <v>6</v>
      </c>
      <c r="F47" s="91"/>
      <c r="G47" s="91"/>
      <c r="H47" s="90" t="s">
        <v>3</v>
      </c>
      <c r="I47" s="91"/>
      <c r="J47" s="94"/>
      <c r="K47" s="90" t="s">
        <v>5</v>
      </c>
      <c r="L47" s="91"/>
      <c r="M47" s="94"/>
      <c r="N47" s="90" t="s">
        <v>3</v>
      </c>
      <c r="O47" s="91"/>
      <c r="P47" s="94"/>
      <c r="Q47" s="90" t="s">
        <v>5</v>
      </c>
      <c r="R47" s="91"/>
      <c r="S47" s="94"/>
      <c r="T47" s="90" t="s">
        <v>3</v>
      </c>
      <c r="U47" s="91"/>
      <c r="V47" s="91"/>
      <c r="W47" s="90" t="s">
        <v>5</v>
      </c>
      <c r="X47" s="91"/>
      <c r="Z47" s="9" t="s">
        <v>24</v>
      </c>
      <c r="AA47" s="29">
        <v>1005</v>
      </c>
      <c r="AB47" s="68">
        <v>7940</v>
      </c>
      <c r="AC47" s="68"/>
      <c r="AD47" s="68">
        <v>17219</v>
      </c>
      <c r="AE47" s="68"/>
      <c r="AF47" s="68">
        <v>165690</v>
      </c>
      <c r="AG47" s="68"/>
      <c r="AH47" s="28">
        <v>15145</v>
      </c>
      <c r="AI47" s="68">
        <v>145262</v>
      </c>
      <c r="AJ47" s="68"/>
      <c r="AK47" s="68">
        <v>372</v>
      </c>
      <c r="AL47" s="68"/>
      <c r="AM47" s="28">
        <v>1280</v>
      </c>
    </row>
    <row r="48" spans="1:39" ht="14.25">
      <c r="A48" s="87" t="s">
        <v>55</v>
      </c>
      <c r="B48" s="105"/>
      <c r="C48" s="104">
        <v>1426659</v>
      </c>
      <c r="D48" s="73"/>
      <c r="E48" s="73">
        <v>4503168</v>
      </c>
      <c r="F48" s="73"/>
      <c r="G48" s="73"/>
      <c r="H48" s="73">
        <v>713958</v>
      </c>
      <c r="I48" s="73"/>
      <c r="J48" s="73"/>
      <c r="K48" s="73">
        <v>3888011</v>
      </c>
      <c r="L48" s="73"/>
      <c r="M48" s="73"/>
      <c r="N48" s="73">
        <v>783226</v>
      </c>
      <c r="O48" s="73"/>
      <c r="P48" s="73"/>
      <c r="Q48" s="73">
        <v>2378300</v>
      </c>
      <c r="R48" s="73"/>
      <c r="S48" s="73"/>
      <c r="T48" s="73">
        <v>15317</v>
      </c>
      <c r="U48" s="73"/>
      <c r="V48" s="73"/>
      <c r="W48" s="73">
        <v>52276</v>
      </c>
      <c r="X48" s="73"/>
      <c r="Z48" s="15"/>
      <c r="AA48" s="29"/>
      <c r="AB48" s="68"/>
      <c r="AC48" s="68"/>
      <c r="AD48" s="68"/>
      <c r="AE48" s="68"/>
      <c r="AF48" s="68"/>
      <c r="AG48" s="68"/>
      <c r="AH48" s="28"/>
      <c r="AI48" s="28"/>
      <c r="AJ48" s="28"/>
      <c r="AK48" s="68"/>
      <c r="AL48" s="68"/>
      <c r="AM48" s="28"/>
    </row>
    <row r="49" spans="1:39" ht="14.25">
      <c r="A49" s="102" t="s">
        <v>52</v>
      </c>
      <c r="B49" s="103"/>
      <c r="C49" s="82">
        <v>1530847</v>
      </c>
      <c r="D49" s="72"/>
      <c r="E49" s="72">
        <v>6665406</v>
      </c>
      <c r="F49" s="72"/>
      <c r="G49" s="72"/>
      <c r="H49" s="72">
        <v>631868</v>
      </c>
      <c r="I49" s="72"/>
      <c r="J49" s="72"/>
      <c r="K49" s="72">
        <v>4259614</v>
      </c>
      <c r="L49" s="72"/>
      <c r="M49" s="72"/>
      <c r="N49" s="72">
        <v>1002031</v>
      </c>
      <c r="O49" s="72"/>
      <c r="P49" s="72"/>
      <c r="Q49" s="72">
        <v>4262776</v>
      </c>
      <c r="R49" s="72"/>
      <c r="S49" s="72"/>
      <c r="T49" s="72">
        <v>17340</v>
      </c>
      <c r="U49" s="72"/>
      <c r="V49" s="72"/>
      <c r="W49" s="72">
        <v>91573</v>
      </c>
      <c r="X49" s="72"/>
      <c r="Z49" s="9" t="s">
        <v>25</v>
      </c>
      <c r="AA49" s="29">
        <v>2818</v>
      </c>
      <c r="AB49" s="68">
        <v>22260</v>
      </c>
      <c r="AC49" s="68"/>
      <c r="AD49" s="68">
        <v>34135</v>
      </c>
      <c r="AE49" s="68"/>
      <c r="AF49" s="68">
        <v>283486</v>
      </c>
      <c r="AG49" s="68"/>
      <c r="AH49" s="28">
        <v>11456</v>
      </c>
      <c r="AI49" s="68">
        <v>117647</v>
      </c>
      <c r="AJ49" s="68"/>
      <c r="AK49" s="68">
        <v>16</v>
      </c>
      <c r="AL49" s="68"/>
      <c r="AM49" s="28">
        <v>223</v>
      </c>
    </row>
    <row r="50" spans="1:39" ht="14.25">
      <c r="A50" s="102" t="s">
        <v>50</v>
      </c>
      <c r="B50" s="103"/>
      <c r="C50" s="82">
        <v>1244997</v>
      </c>
      <c r="D50" s="72"/>
      <c r="E50" s="72">
        <v>7351521</v>
      </c>
      <c r="F50" s="72"/>
      <c r="G50" s="72"/>
      <c r="H50" s="72">
        <v>442095</v>
      </c>
      <c r="I50" s="72"/>
      <c r="J50" s="72"/>
      <c r="K50" s="72">
        <v>4286130</v>
      </c>
      <c r="L50" s="72"/>
      <c r="M50" s="72"/>
      <c r="N50" s="72">
        <v>580472</v>
      </c>
      <c r="O50" s="72"/>
      <c r="P50" s="72"/>
      <c r="Q50" s="72">
        <v>3487396</v>
      </c>
      <c r="R50" s="72"/>
      <c r="S50" s="72"/>
      <c r="T50" s="72">
        <v>6110</v>
      </c>
      <c r="U50" s="72"/>
      <c r="V50" s="72"/>
      <c r="W50" s="72">
        <v>36377</v>
      </c>
      <c r="X50" s="72"/>
      <c r="Z50" s="9" t="s">
        <v>26</v>
      </c>
      <c r="AA50" s="29">
        <v>7443</v>
      </c>
      <c r="AB50" s="68">
        <v>71400</v>
      </c>
      <c r="AC50" s="68"/>
      <c r="AD50" s="68">
        <v>14046</v>
      </c>
      <c r="AE50" s="68"/>
      <c r="AF50" s="68">
        <v>138120</v>
      </c>
      <c r="AG50" s="68"/>
      <c r="AH50" s="28">
        <v>22209</v>
      </c>
      <c r="AI50" s="68">
        <v>202982</v>
      </c>
      <c r="AJ50" s="68"/>
      <c r="AK50" s="68">
        <v>32</v>
      </c>
      <c r="AL50" s="68"/>
      <c r="AM50" s="28">
        <v>150</v>
      </c>
    </row>
    <row r="51" spans="1:39" ht="14.25">
      <c r="A51" s="102" t="s">
        <v>49</v>
      </c>
      <c r="B51" s="103"/>
      <c r="C51" s="82">
        <v>1348012</v>
      </c>
      <c r="D51" s="72"/>
      <c r="E51" s="72">
        <v>8498007</v>
      </c>
      <c r="F51" s="72"/>
      <c r="G51" s="72"/>
      <c r="H51" s="72">
        <v>401361</v>
      </c>
      <c r="I51" s="72"/>
      <c r="J51" s="72"/>
      <c r="K51" s="72">
        <v>3877935</v>
      </c>
      <c r="L51" s="72"/>
      <c r="M51" s="72"/>
      <c r="N51" s="72">
        <v>667270</v>
      </c>
      <c r="O51" s="72"/>
      <c r="P51" s="72"/>
      <c r="Q51" s="72">
        <v>3850832</v>
      </c>
      <c r="R51" s="72"/>
      <c r="S51" s="72"/>
      <c r="T51" s="72">
        <v>8118</v>
      </c>
      <c r="U51" s="72"/>
      <c r="V51" s="72"/>
      <c r="W51" s="72">
        <v>55753</v>
      </c>
      <c r="X51" s="72"/>
      <c r="Z51" s="9" t="s">
        <v>27</v>
      </c>
      <c r="AA51" s="29">
        <v>1694</v>
      </c>
      <c r="AB51" s="68">
        <v>9635</v>
      </c>
      <c r="AC51" s="68"/>
      <c r="AD51" s="68">
        <v>12705</v>
      </c>
      <c r="AE51" s="68"/>
      <c r="AF51" s="68">
        <v>86698</v>
      </c>
      <c r="AG51" s="68"/>
      <c r="AH51" s="28">
        <v>5316</v>
      </c>
      <c r="AI51" s="68">
        <v>47592</v>
      </c>
      <c r="AJ51" s="68"/>
      <c r="AK51" s="69" t="s">
        <v>87</v>
      </c>
      <c r="AL51" s="69"/>
      <c r="AM51" s="48" t="s">
        <v>87</v>
      </c>
    </row>
    <row r="52" spans="1:39" ht="14.25">
      <c r="A52" s="106" t="s">
        <v>85</v>
      </c>
      <c r="B52" s="107"/>
      <c r="C52" s="83">
        <f>SUM(C54:D57,C59:D62,C64:D67)</f>
        <v>1398980</v>
      </c>
      <c r="D52" s="84"/>
      <c r="E52" s="84">
        <f>SUM(E54:G57,E59:G62,E64:G67)</f>
        <v>9008418</v>
      </c>
      <c r="F52" s="84"/>
      <c r="G52" s="84"/>
      <c r="H52" s="84">
        <f>SUM(H54:J57,H59:J62,H64:J67)</f>
        <v>536345</v>
      </c>
      <c r="I52" s="84"/>
      <c r="J52" s="84"/>
      <c r="K52" s="84">
        <f>SUM(K54:M57,K59:M62,K64:M67)</f>
        <v>4891312</v>
      </c>
      <c r="L52" s="84"/>
      <c r="M52" s="84"/>
      <c r="N52" s="84">
        <f>SUM(N54:P57,N59:P62,N64:P67)</f>
        <v>702731</v>
      </c>
      <c r="O52" s="84"/>
      <c r="P52" s="84"/>
      <c r="Q52" s="84">
        <f>SUM(Q54:S57,Q59:S62,Q64:S67)</f>
        <v>4049292</v>
      </c>
      <c r="R52" s="84"/>
      <c r="S52" s="84"/>
      <c r="T52" s="84">
        <f>SUM(T54:V57,T59:V62,T64:V67)</f>
        <v>5359</v>
      </c>
      <c r="U52" s="84"/>
      <c r="V52" s="84"/>
      <c r="W52" s="84">
        <f>SUM(W54:X57,W59:X62,W64:X67)</f>
        <v>33678</v>
      </c>
      <c r="X52" s="84"/>
      <c r="Z52" s="9" t="s">
        <v>28</v>
      </c>
      <c r="AA52" s="29">
        <v>1766</v>
      </c>
      <c r="AB52" s="68">
        <v>8300</v>
      </c>
      <c r="AC52" s="68"/>
      <c r="AD52" s="68">
        <v>8130</v>
      </c>
      <c r="AE52" s="68"/>
      <c r="AF52" s="68">
        <v>67784</v>
      </c>
      <c r="AG52" s="68"/>
      <c r="AH52" s="28">
        <v>19767</v>
      </c>
      <c r="AI52" s="68">
        <v>180740</v>
      </c>
      <c r="AJ52" s="68"/>
      <c r="AK52" s="68">
        <v>1317</v>
      </c>
      <c r="AL52" s="68"/>
      <c r="AM52" s="28">
        <v>9400</v>
      </c>
    </row>
    <row r="53" spans="1:39" ht="14.25">
      <c r="A53" s="108"/>
      <c r="B53" s="109"/>
      <c r="C53" s="82"/>
      <c r="D53" s="72"/>
      <c r="E53" s="72"/>
      <c r="F53" s="72"/>
      <c r="G53" s="72"/>
      <c r="H53" s="72"/>
      <c r="I53" s="72"/>
      <c r="J53" s="72"/>
      <c r="K53" s="72"/>
      <c r="L53" s="72"/>
      <c r="M53" s="72"/>
      <c r="N53" s="72"/>
      <c r="O53" s="72"/>
      <c r="P53" s="72"/>
      <c r="Q53" s="72"/>
      <c r="R53" s="72"/>
      <c r="S53" s="72"/>
      <c r="T53" s="72"/>
      <c r="U53" s="72"/>
      <c r="V53" s="72"/>
      <c r="W53" s="72"/>
      <c r="X53" s="72"/>
      <c r="Z53" s="31"/>
      <c r="AA53" s="39"/>
      <c r="AB53" s="22"/>
      <c r="AC53" s="22"/>
      <c r="AD53" s="22"/>
      <c r="AE53" s="22"/>
      <c r="AF53" s="22"/>
      <c r="AG53" s="22"/>
      <c r="AH53" s="22"/>
      <c r="AI53" s="22"/>
      <c r="AJ53" s="22"/>
      <c r="AK53" s="22"/>
      <c r="AL53" s="22"/>
      <c r="AM53" s="22"/>
    </row>
    <row r="54" spans="1:39" ht="14.25">
      <c r="A54" s="110" t="s">
        <v>54</v>
      </c>
      <c r="B54" s="87"/>
      <c r="C54" s="82">
        <v>61346</v>
      </c>
      <c r="D54" s="72"/>
      <c r="E54" s="72">
        <v>375752</v>
      </c>
      <c r="F54" s="72"/>
      <c r="G54" s="72"/>
      <c r="H54" s="72">
        <v>35733</v>
      </c>
      <c r="I54" s="72"/>
      <c r="J54" s="72"/>
      <c r="K54" s="72">
        <v>298956</v>
      </c>
      <c r="L54" s="72"/>
      <c r="M54" s="72"/>
      <c r="N54" s="72">
        <v>35272</v>
      </c>
      <c r="O54" s="72"/>
      <c r="P54" s="72"/>
      <c r="Q54" s="72">
        <v>173065</v>
      </c>
      <c r="R54" s="72"/>
      <c r="S54" s="72"/>
      <c r="T54" s="72">
        <v>134</v>
      </c>
      <c r="U54" s="72"/>
      <c r="V54" s="72"/>
      <c r="W54" s="72">
        <v>1150</v>
      </c>
      <c r="X54" s="72"/>
      <c r="Z54" s="52" t="s">
        <v>104</v>
      </c>
      <c r="AA54" s="40"/>
      <c r="AB54" s="40"/>
      <c r="AC54" s="40"/>
      <c r="AD54" s="40"/>
      <c r="AE54" s="40"/>
      <c r="AF54" s="40"/>
      <c r="AG54" s="40"/>
      <c r="AH54" s="40"/>
      <c r="AI54" s="40"/>
      <c r="AJ54" s="40"/>
      <c r="AK54" s="40"/>
      <c r="AL54" s="40"/>
      <c r="AM54" s="40"/>
    </row>
    <row r="55" spans="1:39" ht="17.25">
      <c r="A55" s="111" t="s">
        <v>18</v>
      </c>
      <c r="B55" s="111"/>
      <c r="C55" s="82">
        <v>88249</v>
      </c>
      <c r="D55" s="72"/>
      <c r="E55" s="72">
        <v>566199</v>
      </c>
      <c r="F55" s="72"/>
      <c r="G55" s="72"/>
      <c r="H55" s="72">
        <v>21273</v>
      </c>
      <c r="I55" s="72"/>
      <c r="J55" s="72"/>
      <c r="K55" s="72">
        <v>172280</v>
      </c>
      <c r="L55" s="72"/>
      <c r="M55" s="72"/>
      <c r="N55" s="72">
        <v>37378</v>
      </c>
      <c r="O55" s="72"/>
      <c r="P55" s="72"/>
      <c r="Q55" s="72">
        <v>183459</v>
      </c>
      <c r="R55" s="72"/>
      <c r="S55" s="72"/>
      <c r="T55" s="72">
        <v>316</v>
      </c>
      <c r="U55" s="72"/>
      <c r="V55" s="72"/>
      <c r="W55" s="72">
        <v>2147</v>
      </c>
      <c r="X55" s="72"/>
      <c r="AH55" s="41"/>
      <c r="AI55" s="41"/>
      <c r="AJ55" s="41"/>
      <c r="AK55" s="41"/>
      <c r="AL55" s="41"/>
      <c r="AM55" s="41"/>
    </row>
    <row r="56" spans="1:35" ht="14.25">
      <c r="A56" s="111" t="s">
        <v>19</v>
      </c>
      <c r="B56" s="111"/>
      <c r="C56" s="82">
        <v>133599</v>
      </c>
      <c r="D56" s="72"/>
      <c r="E56" s="72">
        <v>829809</v>
      </c>
      <c r="F56" s="72"/>
      <c r="G56" s="72"/>
      <c r="H56" s="72">
        <v>36839</v>
      </c>
      <c r="I56" s="72"/>
      <c r="J56" s="72"/>
      <c r="K56" s="72">
        <v>393481</v>
      </c>
      <c r="L56" s="72"/>
      <c r="M56" s="72"/>
      <c r="N56" s="72">
        <v>85213</v>
      </c>
      <c r="O56" s="72"/>
      <c r="P56" s="72"/>
      <c r="Q56" s="72">
        <v>443403</v>
      </c>
      <c r="R56" s="72"/>
      <c r="S56" s="72"/>
      <c r="T56" s="72">
        <v>334</v>
      </c>
      <c r="U56" s="72"/>
      <c r="V56" s="72"/>
      <c r="W56" s="72">
        <v>1307</v>
      </c>
      <c r="X56" s="72"/>
      <c r="AH56" s="22"/>
      <c r="AI56" s="23"/>
    </row>
    <row r="57" spans="1:33" ht="17.25">
      <c r="A57" s="111" t="s">
        <v>20</v>
      </c>
      <c r="B57" s="111"/>
      <c r="C57" s="82">
        <v>130251</v>
      </c>
      <c r="D57" s="72"/>
      <c r="E57" s="72">
        <v>830568</v>
      </c>
      <c r="F57" s="72"/>
      <c r="G57" s="72"/>
      <c r="H57" s="72">
        <v>25995</v>
      </c>
      <c r="I57" s="72"/>
      <c r="J57" s="72"/>
      <c r="K57" s="72">
        <v>226342</v>
      </c>
      <c r="L57" s="72"/>
      <c r="M57" s="72"/>
      <c r="N57" s="72">
        <v>54740</v>
      </c>
      <c r="O57" s="72"/>
      <c r="P57" s="72"/>
      <c r="Q57" s="72">
        <v>332649</v>
      </c>
      <c r="R57" s="72"/>
      <c r="S57" s="72"/>
      <c r="T57" s="72">
        <v>423</v>
      </c>
      <c r="U57" s="72"/>
      <c r="V57" s="72"/>
      <c r="W57" s="72">
        <v>2266</v>
      </c>
      <c r="X57" s="72"/>
      <c r="Z57" s="100" t="s">
        <v>74</v>
      </c>
      <c r="AA57" s="100"/>
      <c r="AB57" s="100"/>
      <c r="AC57" s="100"/>
      <c r="AD57" s="100"/>
      <c r="AE57" s="100"/>
      <c r="AF57" s="100"/>
      <c r="AG57" s="100"/>
    </row>
    <row r="58" spans="1:38" ht="14.25">
      <c r="A58" s="108"/>
      <c r="B58" s="108"/>
      <c r="C58" s="82"/>
      <c r="D58" s="72"/>
      <c r="E58" s="72"/>
      <c r="F58" s="72"/>
      <c r="G58" s="72"/>
      <c r="H58" s="72"/>
      <c r="I58" s="72"/>
      <c r="J58" s="72"/>
      <c r="K58" s="72"/>
      <c r="L58" s="72"/>
      <c r="M58" s="72"/>
      <c r="N58" s="72"/>
      <c r="O58" s="72"/>
      <c r="P58" s="72"/>
      <c r="Q58" s="72"/>
      <c r="R58" s="72"/>
      <c r="S58" s="72"/>
      <c r="T58" s="72"/>
      <c r="U58" s="72"/>
      <c r="V58" s="72"/>
      <c r="W58" s="72"/>
      <c r="X58" s="72"/>
      <c r="AH58" s="23"/>
      <c r="AI58" s="42"/>
      <c r="AJ58" s="42"/>
      <c r="AK58" s="42"/>
      <c r="AL58" s="42"/>
    </row>
    <row r="59" spans="1:34" ht="14.25" customHeight="1" thickBot="1">
      <c r="A59" s="111" t="s">
        <v>21</v>
      </c>
      <c r="B59" s="111"/>
      <c r="C59" s="82">
        <v>123943</v>
      </c>
      <c r="D59" s="72"/>
      <c r="E59" s="72">
        <v>789423</v>
      </c>
      <c r="F59" s="72"/>
      <c r="G59" s="72"/>
      <c r="H59" s="72">
        <v>31716</v>
      </c>
      <c r="I59" s="72"/>
      <c r="J59" s="72"/>
      <c r="K59" s="72">
        <v>251628</v>
      </c>
      <c r="L59" s="72"/>
      <c r="M59" s="72"/>
      <c r="N59" s="72">
        <v>58476</v>
      </c>
      <c r="O59" s="72"/>
      <c r="P59" s="72"/>
      <c r="Q59" s="72">
        <v>317928</v>
      </c>
      <c r="R59" s="72"/>
      <c r="S59" s="72"/>
      <c r="T59" s="72">
        <v>280</v>
      </c>
      <c r="U59" s="72"/>
      <c r="V59" s="72"/>
      <c r="W59" s="72">
        <v>2690</v>
      </c>
      <c r="X59" s="72"/>
      <c r="Z59" s="22"/>
      <c r="AA59" s="22"/>
      <c r="AB59" s="22"/>
      <c r="AC59" s="22"/>
      <c r="AD59" s="22"/>
      <c r="AE59" s="22"/>
      <c r="AF59" s="22"/>
      <c r="AG59" s="23" t="s">
        <v>16</v>
      </c>
      <c r="AH59" s="22"/>
    </row>
    <row r="60" spans="1:34" ht="14.25" customHeight="1">
      <c r="A60" s="111" t="s">
        <v>22</v>
      </c>
      <c r="B60" s="111"/>
      <c r="C60" s="82">
        <v>189135</v>
      </c>
      <c r="D60" s="72"/>
      <c r="E60" s="72">
        <v>1229854</v>
      </c>
      <c r="F60" s="72"/>
      <c r="G60" s="72"/>
      <c r="H60" s="72">
        <v>45018</v>
      </c>
      <c r="I60" s="72"/>
      <c r="J60" s="72"/>
      <c r="K60" s="72">
        <v>400006</v>
      </c>
      <c r="L60" s="72"/>
      <c r="M60" s="72"/>
      <c r="N60" s="72">
        <v>73928</v>
      </c>
      <c r="O60" s="72"/>
      <c r="P60" s="72"/>
      <c r="Q60" s="72">
        <v>350121</v>
      </c>
      <c r="R60" s="72"/>
      <c r="S60" s="72"/>
      <c r="T60" s="72">
        <v>235</v>
      </c>
      <c r="U60" s="72"/>
      <c r="V60" s="72"/>
      <c r="W60" s="72">
        <v>1075</v>
      </c>
      <c r="X60" s="72"/>
      <c r="Z60" s="80" t="s">
        <v>105</v>
      </c>
      <c r="AA60" s="76" t="s">
        <v>98</v>
      </c>
      <c r="AB60" s="130"/>
      <c r="AC60" s="76" t="s">
        <v>72</v>
      </c>
      <c r="AD60" s="77"/>
      <c r="AE60" s="77"/>
      <c r="AF60" s="77"/>
      <c r="AG60" s="77"/>
      <c r="AH60" s="22"/>
    </row>
    <row r="61" spans="1:34" ht="14.25">
      <c r="A61" s="111" t="s">
        <v>23</v>
      </c>
      <c r="B61" s="111"/>
      <c r="C61" s="82">
        <v>158361</v>
      </c>
      <c r="D61" s="72"/>
      <c r="E61" s="72">
        <v>1062193</v>
      </c>
      <c r="F61" s="72"/>
      <c r="G61" s="72"/>
      <c r="H61" s="72">
        <v>59747</v>
      </c>
      <c r="I61" s="72"/>
      <c r="J61" s="72"/>
      <c r="K61" s="72">
        <v>409496</v>
      </c>
      <c r="L61" s="72"/>
      <c r="M61" s="72"/>
      <c r="N61" s="72">
        <v>76217</v>
      </c>
      <c r="O61" s="72"/>
      <c r="P61" s="72"/>
      <c r="Q61" s="72">
        <v>478965</v>
      </c>
      <c r="R61" s="72"/>
      <c r="S61" s="72"/>
      <c r="T61" s="72">
        <v>673</v>
      </c>
      <c r="U61" s="72"/>
      <c r="V61" s="72"/>
      <c r="W61" s="72">
        <v>3415</v>
      </c>
      <c r="X61" s="72"/>
      <c r="Z61" s="81"/>
      <c r="AA61" s="3" t="s">
        <v>99</v>
      </c>
      <c r="AB61" s="2" t="s">
        <v>71</v>
      </c>
      <c r="AC61" s="90" t="s">
        <v>48</v>
      </c>
      <c r="AD61" s="91"/>
      <c r="AE61" s="94"/>
      <c r="AF61" s="90" t="s">
        <v>3</v>
      </c>
      <c r="AG61" s="91"/>
      <c r="AH61" s="22"/>
    </row>
    <row r="62" spans="1:34" ht="14.25">
      <c r="A62" s="111" t="s">
        <v>24</v>
      </c>
      <c r="B62" s="111"/>
      <c r="C62" s="82">
        <v>126515</v>
      </c>
      <c r="D62" s="72"/>
      <c r="E62" s="72">
        <v>725251</v>
      </c>
      <c r="F62" s="72"/>
      <c r="G62" s="72"/>
      <c r="H62" s="72">
        <v>46734</v>
      </c>
      <c r="I62" s="72"/>
      <c r="J62" s="72"/>
      <c r="K62" s="72">
        <v>436383</v>
      </c>
      <c r="L62" s="72"/>
      <c r="M62" s="72"/>
      <c r="N62" s="72">
        <v>51905</v>
      </c>
      <c r="O62" s="72"/>
      <c r="P62" s="72"/>
      <c r="Q62" s="72">
        <v>286732</v>
      </c>
      <c r="R62" s="72"/>
      <c r="S62" s="72"/>
      <c r="T62" s="72">
        <v>546</v>
      </c>
      <c r="U62" s="72"/>
      <c r="V62" s="72"/>
      <c r="W62" s="72">
        <v>2701</v>
      </c>
      <c r="X62" s="72"/>
      <c r="Z62" s="10" t="s">
        <v>53</v>
      </c>
      <c r="AA62" s="58" t="s">
        <v>87</v>
      </c>
      <c r="AB62" s="59" t="s">
        <v>87</v>
      </c>
      <c r="AC62" s="125">
        <v>595</v>
      </c>
      <c r="AD62" s="125"/>
      <c r="AE62" s="125"/>
      <c r="AF62" s="125">
        <v>29624</v>
      </c>
      <c r="AG62" s="125"/>
      <c r="AH62" s="22"/>
    </row>
    <row r="63" spans="1:34" ht="14.25">
      <c r="A63" s="110"/>
      <c r="B63" s="110"/>
      <c r="C63" s="82"/>
      <c r="D63" s="72"/>
      <c r="E63" s="72"/>
      <c r="F63" s="72"/>
      <c r="G63" s="72"/>
      <c r="H63" s="72"/>
      <c r="I63" s="72"/>
      <c r="J63" s="72"/>
      <c r="K63" s="72"/>
      <c r="L63" s="72"/>
      <c r="M63" s="72"/>
      <c r="N63" s="72"/>
      <c r="O63" s="72"/>
      <c r="P63" s="72"/>
      <c r="Q63" s="72"/>
      <c r="R63" s="72"/>
      <c r="S63" s="72"/>
      <c r="T63" s="72"/>
      <c r="U63" s="72"/>
      <c r="V63" s="72"/>
      <c r="W63" s="72"/>
      <c r="X63" s="72"/>
      <c r="Z63" s="9" t="s">
        <v>52</v>
      </c>
      <c r="AA63" s="63" t="s">
        <v>87</v>
      </c>
      <c r="AB63" s="64" t="s">
        <v>87</v>
      </c>
      <c r="AC63" s="123">
        <v>573</v>
      </c>
      <c r="AD63" s="123"/>
      <c r="AE63" s="123"/>
      <c r="AF63" s="123">
        <v>29513</v>
      </c>
      <c r="AG63" s="123"/>
      <c r="AH63" s="22"/>
    </row>
    <row r="64" spans="1:34" ht="14.25">
      <c r="A64" s="111" t="s">
        <v>25</v>
      </c>
      <c r="B64" s="111"/>
      <c r="C64" s="82">
        <v>89600</v>
      </c>
      <c r="D64" s="72"/>
      <c r="E64" s="72">
        <v>595267</v>
      </c>
      <c r="F64" s="72"/>
      <c r="G64" s="72"/>
      <c r="H64" s="72">
        <v>116426</v>
      </c>
      <c r="I64" s="72"/>
      <c r="J64" s="72"/>
      <c r="K64" s="72">
        <v>1237943</v>
      </c>
      <c r="L64" s="72"/>
      <c r="M64" s="72"/>
      <c r="N64" s="72">
        <v>68980</v>
      </c>
      <c r="O64" s="72"/>
      <c r="P64" s="72"/>
      <c r="Q64" s="72">
        <v>502219</v>
      </c>
      <c r="R64" s="72"/>
      <c r="S64" s="72"/>
      <c r="T64" s="72">
        <v>1178</v>
      </c>
      <c r="U64" s="72"/>
      <c r="V64" s="72"/>
      <c r="W64" s="72">
        <v>9077</v>
      </c>
      <c r="X64" s="72"/>
      <c r="Z64" s="9" t="s">
        <v>50</v>
      </c>
      <c r="AA64" s="63" t="s">
        <v>87</v>
      </c>
      <c r="AB64" s="64" t="s">
        <v>103</v>
      </c>
      <c r="AC64" s="123">
        <v>384</v>
      </c>
      <c r="AD64" s="123"/>
      <c r="AE64" s="123"/>
      <c r="AF64" s="123">
        <v>21216</v>
      </c>
      <c r="AG64" s="123"/>
      <c r="AH64" s="22"/>
    </row>
    <row r="65" spans="1:34" ht="14.25">
      <c r="A65" s="111" t="s">
        <v>26</v>
      </c>
      <c r="B65" s="111"/>
      <c r="C65" s="82">
        <v>91921</v>
      </c>
      <c r="D65" s="72"/>
      <c r="E65" s="72">
        <v>627133</v>
      </c>
      <c r="F65" s="72"/>
      <c r="G65" s="72"/>
      <c r="H65" s="72">
        <v>52449</v>
      </c>
      <c r="I65" s="72"/>
      <c r="J65" s="72"/>
      <c r="K65" s="72">
        <v>496474</v>
      </c>
      <c r="L65" s="72"/>
      <c r="M65" s="72"/>
      <c r="N65" s="72">
        <v>63040</v>
      </c>
      <c r="O65" s="72"/>
      <c r="P65" s="72"/>
      <c r="Q65" s="72">
        <v>387081</v>
      </c>
      <c r="R65" s="72"/>
      <c r="S65" s="72"/>
      <c r="T65" s="72">
        <v>703</v>
      </c>
      <c r="U65" s="72"/>
      <c r="V65" s="72"/>
      <c r="W65" s="72">
        <v>4150</v>
      </c>
      <c r="X65" s="72"/>
      <c r="Z65" s="9" t="s">
        <v>49</v>
      </c>
      <c r="AA65" s="63" t="s">
        <v>87</v>
      </c>
      <c r="AB65" s="64" t="s">
        <v>87</v>
      </c>
      <c r="AC65" s="123">
        <v>582</v>
      </c>
      <c r="AD65" s="123"/>
      <c r="AE65" s="123"/>
      <c r="AF65" s="123">
        <v>34807</v>
      </c>
      <c r="AG65" s="123"/>
      <c r="AH65" s="22"/>
    </row>
    <row r="66" spans="1:33" ht="14.25">
      <c r="A66" s="111" t="s">
        <v>27</v>
      </c>
      <c r="B66" s="111"/>
      <c r="C66" s="82">
        <v>92204</v>
      </c>
      <c r="D66" s="72"/>
      <c r="E66" s="72">
        <v>613263</v>
      </c>
      <c r="F66" s="72"/>
      <c r="G66" s="72"/>
      <c r="H66" s="72">
        <v>27211</v>
      </c>
      <c r="I66" s="72"/>
      <c r="J66" s="72"/>
      <c r="K66" s="72">
        <v>211931</v>
      </c>
      <c r="L66" s="72"/>
      <c r="M66" s="72"/>
      <c r="N66" s="72">
        <v>52593</v>
      </c>
      <c r="O66" s="72"/>
      <c r="P66" s="72"/>
      <c r="Q66" s="72">
        <v>304110</v>
      </c>
      <c r="R66" s="72"/>
      <c r="S66" s="72"/>
      <c r="T66" s="72">
        <v>291</v>
      </c>
      <c r="U66" s="72"/>
      <c r="V66" s="72"/>
      <c r="W66" s="72">
        <v>2275</v>
      </c>
      <c r="X66" s="72"/>
      <c r="Z66" s="50" t="s">
        <v>102</v>
      </c>
      <c r="AA66" s="65" t="s">
        <v>87</v>
      </c>
      <c r="AB66" s="66" t="s">
        <v>87</v>
      </c>
      <c r="AC66" s="127">
        <f>SUM(AC68:AE75,AC77:AE84)</f>
        <v>559</v>
      </c>
      <c r="AD66" s="127"/>
      <c r="AE66" s="127"/>
      <c r="AF66" s="127">
        <f>SUM(AF68:AG75,AF77:AG84)</f>
        <v>34438</v>
      </c>
      <c r="AG66" s="127"/>
    </row>
    <row r="67" spans="1:34" ht="14.25">
      <c r="A67" s="111" t="s">
        <v>28</v>
      </c>
      <c r="B67" s="111"/>
      <c r="C67" s="82">
        <v>113856</v>
      </c>
      <c r="D67" s="72"/>
      <c r="E67" s="72">
        <v>763706</v>
      </c>
      <c r="F67" s="72"/>
      <c r="G67" s="72"/>
      <c r="H67" s="72">
        <v>37204</v>
      </c>
      <c r="I67" s="72"/>
      <c r="J67" s="72"/>
      <c r="K67" s="72">
        <v>356392</v>
      </c>
      <c r="L67" s="72"/>
      <c r="M67" s="72"/>
      <c r="N67" s="72">
        <v>44989</v>
      </c>
      <c r="O67" s="72"/>
      <c r="P67" s="72"/>
      <c r="Q67" s="72">
        <v>289560</v>
      </c>
      <c r="R67" s="72"/>
      <c r="S67" s="72"/>
      <c r="T67" s="72">
        <v>246</v>
      </c>
      <c r="U67" s="72"/>
      <c r="V67" s="72"/>
      <c r="W67" s="72">
        <v>1425</v>
      </c>
      <c r="X67" s="72"/>
      <c r="Z67" s="12"/>
      <c r="AA67" s="60"/>
      <c r="AB67" s="61"/>
      <c r="AC67" s="123"/>
      <c r="AD67" s="123"/>
      <c r="AE67" s="123"/>
      <c r="AF67" s="123"/>
      <c r="AG67" s="123"/>
      <c r="AH67" s="22"/>
    </row>
    <row r="68" spans="1:36" ht="14.25">
      <c r="A68" s="112"/>
      <c r="B68" s="113"/>
      <c r="C68" s="115"/>
      <c r="D68" s="116"/>
      <c r="E68" s="116"/>
      <c r="F68" s="116"/>
      <c r="G68" s="116"/>
      <c r="H68" s="116"/>
      <c r="I68" s="116"/>
      <c r="J68" s="116"/>
      <c r="K68" s="116"/>
      <c r="L68" s="116"/>
      <c r="M68" s="116"/>
      <c r="N68" s="116"/>
      <c r="O68" s="116"/>
      <c r="P68" s="116"/>
      <c r="Q68" s="116"/>
      <c r="R68" s="116"/>
      <c r="S68" s="116"/>
      <c r="T68" s="116"/>
      <c r="U68" s="116"/>
      <c r="V68" s="116"/>
      <c r="W68" s="116"/>
      <c r="X68" s="116"/>
      <c r="Z68" s="13" t="s">
        <v>17</v>
      </c>
      <c r="AA68" s="63" t="s">
        <v>87</v>
      </c>
      <c r="AB68" s="64" t="s">
        <v>87</v>
      </c>
      <c r="AC68" s="123">
        <v>220</v>
      </c>
      <c r="AD68" s="123"/>
      <c r="AE68" s="123"/>
      <c r="AF68" s="123">
        <v>14935</v>
      </c>
      <c r="AG68" s="123"/>
      <c r="AH68" s="22"/>
      <c r="AI68" s="22"/>
      <c r="AJ68" s="22"/>
    </row>
    <row r="69" spans="1:36" ht="14.25">
      <c r="A69" s="5"/>
      <c r="B69" s="5"/>
      <c r="C69" s="34"/>
      <c r="D69" s="34"/>
      <c r="E69" s="34"/>
      <c r="F69" s="34"/>
      <c r="G69" s="34"/>
      <c r="H69" s="34"/>
      <c r="I69" s="34"/>
      <c r="J69" s="34"/>
      <c r="K69" s="34"/>
      <c r="L69" s="34"/>
      <c r="M69" s="34"/>
      <c r="N69" s="34"/>
      <c r="O69" s="34"/>
      <c r="P69" s="34"/>
      <c r="Q69" s="34"/>
      <c r="R69" s="34"/>
      <c r="S69" s="34"/>
      <c r="T69" s="34"/>
      <c r="U69" s="34"/>
      <c r="V69" s="34"/>
      <c r="W69" s="34"/>
      <c r="X69" s="34"/>
      <c r="Z69" s="6" t="s">
        <v>56</v>
      </c>
      <c r="AA69" s="63" t="s">
        <v>87</v>
      </c>
      <c r="AB69" s="64" t="s">
        <v>87</v>
      </c>
      <c r="AC69" s="123">
        <v>30</v>
      </c>
      <c r="AD69" s="123"/>
      <c r="AE69" s="123"/>
      <c r="AF69" s="123">
        <v>1860</v>
      </c>
      <c r="AG69" s="123"/>
      <c r="AJ69" s="22"/>
    </row>
    <row r="70" spans="1:40" ht="14.25">
      <c r="A70" s="114"/>
      <c r="B70" s="114"/>
      <c r="C70" s="114"/>
      <c r="D70" s="114"/>
      <c r="E70" s="114"/>
      <c r="F70" s="114"/>
      <c r="G70" s="114"/>
      <c r="H70" s="22"/>
      <c r="I70" s="22"/>
      <c r="J70" s="22"/>
      <c r="K70" s="22"/>
      <c r="L70" s="22"/>
      <c r="M70" s="22"/>
      <c r="N70" s="22"/>
      <c r="O70" s="22"/>
      <c r="P70" s="22"/>
      <c r="Q70" s="22"/>
      <c r="R70" s="22"/>
      <c r="S70" s="22"/>
      <c r="T70" s="22"/>
      <c r="U70" s="22"/>
      <c r="V70" s="22"/>
      <c r="W70" s="22"/>
      <c r="X70" s="22"/>
      <c r="Z70" s="6" t="s">
        <v>57</v>
      </c>
      <c r="AA70" s="63" t="s">
        <v>87</v>
      </c>
      <c r="AB70" s="64" t="s">
        <v>87</v>
      </c>
      <c r="AC70" s="123">
        <v>34</v>
      </c>
      <c r="AD70" s="123"/>
      <c r="AE70" s="123"/>
      <c r="AF70" s="123">
        <v>1887</v>
      </c>
      <c r="AG70" s="123"/>
      <c r="AN70" s="22"/>
    </row>
    <row r="71" spans="26:40" ht="14.25">
      <c r="Z71" s="6" t="s">
        <v>58</v>
      </c>
      <c r="AA71" s="63" t="s">
        <v>87</v>
      </c>
      <c r="AB71" s="64" t="s">
        <v>87</v>
      </c>
      <c r="AC71" s="123">
        <v>30</v>
      </c>
      <c r="AD71" s="123"/>
      <c r="AE71" s="123"/>
      <c r="AF71" s="123">
        <v>1770</v>
      </c>
      <c r="AG71" s="123"/>
      <c r="AN71" s="22"/>
    </row>
    <row r="72" spans="26:33" ht="14.25">
      <c r="Z72" s="6" t="s">
        <v>59</v>
      </c>
      <c r="AA72" s="63" t="s">
        <v>87</v>
      </c>
      <c r="AB72" s="64" t="s">
        <v>87</v>
      </c>
      <c r="AC72" s="123" t="s">
        <v>87</v>
      </c>
      <c r="AD72" s="123"/>
      <c r="AE72" s="123"/>
      <c r="AF72" s="123" t="s">
        <v>87</v>
      </c>
      <c r="AG72" s="123"/>
    </row>
    <row r="73" spans="26:33" ht="14.25">
      <c r="Z73" s="6" t="s">
        <v>60</v>
      </c>
      <c r="AA73" s="63" t="s">
        <v>87</v>
      </c>
      <c r="AB73" s="64" t="s">
        <v>87</v>
      </c>
      <c r="AC73" s="123">
        <v>9</v>
      </c>
      <c r="AD73" s="123"/>
      <c r="AE73" s="123"/>
      <c r="AF73" s="123">
        <v>419</v>
      </c>
      <c r="AG73" s="123"/>
    </row>
    <row r="74" spans="26:33" ht="14.25">
      <c r="Z74" s="6" t="s">
        <v>61</v>
      </c>
      <c r="AA74" s="63" t="s">
        <v>87</v>
      </c>
      <c r="AB74" s="64" t="s">
        <v>87</v>
      </c>
      <c r="AC74" s="123">
        <v>24</v>
      </c>
      <c r="AD74" s="123"/>
      <c r="AE74" s="123"/>
      <c r="AF74" s="123">
        <v>1416</v>
      </c>
      <c r="AG74" s="123"/>
    </row>
    <row r="75" spans="26:33" ht="14.25">
      <c r="Z75" s="6" t="s">
        <v>62</v>
      </c>
      <c r="AA75" s="63" t="s">
        <v>87</v>
      </c>
      <c r="AB75" s="64" t="s">
        <v>87</v>
      </c>
      <c r="AC75" s="123" t="s">
        <v>87</v>
      </c>
      <c r="AD75" s="123"/>
      <c r="AE75" s="123"/>
      <c r="AF75" s="123" t="s">
        <v>87</v>
      </c>
      <c r="AG75" s="123"/>
    </row>
    <row r="76" spans="26:46" ht="14.25">
      <c r="Z76" s="14"/>
      <c r="AA76" s="60"/>
      <c r="AB76" s="61"/>
      <c r="AC76" s="123"/>
      <c r="AD76" s="123"/>
      <c r="AE76" s="123"/>
      <c r="AF76" s="123"/>
      <c r="AG76" s="123"/>
      <c r="AN76" s="37"/>
      <c r="AO76" s="37"/>
      <c r="AP76" s="37"/>
      <c r="AQ76" s="37"/>
      <c r="AR76" s="37"/>
      <c r="AS76" s="37"/>
      <c r="AT76" s="37"/>
    </row>
    <row r="77" spans="26:33" ht="14.25">
      <c r="Z77" s="6" t="s">
        <v>63</v>
      </c>
      <c r="AA77" s="63" t="s">
        <v>87</v>
      </c>
      <c r="AB77" s="64" t="s">
        <v>87</v>
      </c>
      <c r="AC77" s="123" t="s">
        <v>87</v>
      </c>
      <c r="AD77" s="123"/>
      <c r="AE77" s="123"/>
      <c r="AF77" s="123" t="s">
        <v>87</v>
      </c>
      <c r="AG77" s="123"/>
    </row>
    <row r="78" spans="26:33" ht="14.25">
      <c r="Z78" s="6" t="s">
        <v>64</v>
      </c>
      <c r="AA78" s="63" t="s">
        <v>87</v>
      </c>
      <c r="AB78" s="64" t="s">
        <v>87</v>
      </c>
      <c r="AC78" s="123" t="s">
        <v>87</v>
      </c>
      <c r="AD78" s="123"/>
      <c r="AE78" s="123"/>
      <c r="AF78" s="123" t="s">
        <v>87</v>
      </c>
      <c r="AG78" s="123"/>
    </row>
    <row r="79" spans="26:33" ht="14.25">
      <c r="Z79" s="6" t="s">
        <v>65</v>
      </c>
      <c r="AA79" s="63" t="s">
        <v>87</v>
      </c>
      <c r="AB79" s="64" t="s">
        <v>87</v>
      </c>
      <c r="AC79" s="123">
        <v>166</v>
      </c>
      <c r="AD79" s="123"/>
      <c r="AE79" s="123"/>
      <c r="AF79" s="123">
        <v>9936</v>
      </c>
      <c r="AG79" s="123"/>
    </row>
    <row r="80" spans="26:33" ht="14.25">
      <c r="Z80" s="6" t="s">
        <v>66</v>
      </c>
      <c r="AA80" s="63" t="s">
        <v>87</v>
      </c>
      <c r="AB80" s="64" t="s">
        <v>87</v>
      </c>
      <c r="AC80" s="123">
        <v>12</v>
      </c>
      <c r="AD80" s="123"/>
      <c r="AE80" s="123"/>
      <c r="AF80" s="123">
        <v>596</v>
      </c>
      <c r="AG80" s="123"/>
    </row>
    <row r="81" spans="26:33" ht="14.25">
      <c r="Z81" s="6" t="s">
        <v>67</v>
      </c>
      <c r="AA81" s="63" t="s">
        <v>87</v>
      </c>
      <c r="AB81" s="64" t="s">
        <v>87</v>
      </c>
      <c r="AC81" s="123" t="s">
        <v>87</v>
      </c>
      <c r="AD81" s="123"/>
      <c r="AE81" s="123"/>
      <c r="AF81" s="123" t="s">
        <v>87</v>
      </c>
      <c r="AG81" s="123"/>
    </row>
    <row r="82" spans="26:33" ht="14.25">
      <c r="Z82" s="6" t="s">
        <v>68</v>
      </c>
      <c r="AA82" s="63" t="s">
        <v>87</v>
      </c>
      <c r="AB82" s="64" t="s">
        <v>87</v>
      </c>
      <c r="AC82" s="123">
        <v>9</v>
      </c>
      <c r="AD82" s="123"/>
      <c r="AE82" s="123"/>
      <c r="AF82" s="123">
        <v>442</v>
      </c>
      <c r="AG82" s="123"/>
    </row>
    <row r="83" spans="26:33" ht="14.25">
      <c r="Z83" s="6" t="s">
        <v>69</v>
      </c>
      <c r="AA83" s="63" t="s">
        <v>87</v>
      </c>
      <c r="AB83" s="64" t="s">
        <v>87</v>
      </c>
      <c r="AC83" s="123">
        <v>5</v>
      </c>
      <c r="AD83" s="123"/>
      <c r="AE83" s="123"/>
      <c r="AF83" s="123">
        <v>220</v>
      </c>
      <c r="AG83" s="123"/>
    </row>
    <row r="84" spans="26:33" ht="14.25">
      <c r="Z84" s="6" t="s">
        <v>70</v>
      </c>
      <c r="AA84" s="63" t="s">
        <v>87</v>
      </c>
      <c r="AB84" s="64" t="s">
        <v>87</v>
      </c>
      <c r="AC84" s="123">
        <v>20</v>
      </c>
      <c r="AD84" s="123"/>
      <c r="AE84" s="123"/>
      <c r="AF84" s="123">
        <v>957</v>
      </c>
      <c r="AG84" s="123"/>
    </row>
    <row r="85" spans="26:33" ht="14.25">
      <c r="Z85" s="7"/>
      <c r="AA85" s="43"/>
      <c r="AB85" s="43"/>
      <c r="AC85" s="126"/>
      <c r="AD85" s="126"/>
      <c r="AE85" s="126"/>
      <c r="AF85" s="126"/>
      <c r="AG85" s="126"/>
    </row>
    <row r="86" ht="14.25">
      <c r="Z86" s="37" t="s">
        <v>100</v>
      </c>
    </row>
    <row r="87" ht="14.25">
      <c r="Z87" s="37" t="s">
        <v>101</v>
      </c>
    </row>
  </sheetData>
  <sheetProtection/>
  <mergeCells count="695">
    <mergeCell ref="AC83:AE83"/>
    <mergeCell ref="AF83:AG83"/>
    <mergeCell ref="AC84:AE84"/>
    <mergeCell ref="AF84:AG84"/>
    <mergeCell ref="AC81:AE81"/>
    <mergeCell ref="AF81:AG81"/>
    <mergeCell ref="AC82:AE82"/>
    <mergeCell ref="AF82:AG82"/>
    <mergeCell ref="AC76:AE76"/>
    <mergeCell ref="AF76:AG76"/>
    <mergeCell ref="AC80:AE80"/>
    <mergeCell ref="AF80:AG80"/>
    <mergeCell ref="AC77:AE77"/>
    <mergeCell ref="AF77:AG77"/>
    <mergeCell ref="AC78:AE78"/>
    <mergeCell ref="AF78:AG78"/>
    <mergeCell ref="AC79:AE79"/>
    <mergeCell ref="AF79:AG79"/>
    <mergeCell ref="AA60:AB60"/>
    <mergeCell ref="AC69:AE69"/>
    <mergeCell ref="AF69:AG69"/>
    <mergeCell ref="AC70:AE70"/>
    <mergeCell ref="AF70:AG70"/>
    <mergeCell ref="AC60:AG60"/>
    <mergeCell ref="AC61:AE61"/>
    <mergeCell ref="AF61:AG61"/>
    <mergeCell ref="AC68:AE68"/>
    <mergeCell ref="AF68:AG68"/>
    <mergeCell ref="AC25:AD25"/>
    <mergeCell ref="AE25:AF25"/>
    <mergeCell ref="AE26:AF26"/>
    <mergeCell ref="AC24:AD24"/>
    <mergeCell ref="AC71:AE71"/>
    <mergeCell ref="AF71:AG71"/>
    <mergeCell ref="Z57:AG57"/>
    <mergeCell ref="AE24:AF24"/>
    <mergeCell ref="AC67:AE67"/>
    <mergeCell ref="AF67:AG67"/>
    <mergeCell ref="AJ19:AK19"/>
    <mergeCell ref="AJ20:AK20"/>
    <mergeCell ref="AJ21:AK21"/>
    <mergeCell ref="AJ22:AK22"/>
    <mergeCell ref="AJ27:AK27"/>
    <mergeCell ref="Z60:Z61"/>
    <mergeCell ref="AJ23:AK23"/>
    <mergeCell ref="AJ24:AK24"/>
    <mergeCell ref="AJ25:AK25"/>
    <mergeCell ref="AJ26:AK26"/>
    <mergeCell ref="AJ13:AK13"/>
    <mergeCell ref="AJ14:AK14"/>
    <mergeCell ref="AJ15:AK15"/>
    <mergeCell ref="AJ16:AK16"/>
    <mergeCell ref="AJ17:AK17"/>
    <mergeCell ref="AJ18:AK18"/>
    <mergeCell ref="AE17:AF17"/>
    <mergeCell ref="AE20:AF20"/>
    <mergeCell ref="AC26:AD26"/>
    <mergeCell ref="AJ7:AK7"/>
    <mergeCell ref="AJ8:AK8"/>
    <mergeCell ref="AJ9:AK9"/>
    <mergeCell ref="AJ10:AK10"/>
    <mergeCell ref="AJ11:AK11"/>
    <mergeCell ref="AJ12:AK12"/>
    <mergeCell ref="AE8:AF8"/>
    <mergeCell ref="AE9:AF9"/>
    <mergeCell ref="AE10:AF10"/>
    <mergeCell ref="AE11:AF11"/>
    <mergeCell ref="AE7:AF7"/>
    <mergeCell ref="AC27:AD27"/>
    <mergeCell ref="AE27:AF27"/>
    <mergeCell ref="AE21:AF21"/>
    <mergeCell ref="AE22:AF22"/>
    <mergeCell ref="AE23:AF23"/>
    <mergeCell ref="AC22:AD22"/>
    <mergeCell ref="AC23:AD23"/>
    <mergeCell ref="AE18:AF18"/>
    <mergeCell ref="AE19:AF19"/>
    <mergeCell ref="AC18:AD18"/>
    <mergeCell ref="AC19:AD19"/>
    <mergeCell ref="AC20:AD20"/>
    <mergeCell ref="AC21:AD21"/>
    <mergeCell ref="AC9:AD9"/>
    <mergeCell ref="AC10:AD10"/>
    <mergeCell ref="AC11:AD11"/>
    <mergeCell ref="AE16:AF16"/>
    <mergeCell ref="AE12:AF12"/>
    <mergeCell ref="AE13:AF13"/>
    <mergeCell ref="AE14:AF14"/>
    <mergeCell ref="AE15:AF15"/>
    <mergeCell ref="AC12:AD12"/>
    <mergeCell ref="AC13:AD13"/>
    <mergeCell ref="AC14:AD14"/>
    <mergeCell ref="AC15:AD15"/>
    <mergeCell ref="AC16:AD16"/>
    <mergeCell ref="AC17:AD17"/>
    <mergeCell ref="AC66:AE66"/>
    <mergeCell ref="AF66:AG66"/>
    <mergeCell ref="AC63:AE63"/>
    <mergeCell ref="AF63:AG63"/>
    <mergeCell ref="AC64:AE64"/>
    <mergeCell ref="AF64:AG64"/>
    <mergeCell ref="AC85:AE85"/>
    <mergeCell ref="AF85:AG85"/>
    <mergeCell ref="AC72:AE72"/>
    <mergeCell ref="AF72:AG72"/>
    <mergeCell ref="AC73:AE73"/>
    <mergeCell ref="AF73:AG73"/>
    <mergeCell ref="AC74:AE74"/>
    <mergeCell ref="AF74:AG74"/>
    <mergeCell ref="AC75:AE75"/>
    <mergeCell ref="AF75:AG75"/>
    <mergeCell ref="AC65:AE65"/>
    <mergeCell ref="AF65:AG65"/>
    <mergeCell ref="AK31:AM31"/>
    <mergeCell ref="AF32:AG32"/>
    <mergeCell ref="AI32:AJ32"/>
    <mergeCell ref="AK32:AL32"/>
    <mergeCell ref="AC62:AE62"/>
    <mergeCell ref="AF62:AG62"/>
    <mergeCell ref="AB33:AC33"/>
    <mergeCell ref="AB34:AC34"/>
    <mergeCell ref="AG5:AH5"/>
    <mergeCell ref="AI5:AK5"/>
    <mergeCell ref="AC7:AD7"/>
    <mergeCell ref="AC8:AD8"/>
    <mergeCell ref="Z31:Z32"/>
    <mergeCell ref="AB32:AC32"/>
    <mergeCell ref="AA31:AC31"/>
    <mergeCell ref="AD32:AE32"/>
    <mergeCell ref="AD31:AG31"/>
    <mergeCell ref="AH31:AJ31"/>
    <mergeCell ref="W31:X31"/>
    <mergeCell ref="W28:X28"/>
    <mergeCell ref="W29:X29"/>
    <mergeCell ref="W26:X26"/>
    <mergeCell ref="AL5:AM5"/>
    <mergeCell ref="Z5:Z6"/>
    <mergeCell ref="Z29:AM29"/>
    <mergeCell ref="AE6:AF6"/>
    <mergeCell ref="AJ6:AK6"/>
    <mergeCell ref="AC5:AF5"/>
    <mergeCell ref="O32:P32"/>
    <mergeCell ref="Q32:R32"/>
    <mergeCell ref="S32:T32"/>
    <mergeCell ref="U32:V32"/>
    <mergeCell ref="W32:X32"/>
    <mergeCell ref="Z3:AM3"/>
    <mergeCell ref="AH4:AM4"/>
    <mergeCell ref="AA5:AB5"/>
    <mergeCell ref="AC6:AD6"/>
    <mergeCell ref="W30:X30"/>
    <mergeCell ref="I31:J31"/>
    <mergeCell ref="K31:L31"/>
    <mergeCell ref="M31:N31"/>
    <mergeCell ref="G32:H32"/>
    <mergeCell ref="I32:J32"/>
    <mergeCell ref="K32:L32"/>
    <mergeCell ref="M32:N32"/>
    <mergeCell ref="O30:P30"/>
    <mergeCell ref="Q30:R30"/>
    <mergeCell ref="S30:T30"/>
    <mergeCell ref="U30:V30"/>
    <mergeCell ref="O31:P31"/>
    <mergeCell ref="Q31:R31"/>
    <mergeCell ref="S31:T31"/>
    <mergeCell ref="U31:V31"/>
    <mergeCell ref="I29:J29"/>
    <mergeCell ref="K29:L29"/>
    <mergeCell ref="M29:N29"/>
    <mergeCell ref="G30:H30"/>
    <mergeCell ref="I30:J30"/>
    <mergeCell ref="K30:L30"/>
    <mergeCell ref="M30:N30"/>
    <mergeCell ref="O28:P28"/>
    <mergeCell ref="Q28:R28"/>
    <mergeCell ref="S28:T28"/>
    <mergeCell ref="U28:V28"/>
    <mergeCell ref="O29:P29"/>
    <mergeCell ref="Q29:R29"/>
    <mergeCell ref="S29:T29"/>
    <mergeCell ref="U29:V29"/>
    <mergeCell ref="G27:H27"/>
    <mergeCell ref="I27:J27"/>
    <mergeCell ref="K27:L27"/>
    <mergeCell ref="M27:N27"/>
    <mergeCell ref="G28:H28"/>
    <mergeCell ref="I28:J28"/>
    <mergeCell ref="K28:L28"/>
    <mergeCell ref="M28:N28"/>
    <mergeCell ref="W27:X27"/>
    <mergeCell ref="O26:P26"/>
    <mergeCell ref="Q26:R26"/>
    <mergeCell ref="S26:T26"/>
    <mergeCell ref="U26:V26"/>
    <mergeCell ref="O27:P27"/>
    <mergeCell ref="Q27:R27"/>
    <mergeCell ref="S27:T27"/>
    <mergeCell ref="U27:V27"/>
    <mergeCell ref="S25:T25"/>
    <mergeCell ref="U25:V25"/>
    <mergeCell ref="W25:X25"/>
    <mergeCell ref="G26:H26"/>
    <mergeCell ref="I26:J26"/>
    <mergeCell ref="K26:L26"/>
    <mergeCell ref="M26:N26"/>
    <mergeCell ref="G25:H25"/>
    <mergeCell ref="I25:J25"/>
    <mergeCell ref="K25:L25"/>
    <mergeCell ref="M25:N25"/>
    <mergeCell ref="O25:P25"/>
    <mergeCell ref="Q25:R25"/>
    <mergeCell ref="W23:X23"/>
    <mergeCell ref="G24:H24"/>
    <mergeCell ref="I24:J24"/>
    <mergeCell ref="K24:L24"/>
    <mergeCell ref="M24:N24"/>
    <mergeCell ref="O24:P24"/>
    <mergeCell ref="Q24:R24"/>
    <mergeCell ref="S24:T24"/>
    <mergeCell ref="U24:V24"/>
    <mergeCell ref="W24:X24"/>
    <mergeCell ref="K23:L23"/>
    <mergeCell ref="M23:N23"/>
    <mergeCell ref="O23:P23"/>
    <mergeCell ref="Q23:R23"/>
    <mergeCell ref="S23:T23"/>
    <mergeCell ref="U23:V23"/>
    <mergeCell ref="S21:T21"/>
    <mergeCell ref="U21:V21"/>
    <mergeCell ref="W21:X21"/>
    <mergeCell ref="K22:L22"/>
    <mergeCell ref="M22:N22"/>
    <mergeCell ref="O22:P22"/>
    <mergeCell ref="Q22:R22"/>
    <mergeCell ref="S22:T22"/>
    <mergeCell ref="U22:V22"/>
    <mergeCell ref="W22:X22"/>
    <mergeCell ref="G21:H21"/>
    <mergeCell ref="I21:J21"/>
    <mergeCell ref="K21:L21"/>
    <mergeCell ref="M21:N21"/>
    <mergeCell ref="O21:P21"/>
    <mergeCell ref="Q21:R21"/>
    <mergeCell ref="S19:T19"/>
    <mergeCell ref="U19:V19"/>
    <mergeCell ref="W19:X19"/>
    <mergeCell ref="K20:L20"/>
    <mergeCell ref="M20:N20"/>
    <mergeCell ref="O20:P20"/>
    <mergeCell ref="Q20:R20"/>
    <mergeCell ref="S20:T20"/>
    <mergeCell ref="U20:V20"/>
    <mergeCell ref="W20:X20"/>
    <mergeCell ref="G19:H19"/>
    <mergeCell ref="I19:J19"/>
    <mergeCell ref="K19:L19"/>
    <mergeCell ref="M19:N19"/>
    <mergeCell ref="O19:P19"/>
    <mergeCell ref="Q19:R19"/>
    <mergeCell ref="S17:T17"/>
    <mergeCell ref="U17:V17"/>
    <mergeCell ref="W17:X17"/>
    <mergeCell ref="O18:P18"/>
    <mergeCell ref="Q18:R18"/>
    <mergeCell ref="S18:T18"/>
    <mergeCell ref="U18:V18"/>
    <mergeCell ref="W18:X18"/>
    <mergeCell ref="G17:H17"/>
    <mergeCell ref="I17:J17"/>
    <mergeCell ref="K17:L17"/>
    <mergeCell ref="M17:N17"/>
    <mergeCell ref="O17:P17"/>
    <mergeCell ref="Q17:R17"/>
    <mergeCell ref="Q15:R15"/>
    <mergeCell ref="S15:T15"/>
    <mergeCell ref="U15:V15"/>
    <mergeCell ref="W15:X15"/>
    <mergeCell ref="O16:P16"/>
    <mergeCell ref="Q16:R16"/>
    <mergeCell ref="S16:T16"/>
    <mergeCell ref="U16:V16"/>
    <mergeCell ref="W16:X16"/>
    <mergeCell ref="S13:T13"/>
    <mergeCell ref="U13:V13"/>
    <mergeCell ref="W13:X13"/>
    <mergeCell ref="Q14:R14"/>
    <mergeCell ref="S14:T14"/>
    <mergeCell ref="U14:V14"/>
    <mergeCell ref="W14:X14"/>
    <mergeCell ref="Q12:R12"/>
    <mergeCell ref="S12:T12"/>
    <mergeCell ref="U12:V12"/>
    <mergeCell ref="W12:X12"/>
    <mergeCell ref="G13:H13"/>
    <mergeCell ref="I13:J13"/>
    <mergeCell ref="K13:L13"/>
    <mergeCell ref="M13:N13"/>
    <mergeCell ref="O13:P13"/>
    <mergeCell ref="Q13:R13"/>
    <mergeCell ref="H67:J67"/>
    <mergeCell ref="K67:M67"/>
    <mergeCell ref="N67:P67"/>
    <mergeCell ref="Q67:S67"/>
    <mergeCell ref="T67:V67"/>
    <mergeCell ref="W67:X67"/>
    <mergeCell ref="W65:X65"/>
    <mergeCell ref="E64:G64"/>
    <mergeCell ref="H64:J64"/>
    <mergeCell ref="E66:G66"/>
    <mergeCell ref="H66:J66"/>
    <mergeCell ref="K66:M66"/>
    <mergeCell ref="N66:P66"/>
    <mergeCell ref="Q66:S66"/>
    <mergeCell ref="T66:V66"/>
    <mergeCell ref="W66:X66"/>
    <mergeCell ref="E65:G65"/>
    <mergeCell ref="H65:J65"/>
    <mergeCell ref="K65:M65"/>
    <mergeCell ref="N65:P65"/>
    <mergeCell ref="Q65:S65"/>
    <mergeCell ref="T65:V65"/>
    <mergeCell ref="E63:G63"/>
    <mergeCell ref="H63:J63"/>
    <mergeCell ref="K63:M63"/>
    <mergeCell ref="N63:P63"/>
    <mergeCell ref="Q63:S63"/>
    <mergeCell ref="W64:X64"/>
    <mergeCell ref="T62:V62"/>
    <mergeCell ref="K64:M64"/>
    <mergeCell ref="N64:P64"/>
    <mergeCell ref="Q64:S64"/>
    <mergeCell ref="T64:V64"/>
    <mergeCell ref="W62:X62"/>
    <mergeCell ref="W61:X61"/>
    <mergeCell ref="E60:G60"/>
    <mergeCell ref="H60:J60"/>
    <mergeCell ref="T63:V63"/>
    <mergeCell ref="W63:X63"/>
    <mergeCell ref="E62:G62"/>
    <mergeCell ref="H62:J62"/>
    <mergeCell ref="K62:M62"/>
    <mergeCell ref="N62:P62"/>
    <mergeCell ref="Q62:S62"/>
    <mergeCell ref="E61:G61"/>
    <mergeCell ref="H61:J61"/>
    <mergeCell ref="K61:M61"/>
    <mergeCell ref="N61:P61"/>
    <mergeCell ref="Q61:S61"/>
    <mergeCell ref="T61:V61"/>
    <mergeCell ref="E59:G59"/>
    <mergeCell ref="H59:J59"/>
    <mergeCell ref="K59:M59"/>
    <mergeCell ref="N59:P59"/>
    <mergeCell ref="Q59:S59"/>
    <mergeCell ref="W60:X60"/>
    <mergeCell ref="T58:V58"/>
    <mergeCell ref="K60:M60"/>
    <mergeCell ref="N60:P60"/>
    <mergeCell ref="Q60:S60"/>
    <mergeCell ref="T60:V60"/>
    <mergeCell ref="W58:X58"/>
    <mergeCell ref="W57:X57"/>
    <mergeCell ref="E56:G56"/>
    <mergeCell ref="H56:J56"/>
    <mergeCell ref="T59:V59"/>
    <mergeCell ref="W59:X59"/>
    <mergeCell ref="E58:G58"/>
    <mergeCell ref="H58:J58"/>
    <mergeCell ref="K58:M58"/>
    <mergeCell ref="N58:P58"/>
    <mergeCell ref="Q58:S58"/>
    <mergeCell ref="E57:G57"/>
    <mergeCell ref="H57:J57"/>
    <mergeCell ref="K57:M57"/>
    <mergeCell ref="N57:P57"/>
    <mergeCell ref="Q57:S57"/>
    <mergeCell ref="T57:V57"/>
    <mergeCell ref="E55:G55"/>
    <mergeCell ref="H55:J55"/>
    <mergeCell ref="K55:M55"/>
    <mergeCell ref="N55:P55"/>
    <mergeCell ref="Q55:S55"/>
    <mergeCell ref="W56:X56"/>
    <mergeCell ref="T54:V54"/>
    <mergeCell ref="K56:M56"/>
    <mergeCell ref="N56:P56"/>
    <mergeCell ref="Q56:S56"/>
    <mergeCell ref="T56:V56"/>
    <mergeCell ref="W54:X54"/>
    <mergeCell ref="W53:X53"/>
    <mergeCell ref="E52:G52"/>
    <mergeCell ref="H52:J52"/>
    <mergeCell ref="T55:V55"/>
    <mergeCell ref="W55:X55"/>
    <mergeCell ref="E54:G54"/>
    <mergeCell ref="H54:J54"/>
    <mergeCell ref="K54:M54"/>
    <mergeCell ref="N54:P54"/>
    <mergeCell ref="Q54:S54"/>
    <mergeCell ref="E53:G53"/>
    <mergeCell ref="H53:J53"/>
    <mergeCell ref="K53:M53"/>
    <mergeCell ref="N53:P53"/>
    <mergeCell ref="Q53:S53"/>
    <mergeCell ref="T53:V53"/>
    <mergeCell ref="E51:G51"/>
    <mergeCell ref="H51:J51"/>
    <mergeCell ref="K51:M51"/>
    <mergeCell ref="N51:P51"/>
    <mergeCell ref="Q51:S51"/>
    <mergeCell ref="W52:X52"/>
    <mergeCell ref="W51:X51"/>
    <mergeCell ref="N49:P49"/>
    <mergeCell ref="Q49:S49"/>
    <mergeCell ref="T49:V49"/>
    <mergeCell ref="W49:X49"/>
    <mergeCell ref="K52:M52"/>
    <mergeCell ref="N52:P52"/>
    <mergeCell ref="Q52:S52"/>
    <mergeCell ref="T52:V52"/>
    <mergeCell ref="W50:X50"/>
    <mergeCell ref="H50:J50"/>
    <mergeCell ref="K50:M50"/>
    <mergeCell ref="N50:P50"/>
    <mergeCell ref="Q50:S50"/>
    <mergeCell ref="T50:V50"/>
    <mergeCell ref="T51:V51"/>
    <mergeCell ref="N68:P68"/>
    <mergeCell ref="Q68:S68"/>
    <mergeCell ref="T68:V68"/>
    <mergeCell ref="W68:X68"/>
    <mergeCell ref="C56:D56"/>
    <mergeCell ref="C57:D57"/>
    <mergeCell ref="C58:D58"/>
    <mergeCell ref="C59:D59"/>
    <mergeCell ref="C60:D60"/>
    <mergeCell ref="C61:D61"/>
    <mergeCell ref="K68:M68"/>
    <mergeCell ref="C50:D50"/>
    <mergeCell ref="C51:D51"/>
    <mergeCell ref="C52:D52"/>
    <mergeCell ref="C53:D53"/>
    <mergeCell ref="C54:D54"/>
    <mergeCell ref="C55:D55"/>
    <mergeCell ref="C62:D62"/>
    <mergeCell ref="C63:D63"/>
    <mergeCell ref="C64:D64"/>
    <mergeCell ref="A70:G70"/>
    <mergeCell ref="C68:D68"/>
    <mergeCell ref="E67:G67"/>
    <mergeCell ref="C49:D49"/>
    <mergeCell ref="E68:G68"/>
    <mergeCell ref="H68:J68"/>
    <mergeCell ref="C65:D65"/>
    <mergeCell ref="C66:D66"/>
    <mergeCell ref="C67:D67"/>
    <mergeCell ref="E49:G49"/>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9:B49"/>
    <mergeCell ref="A50:B50"/>
    <mergeCell ref="C48:D48"/>
    <mergeCell ref="E48:G48"/>
    <mergeCell ref="H48:J48"/>
    <mergeCell ref="K48:M48"/>
    <mergeCell ref="H49:J49"/>
    <mergeCell ref="K49:M49"/>
    <mergeCell ref="A48:B48"/>
    <mergeCell ref="E50:G50"/>
    <mergeCell ref="W11:X11"/>
    <mergeCell ref="Q10:T10"/>
    <mergeCell ref="A5:X5"/>
    <mergeCell ref="A7:X7"/>
    <mergeCell ref="E10:H10"/>
    <mergeCell ref="I10:L10"/>
    <mergeCell ref="E11:F11"/>
    <mergeCell ref="G16:H16"/>
    <mergeCell ref="I16:J16"/>
    <mergeCell ref="K16:L16"/>
    <mergeCell ref="M16:N16"/>
    <mergeCell ref="I11:J11"/>
    <mergeCell ref="Q11:R11"/>
    <mergeCell ref="G12:H12"/>
    <mergeCell ref="I12:J12"/>
    <mergeCell ref="K12:L12"/>
    <mergeCell ref="M12:N12"/>
    <mergeCell ref="M18:N18"/>
    <mergeCell ref="O14:P14"/>
    <mergeCell ref="K11:L11"/>
    <mergeCell ref="K15:L15"/>
    <mergeCell ref="M15:N15"/>
    <mergeCell ref="O15:P15"/>
    <mergeCell ref="O12:P12"/>
    <mergeCell ref="I23:J23"/>
    <mergeCell ref="E32:F32"/>
    <mergeCell ref="G22:H22"/>
    <mergeCell ref="I22:J22"/>
    <mergeCell ref="M11:N11"/>
    <mergeCell ref="G14:H14"/>
    <mergeCell ref="I14:J14"/>
    <mergeCell ref="K14:L14"/>
    <mergeCell ref="M14:N14"/>
    <mergeCell ref="K18:L18"/>
    <mergeCell ref="N48:P48"/>
    <mergeCell ref="Q48:S48"/>
    <mergeCell ref="H47:J47"/>
    <mergeCell ref="G15:H15"/>
    <mergeCell ref="I15:J15"/>
    <mergeCell ref="G18:H18"/>
    <mergeCell ref="I18:J18"/>
    <mergeCell ref="G20:H20"/>
    <mergeCell ref="I20:J20"/>
    <mergeCell ref="G23:H23"/>
    <mergeCell ref="T45:X46"/>
    <mergeCell ref="T47:V47"/>
    <mergeCell ref="W47:X47"/>
    <mergeCell ref="H45:M46"/>
    <mergeCell ref="N45:S46"/>
    <mergeCell ref="T48:V48"/>
    <mergeCell ref="W48:X48"/>
    <mergeCell ref="K47:M47"/>
    <mergeCell ref="Q47:S47"/>
    <mergeCell ref="N47:P47"/>
    <mergeCell ref="E28:F28"/>
    <mergeCell ref="E29:F29"/>
    <mergeCell ref="A45:B47"/>
    <mergeCell ref="C47:D47"/>
    <mergeCell ref="E47:G47"/>
    <mergeCell ref="C45:G46"/>
    <mergeCell ref="G29:H29"/>
    <mergeCell ref="G31:H31"/>
    <mergeCell ref="A43:X43"/>
    <mergeCell ref="E20:F20"/>
    <mergeCell ref="E21:F21"/>
    <mergeCell ref="E22:F22"/>
    <mergeCell ref="E23:F23"/>
    <mergeCell ref="E30:F30"/>
    <mergeCell ref="E31:F31"/>
    <mergeCell ref="E24:F24"/>
    <mergeCell ref="E25:F25"/>
    <mergeCell ref="E26:F26"/>
    <mergeCell ref="E27:F27"/>
    <mergeCell ref="B31:C31"/>
    <mergeCell ref="B32:C32"/>
    <mergeCell ref="E12:F12"/>
    <mergeCell ref="E13:F13"/>
    <mergeCell ref="E14:F14"/>
    <mergeCell ref="E15:F15"/>
    <mergeCell ref="E16:F16"/>
    <mergeCell ref="E17:F17"/>
    <mergeCell ref="E18:F18"/>
    <mergeCell ref="E19:F19"/>
    <mergeCell ref="B27:C27"/>
    <mergeCell ref="B28:C28"/>
    <mergeCell ref="B29:C29"/>
    <mergeCell ref="B30:C30"/>
    <mergeCell ref="B12:C12"/>
    <mergeCell ref="B13:C13"/>
    <mergeCell ref="B14:C14"/>
    <mergeCell ref="B15:C15"/>
    <mergeCell ref="B16:C16"/>
    <mergeCell ref="B17:C17"/>
    <mergeCell ref="B25:C25"/>
    <mergeCell ref="B26:C26"/>
    <mergeCell ref="B20:C20"/>
    <mergeCell ref="B21:C21"/>
    <mergeCell ref="B18:C18"/>
    <mergeCell ref="B19:C19"/>
    <mergeCell ref="B22:C22"/>
    <mergeCell ref="B23:C23"/>
    <mergeCell ref="B24:C24"/>
    <mergeCell ref="G11:H11"/>
    <mergeCell ref="O11:P11"/>
    <mergeCell ref="U11:V11"/>
    <mergeCell ref="B10:D10"/>
    <mergeCell ref="M10:P10"/>
    <mergeCell ref="A3:X3"/>
    <mergeCell ref="A10:A11"/>
    <mergeCell ref="B11:C11"/>
    <mergeCell ref="S11:T11"/>
    <mergeCell ref="U10:X10"/>
    <mergeCell ref="AI33:AJ33"/>
    <mergeCell ref="AK33:AL33"/>
    <mergeCell ref="AI34:AJ34"/>
    <mergeCell ref="AK34:AL34"/>
    <mergeCell ref="AD33:AE33"/>
    <mergeCell ref="AF33:AG33"/>
    <mergeCell ref="AD34:AE34"/>
    <mergeCell ref="AF34:AG34"/>
    <mergeCell ref="AB35:AC35"/>
    <mergeCell ref="AD35:AE35"/>
    <mergeCell ref="AF35:AG35"/>
    <mergeCell ref="AB36:AC36"/>
    <mergeCell ref="AD36:AE36"/>
    <mergeCell ref="AF36:AG36"/>
    <mergeCell ref="AB37:AC37"/>
    <mergeCell ref="AD37:AE37"/>
    <mergeCell ref="AF37:AG37"/>
    <mergeCell ref="AB38:AC38"/>
    <mergeCell ref="AD38:AE38"/>
    <mergeCell ref="AF38:AG38"/>
    <mergeCell ref="AB39:AC39"/>
    <mergeCell ref="AD39:AE39"/>
    <mergeCell ref="AF39:AG39"/>
    <mergeCell ref="AB40:AC40"/>
    <mergeCell ref="AD40:AE40"/>
    <mergeCell ref="AF40:AG40"/>
    <mergeCell ref="AB41:AC41"/>
    <mergeCell ref="AD41:AE41"/>
    <mergeCell ref="AF41:AG41"/>
    <mergeCell ref="AB42:AC42"/>
    <mergeCell ref="AD42:AE42"/>
    <mergeCell ref="AF42:AG42"/>
    <mergeCell ref="AB43:AC43"/>
    <mergeCell ref="AD43:AE43"/>
    <mergeCell ref="AF43:AG43"/>
    <mergeCell ref="AB44:AC44"/>
    <mergeCell ref="AD44:AE44"/>
    <mergeCell ref="AF44:AG44"/>
    <mergeCell ref="AB48:AC48"/>
    <mergeCell ref="AD48:AE48"/>
    <mergeCell ref="AF48:AG48"/>
    <mergeCell ref="AB45:AC45"/>
    <mergeCell ref="AD45:AE45"/>
    <mergeCell ref="AF45:AG45"/>
    <mergeCell ref="AB46:AC46"/>
    <mergeCell ref="AD46:AE46"/>
    <mergeCell ref="AF46:AG46"/>
    <mergeCell ref="AD49:AE49"/>
    <mergeCell ref="AF49:AG49"/>
    <mergeCell ref="AB50:AC50"/>
    <mergeCell ref="AD50:AE50"/>
    <mergeCell ref="AF50:AG50"/>
    <mergeCell ref="AB52:AC52"/>
    <mergeCell ref="AI35:AJ35"/>
    <mergeCell ref="AK35:AL35"/>
    <mergeCell ref="AI36:AJ36"/>
    <mergeCell ref="AK36:AL36"/>
    <mergeCell ref="AD52:AE52"/>
    <mergeCell ref="AF52:AG52"/>
    <mergeCell ref="AI39:AJ39"/>
    <mergeCell ref="AK39:AL39"/>
    <mergeCell ref="AI40:AJ40"/>
    <mergeCell ref="AK40:AL40"/>
    <mergeCell ref="AI37:AJ37"/>
    <mergeCell ref="AK37:AL37"/>
    <mergeCell ref="AI38:AJ38"/>
    <mergeCell ref="AK38:AL38"/>
    <mergeCell ref="AK43:AL43"/>
    <mergeCell ref="AI44:AJ44"/>
    <mergeCell ref="AK44:AL44"/>
    <mergeCell ref="AI41:AJ41"/>
    <mergeCell ref="AK41:AL41"/>
    <mergeCell ref="AI42:AJ42"/>
    <mergeCell ref="AK42:AL42"/>
    <mergeCell ref="AI43:AJ43"/>
    <mergeCell ref="AK47:AL47"/>
    <mergeCell ref="AK48:AL48"/>
    <mergeCell ref="AI45:AJ45"/>
    <mergeCell ref="AK45:AL45"/>
    <mergeCell ref="AI46:AJ46"/>
    <mergeCell ref="AK46:AL46"/>
    <mergeCell ref="AK51:AL51"/>
    <mergeCell ref="AI52:AJ52"/>
    <mergeCell ref="AK52:AL52"/>
    <mergeCell ref="AI49:AJ49"/>
    <mergeCell ref="AK49:AL49"/>
    <mergeCell ref="AI50:AJ50"/>
    <mergeCell ref="AK50:AL50"/>
    <mergeCell ref="Q44:X44"/>
    <mergeCell ref="AI51:AJ51"/>
    <mergeCell ref="AI47:AJ47"/>
    <mergeCell ref="AB51:AC51"/>
    <mergeCell ref="AD51:AE51"/>
    <mergeCell ref="AF51:AG51"/>
    <mergeCell ref="AB47:AC47"/>
    <mergeCell ref="AD47:AE47"/>
    <mergeCell ref="AF47:AG47"/>
    <mergeCell ref="AB49:AC49"/>
  </mergeCells>
  <printOptions horizontalCentered="1"/>
  <pageMargins left="0.5511811023622047" right="0.5511811023622047" top="0.5905511811023623" bottom="0.3937007874015748" header="0" footer="0"/>
  <pageSetup fitToHeight="1" fitToWidth="1" horizontalDpi="600" verticalDpi="600" orientation="landscape" paperSize="8" scale="68" r:id="rId1"/>
</worksheet>
</file>

<file path=xl/worksheets/sheet2.xml><?xml version="1.0" encoding="utf-8"?>
<worksheet xmlns="http://schemas.openxmlformats.org/spreadsheetml/2006/main" xmlns:r="http://schemas.openxmlformats.org/officeDocument/2006/relationships">
  <sheetPr>
    <pageSetUpPr fitToPage="1"/>
  </sheetPr>
  <dimension ref="A1:AB74"/>
  <sheetViews>
    <sheetView zoomScalePageLayoutView="0" workbookViewId="0" topLeftCell="I44">
      <selection activeCell="A34" sqref="A34:L34"/>
    </sheetView>
  </sheetViews>
  <sheetFormatPr defaultColWidth="9.00390625" defaultRowHeight="13.5"/>
  <cols>
    <col min="1" max="1" width="15.75390625" style="16" customWidth="1"/>
    <col min="2" max="2" width="11.125" style="16" customWidth="1"/>
    <col min="3" max="4" width="7.75390625" style="16" customWidth="1"/>
    <col min="5" max="5" width="11.00390625" style="16" customWidth="1"/>
    <col min="6" max="7" width="7.75390625" style="16" customWidth="1"/>
    <col min="8" max="9" width="11.125" style="16" customWidth="1"/>
    <col min="10" max="11" width="6.00390625" style="16" customWidth="1"/>
    <col min="12" max="12" width="14.75390625" style="16" customWidth="1"/>
    <col min="13" max="13" width="9.00390625" style="16" customWidth="1"/>
    <col min="14" max="14" width="6.75390625" style="16" customWidth="1"/>
    <col min="15" max="15" width="20.50390625" style="16" customWidth="1"/>
    <col min="16" max="16" width="12.75390625" style="16" customWidth="1"/>
    <col min="17" max="24" width="12.625" style="16" customWidth="1"/>
    <col min="25" max="26" width="6.75390625" style="16" customWidth="1"/>
    <col min="27" max="27" width="9.00390625" style="16" customWidth="1"/>
    <col min="28" max="28" width="9.625" style="16" bestFit="1" customWidth="1"/>
    <col min="29" max="16384" width="9.00390625" style="16" customWidth="1"/>
  </cols>
  <sheetData>
    <row r="1" spans="1:26" ht="14.25">
      <c r="A1" s="45" t="s">
        <v>75</v>
      </c>
      <c r="X1" s="51" t="s">
        <v>107</v>
      </c>
      <c r="Y1" s="20"/>
      <c r="Z1" s="20"/>
    </row>
    <row r="2" spans="1:26" ht="14.25">
      <c r="A2" s="44"/>
      <c r="X2" s="144"/>
      <c r="Y2" s="20"/>
      <c r="Z2" s="20"/>
    </row>
    <row r="3" spans="1:12" ht="17.25">
      <c r="A3" s="100" t="s">
        <v>108</v>
      </c>
      <c r="B3" s="100"/>
      <c r="C3" s="100"/>
      <c r="D3" s="100"/>
      <c r="E3" s="100"/>
      <c r="F3" s="100"/>
      <c r="G3" s="100"/>
      <c r="H3" s="100"/>
      <c r="I3" s="100"/>
      <c r="J3" s="100"/>
      <c r="K3" s="100"/>
      <c r="L3" s="100"/>
    </row>
    <row r="5" spans="1:12" ht="14.25">
      <c r="A5" s="198" t="s">
        <v>29</v>
      </c>
      <c r="B5" s="21"/>
      <c r="C5" s="21"/>
      <c r="D5" s="21"/>
      <c r="E5" s="21"/>
      <c r="F5" s="21"/>
      <c r="G5" s="21"/>
      <c r="H5" s="21"/>
      <c r="I5" s="21"/>
      <c r="J5" s="21"/>
      <c r="K5" s="21"/>
      <c r="L5" s="21"/>
    </row>
    <row r="6" spans="1:28" ht="17.25">
      <c r="A6" s="21"/>
      <c r="B6" s="21"/>
      <c r="C6" s="21"/>
      <c r="D6" s="21"/>
      <c r="E6" s="21"/>
      <c r="F6" s="21"/>
      <c r="G6" s="21"/>
      <c r="H6" s="21"/>
      <c r="I6" s="21"/>
      <c r="J6" s="21"/>
      <c r="K6" s="21"/>
      <c r="L6" s="21"/>
      <c r="N6" s="145"/>
      <c r="O6" s="100" t="s">
        <v>137</v>
      </c>
      <c r="P6" s="100"/>
      <c r="Q6" s="100"/>
      <c r="R6" s="100"/>
      <c r="S6" s="100"/>
      <c r="T6" s="100"/>
      <c r="U6" s="100"/>
      <c r="V6" s="100"/>
      <c r="W6" s="100"/>
      <c r="X6" s="100"/>
      <c r="Y6" s="145"/>
      <c r="Z6" s="145"/>
      <c r="AA6" s="145"/>
      <c r="AB6" s="145"/>
    </row>
    <row r="7" spans="1:25" ht="15" thickBot="1">
      <c r="A7" s="21"/>
      <c r="B7" s="21"/>
      <c r="C7" s="21"/>
      <c r="D7" s="21"/>
      <c r="E7" s="21"/>
      <c r="F7" s="21"/>
      <c r="G7" s="21"/>
      <c r="H7" s="21"/>
      <c r="I7" s="67" t="s">
        <v>16</v>
      </c>
      <c r="J7" s="67"/>
      <c r="K7" s="67"/>
      <c r="L7" s="67"/>
      <c r="N7" s="22"/>
      <c r="O7" s="22"/>
      <c r="P7" s="22"/>
      <c r="Q7" s="22"/>
      <c r="R7" s="22"/>
      <c r="S7" s="22"/>
      <c r="T7" s="22"/>
      <c r="U7" s="22"/>
      <c r="V7" s="22"/>
      <c r="W7" s="22"/>
      <c r="X7" s="22"/>
      <c r="Y7" s="22"/>
    </row>
    <row r="8" spans="1:15" ht="14.25">
      <c r="A8" s="196" t="s">
        <v>2</v>
      </c>
      <c r="B8" s="96" t="s">
        <v>113</v>
      </c>
      <c r="C8" s="96"/>
      <c r="D8" s="96"/>
      <c r="E8" s="96" t="s">
        <v>119</v>
      </c>
      <c r="F8" s="96"/>
      <c r="G8" s="96"/>
      <c r="H8" s="96"/>
      <c r="I8" s="96"/>
      <c r="J8" s="96"/>
      <c r="K8" s="96"/>
      <c r="L8" s="76"/>
      <c r="O8" s="22" t="s">
        <v>138</v>
      </c>
    </row>
    <row r="9" spans="1:28" ht="14.25" customHeight="1">
      <c r="A9" s="197"/>
      <c r="B9" s="74" t="s">
        <v>114</v>
      </c>
      <c r="C9" s="74" t="s">
        <v>116</v>
      </c>
      <c r="D9" s="74"/>
      <c r="E9" s="74" t="s">
        <v>117</v>
      </c>
      <c r="F9" s="74"/>
      <c r="G9" s="74"/>
      <c r="H9" s="74" t="s">
        <v>118</v>
      </c>
      <c r="I9" s="74"/>
      <c r="J9" s="74" t="s">
        <v>34</v>
      </c>
      <c r="K9" s="74"/>
      <c r="L9" s="90"/>
      <c r="Z9" s="21"/>
      <c r="AA9" s="21"/>
      <c r="AB9" s="21"/>
    </row>
    <row r="10" spans="1:28" ht="14.25">
      <c r="A10" s="197"/>
      <c r="B10" s="74"/>
      <c r="C10" s="74"/>
      <c r="D10" s="74"/>
      <c r="E10" s="2" t="s">
        <v>115</v>
      </c>
      <c r="F10" s="74" t="s">
        <v>31</v>
      </c>
      <c r="G10" s="74"/>
      <c r="H10" s="2" t="s">
        <v>115</v>
      </c>
      <c r="I10" s="2" t="s">
        <v>31</v>
      </c>
      <c r="J10" s="74" t="s">
        <v>114</v>
      </c>
      <c r="K10" s="74"/>
      <c r="L10" s="3" t="s">
        <v>31</v>
      </c>
      <c r="N10" s="21"/>
      <c r="O10" s="101" t="s">
        <v>149</v>
      </c>
      <c r="P10" s="101"/>
      <c r="Q10" s="101"/>
      <c r="R10" s="101"/>
      <c r="S10" s="101"/>
      <c r="T10" s="101"/>
      <c r="U10" s="101"/>
      <c r="V10" s="101"/>
      <c r="W10" s="101"/>
      <c r="X10" s="101"/>
      <c r="Y10" s="21"/>
      <c r="Z10" s="21"/>
      <c r="AA10" s="18"/>
      <c r="AB10" s="21"/>
    </row>
    <row r="11" spans="1:25" ht="15" thickBot="1">
      <c r="A11" s="10" t="s">
        <v>53</v>
      </c>
      <c r="B11" s="146">
        <f>SUM(E11,H11,J11,B39)</f>
        <v>13758</v>
      </c>
      <c r="C11" s="147">
        <f>SUM(F11,I11,L11,C39)</f>
        <v>1352841</v>
      </c>
      <c r="D11" s="147"/>
      <c r="E11" s="55">
        <v>7827</v>
      </c>
      <c r="F11" s="73">
        <v>951399</v>
      </c>
      <c r="G11" s="73"/>
      <c r="H11" s="55">
        <v>3719</v>
      </c>
      <c r="I11" s="28">
        <v>221878</v>
      </c>
      <c r="J11" s="73">
        <v>516</v>
      </c>
      <c r="K11" s="73"/>
      <c r="L11" s="28">
        <v>53245</v>
      </c>
      <c r="N11" s="21"/>
      <c r="O11" s="21"/>
      <c r="P11" s="21"/>
      <c r="Q11" s="21"/>
      <c r="R11" s="21"/>
      <c r="S11" s="21"/>
      <c r="T11" s="21"/>
      <c r="U11" s="21"/>
      <c r="V11" s="21"/>
      <c r="W11" s="21"/>
      <c r="X11" s="21"/>
      <c r="Y11" s="21"/>
    </row>
    <row r="12" spans="1:24" ht="14.25">
      <c r="A12" s="9" t="s">
        <v>52</v>
      </c>
      <c r="B12" s="148">
        <f>SUM(E12,H12,J12,B40)</f>
        <v>15153</v>
      </c>
      <c r="C12" s="149">
        <f>SUM(F12,I12,L12,C40)</f>
        <v>1481178</v>
      </c>
      <c r="D12" s="149"/>
      <c r="E12" s="54">
        <v>9194</v>
      </c>
      <c r="F12" s="72">
        <v>1094688</v>
      </c>
      <c r="G12" s="72"/>
      <c r="H12" s="54">
        <v>3426</v>
      </c>
      <c r="I12" s="28">
        <v>187178</v>
      </c>
      <c r="J12" s="72">
        <v>543</v>
      </c>
      <c r="K12" s="72"/>
      <c r="L12" s="28">
        <v>43621</v>
      </c>
      <c r="O12" s="78" t="s">
        <v>106</v>
      </c>
      <c r="P12" s="92" t="s">
        <v>141</v>
      </c>
      <c r="Q12" s="222" t="s">
        <v>142</v>
      </c>
      <c r="R12" s="140" t="s">
        <v>143</v>
      </c>
      <c r="S12" s="133" t="s">
        <v>147</v>
      </c>
      <c r="T12" s="132"/>
      <c r="U12" s="132"/>
      <c r="V12" s="133" t="s">
        <v>148</v>
      </c>
      <c r="W12" s="132"/>
      <c r="X12" s="132"/>
    </row>
    <row r="13" spans="1:24" ht="14.25">
      <c r="A13" s="9" t="s">
        <v>50</v>
      </c>
      <c r="B13" s="148">
        <f>SUM(E13,H13,J13,B41)</f>
        <v>11348</v>
      </c>
      <c r="C13" s="149">
        <f>SUM(F13,I13,L13,C41)</f>
        <v>1167092</v>
      </c>
      <c r="D13" s="149"/>
      <c r="E13" s="54">
        <v>7874</v>
      </c>
      <c r="F13" s="72">
        <v>915257</v>
      </c>
      <c r="G13" s="72"/>
      <c r="H13" s="54">
        <v>1732</v>
      </c>
      <c r="I13" s="28">
        <v>106596</v>
      </c>
      <c r="J13" s="72">
        <v>384</v>
      </c>
      <c r="K13" s="72"/>
      <c r="L13" s="28">
        <v>32744</v>
      </c>
      <c r="O13" s="94"/>
      <c r="P13" s="229"/>
      <c r="Q13" s="223"/>
      <c r="R13" s="141"/>
      <c r="S13" s="134" t="s">
        <v>38</v>
      </c>
      <c r="T13" s="136" t="s">
        <v>144</v>
      </c>
      <c r="U13" s="136" t="s">
        <v>145</v>
      </c>
      <c r="V13" s="134" t="s">
        <v>38</v>
      </c>
      <c r="W13" s="136" t="s">
        <v>146</v>
      </c>
      <c r="X13" s="138" t="s">
        <v>145</v>
      </c>
    </row>
    <row r="14" spans="1:24" ht="14.25">
      <c r="A14" s="9" t="s">
        <v>49</v>
      </c>
      <c r="B14" s="148">
        <f>SUM(E14,H14,J14,B42)</f>
        <v>13540</v>
      </c>
      <c r="C14" s="149">
        <f>SUM(F14,I14,L14,C42)</f>
        <v>1368389</v>
      </c>
      <c r="D14" s="149"/>
      <c r="E14" s="28">
        <v>8392</v>
      </c>
      <c r="F14" s="72">
        <v>1029579</v>
      </c>
      <c r="G14" s="72"/>
      <c r="H14" s="54">
        <v>3276</v>
      </c>
      <c r="I14" s="28">
        <v>185176</v>
      </c>
      <c r="J14" s="72">
        <v>217</v>
      </c>
      <c r="K14" s="72"/>
      <c r="L14" s="28">
        <v>22330</v>
      </c>
      <c r="O14" s="94"/>
      <c r="P14" s="93"/>
      <c r="Q14" s="137"/>
      <c r="R14" s="139"/>
      <c r="S14" s="135"/>
      <c r="T14" s="137"/>
      <c r="U14" s="137"/>
      <c r="V14" s="135"/>
      <c r="W14" s="137"/>
      <c r="X14" s="139"/>
    </row>
    <row r="15" spans="1:24" ht="14.25">
      <c r="A15" s="50" t="s">
        <v>109</v>
      </c>
      <c r="B15" s="199">
        <f>SUM(E15,H15,J15,B43)</f>
        <v>14083</v>
      </c>
      <c r="C15" s="200">
        <f>SUM(F15,I15,L15,C43)</f>
        <v>1416461</v>
      </c>
      <c r="D15" s="200"/>
      <c r="E15" s="47">
        <f>SUM(E17:E30)</f>
        <v>8062</v>
      </c>
      <c r="F15" s="84">
        <f>SUM(F17:G20,F22:G25,F27:G30)</f>
        <v>1030298</v>
      </c>
      <c r="G15" s="84"/>
      <c r="H15" s="47">
        <f>SUM(H17:H20,H22:H25,H27:H30)</f>
        <v>3751</v>
      </c>
      <c r="I15" s="47">
        <f>SUM(I17:I20,I22:I25,I27:I30)</f>
        <v>202251</v>
      </c>
      <c r="J15" s="84">
        <f>SUM(J17:K20,J22:K25,J27:K30)</f>
        <v>72</v>
      </c>
      <c r="K15" s="84"/>
      <c r="L15" s="47">
        <f>SUM(L17:L20,L22:L25,L27:L30)</f>
        <v>6616</v>
      </c>
      <c r="O15" s="224" t="s">
        <v>140</v>
      </c>
      <c r="P15" s="150"/>
      <c r="Q15" s="151"/>
      <c r="R15" s="152"/>
      <c r="S15" s="152"/>
      <c r="T15" s="152"/>
      <c r="U15" s="152"/>
      <c r="V15" s="152"/>
      <c r="W15" s="153"/>
      <c r="X15" s="153"/>
    </row>
    <row r="16" spans="1:24" ht="14.25">
      <c r="A16" s="30"/>
      <c r="B16" s="148"/>
      <c r="C16" s="149"/>
      <c r="D16" s="149"/>
      <c r="E16" s="28"/>
      <c r="F16" s="72"/>
      <c r="G16" s="72"/>
      <c r="H16" s="54"/>
      <c r="I16" s="154"/>
      <c r="J16" s="155"/>
      <c r="K16" s="155"/>
      <c r="L16" s="154"/>
      <c r="O16" s="225" t="s">
        <v>32</v>
      </c>
      <c r="P16" s="226">
        <f>SUM(Q16:R16)</f>
        <v>287213</v>
      </c>
      <c r="Q16" s="226">
        <f>SUM(Q17:Q18)</f>
        <v>286683</v>
      </c>
      <c r="R16" s="226">
        <f>SUM(R17:R18)</f>
        <v>530</v>
      </c>
      <c r="S16" s="227">
        <f aca="true" t="shared" si="0" ref="S16:U17">P16/$P16*100</f>
        <v>100</v>
      </c>
      <c r="T16" s="227">
        <f t="shared" si="0"/>
        <v>99.81546796280114</v>
      </c>
      <c r="U16" s="227">
        <f t="shared" si="0"/>
        <v>0.18453203719887332</v>
      </c>
      <c r="V16" s="227">
        <f aca="true" t="shared" si="1" ref="V16:X17">P16/P$16*100</f>
        <v>100</v>
      </c>
      <c r="W16" s="227">
        <f t="shared" si="1"/>
        <v>100</v>
      </c>
      <c r="X16" s="227">
        <f t="shared" si="1"/>
        <v>100</v>
      </c>
    </row>
    <row r="17" spans="1:24" ht="14.25">
      <c r="A17" s="15" t="s">
        <v>54</v>
      </c>
      <c r="B17" s="148">
        <f>SUM(E17,H17,J17,B45)</f>
        <v>942</v>
      </c>
      <c r="C17" s="149">
        <f>SUM(F17,I17,L17,C45)</f>
        <v>78546</v>
      </c>
      <c r="D17" s="149"/>
      <c r="E17" s="28">
        <v>379</v>
      </c>
      <c r="F17" s="72">
        <v>47092</v>
      </c>
      <c r="G17" s="72"/>
      <c r="H17" s="54">
        <v>492</v>
      </c>
      <c r="I17" s="28">
        <v>25730</v>
      </c>
      <c r="J17" s="201" t="s">
        <v>110</v>
      </c>
      <c r="K17" s="201"/>
      <c r="L17" s="48" t="s">
        <v>111</v>
      </c>
      <c r="O17" s="6" t="s">
        <v>46</v>
      </c>
      <c r="P17" s="157">
        <v>279117</v>
      </c>
      <c r="Q17" s="157">
        <v>278587</v>
      </c>
      <c r="R17" s="157">
        <v>530</v>
      </c>
      <c r="S17" s="158">
        <f t="shared" si="0"/>
        <v>100</v>
      </c>
      <c r="T17" s="158">
        <f t="shared" si="0"/>
        <v>99.81011547128982</v>
      </c>
      <c r="U17" s="158">
        <f t="shared" si="0"/>
        <v>0.18988452871018247</v>
      </c>
      <c r="V17" s="159">
        <f t="shared" si="1"/>
        <v>97.18118608837344</v>
      </c>
      <c r="W17" s="159">
        <f t="shared" si="1"/>
        <v>97.1759748572465</v>
      </c>
      <c r="X17" s="159">
        <f t="shared" si="1"/>
        <v>100</v>
      </c>
    </row>
    <row r="18" spans="1:24" ht="14.25">
      <c r="A18" s="11" t="s">
        <v>18</v>
      </c>
      <c r="B18" s="148">
        <f>SUM(E18,H18,J18,B46)</f>
        <v>971</v>
      </c>
      <c r="C18" s="149">
        <f>SUM(F18,I18,L18,C46)</f>
        <v>89354</v>
      </c>
      <c r="D18" s="149"/>
      <c r="E18" s="28">
        <v>452</v>
      </c>
      <c r="F18" s="72">
        <v>58143</v>
      </c>
      <c r="G18" s="72"/>
      <c r="H18" s="54">
        <v>337</v>
      </c>
      <c r="I18" s="28">
        <v>16675</v>
      </c>
      <c r="J18" s="72">
        <v>10</v>
      </c>
      <c r="K18" s="72"/>
      <c r="L18" s="28">
        <v>810</v>
      </c>
      <c r="O18" s="6" t="s">
        <v>47</v>
      </c>
      <c r="P18" s="160">
        <v>8096</v>
      </c>
      <c r="Q18" s="160">
        <v>8096</v>
      </c>
      <c r="R18" s="62" t="s">
        <v>87</v>
      </c>
      <c r="S18" s="158">
        <f>P18/$P18*100</f>
        <v>100</v>
      </c>
      <c r="T18" s="62" t="s">
        <v>87</v>
      </c>
      <c r="U18" s="62" t="s">
        <v>87</v>
      </c>
      <c r="V18" s="159">
        <f>P18/P$16*100</f>
        <v>2.818813911626563</v>
      </c>
      <c r="W18" s="159">
        <f>Q18/Q$16*100</f>
        <v>2.824025142753494</v>
      </c>
      <c r="X18" s="62" t="s">
        <v>87</v>
      </c>
    </row>
    <row r="19" spans="1:24" ht="14.25">
      <c r="A19" s="11" t="s">
        <v>19</v>
      </c>
      <c r="B19" s="148">
        <f>SUM(E19,H19,J19,B47)</f>
        <v>1284</v>
      </c>
      <c r="C19" s="149">
        <f>SUM(F19,I19,L19,C47)</f>
        <v>130850</v>
      </c>
      <c r="D19" s="149"/>
      <c r="E19" s="28">
        <v>707</v>
      </c>
      <c r="F19" s="72">
        <v>94683</v>
      </c>
      <c r="G19" s="72"/>
      <c r="H19" s="54">
        <v>382</v>
      </c>
      <c r="I19" s="28">
        <v>20593</v>
      </c>
      <c r="J19" s="72">
        <v>8</v>
      </c>
      <c r="K19" s="72"/>
      <c r="L19" s="28">
        <v>719</v>
      </c>
      <c r="O19" s="161"/>
      <c r="P19" s="22"/>
      <c r="Q19" s="22"/>
      <c r="R19" s="22"/>
      <c r="S19" s="22"/>
      <c r="T19" s="22"/>
      <c r="U19" s="22"/>
      <c r="V19" s="22"/>
      <c r="W19" s="22"/>
      <c r="X19" s="22"/>
    </row>
    <row r="20" spans="1:24" ht="14.25">
      <c r="A20" s="11" t="s">
        <v>20</v>
      </c>
      <c r="B20" s="148">
        <f>SUM(E20,H20,J20,B48)</f>
        <v>1181</v>
      </c>
      <c r="C20" s="149">
        <f>SUM(F20,I20,L20,C48)</f>
        <v>128364</v>
      </c>
      <c r="D20" s="149"/>
      <c r="E20" s="28">
        <v>759</v>
      </c>
      <c r="F20" s="72">
        <v>102046</v>
      </c>
      <c r="G20" s="72"/>
      <c r="H20" s="54">
        <v>265</v>
      </c>
      <c r="I20" s="28">
        <v>14244</v>
      </c>
      <c r="J20" s="72">
        <v>4</v>
      </c>
      <c r="K20" s="72"/>
      <c r="L20" s="28">
        <v>298</v>
      </c>
      <c r="O20" s="228" t="s">
        <v>139</v>
      </c>
      <c r="P20" s="156"/>
      <c r="Q20" s="156"/>
      <c r="R20" s="162"/>
      <c r="S20" s="162"/>
      <c r="T20" s="162"/>
      <c r="U20" s="162"/>
      <c r="V20" s="162"/>
      <c r="W20" s="158"/>
      <c r="X20" s="158"/>
    </row>
    <row r="21" spans="1:25" s="22" customFormat="1" ht="14.25">
      <c r="A21" s="8"/>
      <c r="B21" s="148"/>
      <c r="C21" s="149"/>
      <c r="D21" s="149"/>
      <c r="E21" s="28"/>
      <c r="F21" s="72"/>
      <c r="G21" s="72"/>
      <c r="H21" s="54"/>
      <c r="I21" s="28"/>
      <c r="J21" s="72"/>
      <c r="K21" s="72"/>
      <c r="L21" s="28"/>
      <c r="N21" s="16"/>
      <c r="O21" s="225" t="s">
        <v>32</v>
      </c>
      <c r="P21" s="226">
        <f>SUM(Q21:R21)</f>
        <v>1039625</v>
      </c>
      <c r="Q21" s="226">
        <f>SUM(Q22:Q23)</f>
        <v>1038115</v>
      </c>
      <c r="R21" s="226">
        <f>SUM(R22:R23)</f>
        <v>1510</v>
      </c>
      <c r="S21" s="227">
        <f aca="true" t="shared" si="2" ref="S21:U22">P21/$P21*100</f>
        <v>100</v>
      </c>
      <c r="T21" s="227">
        <f t="shared" si="2"/>
        <v>99.85475532042804</v>
      </c>
      <c r="U21" s="227">
        <f t="shared" si="2"/>
        <v>0.14524467957196105</v>
      </c>
      <c r="V21" s="227">
        <f aca="true" t="shared" si="3" ref="V21:X22">P21/P$21*100</f>
        <v>100</v>
      </c>
      <c r="W21" s="227">
        <f t="shared" si="3"/>
        <v>100</v>
      </c>
      <c r="X21" s="227">
        <f t="shared" si="3"/>
        <v>100</v>
      </c>
      <c r="Y21" s="16"/>
    </row>
    <row r="22" spans="1:24" s="22" customFormat="1" ht="14.25">
      <c r="A22" s="11" t="s">
        <v>21</v>
      </c>
      <c r="B22" s="148">
        <f>SUM(E22,H22,J22,B50)</f>
        <v>1115</v>
      </c>
      <c r="C22" s="149">
        <f>SUM(F22,I22,L22,C50)</f>
        <v>116002</v>
      </c>
      <c r="D22" s="149"/>
      <c r="E22" s="28">
        <v>730</v>
      </c>
      <c r="F22" s="72">
        <v>92573</v>
      </c>
      <c r="G22" s="72"/>
      <c r="H22" s="54">
        <v>245</v>
      </c>
      <c r="I22" s="28">
        <v>11961</v>
      </c>
      <c r="J22" s="72">
        <v>2</v>
      </c>
      <c r="K22" s="72"/>
      <c r="L22" s="28">
        <v>871</v>
      </c>
      <c r="O22" s="6" t="s">
        <v>46</v>
      </c>
      <c r="P22" s="163">
        <v>1031529</v>
      </c>
      <c r="Q22" s="163">
        <v>1030019</v>
      </c>
      <c r="R22" s="163">
        <v>1510</v>
      </c>
      <c r="S22" s="158">
        <f t="shared" si="2"/>
        <v>100</v>
      </c>
      <c r="T22" s="158">
        <f t="shared" si="2"/>
        <v>99.85361536127438</v>
      </c>
      <c r="U22" s="158">
        <f t="shared" si="2"/>
        <v>0.14638463872561994</v>
      </c>
      <c r="V22" s="159">
        <f t="shared" si="3"/>
        <v>99.22125766502344</v>
      </c>
      <c r="W22" s="159">
        <f t="shared" si="3"/>
        <v>99.22012493798856</v>
      </c>
      <c r="X22" s="159">
        <f t="shared" si="3"/>
        <v>100</v>
      </c>
    </row>
    <row r="23" spans="1:28" s="22" customFormat="1" ht="14.25">
      <c r="A23" s="11" t="s">
        <v>22</v>
      </c>
      <c r="B23" s="148">
        <f>SUM(E23,H23,J23,B51)</f>
        <v>1762</v>
      </c>
      <c r="C23" s="149">
        <f>SUM(F23,I23,L23,C51)</f>
        <v>184415</v>
      </c>
      <c r="D23" s="149"/>
      <c r="E23" s="28">
        <v>1158</v>
      </c>
      <c r="F23" s="72">
        <v>143967</v>
      </c>
      <c r="G23" s="72"/>
      <c r="H23" s="54">
        <v>287</v>
      </c>
      <c r="I23" s="28">
        <v>15606</v>
      </c>
      <c r="J23" s="72">
        <v>5</v>
      </c>
      <c r="K23" s="72"/>
      <c r="L23" s="28">
        <v>315</v>
      </c>
      <c r="O23" s="7" t="s">
        <v>47</v>
      </c>
      <c r="P23" s="164">
        <v>8096</v>
      </c>
      <c r="Q23" s="164">
        <v>8096</v>
      </c>
      <c r="R23" s="230" t="s">
        <v>87</v>
      </c>
      <c r="S23" s="165">
        <f>P23/$P23*100</f>
        <v>100</v>
      </c>
      <c r="T23" s="230" t="s">
        <v>87</v>
      </c>
      <c r="U23" s="230" t="s">
        <v>87</v>
      </c>
      <c r="V23" s="165">
        <f>P23/P$21*100</f>
        <v>0.778742334976554</v>
      </c>
      <c r="W23" s="165">
        <f>Q23/Q$21*100</f>
        <v>0.7798750620114342</v>
      </c>
      <c r="X23" s="230" t="s">
        <v>87</v>
      </c>
      <c r="Z23" s="21"/>
      <c r="AA23" s="21"/>
      <c r="AB23" s="21"/>
    </row>
    <row r="24" spans="1:25" s="22" customFormat="1" ht="14.25">
      <c r="A24" s="11" t="s">
        <v>23</v>
      </c>
      <c r="B24" s="148">
        <f>SUM(E24,H24,J24,B52)</f>
        <v>1593</v>
      </c>
      <c r="C24" s="149">
        <f>SUM(F24,I24,L24,C52)</f>
        <v>160107</v>
      </c>
      <c r="D24" s="149"/>
      <c r="E24" s="28">
        <v>967</v>
      </c>
      <c r="F24" s="72">
        <v>120178</v>
      </c>
      <c r="G24" s="72"/>
      <c r="H24" s="54">
        <v>240</v>
      </c>
      <c r="I24" s="28">
        <v>10614</v>
      </c>
      <c r="J24" s="72">
        <v>6</v>
      </c>
      <c r="K24" s="72"/>
      <c r="L24" s="28">
        <v>220</v>
      </c>
      <c r="N24" s="21"/>
      <c r="O24" s="21"/>
      <c r="P24" s="21"/>
      <c r="Q24" s="21"/>
      <c r="R24" s="21"/>
      <c r="S24" s="21"/>
      <c r="T24" s="21"/>
      <c r="U24" s="21"/>
      <c r="V24" s="21"/>
      <c r="W24" s="21"/>
      <c r="X24" s="21"/>
      <c r="Y24" s="21"/>
    </row>
    <row r="25" spans="1:12" s="22" customFormat="1" ht="14.25">
      <c r="A25" s="11" t="s">
        <v>24</v>
      </c>
      <c r="B25" s="148">
        <f>SUM(E25,H25,J25,B53)</f>
        <v>971</v>
      </c>
      <c r="C25" s="149">
        <f>SUM(F25,I25,L25,C53)</f>
        <v>98607</v>
      </c>
      <c r="D25" s="149"/>
      <c r="E25" s="28">
        <v>593</v>
      </c>
      <c r="F25" s="72">
        <v>73298</v>
      </c>
      <c r="G25" s="72"/>
      <c r="H25" s="54">
        <v>267</v>
      </c>
      <c r="I25" s="28">
        <v>15786</v>
      </c>
      <c r="J25" s="72">
        <v>8</v>
      </c>
      <c r="K25" s="72"/>
      <c r="L25" s="28">
        <v>520</v>
      </c>
    </row>
    <row r="26" spans="1:12" s="22" customFormat="1" ht="14.25">
      <c r="A26" s="8"/>
      <c r="B26" s="148"/>
      <c r="C26" s="149"/>
      <c r="D26" s="149"/>
      <c r="E26" s="28"/>
      <c r="F26" s="72"/>
      <c r="G26" s="72"/>
      <c r="H26" s="54"/>
      <c r="I26" s="28"/>
      <c r="J26" s="72"/>
      <c r="K26" s="72"/>
      <c r="L26" s="28"/>
    </row>
    <row r="27" spans="1:28" s="22" customFormat="1" ht="14.25">
      <c r="A27" s="11" t="s">
        <v>25</v>
      </c>
      <c r="B27" s="148">
        <f>SUM(E27,H27,J27,B55)</f>
        <v>1313</v>
      </c>
      <c r="C27" s="149">
        <f>SUM(F27,I27,L27,C55)</f>
        <v>117095</v>
      </c>
      <c r="D27" s="149"/>
      <c r="E27" s="28">
        <v>489</v>
      </c>
      <c r="F27" s="72">
        <v>62930</v>
      </c>
      <c r="G27" s="72"/>
      <c r="H27" s="54">
        <v>622</v>
      </c>
      <c r="I27" s="28">
        <v>37186</v>
      </c>
      <c r="J27" s="72">
        <v>6</v>
      </c>
      <c r="K27" s="72"/>
      <c r="L27" s="28">
        <v>718</v>
      </c>
      <c r="N27" s="21"/>
      <c r="O27" s="101" t="s">
        <v>150</v>
      </c>
      <c r="P27" s="101"/>
      <c r="Q27" s="101"/>
      <c r="R27" s="101"/>
      <c r="S27" s="101"/>
      <c r="T27" s="101"/>
      <c r="U27" s="21"/>
      <c r="V27" s="21"/>
      <c r="W27" s="21"/>
      <c r="X27" s="21"/>
      <c r="Y27" s="21"/>
      <c r="Z27" s="21"/>
      <c r="AA27" s="21"/>
      <c r="AB27" s="21"/>
    </row>
    <row r="28" spans="1:12" s="22" customFormat="1" ht="15" thickBot="1">
      <c r="A28" s="11" t="s">
        <v>26</v>
      </c>
      <c r="B28" s="148">
        <f>SUM(E28,H28,J28,B56)</f>
        <v>1065</v>
      </c>
      <c r="C28" s="149">
        <f>SUM(F28,I28,L28,C56)</f>
        <v>103999</v>
      </c>
      <c r="D28" s="149"/>
      <c r="E28" s="28">
        <v>516</v>
      </c>
      <c r="F28" s="72">
        <v>69466</v>
      </c>
      <c r="G28" s="72"/>
      <c r="H28" s="54">
        <v>355</v>
      </c>
      <c r="I28" s="28">
        <v>18445</v>
      </c>
      <c r="J28" s="72">
        <v>16</v>
      </c>
      <c r="K28" s="72"/>
      <c r="L28" s="28">
        <v>1281</v>
      </c>
    </row>
    <row r="29" spans="1:20" s="22" customFormat="1" ht="14.25">
      <c r="A29" s="11" t="s">
        <v>27</v>
      </c>
      <c r="B29" s="148">
        <f>SUM(E29,H29,J29,B57)</f>
        <v>842</v>
      </c>
      <c r="C29" s="149">
        <f>SUM(F29,I29,L29,C57)</f>
        <v>91763</v>
      </c>
      <c r="D29" s="149"/>
      <c r="E29" s="28">
        <v>555</v>
      </c>
      <c r="F29" s="72">
        <v>71647</v>
      </c>
      <c r="G29" s="72"/>
      <c r="H29" s="54">
        <v>119</v>
      </c>
      <c r="I29" s="28">
        <v>5986</v>
      </c>
      <c r="J29" s="72">
        <v>7</v>
      </c>
      <c r="K29" s="72"/>
      <c r="L29" s="28">
        <v>864</v>
      </c>
      <c r="O29" s="80" t="s">
        <v>152</v>
      </c>
      <c r="P29" s="92" t="s">
        <v>141</v>
      </c>
      <c r="Q29" s="96" t="s">
        <v>154</v>
      </c>
      <c r="R29" s="96"/>
      <c r="S29" s="96"/>
      <c r="T29" s="218" t="s">
        <v>143</v>
      </c>
    </row>
    <row r="30" spans="1:20" s="22" customFormat="1" ht="14.25">
      <c r="A30" s="11" t="s">
        <v>28</v>
      </c>
      <c r="B30" s="148">
        <f>SUM(E30,H30,J30,B58)</f>
        <v>1044</v>
      </c>
      <c r="C30" s="149">
        <f>SUM(F30,I30,L30,C58)</f>
        <v>117359</v>
      </c>
      <c r="D30" s="149"/>
      <c r="E30" s="28">
        <v>757</v>
      </c>
      <c r="F30" s="72">
        <v>94275</v>
      </c>
      <c r="G30" s="72"/>
      <c r="H30" s="54">
        <v>140</v>
      </c>
      <c r="I30" s="28">
        <v>9425</v>
      </c>
      <c r="J30" s="201" t="s">
        <v>110</v>
      </c>
      <c r="K30" s="201"/>
      <c r="L30" s="48" t="s">
        <v>111</v>
      </c>
      <c r="O30" s="87"/>
      <c r="P30" s="229"/>
      <c r="Q30" s="118" t="s">
        <v>38</v>
      </c>
      <c r="R30" s="219" t="s">
        <v>153</v>
      </c>
      <c r="S30" s="118" t="s">
        <v>39</v>
      </c>
      <c r="T30" s="220"/>
    </row>
    <row r="31" spans="1:20" s="22" customFormat="1" ht="14.25">
      <c r="A31" s="166"/>
      <c r="B31" s="167"/>
      <c r="C31" s="168"/>
      <c r="D31" s="168"/>
      <c r="E31" s="169"/>
      <c r="F31" s="168"/>
      <c r="G31" s="168"/>
      <c r="H31" s="169"/>
      <c r="I31" s="166"/>
      <c r="J31" s="168"/>
      <c r="K31" s="168"/>
      <c r="L31" s="166"/>
      <c r="O31" s="81"/>
      <c r="P31" s="93"/>
      <c r="Q31" s="118"/>
      <c r="R31" s="219"/>
      <c r="S31" s="118"/>
      <c r="T31" s="221"/>
    </row>
    <row r="32" spans="1:20" s="22" customFormat="1" ht="14.25">
      <c r="A32" s="49"/>
      <c r="B32" s="49"/>
      <c r="C32" s="49"/>
      <c r="D32" s="49"/>
      <c r="E32" s="49"/>
      <c r="F32" s="49"/>
      <c r="G32" s="49"/>
      <c r="H32" s="21"/>
      <c r="I32" s="21"/>
      <c r="J32" s="21"/>
      <c r="K32" s="21"/>
      <c r="L32" s="21"/>
      <c r="O32" s="1"/>
      <c r="P32" s="170"/>
      <c r="Q32" s="32"/>
      <c r="R32" s="32"/>
      <c r="S32" s="32"/>
      <c r="T32" s="32"/>
    </row>
    <row r="33" spans="15:20" s="22" customFormat="1" ht="14.25">
      <c r="O33" s="57" t="s">
        <v>40</v>
      </c>
      <c r="P33" s="231">
        <f>SUM(Q33,T33)</f>
        <v>279117</v>
      </c>
      <c r="Q33" s="53">
        <f>SUM(R33:S33)</f>
        <v>278587</v>
      </c>
      <c r="R33" s="27">
        <v>276615</v>
      </c>
      <c r="S33" s="27">
        <v>1972</v>
      </c>
      <c r="T33" s="27">
        <v>530</v>
      </c>
    </row>
    <row r="34" spans="1:20" s="22" customFormat="1" ht="17.25">
      <c r="A34" s="100" t="s">
        <v>112</v>
      </c>
      <c r="B34" s="100"/>
      <c r="C34" s="100"/>
      <c r="D34" s="100"/>
      <c r="E34" s="100"/>
      <c r="F34" s="100"/>
      <c r="G34" s="100"/>
      <c r="H34" s="100"/>
      <c r="I34" s="100"/>
      <c r="J34" s="100"/>
      <c r="K34" s="100"/>
      <c r="L34" s="100"/>
      <c r="O34" s="1"/>
      <c r="P34" s="231"/>
      <c r="Q34" s="53"/>
      <c r="R34" s="27"/>
      <c r="S34" s="27"/>
      <c r="T34" s="27"/>
    </row>
    <row r="35" spans="15:20" s="22" customFormat="1" ht="15" thickBot="1">
      <c r="O35" s="57" t="s">
        <v>41</v>
      </c>
      <c r="P35" s="231">
        <f>SUM(Q35,T35)</f>
        <v>1031529</v>
      </c>
      <c r="Q35" s="53">
        <f>SUM(R35:S35)</f>
        <v>1030019</v>
      </c>
      <c r="R35" s="27">
        <v>1024034</v>
      </c>
      <c r="S35" s="27">
        <v>5985</v>
      </c>
      <c r="T35" s="27">
        <v>1510</v>
      </c>
    </row>
    <row r="36" spans="1:20" s="22" customFormat="1" ht="14.25">
      <c r="A36" s="196" t="s">
        <v>2</v>
      </c>
      <c r="B36" s="96" t="s">
        <v>33</v>
      </c>
      <c r="C36" s="96"/>
      <c r="D36" s="96"/>
      <c r="E36" s="96" t="s">
        <v>120</v>
      </c>
      <c r="F36" s="96"/>
      <c r="G36" s="96"/>
      <c r="H36" s="96"/>
      <c r="I36" s="96"/>
      <c r="J36" s="96"/>
      <c r="K36" s="96"/>
      <c r="L36" s="76"/>
      <c r="O36" s="1"/>
      <c r="P36" s="171"/>
      <c r="Q36" s="172"/>
      <c r="R36" s="173"/>
      <c r="S36" s="173"/>
      <c r="T36" s="173"/>
    </row>
    <row r="37" spans="1:20" s="22" customFormat="1" ht="14.25">
      <c r="A37" s="197"/>
      <c r="B37" s="74" t="s">
        <v>94</v>
      </c>
      <c r="C37" s="74"/>
      <c r="D37" s="90"/>
      <c r="E37" s="74" t="s">
        <v>35</v>
      </c>
      <c r="F37" s="74"/>
      <c r="G37" s="74"/>
      <c r="H37" s="74" t="s">
        <v>36</v>
      </c>
      <c r="I37" s="74"/>
      <c r="J37" s="74" t="s">
        <v>94</v>
      </c>
      <c r="K37" s="74"/>
      <c r="L37" s="90"/>
      <c r="O37" s="8" t="s">
        <v>77</v>
      </c>
      <c r="P37" s="174">
        <f>P33/$P33*100</f>
        <v>100</v>
      </c>
      <c r="Q37" s="158">
        <f>Q33/$P33*100</f>
        <v>99.81011547128982</v>
      </c>
      <c r="R37" s="158">
        <f>R33/$P33*100</f>
        <v>99.10360171540967</v>
      </c>
      <c r="S37" s="158">
        <f>S33/$P33*100</f>
        <v>0.7065137558801506</v>
      </c>
      <c r="T37" s="158">
        <f>T33/$P33*100</f>
        <v>0.18988452871018247</v>
      </c>
    </row>
    <row r="38" spans="1:20" s="22" customFormat="1" ht="14.25">
      <c r="A38" s="197"/>
      <c r="B38" s="2" t="s">
        <v>115</v>
      </c>
      <c r="C38" s="90" t="s">
        <v>30</v>
      </c>
      <c r="D38" s="94"/>
      <c r="E38" s="2" t="s">
        <v>115</v>
      </c>
      <c r="F38" s="74" t="s">
        <v>31</v>
      </c>
      <c r="G38" s="74"/>
      <c r="H38" s="2" t="s">
        <v>115</v>
      </c>
      <c r="I38" s="2" t="s">
        <v>31</v>
      </c>
      <c r="J38" s="74" t="s">
        <v>114</v>
      </c>
      <c r="K38" s="74"/>
      <c r="L38" s="3" t="s">
        <v>31</v>
      </c>
      <c r="O38" s="8"/>
      <c r="P38" s="175"/>
      <c r="Q38" s="176"/>
      <c r="R38" s="21"/>
      <c r="S38" s="21"/>
      <c r="T38" s="21"/>
    </row>
    <row r="39" spans="1:20" s="22" customFormat="1" ht="14.25">
      <c r="A39" s="10" t="s">
        <v>53</v>
      </c>
      <c r="B39" s="35">
        <v>1696</v>
      </c>
      <c r="C39" s="73">
        <v>126319</v>
      </c>
      <c r="D39" s="73"/>
      <c r="E39" s="55">
        <v>12627</v>
      </c>
      <c r="F39" s="73">
        <v>1173586</v>
      </c>
      <c r="G39" s="73"/>
      <c r="H39" s="55">
        <v>1131</v>
      </c>
      <c r="I39" s="28">
        <v>179255</v>
      </c>
      <c r="J39" s="201" t="s">
        <v>110</v>
      </c>
      <c r="K39" s="201"/>
      <c r="L39" s="48" t="s">
        <v>111</v>
      </c>
      <c r="O39" s="8" t="s">
        <v>76</v>
      </c>
      <c r="P39" s="174">
        <f>P35/$P35*100</f>
        <v>100</v>
      </c>
      <c r="Q39" s="158">
        <f>Q35/$P35*100</f>
        <v>99.85361536127438</v>
      </c>
      <c r="R39" s="158">
        <f>R35/$P35*100</f>
        <v>99.27340869718641</v>
      </c>
      <c r="S39" s="158">
        <f>S35/$P35*100</f>
        <v>0.5802066640879704</v>
      </c>
      <c r="T39" s="158">
        <f>T35/$P35*100</f>
        <v>0.14638463872561994</v>
      </c>
    </row>
    <row r="40" spans="1:20" s="22" customFormat="1" ht="14.25">
      <c r="A40" s="9" t="s">
        <v>52</v>
      </c>
      <c r="B40" s="29">
        <v>1990</v>
      </c>
      <c r="C40" s="72">
        <v>155691</v>
      </c>
      <c r="D40" s="72"/>
      <c r="E40" s="54">
        <v>14352</v>
      </c>
      <c r="F40" s="72">
        <v>1352198</v>
      </c>
      <c r="G40" s="72"/>
      <c r="H40" s="54">
        <v>786</v>
      </c>
      <c r="I40" s="28">
        <v>127285</v>
      </c>
      <c r="J40" s="72">
        <v>15</v>
      </c>
      <c r="K40" s="72"/>
      <c r="L40" s="28">
        <v>1695</v>
      </c>
      <c r="O40" s="8"/>
      <c r="P40" s="175"/>
      <c r="Q40" s="176"/>
      <c r="R40" s="21"/>
      <c r="S40" s="21"/>
      <c r="T40" s="21"/>
    </row>
    <row r="41" spans="1:20" s="22" customFormat="1" ht="14.25">
      <c r="A41" s="9" t="s">
        <v>50</v>
      </c>
      <c r="B41" s="29">
        <v>1358</v>
      </c>
      <c r="C41" s="72">
        <v>112495</v>
      </c>
      <c r="D41" s="72"/>
      <c r="E41" s="54">
        <v>10668</v>
      </c>
      <c r="F41" s="72">
        <v>1063870</v>
      </c>
      <c r="G41" s="72"/>
      <c r="H41" s="54">
        <v>670</v>
      </c>
      <c r="I41" s="28">
        <v>102633</v>
      </c>
      <c r="J41" s="72">
        <v>10</v>
      </c>
      <c r="K41" s="72"/>
      <c r="L41" s="28">
        <v>589</v>
      </c>
      <c r="O41" s="8" t="s">
        <v>151</v>
      </c>
      <c r="P41" s="232">
        <f>P35/P33</f>
        <v>3.6956867550167134</v>
      </c>
      <c r="Q41" s="233">
        <f>Q35/Q33</f>
        <v>3.697297433117841</v>
      </c>
      <c r="R41" s="233">
        <f>R35/R33</f>
        <v>3.702019051750628</v>
      </c>
      <c r="S41" s="233">
        <f>S35/S33</f>
        <v>3.0349898580121706</v>
      </c>
      <c r="T41" s="233">
        <f>T35/T33</f>
        <v>2.849056603773585</v>
      </c>
    </row>
    <row r="42" spans="1:20" s="22" customFormat="1" ht="14.25">
      <c r="A42" s="9" t="s">
        <v>49</v>
      </c>
      <c r="B42" s="29">
        <v>1655</v>
      </c>
      <c r="C42" s="72">
        <v>131304</v>
      </c>
      <c r="D42" s="72"/>
      <c r="E42" s="28">
        <v>12479</v>
      </c>
      <c r="F42" s="68">
        <v>1195497</v>
      </c>
      <c r="G42" s="68"/>
      <c r="H42" s="54">
        <v>1058</v>
      </c>
      <c r="I42" s="28">
        <v>172654</v>
      </c>
      <c r="J42" s="68">
        <v>3</v>
      </c>
      <c r="K42" s="68"/>
      <c r="L42" s="28">
        <v>238</v>
      </c>
      <c r="O42" s="1"/>
      <c r="P42" s="177"/>
      <c r="Q42" s="178"/>
      <c r="R42" s="178"/>
      <c r="S42" s="178"/>
      <c r="T42" s="179"/>
    </row>
    <row r="43" spans="1:20" s="22" customFormat="1" ht="14.25">
      <c r="A43" s="50" t="s">
        <v>109</v>
      </c>
      <c r="B43" s="47">
        <f>SUM(B45:B48,B50:B53,B55:B58)</f>
        <v>2198</v>
      </c>
      <c r="C43" s="84">
        <f>SUM(C45:D48,C50:D53,C55:D58)</f>
        <v>177296</v>
      </c>
      <c r="D43" s="84"/>
      <c r="E43" s="47">
        <f>SUM(E45:E48,E50:E53,E55:E58)</f>
        <v>13139</v>
      </c>
      <c r="F43" s="84">
        <f>SUM(F45:G48,F50:G53,F55:G58)</f>
        <v>1250800</v>
      </c>
      <c r="G43" s="84"/>
      <c r="H43" s="47">
        <f>SUM(H45:H48,H50:H53,H55:H58)</f>
        <v>942</v>
      </c>
      <c r="I43" s="47">
        <f>SUM(I45:I48,I50:I53,I55:I58)</f>
        <v>165501</v>
      </c>
      <c r="J43" s="84">
        <f>SUM(J45:K48,J50:K53,J55:K58)</f>
        <v>2</v>
      </c>
      <c r="K43" s="84"/>
      <c r="L43" s="47">
        <f>SUM(L45:L48,L50:L53,L55:L58)</f>
        <v>160</v>
      </c>
      <c r="O43" s="52"/>
      <c r="P43" s="32"/>
      <c r="Q43" s="32"/>
      <c r="R43" s="32"/>
      <c r="S43" s="32"/>
      <c r="T43" s="32"/>
    </row>
    <row r="44" spans="1:15" s="22" customFormat="1" ht="14.25">
      <c r="A44" s="30"/>
      <c r="B44" s="29"/>
      <c r="C44" s="72"/>
      <c r="D44" s="72"/>
      <c r="E44" s="28"/>
      <c r="F44" s="68"/>
      <c r="G44" s="68"/>
      <c r="H44" s="54"/>
      <c r="I44" s="28"/>
      <c r="J44" s="68"/>
      <c r="K44" s="68"/>
      <c r="L44" s="28"/>
      <c r="O44" s="21"/>
    </row>
    <row r="45" spans="1:12" s="22" customFormat="1" ht="14.25">
      <c r="A45" s="15" t="s">
        <v>54</v>
      </c>
      <c r="B45" s="29">
        <v>71</v>
      </c>
      <c r="C45" s="72">
        <v>5724</v>
      </c>
      <c r="D45" s="72"/>
      <c r="E45" s="28">
        <v>907</v>
      </c>
      <c r="F45" s="68">
        <v>71642</v>
      </c>
      <c r="G45" s="68"/>
      <c r="H45" s="54">
        <v>35</v>
      </c>
      <c r="I45" s="28">
        <v>6904</v>
      </c>
      <c r="J45" s="201" t="s">
        <v>110</v>
      </c>
      <c r="K45" s="201"/>
      <c r="L45" s="48" t="s">
        <v>111</v>
      </c>
    </row>
    <row r="46" spans="1:28" s="22" customFormat="1" ht="14.25">
      <c r="A46" s="11" t="s">
        <v>18</v>
      </c>
      <c r="B46" s="29">
        <v>172</v>
      </c>
      <c r="C46" s="72">
        <v>13726</v>
      </c>
      <c r="D46" s="72"/>
      <c r="E46" s="28">
        <v>920</v>
      </c>
      <c r="F46" s="68">
        <v>80087</v>
      </c>
      <c r="G46" s="68"/>
      <c r="H46" s="54">
        <v>51</v>
      </c>
      <c r="I46" s="28">
        <v>9267</v>
      </c>
      <c r="J46" s="201" t="s">
        <v>110</v>
      </c>
      <c r="K46" s="201"/>
      <c r="L46" s="48" t="s">
        <v>111</v>
      </c>
      <c r="N46" s="101" t="s">
        <v>162</v>
      </c>
      <c r="O46" s="101"/>
      <c r="P46" s="101"/>
      <c r="Q46" s="101"/>
      <c r="R46" s="101"/>
      <c r="S46" s="101"/>
      <c r="T46" s="101"/>
      <c r="U46" s="101"/>
      <c r="V46" s="101"/>
      <c r="W46" s="101"/>
      <c r="X46" s="21"/>
      <c r="Y46" s="21"/>
      <c r="Z46" s="21"/>
      <c r="AA46" s="21"/>
      <c r="AB46" s="21"/>
    </row>
    <row r="47" spans="1:12" s="22" customFormat="1" ht="15" thickBot="1">
      <c r="A47" s="11" t="s">
        <v>19</v>
      </c>
      <c r="B47" s="29">
        <v>187</v>
      </c>
      <c r="C47" s="72">
        <v>14855</v>
      </c>
      <c r="D47" s="72"/>
      <c r="E47" s="28">
        <v>1185</v>
      </c>
      <c r="F47" s="68">
        <v>112634</v>
      </c>
      <c r="G47" s="68"/>
      <c r="H47" s="54">
        <v>99</v>
      </c>
      <c r="I47" s="28">
        <v>18216</v>
      </c>
      <c r="J47" s="201" t="s">
        <v>110</v>
      </c>
      <c r="K47" s="201"/>
      <c r="L47" s="48" t="s">
        <v>111</v>
      </c>
    </row>
    <row r="48" spans="1:23" s="22" customFormat="1" ht="14.25" customHeight="1">
      <c r="A48" s="11" t="s">
        <v>20</v>
      </c>
      <c r="B48" s="29">
        <v>153</v>
      </c>
      <c r="C48" s="72">
        <v>11776</v>
      </c>
      <c r="D48" s="72"/>
      <c r="E48" s="28">
        <v>1070</v>
      </c>
      <c r="F48" s="68">
        <v>108989</v>
      </c>
      <c r="G48" s="68"/>
      <c r="H48" s="54">
        <v>111</v>
      </c>
      <c r="I48" s="28">
        <v>19375</v>
      </c>
      <c r="J48" s="201" t="s">
        <v>110</v>
      </c>
      <c r="K48" s="201"/>
      <c r="L48" s="48" t="s">
        <v>111</v>
      </c>
      <c r="N48" s="85" t="s">
        <v>106</v>
      </c>
      <c r="O48" s="80"/>
      <c r="P48" s="96" t="s">
        <v>141</v>
      </c>
      <c r="Q48" s="76" t="s">
        <v>161</v>
      </c>
      <c r="R48" s="234"/>
      <c r="S48" s="234"/>
      <c r="T48" s="234"/>
      <c r="U48" s="234"/>
      <c r="V48" s="235"/>
      <c r="W48" s="76" t="s">
        <v>155</v>
      </c>
    </row>
    <row r="49" spans="1:23" s="22" customFormat="1" ht="14.25">
      <c r="A49" s="8"/>
      <c r="B49" s="29"/>
      <c r="C49" s="72"/>
      <c r="D49" s="72"/>
      <c r="E49" s="28"/>
      <c r="F49" s="68"/>
      <c r="G49" s="68"/>
      <c r="H49" s="54"/>
      <c r="I49" s="28"/>
      <c r="J49" s="68"/>
      <c r="K49" s="68"/>
      <c r="L49" s="28"/>
      <c r="N49" s="86"/>
      <c r="O49" s="87"/>
      <c r="P49" s="74"/>
      <c r="Q49" s="246" t="s">
        <v>157</v>
      </c>
      <c r="R49" s="90" t="s">
        <v>163</v>
      </c>
      <c r="S49" s="94"/>
      <c r="T49" s="134" t="s">
        <v>34</v>
      </c>
      <c r="U49" s="246" t="s">
        <v>160</v>
      </c>
      <c r="V49" s="134" t="s">
        <v>38</v>
      </c>
      <c r="W49" s="90"/>
    </row>
    <row r="50" spans="1:23" s="22" customFormat="1" ht="14.25">
      <c r="A50" s="11" t="s">
        <v>21</v>
      </c>
      <c r="B50" s="29">
        <v>138</v>
      </c>
      <c r="C50" s="72">
        <v>10597</v>
      </c>
      <c r="D50" s="72"/>
      <c r="E50" s="28">
        <v>1047</v>
      </c>
      <c r="F50" s="68">
        <v>102967</v>
      </c>
      <c r="G50" s="68"/>
      <c r="H50" s="54">
        <v>68</v>
      </c>
      <c r="I50" s="28">
        <v>13035</v>
      </c>
      <c r="J50" s="201" t="s">
        <v>110</v>
      </c>
      <c r="K50" s="201"/>
      <c r="L50" s="48" t="s">
        <v>111</v>
      </c>
      <c r="N50" s="88"/>
      <c r="O50" s="81"/>
      <c r="P50" s="74"/>
      <c r="Q50" s="89"/>
      <c r="R50" s="2" t="s">
        <v>158</v>
      </c>
      <c r="S50" s="3" t="s">
        <v>159</v>
      </c>
      <c r="T50" s="135"/>
      <c r="U50" s="89"/>
      <c r="V50" s="135"/>
      <c r="W50" s="90"/>
    </row>
    <row r="51" spans="1:23" s="22" customFormat="1" ht="14.25">
      <c r="A51" s="11" t="s">
        <v>22</v>
      </c>
      <c r="B51" s="29">
        <v>312</v>
      </c>
      <c r="C51" s="72">
        <v>24527</v>
      </c>
      <c r="D51" s="72"/>
      <c r="E51" s="28">
        <v>1632</v>
      </c>
      <c r="F51" s="68">
        <v>162392</v>
      </c>
      <c r="G51" s="68"/>
      <c r="H51" s="54">
        <v>130</v>
      </c>
      <c r="I51" s="28">
        <v>22023</v>
      </c>
      <c r="J51" s="201" t="s">
        <v>110</v>
      </c>
      <c r="K51" s="201"/>
      <c r="L51" s="48" t="s">
        <v>111</v>
      </c>
      <c r="P51" s="180"/>
      <c r="Q51" s="181"/>
      <c r="R51" s="181"/>
      <c r="S51" s="182"/>
      <c r="T51" s="181"/>
      <c r="U51" s="181"/>
      <c r="V51" s="181"/>
      <c r="W51" s="182"/>
    </row>
    <row r="52" spans="1:23" s="22" customFormat="1" ht="14.25" customHeight="1">
      <c r="A52" s="11" t="s">
        <v>23</v>
      </c>
      <c r="B52" s="29">
        <v>380</v>
      </c>
      <c r="C52" s="72">
        <v>29095</v>
      </c>
      <c r="D52" s="72"/>
      <c r="E52" s="28">
        <v>1475</v>
      </c>
      <c r="F52" s="68">
        <v>142394</v>
      </c>
      <c r="G52" s="68"/>
      <c r="H52" s="54">
        <v>118</v>
      </c>
      <c r="I52" s="28">
        <v>17713</v>
      </c>
      <c r="J52" s="201" t="s">
        <v>110</v>
      </c>
      <c r="K52" s="201"/>
      <c r="L52" s="48" t="s">
        <v>111</v>
      </c>
      <c r="N52" s="247" t="s">
        <v>141</v>
      </c>
      <c r="O52" s="242" t="s">
        <v>40</v>
      </c>
      <c r="P52" s="56">
        <f>SUM(V52:W52)</f>
        <v>287213</v>
      </c>
      <c r="Q52" s="47">
        <f>SUM(Q58,Q63)</f>
        <v>206578</v>
      </c>
      <c r="R52" s="47">
        <f aca="true" t="shared" si="4" ref="R52:W52">SUM(R58,R63)</f>
        <v>12217</v>
      </c>
      <c r="S52" s="47">
        <f t="shared" si="4"/>
        <v>45578</v>
      </c>
      <c r="T52" s="47">
        <f t="shared" si="4"/>
        <v>12242</v>
      </c>
      <c r="U52" s="47">
        <f t="shared" si="4"/>
        <v>10068</v>
      </c>
      <c r="V52" s="47">
        <f t="shared" si="4"/>
        <v>286683</v>
      </c>
      <c r="W52" s="47">
        <f t="shared" si="4"/>
        <v>530</v>
      </c>
    </row>
    <row r="53" spans="1:23" s="22" customFormat="1" ht="14.25">
      <c r="A53" s="11" t="s">
        <v>24</v>
      </c>
      <c r="B53" s="29">
        <v>103</v>
      </c>
      <c r="C53" s="72">
        <v>9003</v>
      </c>
      <c r="D53" s="72"/>
      <c r="E53" s="28">
        <v>907</v>
      </c>
      <c r="F53" s="68">
        <v>86177</v>
      </c>
      <c r="G53" s="68"/>
      <c r="H53" s="54">
        <v>64</v>
      </c>
      <c r="I53" s="28">
        <v>12430</v>
      </c>
      <c r="J53" s="201" t="s">
        <v>110</v>
      </c>
      <c r="K53" s="201"/>
      <c r="L53" s="48" t="s">
        <v>111</v>
      </c>
      <c r="N53" s="247"/>
      <c r="O53" s="242" t="s">
        <v>41</v>
      </c>
      <c r="P53" s="56">
        <f>SUM(V53:W53)</f>
        <v>1039625</v>
      </c>
      <c r="Q53" s="47">
        <f aca="true" t="shared" si="5" ref="Q53:W55">SUM(Q59,Q64)</f>
        <v>840799</v>
      </c>
      <c r="R53" s="47">
        <f t="shared" si="5"/>
        <v>38280</v>
      </c>
      <c r="S53" s="47">
        <f t="shared" si="5"/>
        <v>107539</v>
      </c>
      <c r="T53" s="47">
        <f t="shared" si="5"/>
        <v>37416</v>
      </c>
      <c r="U53" s="47">
        <f t="shared" si="5"/>
        <v>14081</v>
      </c>
      <c r="V53" s="47">
        <f t="shared" si="5"/>
        <v>1038115</v>
      </c>
      <c r="W53" s="47">
        <f t="shared" si="5"/>
        <v>1510</v>
      </c>
    </row>
    <row r="54" spans="1:23" s="22" customFormat="1" ht="14.25">
      <c r="A54" s="8"/>
      <c r="B54" s="29"/>
      <c r="C54" s="72"/>
      <c r="D54" s="72"/>
      <c r="E54" s="28"/>
      <c r="F54" s="68"/>
      <c r="G54" s="68"/>
      <c r="H54" s="54"/>
      <c r="I54" s="28"/>
      <c r="J54" s="68"/>
      <c r="K54" s="68"/>
      <c r="L54" s="28"/>
      <c r="N54" s="247"/>
      <c r="O54" s="242" t="s">
        <v>151</v>
      </c>
      <c r="P54" s="236">
        <f aca="true" t="shared" si="6" ref="P54:V54">P53/P52</f>
        <v>3.6197003617524275</v>
      </c>
      <c r="Q54" s="237">
        <f t="shared" si="6"/>
        <v>4.070128474474533</v>
      </c>
      <c r="R54" s="237">
        <f t="shared" si="6"/>
        <v>3.1333387902103627</v>
      </c>
      <c r="S54" s="237">
        <f t="shared" si="6"/>
        <v>2.359449734521041</v>
      </c>
      <c r="T54" s="237">
        <f t="shared" si="6"/>
        <v>3.05636333932364</v>
      </c>
      <c r="U54" s="237">
        <f t="shared" si="6"/>
        <v>1.3985895907826777</v>
      </c>
      <c r="V54" s="237">
        <f t="shared" si="6"/>
        <v>3.6211250754317486</v>
      </c>
      <c r="W54" s="238">
        <f t="shared" si="5"/>
        <v>2.85</v>
      </c>
    </row>
    <row r="55" spans="1:23" s="22" customFormat="1" ht="14.25">
      <c r="A55" s="11" t="s">
        <v>25</v>
      </c>
      <c r="B55" s="29">
        <v>196</v>
      </c>
      <c r="C55" s="72">
        <v>16261</v>
      </c>
      <c r="D55" s="72"/>
      <c r="E55" s="28">
        <v>1254</v>
      </c>
      <c r="F55" s="68">
        <v>106459</v>
      </c>
      <c r="G55" s="68"/>
      <c r="H55" s="54">
        <v>58</v>
      </c>
      <c r="I55" s="28">
        <v>10547</v>
      </c>
      <c r="J55" s="201">
        <v>1</v>
      </c>
      <c r="K55" s="201"/>
      <c r="L55" s="48">
        <v>89</v>
      </c>
      <c r="N55" s="247"/>
      <c r="O55" s="242" t="s">
        <v>156</v>
      </c>
      <c r="P55" s="239">
        <f>SUM(V55:W55)</f>
        <v>10.2</v>
      </c>
      <c r="Q55" s="240">
        <f t="shared" si="5"/>
        <v>11.1</v>
      </c>
      <c r="R55" s="240">
        <f t="shared" si="5"/>
        <v>4.9</v>
      </c>
      <c r="S55" s="240">
        <f t="shared" si="5"/>
        <v>7.1</v>
      </c>
      <c r="T55" s="240">
        <f t="shared" si="5"/>
        <v>6.7</v>
      </c>
      <c r="U55" s="240">
        <v>6.4</v>
      </c>
      <c r="V55" s="240">
        <v>10.2</v>
      </c>
      <c r="W55" s="241" t="s">
        <v>87</v>
      </c>
    </row>
    <row r="56" spans="1:23" s="22" customFormat="1" ht="14.25">
      <c r="A56" s="11" t="s">
        <v>26</v>
      </c>
      <c r="B56" s="29">
        <v>178</v>
      </c>
      <c r="C56" s="72">
        <v>14807</v>
      </c>
      <c r="D56" s="72"/>
      <c r="E56" s="28">
        <v>984</v>
      </c>
      <c r="F56" s="68">
        <v>90320</v>
      </c>
      <c r="G56" s="68"/>
      <c r="H56" s="54">
        <v>80</v>
      </c>
      <c r="I56" s="28">
        <v>13608</v>
      </c>
      <c r="J56" s="201">
        <v>1</v>
      </c>
      <c r="K56" s="201"/>
      <c r="L56" s="48">
        <v>71</v>
      </c>
      <c r="O56" s="1"/>
      <c r="P56" s="184"/>
      <c r="Q56" s="23"/>
      <c r="R56" s="23"/>
      <c r="S56" s="23"/>
      <c r="T56" s="23"/>
      <c r="U56" s="23"/>
      <c r="V56" s="23"/>
      <c r="W56" s="183"/>
    </row>
    <row r="57" spans="1:23" s="22" customFormat="1" ht="14.25">
      <c r="A57" s="11" t="s">
        <v>27</v>
      </c>
      <c r="B57" s="29">
        <v>161</v>
      </c>
      <c r="C57" s="72">
        <v>13266</v>
      </c>
      <c r="D57" s="72"/>
      <c r="E57" s="28">
        <v>783</v>
      </c>
      <c r="F57" s="68">
        <v>81445</v>
      </c>
      <c r="G57" s="68"/>
      <c r="H57" s="54">
        <v>59</v>
      </c>
      <c r="I57" s="28">
        <v>10318</v>
      </c>
      <c r="J57" s="201" t="s">
        <v>110</v>
      </c>
      <c r="K57" s="201"/>
      <c r="L57" s="48" t="s">
        <v>111</v>
      </c>
      <c r="O57" s="1"/>
      <c r="P57" s="185"/>
      <c r="Q57" s="23"/>
      <c r="R57" s="23"/>
      <c r="S57" s="23"/>
      <c r="T57" s="23"/>
      <c r="U57" s="23"/>
      <c r="V57" s="23"/>
      <c r="W57" s="183"/>
    </row>
    <row r="58" spans="1:23" s="22" customFormat="1" ht="14.25" customHeight="1">
      <c r="A58" s="11" t="s">
        <v>28</v>
      </c>
      <c r="B58" s="29">
        <v>147</v>
      </c>
      <c r="C58" s="72">
        <v>13659</v>
      </c>
      <c r="D58" s="72"/>
      <c r="E58" s="28">
        <v>975</v>
      </c>
      <c r="F58" s="68">
        <v>105294</v>
      </c>
      <c r="G58" s="68"/>
      <c r="H58" s="54">
        <v>69</v>
      </c>
      <c r="I58" s="28">
        <v>12065</v>
      </c>
      <c r="J58" s="201" t="s">
        <v>110</v>
      </c>
      <c r="K58" s="201"/>
      <c r="L58" s="48" t="s">
        <v>111</v>
      </c>
      <c r="N58" s="131" t="s">
        <v>46</v>
      </c>
      <c r="O58" s="57" t="s">
        <v>40</v>
      </c>
      <c r="P58" s="186">
        <f>SUM(V58:W58)</f>
        <v>279117</v>
      </c>
      <c r="Q58" s="187">
        <v>206578</v>
      </c>
      <c r="R58" s="187">
        <v>12217</v>
      </c>
      <c r="S58" s="187">
        <v>45578</v>
      </c>
      <c r="T58" s="187">
        <v>12242</v>
      </c>
      <c r="U58" s="187">
        <v>1972</v>
      </c>
      <c r="V58" s="187">
        <f>SUM(Q58:U58)</f>
        <v>278587</v>
      </c>
      <c r="W58" s="187">
        <v>530</v>
      </c>
    </row>
    <row r="59" spans="1:23" s="22" customFormat="1" ht="14.25">
      <c r="A59" s="166"/>
      <c r="B59" s="167"/>
      <c r="C59" s="168"/>
      <c r="D59" s="168"/>
      <c r="E59" s="169"/>
      <c r="F59" s="168"/>
      <c r="G59" s="168"/>
      <c r="H59" s="169"/>
      <c r="I59" s="166"/>
      <c r="J59" s="168"/>
      <c r="K59" s="168"/>
      <c r="L59" s="166"/>
      <c r="N59" s="131"/>
      <c r="O59" s="57" t="s">
        <v>41</v>
      </c>
      <c r="P59" s="186">
        <f>SUM(V59:W59)</f>
        <v>1031529</v>
      </c>
      <c r="Q59" s="187">
        <v>840799</v>
      </c>
      <c r="R59" s="187">
        <v>38280</v>
      </c>
      <c r="S59" s="187">
        <v>107539</v>
      </c>
      <c r="T59" s="187">
        <v>37416</v>
      </c>
      <c r="U59" s="187">
        <v>5985</v>
      </c>
      <c r="V59" s="187">
        <f>SUM(Q59:U59)</f>
        <v>1030019</v>
      </c>
      <c r="W59" s="187">
        <v>1510</v>
      </c>
    </row>
    <row r="60" spans="1:23" s="22" customFormat="1" ht="14.25">
      <c r="A60" s="21" t="s">
        <v>104</v>
      </c>
      <c r="N60" s="131"/>
      <c r="O60" s="57" t="s">
        <v>151</v>
      </c>
      <c r="P60" s="188">
        <f aca="true" t="shared" si="7" ref="P60:V60">P59/P58</f>
        <v>3.6956867550167134</v>
      </c>
      <c r="Q60" s="189">
        <f t="shared" si="7"/>
        <v>4.070128474474533</v>
      </c>
      <c r="R60" s="189">
        <f t="shared" si="7"/>
        <v>3.1333387902103627</v>
      </c>
      <c r="S60" s="189">
        <f t="shared" si="7"/>
        <v>2.359449734521041</v>
      </c>
      <c r="T60" s="189">
        <f t="shared" si="7"/>
        <v>3.05636333932364</v>
      </c>
      <c r="U60" s="189">
        <f t="shared" si="7"/>
        <v>3.0349898580121706</v>
      </c>
      <c r="V60" s="189">
        <f t="shared" si="7"/>
        <v>3.697297433117841</v>
      </c>
      <c r="W60" s="189">
        <v>2.85</v>
      </c>
    </row>
    <row r="61" spans="1:23" s="22" customFormat="1" ht="17.25">
      <c r="A61" s="190"/>
      <c r="B61" s="190"/>
      <c r="C61" s="190"/>
      <c r="D61" s="190"/>
      <c r="E61" s="190"/>
      <c r="F61" s="190"/>
      <c r="G61" s="190"/>
      <c r="H61" s="190"/>
      <c r="I61" s="190"/>
      <c r="J61" s="190"/>
      <c r="K61" s="190"/>
      <c r="L61" s="190"/>
      <c r="N61" s="131"/>
      <c r="O61" s="57" t="s">
        <v>156</v>
      </c>
      <c r="P61" s="191">
        <f>SUM(V61:W61)</f>
        <v>10.2</v>
      </c>
      <c r="Q61" s="192">
        <v>11.1</v>
      </c>
      <c r="R61" s="192">
        <v>4.9</v>
      </c>
      <c r="S61" s="192">
        <v>7.1</v>
      </c>
      <c r="T61" s="192">
        <v>6.7</v>
      </c>
      <c r="U61" s="192">
        <v>5.3</v>
      </c>
      <c r="V61" s="192">
        <v>10.2</v>
      </c>
      <c r="W61" s="245" t="s">
        <v>111</v>
      </c>
    </row>
    <row r="62" spans="1:23" s="22" customFormat="1" ht="17.25" customHeight="1">
      <c r="A62" s="100" t="s">
        <v>122</v>
      </c>
      <c r="B62" s="100"/>
      <c r="C62" s="100"/>
      <c r="D62" s="100"/>
      <c r="E62" s="100"/>
      <c r="F62" s="100"/>
      <c r="G62" s="100"/>
      <c r="H62" s="100"/>
      <c r="I62" s="100"/>
      <c r="J62" s="100"/>
      <c r="K62" s="100"/>
      <c r="L62" s="100"/>
      <c r="O62" s="1"/>
      <c r="P62" s="193"/>
      <c r="Q62" s="187"/>
      <c r="R62" s="187"/>
      <c r="S62" s="187"/>
      <c r="T62" s="187"/>
      <c r="U62" s="187"/>
      <c r="V62" s="187"/>
      <c r="W62" s="244"/>
    </row>
    <row r="63" spans="1:23" s="22" customFormat="1" ht="15" customHeight="1">
      <c r="A63" s="22" t="s">
        <v>135</v>
      </c>
      <c r="N63" s="248" t="s">
        <v>47</v>
      </c>
      <c r="O63" s="13" t="s">
        <v>40</v>
      </c>
      <c r="P63" s="186">
        <f>SUM(V63:W63)</f>
        <v>8096</v>
      </c>
      <c r="Q63" s="62" t="s">
        <v>87</v>
      </c>
      <c r="R63" s="62" t="s">
        <v>87</v>
      </c>
      <c r="S63" s="62" t="s">
        <v>87</v>
      </c>
      <c r="T63" s="62" t="s">
        <v>87</v>
      </c>
      <c r="U63" s="187">
        <v>8096</v>
      </c>
      <c r="V63" s="187">
        <f>SUM(Q63:U63)</f>
        <v>8096</v>
      </c>
      <c r="W63" s="62" t="s">
        <v>87</v>
      </c>
    </row>
    <row r="64" spans="1:23" ht="14.25">
      <c r="A64" s="22" t="s">
        <v>136</v>
      </c>
      <c r="N64" s="248"/>
      <c r="O64" s="13" t="s">
        <v>41</v>
      </c>
      <c r="P64" s="186">
        <f>SUM(V64:W64)</f>
        <v>8096</v>
      </c>
      <c r="Q64" s="62" t="s">
        <v>87</v>
      </c>
      <c r="R64" s="62" t="s">
        <v>87</v>
      </c>
      <c r="S64" s="62" t="s">
        <v>87</v>
      </c>
      <c r="T64" s="62" t="s">
        <v>87</v>
      </c>
      <c r="U64" s="187">
        <v>8096</v>
      </c>
      <c r="V64" s="187">
        <f>SUM(Q64:U64)</f>
        <v>8096</v>
      </c>
      <c r="W64" s="62" t="s">
        <v>87</v>
      </c>
    </row>
    <row r="65" spans="1:23" ht="14.25" customHeight="1" thickBot="1">
      <c r="A65" s="22"/>
      <c r="B65" s="22"/>
      <c r="C65" s="22"/>
      <c r="D65" s="22"/>
      <c r="E65" s="22"/>
      <c r="F65" s="22"/>
      <c r="G65" s="22"/>
      <c r="H65" s="22"/>
      <c r="I65" s="22"/>
      <c r="J65" s="22"/>
      <c r="K65" s="22"/>
      <c r="L65" s="23" t="s">
        <v>37</v>
      </c>
      <c r="N65" s="248"/>
      <c r="O65" s="13" t="s">
        <v>151</v>
      </c>
      <c r="P65" s="188">
        <f>P64/P63</f>
        <v>1</v>
      </c>
      <c r="Q65" s="62" t="s">
        <v>87</v>
      </c>
      <c r="R65" s="62" t="s">
        <v>87</v>
      </c>
      <c r="S65" s="62" t="s">
        <v>87</v>
      </c>
      <c r="T65" s="62" t="s">
        <v>87</v>
      </c>
      <c r="U65" s="189">
        <f>U64/U63</f>
        <v>1</v>
      </c>
      <c r="V65" s="189">
        <f>V64/V63</f>
        <v>1</v>
      </c>
      <c r="W65" s="62" t="s">
        <v>87</v>
      </c>
    </row>
    <row r="66" spans="1:23" ht="14.25">
      <c r="A66" s="85" t="s">
        <v>127</v>
      </c>
      <c r="B66" s="205"/>
      <c r="C66" s="206"/>
      <c r="D66" s="96" t="s">
        <v>133</v>
      </c>
      <c r="E66" s="96"/>
      <c r="F66" s="96"/>
      <c r="G66" s="96"/>
      <c r="H66" s="96"/>
      <c r="I66" s="96" t="s">
        <v>134</v>
      </c>
      <c r="J66" s="96"/>
      <c r="K66" s="96"/>
      <c r="L66" s="76"/>
      <c r="N66" s="249"/>
      <c r="O66" s="243" t="s">
        <v>156</v>
      </c>
      <c r="P66" s="194">
        <f>SUM(V66:W66)</f>
        <v>7.2</v>
      </c>
      <c r="Q66" s="230" t="s">
        <v>87</v>
      </c>
      <c r="R66" s="230" t="s">
        <v>87</v>
      </c>
      <c r="S66" s="230" t="s">
        <v>87</v>
      </c>
      <c r="T66" s="230" t="s">
        <v>87</v>
      </c>
      <c r="U66" s="195">
        <v>7.2</v>
      </c>
      <c r="V66" s="195">
        <f>SUM(Q66:U66)</f>
        <v>7.2</v>
      </c>
      <c r="W66" s="230" t="s">
        <v>87</v>
      </c>
    </row>
    <row r="67" spans="1:23" ht="14.25">
      <c r="A67" s="207"/>
      <c r="B67" s="207"/>
      <c r="C67" s="208"/>
      <c r="D67" s="90" t="s">
        <v>132</v>
      </c>
      <c r="E67" s="213"/>
      <c r="F67" s="214"/>
      <c r="G67" s="90" t="s">
        <v>128</v>
      </c>
      <c r="H67" s="214"/>
      <c r="I67" s="90" t="s">
        <v>129</v>
      </c>
      <c r="J67" s="214"/>
      <c r="K67" s="90" t="s">
        <v>130</v>
      </c>
      <c r="L67" s="213"/>
      <c r="N67" s="21" t="s">
        <v>51</v>
      </c>
      <c r="P67" s="34"/>
      <c r="Q67" s="34"/>
      <c r="R67" s="34"/>
      <c r="S67" s="32"/>
      <c r="T67" s="32"/>
      <c r="U67" s="32"/>
      <c r="V67" s="32"/>
      <c r="W67" s="32"/>
    </row>
    <row r="68" spans="1:24" ht="14.25">
      <c r="A68" s="142" t="s">
        <v>123</v>
      </c>
      <c r="B68" s="209"/>
      <c r="C68" s="210"/>
      <c r="D68" s="104">
        <v>4473</v>
      </c>
      <c r="E68" s="215"/>
      <c r="F68" s="215"/>
      <c r="G68" s="73">
        <v>4723</v>
      </c>
      <c r="H68" s="215"/>
      <c r="I68" s="73">
        <v>3897</v>
      </c>
      <c r="J68" s="215"/>
      <c r="K68" s="73">
        <v>4063</v>
      </c>
      <c r="L68" s="215"/>
      <c r="N68" s="22"/>
      <c r="O68" s="21"/>
      <c r="P68" s="22"/>
      <c r="Q68" s="22"/>
      <c r="R68" s="22"/>
      <c r="S68" s="22"/>
      <c r="T68" s="22"/>
      <c r="U68" s="22"/>
      <c r="V68" s="22"/>
      <c r="W68" s="22"/>
      <c r="X68" s="22"/>
    </row>
    <row r="69" spans="1:12" ht="14.25">
      <c r="A69" s="143" t="s">
        <v>124</v>
      </c>
      <c r="B69" s="211"/>
      <c r="C69" s="212"/>
      <c r="D69" s="82">
        <v>5532</v>
      </c>
      <c r="E69" s="216"/>
      <c r="F69" s="216"/>
      <c r="G69" s="68">
        <v>11956</v>
      </c>
      <c r="H69" s="216"/>
      <c r="I69" s="68">
        <v>4565</v>
      </c>
      <c r="J69" s="216"/>
      <c r="K69" s="68">
        <v>9938</v>
      </c>
      <c r="L69" s="216"/>
    </row>
    <row r="70" spans="1:12" ht="14.25" customHeight="1">
      <c r="A70" s="143" t="s">
        <v>125</v>
      </c>
      <c r="B70" s="211"/>
      <c r="C70" s="212"/>
      <c r="D70" s="82">
        <v>3938</v>
      </c>
      <c r="E70" s="216"/>
      <c r="F70" s="216"/>
      <c r="G70" s="68">
        <v>12180</v>
      </c>
      <c r="H70" s="216"/>
      <c r="I70" s="68">
        <v>3663</v>
      </c>
      <c r="J70" s="216"/>
      <c r="K70" s="68">
        <v>11181</v>
      </c>
      <c r="L70" s="216"/>
    </row>
    <row r="71" spans="1:12" ht="14.25">
      <c r="A71" s="143" t="s">
        <v>126</v>
      </c>
      <c r="B71" s="211"/>
      <c r="C71" s="212"/>
      <c r="D71" s="82">
        <v>6070</v>
      </c>
      <c r="E71" s="216"/>
      <c r="F71" s="216"/>
      <c r="G71" s="68">
        <v>23712</v>
      </c>
      <c r="H71" s="216"/>
      <c r="I71" s="68">
        <v>4559</v>
      </c>
      <c r="J71" s="216"/>
      <c r="K71" s="68">
        <v>17223</v>
      </c>
      <c r="L71" s="216"/>
    </row>
    <row r="72" spans="1:12" ht="14.25">
      <c r="A72" s="202" t="s">
        <v>131</v>
      </c>
      <c r="B72" s="207"/>
      <c r="C72" s="208"/>
      <c r="D72" s="203">
        <v>8956</v>
      </c>
      <c r="E72" s="217"/>
      <c r="F72" s="217"/>
      <c r="G72" s="204">
        <v>31061</v>
      </c>
      <c r="H72" s="217"/>
      <c r="I72" s="204">
        <v>4960</v>
      </c>
      <c r="J72" s="217"/>
      <c r="K72" s="204">
        <v>17287</v>
      </c>
      <c r="L72" s="217"/>
    </row>
    <row r="73" spans="1:12" ht="14.25">
      <c r="A73" s="52" t="s">
        <v>121</v>
      </c>
      <c r="B73" s="32"/>
      <c r="C73" s="32"/>
      <c r="D73" s="32"/>
      <c r="E73" s="32"/>
      <c r="F73" s="32"/>
      <c r="G73" s="32"/>
      <c r="H73" s="32"/>
      <c r="I73" s="32"/>
      <c r="J73" s="32"/>
      <c r="K73" s="32"/>
      <c r="L73" s="32"/>
    </row>
    <row r="74" spans="1:12" ht="13.5">
      <c r="A74" s="22"/>
      <c r="B74" s="22"/>
      <c r="C74" s="22"/>
      <c r="D74" s="22"/>
      <c r="E74" s="22"/>
      <c r="F74" s="22"/>
      <c r="G74" s="22"/>
      <c r="H74" s="22"/>
      <c r="I74" s="22"/>
      <c r="J74" s="22"/>
      <c r="K74" s="22"/>
      <c r="L74" s="22"/>
    </row>
  </sheetData>
  <sheetProtection/>
  <mergeCells count="217">
    <mergeCell ref="I68:J68"/>
    <mergeCell ref="I71:J71"/>
    <mergeCell ref="I72:J72"/>
    <mergeCell ref="K67:L67"/>
    <mergeCell ref="K68:L68"/>
    <mergeCell ref="K71:L71"/>
    <mergeCell ref="K72:L72"/>
    <mergeCell ref="A71:C71"/>
    <mergeCell ref="A72:C72"/>
    <mergeCell ref="D71:F71"/>
    <mergeCell ref="D72:F72"/>
    <mergeCell ref="G71:H71"/>
    <mergeCell ref="G72:H72"/>
    <mergeCell ref="N46:W46"/>
    <mergeCell ref="W48:W50"/>
    <mergeCell ref="J57:K57"/>
    <mergeCell ref="J58:K58"/>
    <mergeCell ref="O27:T27"/>
    <mergeCell ref="I69:J69"/>
    <mergeCell ref="I70:J70"/>
    <mergeCell ref="A62:L62"/>
    <mergeCell ref="C59:D59"/>
    <mergeCell ref="D70:F70"/>
    <mergeCell ref="D68:F68"/>
    <mergeCell ref="D69:F69"/>
    <mergeCell ref="A66:C67"/>
    <mergeCell ref="I67:J67"/>
    <mergeCell ref="G69:H69"/>
    <mergeCell ref="G70:H70"/>
    <mergeCell ref="J52:K52"/>
    <mergeCell ref="D66:H66"/>
    <mergeCell ref="J53:K53"/>
    <mergeCell ref="J54:K54"/>
    <mergeCell ref="K69:L69"/>
    <mergeCell ref="K70:L70"/>
    <mergeCell ref="J55:K55"/>
    <mergeCell ref="J56:K56"/>
    <mergeCell ref="J59:K59"/>
    <mergeCell ref="I66:L66"/>
    <mergeCell ref="J46:K46"/>
    <mergeCell ref="J47:K47"/>
    <mergeCell ref="J48:K48"/>
    <mergeCell ref="J49:K49"/>
    <mergeCell ref="J50:K50"/>
    <mergeCell ref="J51:K51"/>
    <mergeCell ref="J29:K29"/>
    <mergeCell ref="J30:K30"/>
    <mergeCell ref="J43:K43"/>
    <mergeCell ref="J44:K44"/>
    <mergeCell ref="J37:L37"/>
    <mergeCell ref="J45:K45"/>
    <mergeCell ref="J23:K23"/>
    <mergeCell ref="J24:K24"/>
    <mergeCell ref="J25:K25"/>
    <mergeCell ref="J26:K26"/>
    <mergeCell ref="J27:K27"/>
    <mergeCell ref="J28:K28"/>
    <mergeCell ref="C11:D11"/>
    <mergeCell ref="F11:G11"/>
    <mergeCell ref="J31:K31"/>
    <mergeCell ref="F12:G12"/>
    <mergeCell ref="F13:G13"/>
    <mergeCell ref="F14:G14"/>
    <mergeCell ref="F15:G15"/>
    <mergeCell ref="F16:G16"/>
    <mergeCell ref="F17:G17"/>
    <mergeCell ref="F18:G18"/>
    <mergeCell ref="A69:C69"/>
    <mergeCell ref="A70:C70"/>
    <mergeCell ref="C12:D12"/>
    <mergeCell ref="C13:D13"/>
    <mergeCell ref="C14:D14"/>
    <mergeCell ref="J12:K12"/>
    <mergeCell ref="J13:K13"/>
    <mergeCell ref="J14:K14"/>
    <mergeCell ref="J21:K21"/>
    <mergeCell ref="J22:K22"/>
    <mergeCell ref="A68:C68"/>
    <mergeCell ref="D67:F67"/>
    <mergeCell ref="G67:H67"/>
    <mergeCell ref="G68:H68"/>
    <mergeCell ref="F59:G59"/>
    <mergeCell ref="C40:D40"/>
    <mergeCell ref="C41:D41"/>
    <mergeCell ref="C42:D42"/>
    <mergeCell ref="C43:D43"/>
    <mergeCell ref="C58:D58"/>
    <mergeCell ref="C50:D50"/>
    <mergeCell ref="C51:D51"/>
    <mergeCell ref="C46:D46"/>
    <mergeCell ref="C52:D52"/>
    <mergeCell ref="C53:D53"/>
    <mergeCell ref="C48:D48"/>
    <mergeCell ref="C49:D49"/>
    <mergeCell ref="F58:G58"/>
    <mergeCell ref="F53:G53"/>
    <mergeCell ref="F50:G50"/>
    <mergeCell ref="F51:G51"/>
    <mergeCell ref="F48:G48"/>
    <mergeCell ref="F49:G49"/>
    <mergeCell ref="I7:L7"/>
    <mergeCell ref="C56:D56"/>
    <mergeCell ref="C57:D57"/>
    <mergeCell ref="F56:G56"/>
    <mergeCell ref="F57:G57"/>
    <mergeCell ref="C54:D54"/>
    <mergeCell ref="C55:D55"/>
    <mergeCell ref="F54:G54"/>
    <mergeCell ref="F55:G55"/>
    <mergeCell ref="F52:G52"/>
    <mergeCell ref="C47:D47"/>
    <mergeCell ref="F46:G46"/>
    <mergeCell ref="F47:G47"/>
    <mergeCell ref="C44:D44"/>
    <mergeCell ref="C45:D45"/>
    <mergeCell ref="F44:G44"/>
    <mergeCell ref="F45:G45"/>
    <mergeCell ref="F42:G42"/>
    <mergeCell ref="F43:G43"/>
    <mergeCell ref="O12:O14"/>
    <mergeCell ref="F40:G40"/>
    <mergeCell ref="J40:K40"/>
    <mergeCell ref="J41:K41"/>
    <mergeCell ref="J42:K42"/>
    <mergeCell ref="J15:K15"/>
    <mergeCell ref="J16:K16"/>
    <mergeCell ref="J17:K17"/>
    <mergeCell ref="F41:G41"/>
    <mergeCell ref="J38:K38"/>
    <mergeCell ref="C39:D39"/>
    <mergeCell ref="A36:A38"/>
    <mergeCell ref="B36:D36"/>
    <mergeCell ref="E36:L36"/>
    <mergeCell ref="E37:G37"/>
    <mergeCell ref="F38:G38"/>
    <mergeCell ref="B37:D37"/>
    <mergeCell ref="C38:D38"/>
    <mergeCell ref="F39:G39"/>
    <mergeCell ref="J39:K39"/>
    <mergeCell ref="A34:L34"/>
    <mergeCell ref="C31:D31"/>
    <mergeCell ref="F31:G31"/>
    <mergeCell ref="H37:I37"/>
    <mergeCell ref="C29:D29"/>
    <mergeCell ref="C30:D30"/>
    <mergeCell ref="F29:G29"/>
    <mergeCell ref="F30:G30"/>
    <mergeCell ref="C25:D25"/>
    <mergeCell ref="C26:D26"/>
    <mergeCell ref="F25:G25"/>
    <mergeCell ref="F26:G26"/>
    <mergeCell ref="C27:D27"/>
    <mergeCell ref="C28:D28"/>
    <mergeCell ref="F27:G27"/>
    <mergeCell ref="F28:G28"/>
    <mergeCell ref="C21:D21"/>
    <mergeCell ref="C22:D22"/>
    <mergeCell ref="F21:G21"/>
    <mergeCell ref="F22:G22"/>
    <mergeCell ref="C23:D23"/>
    <mergeCell ref="C24:D24"/>
    <mergeCell ref="F23:G23"/>
    <mergeCell ref="F24:G24"/>
    <mergeCell ref="C15:D15"/>
    <mergeCell ref="C16:D16"/>
    <mergeCell ref="C17:D17"/>
    <mergeCell ref="C18:D18"/>
    <mergeCell ref="C19:D19"/>
    <mergeCell ref="C20:D20"/>
    <mergeCell ref="E8:L8"/>
    <mergeCell ref="J10:K10"/>
    <mergeCell ref="J11:K11"/>
    <mergeCell ref="F19:G19"/>
    <mergeCell ref="F20:G20"/>
    <mergeCell ref="J18:K18"/>
    <mergeCell ref="J19:K19"/>
    <mergeCell ref="J20:K20"/>
    <mergeCell ref="U13:U14"/>
    <mergeCell ref="A3:L3"/>
    <mergeCell ref="A8:A10"/>
    <mergeCell ref="B9:B10"/>
    <mergeCell ref="C9:D10"/>
    <mergeCell ref="B8:D8"/>
    <mergeCell ref="E9:G9"/>
    <mergeCell ref="F10:G10"/>
    <mergeCell ref="J9:L9"/>
    <mergeCell ref="H9:I9"/>
    <mergeCell ref="V12:X12"/>
    <mergeCell ref="V13:V14"/>
    <mergeCell ref="W13:W14"/>
    <mergeCell ref="X13:X14"/>
    <mergeCell ref="P12:P14"/>
    <mergeCell ref="Q12:Q14"/>
    <mergeCell ref="R12:R14"/>
    <mergeCell ref="S12:U12"/>
    <mergeCell ref="S13:S14"/>
    <mergeCell ref="T13:T14"/>
    <mergeCell ref="O6:X6"/>
    <mergeCell ref="O10:X10"/>
    <mergeCell ref="N48:O50"/>
    <mergeCell ref="S30:S31"/>
    <mergeCell ref="T29:T31"/>
    <mergeCell ref="Q29:S29"/>
    <mergeCell ref="O29:O31"/>
    <mergeCell ref="P29:P31"/>
    <mergeCell ref="Q30:Q31"/>
    <mergeCell ref="R30:R31"/>
    <mergeCell ref="N63:N66"/>
    <mergeCell ref="N52:N55"/>
    <mergeCell ref="N58:N61"/>
    <mergeCell ref="Q49:Q50"/>
    <mergeCell ref="P48:P50"/>
    <mergeCell ref="Q48:V48"/>
    <mergeCell ref="V49:V50"/>
    <mergeCell ref="U49:U50"/>
    <mergeCell ref="T49:T50"/>
    <mergeCell ref="R49:S49"/>
  </mergeCells>
  <printOptions horizontalCentered="1"/>
  <pageMargins left="0.3937007874015748" right="0.3937007874015748" top="0.5905511811023623" bottom="0.3937007874015748" header="0" footer="0"/>
  <pageSetup fitToHeight="1" fitToWidth="1" horizontalDpi="600" verticalDpi="600" orientation="landscape" paperSize="8"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dc:creator>
  <cp:keywords/>
  <dc:description/>
  <cp:lastModifiedBy>川向　裕</cp:lastModifiedBy>
  <cp:lastPrinted>2016-04-08T05:15:51Z</cp:lastPrinted>
  <dcterms:created xsi:type="dcterms:W3CDTF">2004-02-06T02:42:12Z</dcterms:created>
  <dcterms:modified xsi:type="dcterms:W3CDTF">2016-04-08T05:16:27Z</dcterms:modified>
  <cp:category/>
  <cp:version/>
  <cp:contentType/>
  <cp:contentStatus/>
</cp:coreProperties>
</file>