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8805" activeTab="0"/>
  </bookViews>
  <sheets>
    <sheet name="256" sheetId="1" r:id="rId1"/>
  </sheets>
  <definedNames>
    <definedName name="_xlnm.Print_Area" localSheetId="0">'256'!$A$1:$AM$72</definedName>
  </definedNames>
  <calcPr fullCalcOnLoad="1"/>
</workbook>
</file>

<file path=xl/sharedStrings.xml><?xml version="1.0" encoding="utf-8"?>
<sst xmlns="http://schemas.openxmlformats.org/spreadsheetml/2006/main" count="297" uniqueCount="135">
  <si>
    <t>課所数</t>
  </si>
  <si>
    <t>総数</t>
  </si>
  <si>
    <t>計</t>
  </si>
  <si>
    <t>警察官</t>
  </si>
  <si>
    <t>総務部</t>
  </si>
  <si>
    <t>企画開発部</t>
  </si>
  <si>
    <t>県民生活局</t>
  </si>
  <si>
    <t>厚生部</t>
  </si>
  <si>
    <t>環境部</t>
  </si>
  <si>
    <t>商工労働部</t>
  </si>
  <si>
    <t>農林水産部</t>
  </si>
  <si>
    <t>競馬事業局</t>
  </si>
  <si>
    <t>土木部</t>
  </si>
  <si>
    <t>出納課</t>
  </si>
  <si>
    <t>地方労働委員会事務局</t>
  </si>
  <si>
    <t>県事務所</t>
  </si>
  <si>
    <t>保健所</t>
  </si>
  <si>
    <t>土木事務所</t>
  </si>
  <si>
    <t>総務部関係</t>
  </si>
  <si>
    <t>県民生活局関係</t>
  </si>
  <si>
    <t>厚生部関係</t>
  </si>
  <si>
    <t>環境部関係</t>
  </si>
  <si>
    <t>商工労働部関係</t>
  </si>
  <si>
    <t>農林水産部関係</t>
  </si>
  <si>
    <t>土木部関係</t>
  </si>
  <si>
    <t>企業局</t>
  </si>
  <si>
    <t>県立病院</t>
  </si>
  <si>
    <t>議会事務局</t>
  </si>
  <si>
    <t>選挙管理委員会事務局</t>
  </si>
  <si>
    <t>監査委員事務局</t>
  </si>
  <si>
    <t>人事委員会事務局</t>
  </si>
  <si>
    <t>海区漁業調整委員会</t>
  </si>
  <si>
    <t>農業短期大学</t>
  </si>
  <si>
    <t>教育委員会事務局</t>
  </si>
  <si>
    <t>警察職員</t>
  </si>
  <si>
    <t>一般行政職</t>
  </si>
  <si>
    <t>その他の職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</si>
  <si>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</si>
  <si>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</si>
  <si>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</si>
  <si>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</si>
  <si>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</si>
  <si>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</si>
  <si>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</si>
  <si>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</si>
  <si>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</si>
  <si>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</si>
  <si>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</si>
  <si>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</si>
  <si>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</si>
  <si>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</si>
  <si>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</si>
  <si>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</si>
  <si>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男</t>
  </si>
  <si>
    <t>女</t>
  </si>
  <si>
    <t>投票者数</t>
  </si>
  <si>
    <t>衆議院議員</t>
  </si>
  <si>
    <t>知事</t>
  </si>
  <si>
    <t>県議会議員</t>
  </si>
  <si>
    <t>無所属</t>
  </si>
  <si>
    <t>市計</t>
  </si>
  <si>
    <t>郡計</t>
  </si>
  <si>
    <t>総　　　　　数</t>
  </si>
  <si>
    <t>公務員及び選挙　257</t>
  </si>
  <si>
    <t>資料　石川県選挙管理委員会</t>
  </si>
  <si>
    <t>教育委員会の所管する学校以外の教育機関等</t>
  </si>
  <si>
    <t>教育委員会の所管する学校</t>
  </si>
  <si>
    <t>選挙執行　　年月日</t>
  </si>
  <si>
    <t>革自</t>
  </si>
  <si>
    <t>日女</t>
  </si>
  <si>
    <t>資料　石川県人事課、石川県教育委員会庶務課、石川県警察本部警務課</t>
  </si>
  <si>
    <t>知事の事務部局</t>
  </si>
  <si>
    <t>52. 7.10</t>
  </si>
  <si>
    <t>参議院議員通常（全国区）</t>
  </si>
  <si>
    <t>参議院議員通常（地方区）</t>
  </si>
  <si>
    <t>51.12. 5</t>
  </si>
  <si>
    <t>50. 4.13</t>
  </si>
  <si>
    <t>その他の</t>
  </si>
  <si>
    <t>廨、出先</t>
  </si>
  <si>
    <t>機　　関</t>
  </si>
  <si>
    <t>資料　石川県統計調査課「市町村勢要覧」による。</t>
  </si>
  <si>
    <t>50. 2. 2</t>
  </si>
  <si>
    <t>49. 7. 7</t>
  </si>
  <si>
    <t>昭和47.12.10</t>
  </si>
  <si>
    <t>256　公務員及び選挙</t>
  </si>
  <si>
    <t>１８　　公　務　員　及　び　選　挙</t>
  </si>
  <si>
    <t>114　　県　　の　　職　　員　（昭和53.3.31現在）</t>
  </si>
  <si>
    <t>区　　　　　　　　　　分</t>
  </si>
  <si>
    <t>総　数</t>
  </si>
  <si>
    <t>事　務</t>
  </si>
  <si>
    <t>技　術</t>
  </si>
  <si>
    <t>教　員</t>
  </si>
  <si>
    <t>技 能 労 務 等</t>
  </si>
  <si>
    <t>一　　　　　般　　　　　職　　　　　員</t>
  </si>
  <si>
    <t>－</t>
  </si>
  <si>
    <t>総　　　　　数</t>
  </si>
  <si>
    <t>区　　　　　　　分</t>
  </si>
  <si>
    <t>115　　市　町　村　の　職　員　（昭和52.4.1現在）</t>
  </si>
  <si>
    <t>金　　沢　　市</t>
  </si>
  <si>
    <t>七　　尾　　市</t>
  </si>
  <si>
    <t>小　　松　　市</t>
  </si>
  <si>
    <t>輪　　島　　市</t>
  </si>
  <si>
    <t>珠　　洲　　市</t>
  </si>
  <si>
    <t>加　　賀　　市</t>
  </si>
  <si>
    <t>羽　　咋　　市</t>
  </si>
  <si>
    <t>松　　任　　市</t>
  </si>
  <si>
    <t>江　　沼　　郡</t>
  </si>
  <si>
    <t>能　　美　　郡</t>
  </si>
  <si>
    <t>石　　川　　郡</t>
  </si>
  <si>
    <t>河　　北　　郡</t>
  </si>
  <si>
    <t>羽　　咋　　郡</t>
  </si>
  <si>
    <t>鹿　　島　　郡</t>
  </si>
  <si>
    <t>鳳　　至　　郡</t>
  </si>
  <si>
    <t>珠　　洲　　郡</t>
  </si>
  <si>
    <t>市　郡　別</t>
  </si>
  <si>
    <t>昭　　和　　51　　年</t>
  </si>
  <si>
    <t>総　　　　数</t>
  </si>
  <si>
    <t>昭　　和　　52　　年</t>
  </si>
  <si>
    <t>117　　選　挙　人　名　簿　登　録　人　員　（各年9月10日現在）</t>
  </si>
  <si>
    <t>116　　主　要　選　挙　投　票　状　況　（昭和47～52年度）</t>
  </si>
  <si>
    <t>（１）　　当　日　有　権　者　、　投　票　者　数　及　び　投　票　率</t>
  </si>
  <si>
    <t>選　　挙　　名</t>
  </si>
  <si>
    <t>選 挙 当 日 有 権 者 数</t>
  </si>
  <si>
    <t>投　　票　　率</t>
  </si>
  <si>
    <t>（２）　　党　　　派　　　別　　　投　　　票　　　数</t>
  </si>
  <si>
    <t>総　　数</t>
  </si>
  <si>
    <t>自　　民</t>
  </si>
  <si>
    <t>社　　会</t>
  </si>
  <si>
    <t>民　社</t>
  </si>
  <si>
    <t>公 明</t>
  </si>
  <si>
    <t>共 産</t>
  </si>
  <si>
    <t>自 ク</t>
  </si>
  <si>
    <t>社　市</t>
  </si>
  <si>
    <t>選　　挙　　名</t>
  </si>
  <si>
    <t>諸 派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</si>
</sst>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0.00_ "/>
    <numFmt numFmtId="179" formatCode="0.00_);[Red]\(0.00\)"/>
    <numFmt numFmtId="180" formatCode="_ * #,##0_ ;_ * \-#,##0_ ;_ * &quot;―&quot;_ ;_ @_ "/>
    <numFmt numFmtId="181" formatCode="#,##0;[Red]#,##0"/>
    <numFmt numFmtId="182" formatCode="0.00;[Red]0.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0" xfId="48" applyFont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distributed" vertical="center"/>
    </xf>
    <xf numFmtId="181" fontId="22" fillId="0" borderId="0" xfId="0" applyNumberFormat="1" applyFont="1" applyFill="1" applyAlignment="1">
      <alignment horizontal="right" vertical="center"/>
    </xf>
    <xf numFmtId="181" fontId="22" fillId="0" borderId="16" xfId="0" applyNumberFormat="1" applyFont="1" applyFill="1" applyBorder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/>
    </xf>
    <xf numFmtId="3" fontId="22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3" fontId="22" fillId="0" borderId="15" xfId="0" applyNumberFormat="1" applyFont="1" applyBorder="1" applyAlignment="1">
      <alignment vertical="center"/>
    </xf>
    <xf numFmtId="3" fontId="22" fillId="0" borderId="0" xfId="0" applyNumberFormat="1" applyFont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2" fontId="2" fillId="0" borderId="0" xfId="0" applyNumberFormat="1" applyFont="1" applyFill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24</xdr:row>
      <xdr:rowOff>38100</xdr:rowOff>
    </xdr:from>
    <xdr:to>
      <xdr:col>2</xdr:col>
      <xdr:colOff>247650</xdr:colOff>
      <xdr:row>31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14400" y="4467225"/>
          <a:ext cx="9525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6" customWidth="1"/>
    <col min="2" max="2" width="5.125" style="6" customWidth="1"/>
    <col min="3" max="3" width="4.375" style="6" customWidth="1"/>
    <col min="4" max="4" width="18.50390625" style="6" customWidth="1"/>
    <col min="5" max="5" width="9.25390625" style="6" bestFit="1" customWidth="1"/>
    <col min="6" max="6" width="10.375" style="6" bestFit="1" customWidth="1"/>
    <col min="7" max="8" width="9.00390625" style="6" customWidth="1"/>
    <col min="9" max="10" width="9.25390625" style="6" bestFit="1" customWidth="1"/>
    <col min="11" max="12" width="9.00390625" style="6" customWidth="1"/>
    <col min="13" max="13" width="9.25390625" style="6" bestFit="1" customWidth="1"/>
    <col min="14" max="14" width="9.75390625" style="6" bestFit="1" customWidth="1"/>
    <col min="15" max="15" width="9.00390625" style="6" customWidth="1"/>
    <col min="16" max="16" width="13.125" style="6" customWidth="1"/>
    <col min="17" max="17" width="4.75390625" style="6" customWidth="1"/>
    <col min="18" max="18" width="22.625" style="6" customWidth="1"/>
    <col min="19" max="19" width="9.00390625" style="6" customWidth="1"/>
    <col min="20" max="20" width="2.625" style="6" customWidth="1"/>
    <col min="21" max="23" width="3.50390625" style="6" customWidth="1"/>
    <col min="24" max="24" width="4.00390625" style="6" customWidth="1"/>
    <col min="25" max="25" width="6.125" style="6" customWidth="1"/>
    <col min="26" max="26" width="4.00390625" style="6" customWidth="1"/>
    <col min="27" max="27" width="5.125" style="6" customWidth="1"/>
    <col min="28" max="29" width="3.875" style="6" customWidth="1"/>
    <col min="30" max="30" width="7.25390625" style="6" customWidth="1"/>
    <col min="31" max="33" width="3.875" style="6" customWidth="1"/>
    <col min="34" max="34" width="4.625" style="6" customWidth="1"/>
    <col min="35" max="35" width="6.125" style="6" customWidth="1"/>
    <col min="36" max="36" width="5.25390625" style="6" customWidth="1"/>
    <col min="37" max="37" width="3.125" style="6" customWidth="1"/>
    <col min="38" max="38" width="3.875" style="6" customWidth="1"/>
    <col min="39" max="39" width="8.75390625" style="6" customWidth="1"/>
    <col min="40" max="16384" width="9.00390625" style="6" customWidth="1"/>
  </cols>
  <sheetData>
    <row r="1" spans="1:39" ht="14.25">
      <c r="A1" s="72" t="s">
        <v>84</v>
      </c>
      <c r="AM1" s="73" t="s">
        <v>63</v>
      </c>
    </row>
    <row r="3" spans="1:39" ht="18.75">
      <c r="A3" s="74" t="s">
        <v>85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P3" s="75" t="s">
        <v>119</v>
      </c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</row>
    <row r="5" spans="1:39" ht="17.25">
      <c r="A5" s="75" t="s">
        <v>86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P5" s="39" t="s">
        <v>120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</row>
    <row r="6" spans="13:14" ht="15" thickBot="1">
      <c r="M6" s="5"/>
      <c r="N6" s="5"/>
    </row>
    <row r="7" spans="1:39" ht="14.25">
      <c r="A7" s="47" t="s">
        <v>87</v>
      </c>
      <c r="B7" s="47"/>
      <c r="C7" s="47"/>
      <c r="D7" s="47"/>
      <c r="E7" s="40" t="s">
        <v>0</v>
      </c>
      <c r="F7" s="40" t="s">
        <v>125</v>
      </c>
      <c r="G7" s="40" t="s">
        <v>93</v>
      </c>
      <c r="H7" s="40"/>
      <c r="I7" s="40"/>
      <c r="J7" s="40"/>
      <c r="K7" s="40"/>
      <c r="L7" s="40"/>
      <c r="M7" s="40" t="s">
        <v>91</v>
      </c>
      <c r="N7" s="45" t="s">
        <v>3</v>
      </c>
      <c r="P7" s="50" t="s">
        <v>67</v>
      </c>
      <c r="Q7" s="43" t="s">
        <v>121</v>
      </c>
      <c r="R7" s="43"/>
      <c r="S7" s="45" t="s">
        <v>122</v>
      </c>
      <c r="T7" s="96"/>
      <c r="U7" s="96"/>
      <c r="V7" s="96"/>
      <c r="W7" s="96"/>
      <c r="X7" s="96"/>
      <c r="Y7" s="97"/>
      <c r="Z7" s="43" t="s">
        <v>55</v>
      </c>
      <c r="AA7" s="43"/>
      <c r="AB7" s="43"/>
      <c r="AC7" s="43"/>
      <c r="AD7" s="43"/>
      <c r="AE7" s="43"/>
      <c r="AF7" s="43"/>
      <c r="AG7" s="43"/>
      <c r="AH7" s="43" t="s">
        <v>123</v>
      </c>
      <c r="AI7" s="43"/>
      <c r="AJ7" s="43"/>
      <c r="AK7" s="43"/>
      <c r="AL7" s="43"/>
      <c r="AM7" s="56"/>
    </row>
    <row r="8" spans="1:39" ht="14.25">
      <c r="A8" s="48"/>
      <c r="B8" s="48"/>
      <c r="C8" s="48"/>
      <c r="D8" s="48"/>
      <c r="E8" s="41"/>
      <c r="F8" s="41"/>
      <c r="G8" s="41" t="s">
        <v>2</v>
      </c>
      <c r="H8" s="41"/>
      <c r="I8" s="2" t="s">
        <v>89</v>
      </c>
      <c r="J8" s="2" t="s">
        <v>90</v>
      </c>
      <c r="K8" s="41" t="s">
        <v>92</v>
      </c>
      <c r="L8" s="41"/>
      <c r="M8" s="41"/>
      <c r="N8" s="46"/>
      <c r="P8" s="51"/>
      <c r="Q8" s="42"/>
      <c r="R8" s="42"/>
      <c r="S8" s="42" t="s">
        <v>88</v>
      </c>
      <c r="T8" s="42"/>
      <c r="U8" s="42" t="s">
        <v>53</v>
      </c>
      <c r="V8" s="42"/>
      <c r="W8" s="42"/>
      <c r="X8" s="42" t="s">
        <v>54</v>
      </c>
      <c r="Y8" s="42"/>
      <c r="Z8" s="42" t="s">
        <v>1</v>
      </c>
      <c r="AA8" s="42"/>
      <c r="AB8" s="42" t="s">
        <v>53</v>
      </c>
      <c r="AC8" s="42"/>
      <c r="AD8" s="42"/>
      <c r="AE8" s="42" t="s">
        <v>54</v>
      </c>
      <c r="AF8" s="42"/>
      <c r="AG8" s="42"/>
      <c r="AH8" s="42" t="s">
        <v>88</v>
      </c>
      <c r="AI8" s="42"/>
      <c r="AJ8" s="42" t="s">
        <v>53</v>
      </c>
      <c r="AK8" s="42"/>
      <c r="AL8" s="42" t="s">
        <v>54</v>
      </c>
      <c r="AM8" s="65"/>
    </row>
    <row r="9" spans="1:39" ht="14.25" customHeight="1">
      <c r="A9" s="76" t="s">
        <v>1</v>
      </c>
      <c r="B9" s="76"/>
      <c r="C9" s="76"/>
      <c r="D9" s="85"/>
      <c r="E9" s="77">
        <f>SUM(E10,E32:E43)</f>
        <v>337</v>
      </c>
      <c r="F9" s="77">
        <f>SUM(F10,F32:F43)</f>
        <v>10293</v>
      </c>
      <c r="G9" s="78">
        <f>SUM(G10,G32:G43)</f>
        <v>6147</v>
      </c>
      <c r="H9" s="78">
        <f>SUM(H10,H40:H43)</f>
        <v>0</v>
      </c>
      <c r="I9" s="77">
        <f>SUM(I10,I32:I43)</f>
        <v>2544</v>
      </c>
      <c r="J9" s="77">
        <f>SUM(J10,J32:J43)</f>
        <v>2452</v>
      </c>
      <c r="K9" s="78">
        <f>SUM(K10,K32:K43)</f>
        <v>1151</v>
      </c>
      <c r="L9" s="78">
        <f>SUM(L10,L40:L43)</f>
        <v>0</v>
      </c>
      <c r="M9" s="77">
        <f>SUM(M10:M43)</f>
        <v>2505</v>
      </c>
      <c r="N9" s="77">
        <f>SUM(N10,N40:N43)</f>
        <v>1641</v>
      </c>
      <c r="P9" s="7" t="s">
        <v>83</v>
      </c>
      <c r="Q9" s="22" t="s">
        <v>56</v>
      </c>
      <c r="R9" s="23"/>
      <c r="S9" s="98">
        <f>SUM(U9:Y9)</f>
        <v>711122</v>
      </c>
      <c r="T9" s="81"/>
      <c r="U9" s="81">
        <v>334581</v>
      </c>
      <c r="V9" s="81"/>
      <c r="W9" s="81"/>
      <c r="X9" s="81">
        <v>376541</v>
      </c>
      <c r="Y9" s="81"/>
      <c r="Z9" s="25">
        <f>SUM(AB9:AG9)</f>
        <v>587602</v>
      </c>
      <c r="AA9" s="25"/>
      <c r="AB9" s="25">
        <v>275508</v>
      </c>
      <c r="AC9" s="25"/>
      <c r="AD9" s="25"/>
      <c r="AE9" s="25">
        <v>312094</v>
      </c>
      <c r="AF9" s="25"/>
      <c r="AG9" s="25"/>
      <c r="AH9" s="99">
        <f>Z9/S9*100</f>
        <v>82.63026597405228</v>
      </c>
      <c r="AI9" s="99"/>
      <c r="AJ9" s="100">
        <f>AB9/U9*100</f>
        <v>82.34418571287671</v>
      </c>
      <c r="AK9" s="100"/>
      <c r="AL9" s="100">
        <f>AE9/X9*100</f>
        <v>82.88446676457544</v>
      </c>
      <c r="AM9" s="100"/>
    </row>
    <row r="10" spans="1:39" ht="14.25" customHeight="1">
      <c r="A10" s="49" t="s">
        <v>71</v>
      </c>
      <c r="B10" s="49"/>
      <c r="C10" s="49"/>
      <c r="D10" s="23"/>
      <c r="E10" s="79">
        <f>SUM(E11:E31)</f>
        <v>198</v>
      </c>
      <c r="F10" s="79">
        <f>SUM(G10,M10:N10)</f>
        <v>4879</v>
      </c>
      <c r="G10" s="80">
        <f>SUM(G11:G31)</f>
        <v>4879</v>
      </c>
      <c r="H10" s="80">
        <f>SUM(H11:H31)</f>
        <v>0</v>
      </c>
      <c r="I10" s="79">
        <f aca="true" t="shared" si="0" ref="I10:N10">SUM(I11:I31)</f>
        <v>1766</v>
      </c>
      <c r="J10" s="79">
        <f t="shared" si="0"/>
        <v>2331</v>
      </c>
      <c r="K10" s="80">
        <f t="shared" si="0"/>
        <v>782</v>
      </c>
      <c r="L10" s="80">
        <f t="shared" si="0"/>
        <v>0</v>
      </c>
      <c r="M10" s="79" t="s">
        <v>94</v>
      </c>
      <c r="N10" s="79" t="s">
        <v>94</v>
      </c>
      <c r="P10" s="7"/>
      <c r="Q10" s="22"/>
      <c r="R10" s="23"/>
      <c r="S10" s="81"/>
      <c r="T10" s="81"/>
      <c r="U10" s="81"/>
      <c r="V10" s="81"/>
      <c r="W10" s="81"/>
      <c r="X10" s="81"/>
      <c r="Y10" s="81"/>
      <c r="Z10" s="25"/>
      <c r="AA10" s="25"/>
      <c r="AB10" s="25"/>
      <c r="AC10" s="25"/>
      <c r="AD10" s="25"/>
      <c r="AE10" s="25"/>
      <c r="AF10" s="25"/>
      <c r="AG10" s="25"/>
      <c r="AH10" s="99"/>
      <c r="AI10" s="99"/>
      <c r="AJ10" s="99"/>
      <c r="AK10" s="99"/>
      <c r="AL10" s="99"/>
      <c r="AM10" s="99"/>
    </row>
    <row r="11" spans="1:39" ht="14.25" customHeight="1">
      <c r="A11" s="4"/>
      <c r="B11" s="4"/>
      <c r="C11" s="49" t="s">
        <v>4</v>
      </c>
      <c r="D11" s="23"/>
      <c r="E11" s="79">
        <v>9</v>
      </c>
      <c r="F11" s="79">
        <f aca="true" t="shared" si="1" ref="F11:F43">SUM(G11,M11:N11)</f>
        <v>247</v>
      </c>
      <c r="G11" s="80">
        <f>SUM(I11:L11)</f>
        <v>247</v>
      </c>
      <c r="H11" s="80"/>
      <c r="I11" s="79">
        <v>185</v>
      </c>
      <c r="J11" s="79">
        <v>16</v>
      </c>
      <c r="K11" s="80">
        <v>46</v>
      </c>
      <c r="L11" s="80"/>
      <c r="M11" s="79" t="s">
        <v>94</v>
      </c>
      <c r="N11" s="79" t="s">
        <v>94</v>
      </c>
      <c r="P11" s="9" t="s">
        <v>82</v>
      </c>
      <c r="Q11" s="22" t="s">
        <v>73</v>
      </c>
      <c r="R11" s="23"/>
      <c r="S11" s="81">
        <f>SUM(U11:Y11)</f>
        <v>726509</v>
      </c>
      <c r="T11" s="81"/>
      <c r="U11" s="81">
        <v>343893</v>
      </c>
      <c r="V11" s="81"/>
      <c r="W11" s="81"/>
      <c r="X11" s="81">
        <v>382616</v>
      </c>
      <c r="Y11" s="81"/>
      <c r="Z11" s="25">
        <f>SUM(AB11:AG11)</f>
        <v>548402</v>
      </c>
      <c r="AA11" s="25"/>
      <c r="AB11" s="25">
        <v>260836</v>
      </c>
      <c r="AC11" s="25"/>
      <c r="AD11" s="25"/>
      <c r="AE11" s="25">
        <v>287566</v>
      </c>
      <c r="AF11" s="25"/>
      <c r="AG11" s="25"/>
      <c r="AH11" s="99">
        <f>Z11/S11*100</f>
        <v>75.48454320593413</v>
      </c>
      <c r="AI11" s="99"/>
      <c r="AJ11" s="99">
        <f>AB11/U11*100</f>
        <v>75.84801086384428</v>
      </c>
      <c r="AK11" s="99"/>
      <c r="AL11" s="99">
        <f>AE11/X11*100</f>
        <v>75.15786062266085</v>
      </c>
      <c r="AM11" s="99"/>
    </row>
    <row r="12" spans="1:39" ht="14.25" customHeight="1">
      <c r="A12" s="4"/>
      <c r="B12" s="4"/>
      <c r="C12" s="49" t="s">
        <v>5</v>
      </c>
      <c r="D12" s="23"/>
      <c r="E12" s="79">
        <v>5</v>
      </c>
      <c r="F12" s="79">
        <f t="shared" si="1"/>
        <v>118</v>
      </c>
      <c r="G12" s="80">
        <f aca="true" t="shared" si="2" ref="G12:G42">SUM(I12:L12)</f>
        <v>118</v>
      </c>
      <c r="H12" s="80"/>
      <c r="I12" s="79">
        <v>108</v>
      </c>
      <c r="J12" s="79">
        <v>8</v>
      </c>
      <c r="K12" s="80">
        <v>2</v>
      </c>
      <c r="L12" s="80"/>
      <c r="M12" s="79" t="s">
        <v>94</v>
      </c>
      <c r="N12" s="79" t="s">
        <v>94</v>
      </c>
      <c r="P12" s="9" t="s">
        <v>82</v>
      </c>
      <c r="Q12" s="22" t="s">
        <v>74</v>
      </c>
      <c r="R12" s="23"/>
      <c r="S12" s="81">
        <f>SUM(U12:Y12)</f>
        <v>726509</v>
      </c>
      <c r="T12" s="81"/>
      <c r="U12" s="81">
        <v>343893</v>
      </c>
      <c r="V12" s="81"/>
      <c r="W12" s="81"/>
      <c r="X12" s="81">
        <v>382616</v>
      </c>
      <c r="Y12" s="81"/>
      <c r="Z12" s="25">
        <f>SUM(AB12:AG12)</f>
        <v>548449</v>
      </c>
      <c r="AA12" s="25"/>
      <c r="AB12" s="25">
        <v>260849</v>
      </c>
      <c r="AC12" s="25"/>
      <c r="AD12" s="25"/>
      <c r="AE12" s="25">
        <v>287600</v>
      </c>
      <c r="AF12" s="25"/>
      <c r="AG12" s="25"/>
      <c r="AH12" s="99">
        <f>Z12/S12*100</f>
        <v>75.49101249950104</v>
      </c>
      <c r="AI12" s="99"/>
      <c r="AJ12" s="99">
        <f>AB12/U12*100</f>
        <v>75.85179110944392</v>
      </c>
      <c r="AK12" s="99"/>
      <c r="AL12" s="99">
        <f>AE12/X12*100</f>
        <v>75.16674681665168</v>
      </c>
      <c r="AM12" s="99"/>
    </row>
    <row r="13" spans="1:39" ht="14.25" customHeight="1">
      <c r="A13" s="4"/>
      <c r="B13" s="4"/>
      <c r="C13" s="49" t="s">
        <v>6</v>
      </c>
      <c r="D13" s="23"/>
      <c r="E13" s="79">
        <v>4</v>
      </c>
      <c r="F13" s="79">
        <f t="shared" si="1"/>
        <v>62</v>
      </c>
      <c r="G13" s="80">
        <f t="shared" si="2"/>
        <v>62</v>
      </c>
      <c r="H13" s="80"/>
      <c r="I13" s="79">
        <v>56</v>
      </c>
      <c r="J13" s="79" t="s">
        <v>94</v>
      </c>
      <c r="K13" s="80">
        <v>6</v>
      </c>
      <c r="L13" s="80"/>
      <c r="M13" s="79" t="s">
        <v>94</v>
      </c>
      <c r="N13" s="79" t="s">
        <v>94</v>
      </c>
      <c r="P13" s="10"/>
      <c r="Q13" s="71"/>
      <c r="R13" s="69"/>
      <c r="S13" s="98"/>
      <c r="T13" s="81"/>
      <c r="U13" s="81"/>
      <c r="V13" s="81"/>
      <c r="W13" s="81"/>
      <c r="X13" s="81"/>
      <c r="Y13" s="81"/>
      <c r="Z13" s="25"/>
      <c r="AA13" s="25"/>
      <c r="AB13" s="25"/>
      <c r="AC13" s="25"/>
      <c r="AD13" s="25"/>
      <c r="AE13" s="25"/>
      <c r="AF13" s="25"/>
      <c r="AG13" s="25"/>
      <c r="AH13" s="99"/>
      <c r="AI13" s="99"/>
      <c r="AJ13" s="99"/>
      <c r="AK13" s="99"/>
      <c r="AL13" s="99"/>
      <c r="AM13" s="99"/>
    </row>
    <row r="14" spans="1:39" ht="14.25" customHeight="1">
      <c r="A14" s="4"/>
      <c r="B14" s="4"/>
      <c r="C14" s="49" t="s">
        <v>7</v>
      </c>
      <c r="D14" s="23"/>
      <c r="E14" s="79">
        <v>7</v>
      </c>
      <c r="F14" s="79">
        <f t="shared" si="1"/>
        <v>160</v>
      </c>
      <c r="G14" s="80">
        <f t="shared" si="2"/>
        <v>160</v>
      </c>
      <c r="H14" s="80"/>
      <c r="I14" s="79">
        <v>108</v>
      </c>
      <c r="J14" s="79">
        <v>32</v>
      </c>
      <c r="K14" s="80">
        <v>20</v>
      </c>
      <c r="L14" s="80"/>
      <c r="M14" s="79" t="s">
        <v>94</v>
      </c>
      <c r="N14" s="79" t="s">
        <v>94</v>
      </c>
      <c r="P14" s="7" t="s">
        <v>81</v>
      </c>
      <c r="Q14" s="22" t="s">
        <v>57</v>
      </c>
      <c r="R14" s="23"/>
      <c r="S14" s="81">
        <f>SUM(U14:Y14)</f>
        <v>726403</v>
      </c>
      <c r="T14" s="81"/>
      <c r="U14" s="81">
        <v>344074</v>
      </c>
      <c r="V14" s="81"/>
      <c r="W14" s="81"/>
      <c r="X14" s="81">
        <v>382329</v>
      </c>
      <c r="Y14" s="81"/>
      <c r="Z14" s="25">
        <f>SUM(AB14:AG14)</f>
        <v>389971</v>
      </c>
      <c r="AA14" s="25"/>
      <c r="AB14" s="25">
        <v>187579</v>
      </c>
      <c r="AC14" s="25"/>
      <c r="AD14" s="25"/>
      <c r="AE14" s="25">
        <v>202392</v>
      </c>
      <c r="AF14" s="25"/>
      <c r="AG14" s="25"/>
      <c r="AH14" s="99">
        <f>Z14/S14*100</f>
        <v>53.68521330446047</v>
      </c>
      <c r="AI14" s="99"/>
      <c r="AJ14" s="99">
        <f>AB14/U14*100</f>
        <v>54.51705156448904</v>
      </c>
      <c r="AK14" s="99"/>
      <c r="AL14" s="99">
        <f>AE14/X14*100</f>
        <v>52.93660695369695</v>
      </c>
      <c r="AM14" s="99"/>
    </row>
    <row r="15" spans="1:39" ht="14.25" customHeight="1">
      <c r="A15" s="4"/>
      <c r="B15" s="4"/>
      <c r="C15" s="49" t="s">
        <v>8</v>
      </c>
      <c r="D15" s="23"/>
      <c r="E15" s="79">
        <v>3</v>
      </c>
      <c r="F15" s="79">
        <f t="shared" si="1"/>
        <v>58</v>
      </c>
      <c r="G15" s="80">
        <f t="shared" si="2"/>
        <v>58</v>
      </c>
      <c r="H15" s="80"/>
      <c r="I15" s="79">
        <v>24</v>
      </c>
      <c r="J15" s="79">
        <v>29</v>
      </c>
      <c r="K15" s="80">
        <v>5</v>
      </c>
      <c r="L15" s="80"/>
      <c r="M15" s="79" t="s">
        <v>94</v>
      </c>
      <c r="N15" s="79" t="s">
        <v>94</v>
      </c>
      <c r="P15" s="7" t="s">
        <v>76</v>
      </c>
      <c r="Q15" s="22" t="s">
        <v>58</v>
      </c>
      <c r="R15" s="23"/>
      <c r="S15" s="81">
        <f>SUM(U15:Y15)</f>
        <v>691222</v>
      </c>
      <c r="T15" s="81"/>
      <c r="U15" s="81">
        <v>327203</v>
      </c>
      <c r="V15" s="81"/>
      <c r="W15" s="81"/>
      <c r="X15" s="81">
        <v>364019</v>
      </c>
      <c r="Y15" s="81"/>
      <c r="Z15" s="25">
        <f>SUM(AB15:AG15)</f>
        <v>577927</v>
      </c>
      <c r="AA15" s="25"/>
      <c r="AB15" s="25">
        <v>269814</v>
      </c>
      <c r="AC15" s="25"/>
      <c r="AD15" s="25"/>
      <c r="AE15" s="25">
        <v>308113</v>
      </c>
      <c r="AF15" s="25"/>
      <c r="AG15" s="25"/>
      <c r="AH15" s="99">
        <f>Z15/S15*100</f>
        <v>83.6094626617787</v>
      </c>
      <c r="AI15" s="99"/>
      <c r="AJ15" s="99">
        <f>AB15/U15*100</f>
        <v>82.46073538445552</v>
      </c>
      <c r="AK15" s="99"/>
      <c r="AL15" s="99">
        <f>AE15/X15*100</f>
        <v>84.64201044450976</v>
      </c>
      <c r="AM15" s="99"/>
    </row>
    <row r="16" spans="1:39" ht="14.25" customHeight="1">
      <c r="A16" s="4"/>
      <c r="B16" s="4"/>
      <c r="C16" s="49" t="s">
        <v>9</v>
      </c>
      <c r="D16" s="23"/>
      <c r="E16" s="79">
        <v>7</v>
      </c>
      <c r="F16" s="79">
        <f t="shared" si="1"/>
        <v>99</v>
      </c>
      <c r="G16" s="80">
        <f t="shared" si="2"/>
        <v>99</v>
      </c>
      <c r="H16" s="80"/>
      <c r="I16" s="79">
        <v>92</v>
      </c>
      <c r="J16" s="79">
        <v>7</v>
      </c>
      <c r="K16" s="80" t="s">
        <v>94</v>
      </c>
      <c r="L16" s="80">
        <v>0</v>
      </c>
      <c r="M16" s="79" t="s">
        <v>94</v>
      </c>
      <c r="N16" s="79" t="s">
        <v>94</v>
      </c>
      <c r="P16" s="9"/>
      <c r="Q16" s="22"/>
      <c r="R16" s="23"/>
      <c r="S16" s="81"/>
      <c r="T16" s="81"/>
      <c r="U16" s="81"/>
      <c r="V16" s="81"/>
      <c r="W16" s="81"/>
      <c r="X16" s="81"/>
      <c r="Y16" s="81"/>
      <c r="Z16" s="25"/>
      <c r="AA16" s="25"/>
      <c r="AB16" s="25"/>
      <c r="AC16" s="25"/>
      <c r="AD16" s="25"/>
      <c r="AE16" s="25"/>
      <c r="AF16" s="25"/>
      <c r="AG16" s="25"/>
      <c r="AH16" s="99"/>
      <c r="AI16" s="99"/>
      <c r="AJ16" s="99"/>
      <c r="AK16" s="99"/>
      <c r="AL16" s="99"/>
      <c r="AM16" s="99"/>
    </row>
    <row r="17" spans="1:39" ht="14.25" customHeight="1">
      <c r="A17" s="4"/>
      <c r="B17" s="4"/>
      <c r="C17" s="49" t="s">
        <v>10</v>
      </c>
      <c r="D17" s="23"/>
      <c r="E17" s="79">
        <v>12</v>
      </c>
      <c r="F17" s="79">
        <f t="shared" si="1"/>
        <v>355</v>
      </c>
      <c r="G17" s="80">
        <f t="shared" si="2"/>
        <v>355</v>
      </c>
      <c r="H17" s="80"/>
      <c r="I17" s="79">
        <v>120</v>
      </c>
      <c r="J17" s="79">
        <v>225</v>
      </c>
      <c r="K17" s="80">
        <v>10</v>
      </c>
      <c r="L17" s="80"/>
      <c r="M17" s="79" t="s">
        <v>94</v>
      </c>
      <c r="N17" s="79" t="s">
        <v>94</v>
      </c>
      <c r="P17" s="7" t="s">
        <v>75</v>
      </c>
      <c r="Q17" s="22" t="s">
        <v>56</v>
      </c>
      <c r="R17" s="23"/>
      <c r="S17" s="81">
        <f>SUM(U17:Y17)</f>
        <v>748236</v>
      </c>
      <c r="T17" s="81"/>
      <c r="U17" s="81">
        <v>354868</v>
      </c>
      <c r="V17" s="81"/>
      <c r="W17" s="81"/>
      <c r="X17" s="81">
        <v>393368</v>
      </c>
      <c r="Y17" s="81"/>
      <c r="Z17" s="25">
        <f>SUM(AB17:AG17)</f>
        <v>556188</v>
      </c>
      <c r="AA17" s="25"/>
      <c r="AB17" s="25">
        <v>263415</v>
      </c>
      <c r="AC17" s="25"/>
      <c r="AD17" s="25"/>
      <c r="AE17" s="25">
        <v>292773</v>
      </c>
      <c r="AF17" s="25"/>
      <c r="AG17" s="25"/>
      <c r="AH17" s="99">
        <f>Z17/S17*100</f>
        <v>74.33323176110211</v>
      </c>
      <c r="AI17" s="99"/>
      <c r="AJ17" s="99">
        <f>AB17/U17*100</f>
        <v>74.22900909634005</v>
      </c>
      <c r="AK17" s="99"/>
      <c r="AL17" s="99">
        <f>AE17/X17*100</f>
        <v>74.4272538691505</v>
      </c>
      <c r="AM17" s="99"/>
    </row>
    <row r="18" spans="1:39" ht="14.25" customHeight="1">
      <c r="A18" s="4"/>
      <c r="B18" s="4"/>
      <c r="C18" s="49" t="s">
        <v>11</v>
      </c>
      <c r="D18" s="23"/>
      <c r="E18" s="79">
        <v>2</v>
      </c>
      <c r="F18" s="79">
        <f t="shared" si="1"/>
        <v>34</v>
      </c>
      <c r="G18" s="80">
        <f t="shared" si="2"/>
        <v>34</v>
      </c>
      <c r="H18" s="80"/>
      <c r="I18" s="79">
        <v>16</v>
      </c>
      <c r="J18" s="79">
        <v>15</v>
      </c>
      <c r="K18" s="80">
        <v>3</v>
      </c>
      <c r="L18" s="80"/>
      <c r="M18" s="79" t="s">
        <v>94</v>
      </c>
      <c r="N18" s="79" t="s">
        <v>94</v>
      </c>
      <c r="P18" s="7"/>
      <c r="Q18" s="22"/>
      <c r="R18" s="23"/>
      <c r="S18" s="80"/>
      <c r="T18" s="80"/>
      <c r="U18" s="80"/>
      <c r="V18" s="80"/>
      <c r="W18" s="80"/>
      <c r="X18" s="80"/>
      <c r="Y18" s="80"/>
      <c r="Z18" s="28"/>
      <c r="AA18" s="28"/>
      <c r="AB18" s="28"/>
      <c r="AC18" s="28"/>
      <c r="AD18" s="28"/>
      <c r="AE18" s="28"/>
      <c r="AF18" s="28"/>
      <c r="AG18" s="28"/>
      <c r="AH18" s="101"/>
      <c r="AI18" s="101"/>
      <c r="AJ18" s="102"/>
      <c r="AK18" s="102"/>
      <c r="AL18" s="99"/>
      <c r="AM18" s="99"/>
    </row>
    <row r="19" spans="1:39" ht="14.25" customHeight="1">
      <c r="A19" s="4"/>
      <c r="B19" s="4"/>
      <c r="C19" s="49" t="s">
        <v>12</v>
      </c>
      <c r="D19" s="23"/>
      <c r="E19" s="79">
        <v>12</v>
      </c>
      <c r="F19" s="79">
        <f t="shared" si="1"/>
        <v>346</v>
      </c>
      <c r="G19" s="80">
        <f t="shared" si="2"/>
        <v>346</v>
      </c>
      <c r="H19" s="80"/>
      <c r="I19" s="79">
        <v>127</v>
      </c>
      <c r="J19" s="79">
        <v>191</v>
      </c>
      <c r="K19" s="80">
        <v>28</v>
      </c>
      <c r="L19" s="80"/>
      <c r="M19" s="79" t="s">
        <v>94</v>
      </c>
      <c r="N19" s="79" t="s">
        <v>94</v>
      </c>
      <c r="P19" s="9" t="s">
        <v>72</v>
      </c>
      <c r="Q19" s="22" t="s">
        <v>73</v>
      </c>
      <c r="R19" s="23"/>
      <c r="S19" s="81">
        <f>SUM(U19:Y19)</f>
        <v>752872</v>
      </c>
      <c r="T19" s="81"/>
      <c r="U19" s="81">
        <v>357198</v>
      </c>
      <c r="V19" s="81"/>
      <c r="W19" s="81"/>
      <c r="X19" s="81">
        <v>395674</v>
      </c>
      <c r="Y19" s="81"/>
      <c r="Z19" s="25">
        <f>SUM(AB19:AG19)</f>
        <v>525876</v>
      </c>
      <c r="AA19" s="25"/>
      <c r="AB19" s="25">
        <v>247588</v>
      </c>
      <c r="AC19" s="25"/>
      <c r="AD19" s="25"/>
      <c r="AE19" s="25">
        <v>278288</v>
      </c>
      <c r="AF19" s="25"/>
      <c r="AG19" s="25"/>
      <c r="AH19" s="99">
        <f>Z19/S19*100</f>
        <v>69.84932365661095</v>
      </c>
      <c r="AI19" s="99"/>
      <c r="AJ19" s="99">
        <f>AB19/U19*100</f>
        <v>69.31393792798391</v>
      </c>
      <c r="AK19" s="99"/>
      <c r="AL19" s="99">
        <f>AE19/X19*100</f>
        <v>70.33264758361682</v>
      </c>
      <c r="AM19" s="99"/>
    </row>
    <row r="20" spans="1:39" ht="14.25" customHeight="1">
      <c r="A20" s="4"/>
      <c r="B20" s="4"/>
      <c r="C20" s="49" t="s">
        <v>13</v>
      </c>
      <c r="D20" s="23"/>
      <c r="E20" s="79">
        <v>1</v>
      </c>
      <c r="F20" s="79">
        <f t="shared" si="1"/>
        <v>37</v>
      </c>
      <c r="G20" s="80">
        <f t="shared" si="2"/>
        <v>37</v>
      </c>
      <c r="H20" s="80"/>
      <c r="I20" s="79">
        <v>35</v>
      </c>
      <c r="J20" s="79" t="s">
        <v>94</v>
      </c>
      <c r="K20" s="80">
        <v>2</v>
      </c>
      <c r="L20" s="80"/>
      <c r="M20" s="79" t="s">
        <v>94</v>
      </c>
      <c r="N20" s="79" t="s">
        <v>94</v>
      </c>
      <c r="P20" s="7" t="s">
        <v>72</v>
      </c>
      <c r="Q20" s="22" t="s">
        <v>74</v>
      </c>
      <c r="R20" s="23"/>
      <c r="S20" s="81">
        <f>SUM(U20:Y20)</f>
        <v>752872</v>
      </c>
      <c r="T20" s="81"/>
      <c r="U20" s="81">
        <v>357198</v>
      </c>
      <c r="V20" s="81"/>
      <c r="W20" s="81"/>
      <c r="X20" s="81">
        <v>395674</v>
      </c>
      <c r="Y20" s="81"/>
      <c r="Z20" s="25">
        <f>SUM(AB20:AG20)</f>
        <v>525965</v>
      </c>
      <c r="AA20" s="25"/>
      <c r="AB20" s="25">
        <v>247624</v>
      </c>
      <c r="AC20" s="25"/>
      <c r="AD20" s="25"/>
      <c r="AE20" s="25">
        <v>278341</v>
      </c>
      <c r="AF20" s="25"/>
      <c r="AG20" s="25"/>
      <c r="AH20" s="99">
        <f>Z20/S20*100</f>
        <v>69.86114505520194</v>
      </c>
      <c r="AI20" s="99"/>
      <c r="AJ20" s="99">
        <f>AB20/U20*100</f>
        <v>69.32401637187219</v>
      </c>
      <c r="AK20" s="99"/>
      <c r="AL20" s="99">
        <f>AE20/X20*100</f>
        <v>70.34604244908688</v>
      </c>
      <c r="AM20" s="99"/>
    </row>
    <row r="21" spans="1:39" ht="14.25" customHeight="1">
      <c r="A21" s="4"/>
      <c r="B21" s="4"/>
      <c r="C21" s="49" t="s">
        <v>26</v>
      </c>
      <c r="D21" s="23"/>
      <c r="E21" s="79">
        <v>2</v>
      </c>
      <c r="F21" s="79">
        <f t="shared" si="1"/>
        <v>537</v>
      </c>
      <c r="G21" s="80">
        <f t="shared" si="2"/>
        <v>537</v>
      </c>
      <c r="H21" s="80"/>
      <c r="I21" s="79">
        <v>48</v>
      </c>
      <c r="J21" s="79">
        <v>407</v>
      </c>
      <c r="K21" s="80">
        <v>82</v>
      </c>
      <c r="L21" s="80"/>
      <c r="M21" s="79" t="s">
        <v>94</v>
      </c>
      <c r="N21" s="79" t="s">
        <v>94</v>
      </c>
      <c r="P21" s="11"/>
      <c r="Q21" s="33"/>
      <c r="R21" s="34"/>
      <c r="S21" s="27"/>
      <c r="T21" s="27"/>
      <c r="U21" s="27"/>
      <c r="V21" s="27"/>
      <c r="W21" s="27"/>
      <c r="X21" s="27"/>
      <c r="Y21" s="27"/>
      <c r="Z21" s="26"/>
      <c r="AA21" s="26"/>
      <c r="AB21" s="26"/>
      <c r="AC21" s="26"/>
      <c r="AD21" s="26"/>
      <c r="AE21" s="26"/>
      <c r="AF21" s="26"/>
      <c r="AG21" s="26"/>
      <c r="AH21" s="24"/>
      <c r="AI21" s="24"/>
      <c r="AJ21" s="24"/>
      <c r="AK21" s="24"/>
      <c r="AL21" s="24"/>
      <c r="AM21" s="24"/>
    </row>
    <row r="22" spans="1:39" ht="14.25" customHeight="1">
      <c r="A22" s="4"/>
      <c r="B22" s="4"/>
      <c r="C22" s="49" t="s">
        <v>15</v>
      </c>
      <c r="D22" s="23"/>
      <c r="E22" s="79">
        <v>2</v>
      </c>
      <c r="F22" s="79">
        <f t="shared" si="1"/>
        <v>99</v>
      </c>
      <c r="G22" s="80">
        <f t="shared" si="2"/>
        <v>99</v>
      </c>
      <c r="H22" s="80"/>
      <c r="I22" s="79">
        <v>85</v>
      </c>
      <c r="J22" s="79" t="s">
        <v>94</v>
      </c>
      <c r="K22" s="80">
        <v>14</v>
      </c>
      <c r="L22" s="80"/>
      <c r="M22" s="79" t="s">
        <v>94</v>
      </c>
      <c r="N22" s="79" t="s">
        <v>94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</row>
    <row r="23" spans="1:14" ht="14.25" customHeight="1">
      <c r="A23" s="4"/>
      <c r="B23" s="4"/>
      <c r="C23" s="49" t="s">
        <v>16</v>
      </c>
      <c r="D23" s="23"/>
      <c r="E23" s="79">
        <v>11</v>
      </c>
      <c r="F23" s="79">
        <f t="shared" si="1"/>
        <v>249</v>
      </c>
      <c r="G23" s="80">
        <f t="shared" si="2"/>
        <v>249</v>
      </c>
      <c r="H23" s="80"/>
      <c r="I23" s="79">
        <v>47</v>
      </c>
      <c r="J23" s="79">
        <v>164</v>
      </c>
      <c r="K23" s="80">
        <v>38</v>
      </c>
      <c r="L23" s="80"/>
      <c r="M23" s="79" t="s">
        <v>94</v>
      </c>
      <c r="N23" s="79" t="s">
        <v>94</v>
      </c>
    </row>
    <row r="24" spans="1:14" ht="14.25" customHeight="1">
      <c r="A24" s="4"/>
      <c r="B24" s="4"/>
      <c r="C24" s="49" t="s">
        <v>17</v>
      </c>
      <c r="D24" s="23"/>
      <c r="E24" s="79">
        <v>9</v>
      </c>
      <c r="F24" s="79">
        <f t="shared" si="1"/>
        <v>625</v>
      </c>
      <c r="G24" s="80">
        <f t="shared" si="2"/>
        <v>625</v>
      </c>
      <c r="H24" s="80"/>
      <c r="I24" s="79">
        <v>118</v>
      </c>
      <c r="J24" s="79">
        <v>262</v>
      </c>
      <c r="K24" s="80">
        <v>245</v>
      </c>
      <c r="L24" s="80"/>
      <c r="M24" s="79" t="s">
        <v>94</v>
      </c>
      <c r="N24" s="79" t="s">
        <v>94</v>
      </c>
    </row>
    <row r="25" spans="1:39" ht="14.25" customHeight="1">
      <c r="A25" s="4"/>
      <c r="B25" s="4"/>
      <c r="C25" s="4"/>
      <c r="D25" s="3" t="s">
        <v>18</v>
      </c>
      <c r="E25" s="79">
        <v>5</v>
      </c>
      <c r="F25" s="79">
        <f t="shared" si="1"/>
        <v>162</v>
      </c>
      <c r="G25" s="80">
        <f t="shared" si="2"/>
        <v>162</v>
      </c>
      <c r="H25" s="80"/>
      <c r="I25" s="79">
        <v>149</v>
      </c>
      <c r="J25" s="79">
        <v>1</v>
      </c>
      <c r="K25" s="80">
        <v>12</v>
      </c>
      <c r="L25" s="80"/>
      <c r="M25" s="79" t="s">
        <v>94</v>
      </c>
      <c r="N25" s="79" t="s">
        <v>94</v>
      </c>
      <c r="P25" s="39" t="s">
        <v>124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</row>
    <row r="26" spans="1:14" ht="15" thickBot="1">
      <c r="A26" s="4"/>
      <c r="B26" s="4"/>
      <c r="C26" s="4"/>
      <c r="D26" s="3" t="s">
        <v>19</v>
      </c>
      <c r="E26" s="79">
        <v>1</v>
      </c>
      <c r="F26" s="79">
        <f t="shared" si="1"/>
        <v>10</v>
      </c>
      <c r="G26" s="80">
        <f t="shared" si="2"/>
        <v>10</v>
      </c>
      <c r="H26" s="80"/>
      <c r="I26" s="79">
        <v>3</v>
      </c>
      <c r="J26" s="79">
        <v>6</v>
      </c>
      <c r="K26" s="80">
        <v>1</v>
      </c>
      <c r="L26" s="80"/>
      <c r="M26" s="79" t="s">
        <v>94</v>
      </c>
      <c r="N26" s="79" t="s">
        <v>94</v>
      </c>
    </row>
    <row r="27" spans="1:39" ht="14.25" customHeight="1">
      <c r="A27" s="15" t="s">
        <v>77</v>
      </c>
      <c r="B27" s="15"/>
      <c r="C27" s="15"/>
      <c r="D27" s="3" t="s">
        <v>20</v>
      </c>
      <c r="E27" s="79">
        <v>31</v>
      </c>
      <c r="F27" s="79">
        <f t="shared" si="1"/>
        <v>350</v>
      </c>
      <c r="G27" s="80">
        <f t="shared" si="2"/>
        <v>350</v>
      </c>
      <c r="H27" s="80"/>
      <c r="I27" s="79">
        <v>223</v>
      </c>
      <c r="J27" s="79">
        <v>86</v>
      </c>
      <c r="K27" s="80">
        <v>41</v>
      </c>
      <c r="L27" s="80"/>
      <c r="M27" s="79" t="s">
        <v>94</v>
      </c>
      <c r="N27" s="79" t="s">
        <v>94</v>
      </c>
      <c r="P27" s="50" t="s">
        <v>67</v>
      </c>
      <c r="Q27" s="43" t="s">
        <v>133</v>
      </c>
      <c r="R27" s="43"/>
      <c r="S27" s="31" t="s">
        <v>125</v>
      </c>
      <c r="T27" s="31"/>
      <c r="U27" s="31" t="s">
        <v>126</v>
      </c>
      <c r="V27" s="31"/>
      <c r="W27" s="31"/>
      <c r="X27" s="29" t="s">
        <v>127</v>
      </c>
      <c r="Y27" s="63"/>
      <c r="Z27" s="31" t="s">
        <v>128</v>
      </c>
      <c r="AA27" s="31"/>
      <c r="AB27" s="31" t="s">
        <v>129</v>
      </c>
      <c r="AC27" s="31"/>
      <c r="AD27" s="31" t="s">
        <v>130</v>
      </c>
      <c r="AE27" s="29" t="s">
        <v>131</v>
      </c>
      <c r="AF27" s="60"/>
      <c r="AG27" s="35" t="s">
        <v>132</v>
      </c>
      <c r="AH27" s="36"/>
      <c r="AI27" s="29" t="s">
        <v>68</v>
      </c>
      <c r="AJ27" s="31" t="s">
        <v>69</v>
      </c>
      <c r="AK27" s="29" t="s">
        <v>134</v>
      </c>
      <c r="AL27" s="60"/>
      <c r="AM27" s="29" t="s">
        <v>59</v>
      </c>
    </row>
    <row r="28" spans="1:40" ht="14.25" customHeight="1">
      <c r="A28" s="15" t="s">
        <v>78</v>
      </c>
      <c r="B28" s="15"/>
      <c r="C28" s="15"/>
      <c r="D28" s="3" t="s">
        <v>21</v>
      </c>
      <c r="E28" s="79">
        <v>1</v>
      </c>
      <c r="F28" s="79">
        <f t="shared" si="1"/>
        <v>13</v>
      </c>
      <c r="G28" s="80">
        <f t="shared" si="2"/>
        <v>13</v>
      </c>
      <c r="H28" s="80"/>
      <c r="I28" s="79">
        <v>2</v>
      </c>
      <c r="J28" s="79">
        <v>9</v>
      </c>
      <c r="K28" s="80">
        <v>2</v>
      </c>
      <c r="L28" s="80"/>
      <c r="M28" s="79" t="s">
        <v>94</v>
      </c>
      <c r="N28" s="79" t="s">
        <v>94</v>
      </c>
      <c r="P28" s="51"/>
      <c r="Q28" s="42"/>
      <c r="R28" s="42"/>
      <c r="S28" s="32"/>
      <c r="T28" s="32"/>
      <c r="U28" s="32"/>
      <c r="V28" s="32"/>
      <c r="W28" s="32"/>
      <c r="X28" s="30"/>
      <c r="Y28" s="64"/>
      <c r="Z28" s="32"/>
      <c r="AA28" s="32"/>
      <c r="AB28" s="32"/>
      <c r="AC28" s="32"/>
      <c r="AD28" s="32"/>
      <c r="AE28" s="61"/>
      <c r="AF28" s="62"/>
      <c r="AG28" s="37"/>
      <c r="AH28" s="38"/>
      <c r="AI28" s="30"/>
      <c r="AJ28" s="32"/>
      <c r="AK28" s="61"/>
      <c r="AL28" s="62"/>
      <c r="AM28" s="30"/>
      <c r="AN28" s="12"/>
    </row>
    <row r="29" spans="1:39" ht="14.25" customHeight="1">
      <c r="A29" s="15" t="s">
        <v>79</v>
      </c>
      <c r="B29" s="15"/>
      <c r="C29" s="15"/>
      <c r="D29" s="3" t="s">
        <v>22</v>
      </c>
      <c r="E29" s="79">
        <v>14</v>
      </c>
      <c r="F29" s="79">
        <f t="shared" si="1"/>
        <v>217</v>
      </c>
      <c r="G29" s="80">
        <f t="shared" si="2"/>
        <v>217</v>
      </c>
      <c r="H29" s="80"/>
      <c r="I29" s="79">
        <v>48</v>
      </c>
      <c r="J29" s="79">
        <v>133</v>
      </c>
      <c r="K29" s="80">
        <v>36</v>
      </c>
      <c r="L29" s="80"/>
      <c r="M29" s="79" t="s">
        <v>94</v>
      </c>
      <c r="N29" s="79" t="s">
        <v>94</v>
      </c>
      <c r="P29" s="7" t="s">
        <v>83</v>
      </c>
      <c r="Q29" s="22" t="s">
        <v>56</v>
      </c>
      <c r="R29" s="23"/>
      <c r="S29" s="98">
        <f>SUM(U29:AM29)</f>
        <v>582774</v>
      </c>
      <c r="T29" s="81"/>
      <c r="U29" s="81">
        <v>367016</v>
      </c>
      <c r="V29" s="81"/>
      <c r="W29" s="81"/>
      <c r="X29" s="81">
        <v>123761</v>
      </c>
      <c r="Y29" s="81"/>
      <c r="Z29" s="81" t="s">
        <v>94</v>
      </c>
      <c r="AA29" s="81"/>
      <c r="AB29" s="81" t="s">
        <v>94</v>
      </c>
      <c r="AC29" s="81"/>
      <c r="AD29" s="82">
        <v>18211</v>
      </c>
      <c r="AE29" s="81" t="s">
        <v>94</v>
      </c>
      <c r="AF29" s="81"/>
      <c r="AG29" s="81" t="s">
        <v>94</v>
      </c>
      <c r="AH29" s="81"/>
      <c r="AI29" s="82" t="s">
        <v>94</v>
      </c>
      <c r="AJ29" s="82" t="s">
        <v>94</v>
      </c>
      <c r="AK29" s="81" t="s">
        <v>94</v>
      </c>
      <c r="AL29" s="81"/>
      <c r="AM29" s="82">
        <v>73786</v>
      </c>
    </row>
    <row r="30" spans="1:39" ht="14.25" customHeight="1">
      <c r="A30" s="4"/>
      <c r="B30" s="4"/>
      <c r="C30" s="4"/>
      <c r="D30" s="3" t="s">
        <v>23</v>
      </c>
      <c r="E30" s="79">
        <v>48</v>
      </c>
      <c r="F30" s="79">
        <f t="shared" si="1"/>
        <v>895</v>
      </c>
      <c r="G30" s="80">
        <f t="shared" si="2"/>
        <v>895</v>
      </c>
      <c r="H30" s="80"/>
      <c r="I30" s="79">
        <v>124</v>
      </c>
      <c r="J30" s="79">
        <v>633</v>
      </c>
      <c r="K30" s="80">
        <v>138</v>
      </c>
      <c r="L30" s="80"/>
      <c r="M30" s="79" t="s">
        <v>94</v>
      </c>
      <c r="N30" s="79" t="s">
        <v>94</v>
      </c>
      <c r="P30" s="7"/>
      <c r="Q30" s="22"/>
      <c r="R30" s="23"/>
      <c r="S30" s="98"/>
      <c r="T30" s="81"/>
      <c r="U30" s="80"/>
      <c r="V30" s="80"/>
      <c r="W30" s="80"/>
      <c r="X30" s="80"/>
      <c r="Y30" s="80"/>
      <c r="Z30" s="80"/>
      <c r="AA30" s="80"/>
      <c r="AB30" s="80"/>
      <c r="AC30" s="80"/>
      <c r="AD30" s="79"/>
      <c r="AE30" s="80"/>
      <c r="AF30" s="80"/>
      <c r="AG30" s="80"/>
      <c r="AH30" s="80"/>
      <c r="AI30" s="79"/>
      <c r="AJ30" s="79"/>
      <c r="AK30" s="80"/>
      <c r="AL30" s="80"/>
      <c r="AM30" s="79"/>
    </row>
    <row r="31" spans="1:48" ht="14.25" customHeight="1">
      <c r="A31" s="4"/>
      <c r="B31" s="4"/>
      <c r="C31" s="4"/>
      <c r="D31" s="3" t="s">
        <v>24</v>
      </c>
      <c r="E31" s="79">
        <v>12</v>
      </c>
      <c r="F31" s="79">
        <f t="shared" si="1"/>
        <v>206</v>
      </c>
      <c r="G31" s="80">
        <f t="shared" si="2"/>
        <v>206</v>
      </c>
      <c r="H31" s="80"/>
      <c r="I31" s="79">
        <v>48</v>
      </c>
      <c r="J31" s="79">
        <v>107</v>
      </c>
      <c r="K31" s="81">
        <v>51</v>
      </c>
      <c r="L31" s="81"/>
      <c r="M31" s="79" t="s">
        <v>94</v>
      </c>
      <c r="N31" s="79" t="s">
        <v>94</v>
      </c>
      <c r="P31" s="9" t="s">
        <v>82</v>
      </c>
      <c r="Q31" s="22" t="s">
        <v>73</v>
      </c>
      <c r="R31" s="23"/>
      <c r="S31" s="98">
        <f>SUM(U31:AM31)</f>
        <v>524803</v>
      </c>
      <c r="T31" s="81"/>
      <c r="U31" s="81">
        <v>288782</v>
      </c>
      <c r="V31" s="81"/>
      <c r="W31" s="81"/>
      <c r="X31" s="81">
        <v>80358</v>
      </c>
      <c r="Y31" s="81"/>
      <c r="Z31" s="81">
        <v>43567</v>
      </c>
      <c r="AA31" s="81"/>
      <c r="AB31" s="81">
        <v>35354</v>
      </c>
      <c r="AC31" s="81"/>
      <c r="AD31" s="82">
        <v>32525</v>
      </c>
      <c r="AE31" s="81" t="s">
        <v>94</v>
      </c>
      <c r="AF31" s="81"/>
      <c r="AG31" s="81" t="s">
        <v>94</v>
      </c>
      <c r="AH31" s="81"/>
      <c r="AI31" s="82" t="s">
        <v>94</v>
      </c>
      <c r="AJ31" s="82" t="s">
        <v>94</v>
      </c>
      <c r="AK31" s="81">
        <v>321</v>
      </c>
      <c r="AL31" s="81"/>
      <c r="AM31" s="82">
        <v>43896</v>
      </c>
      <c r="AN31" s="13"/>
      <c r="AO31" s="10"/>
      <c r="AP31" s="10"/>
      <c r="AQ31" s="10"/>
      <c r="AR31" s="10"/>
      <c r="AS31" s="10"/>
      <c r="AT31" s="10"/>
      <c r="AU31" s="10"/>
      <c r="AV31" s="10"/>
    </row>
    <row r="32" spans="1:40" ht="14.25" customHeight="1">
      <c r="A32" s="49" t="s">
        <v>25</v>
      </c>
      <c r="B32" s="49"/>
      <c r="C32" s="49"/>
      <c r="D32" s="23"/>
      <c r="E32" s="82">
        <v>8</v>
      </c>
      <c r="F32" s="79">
        <f t="shared" si="1"/>
        <v>93</v>
      </c>
      <c r="G32" s="80">
        <f t="shared" si="2"/>
        <v>93</v>
      </c>
      <c r="H32" s="80"/>
      <c r="I32" s="82">
        <v>30</v>
      </c>
      <c r="J32" s="82">
        <v>50</v>
      </c>
      <c r="K32" s="81">
        <v>13</v>
      </c>
      <c r="L32" s="81"/>
      <c r="M32" s="79" t="s">
        <v>94</v>
      </c>
      <c r="N32" s="79" t="s">
        <v>94</v>
      </c>
      <c r="P32" s="9" t="s">
        <v>82</v>
      </c>
      <c r="Q32" s="22" t="s">
        <v>74</v>
      </c>
      <c r="R32" s="23"/>
      <c r="S32" s="98">
        <f>SUM(U32:AM32)</f>
        <v>520406</v>
      </c>
      <c r="T32" s="81"/>
      <c r="U32" s="80">
        <v>300002</v>
      </c>
      <c r="V32" s="80"/>
      <c r="W32" s="80"/>
      <c r="X32" s="80">
        <v>145079</v>
      </c>
      <c r="Y32" s="80"/>
      <c r="Z32" s="81" t="s">
        <v>94</v>
      </c>
      <c r="AA32" s="81"/>
      <c r="AB32" s="81" t="s">
        <v>94</v>
      </c>
      <c r="AC32" s="81"/>
      <c r="AD32" s="79">
        <v>75325</v>
      </c>
      <c r="AE32" s="80" t="s">
        <v>94</v>
      </c>
      <c r="AF32" s="80"/>
      <c r="AG32" s="80" t="s">
        <v>94</v>
      </c>
      <c r="AH32" s="80"/>
      <c r="AI32" s="79" t="s">
        <v>94</v>
      </c>
      <c r="AJ32" s="79" t="s">
        <v>94</v>
      </c>
      <c r="AK32" s="80" t="s">
        <v>94</v>
      </c>
      <c r="AL32" s="80"/>
      <c r="AM32" s="79" t="s">
        <v>94</v>
      </c>
      <c r="AN32" s="8"/>
    </row>
    <row r="33" spans="1:40" ht="14.25" customHeight="1">
      <c r="A33" s="49" t="s">
        <v>14</v>
      </c>
      <c r="B33" s="49"/>
      <c r="C33" s="49"/>
      <c r="D33" s="23"/>
      <c r="E33" s="82">
        <v>2</v>
      </c>
      <c r="F33" s="79">
        <f t="shared" si="1"/>
        <v>9</v>
      </c>
      <c r="G33" s="80">
        <f t="shared" si="2"/>
        <v>9</v>
      </c>
      <c r="H33" s="80"/>
      <c r="I33" s="82">
        <v>9</v>
      </c>
      <c r="J33" s="79" t="s">
        <v>94</v>
      </c>
      <c r="K33" s="80" t="s">
        <v>94</v>
      </c>
      <c r="L33" s="80">
        <v>0</v>
      </c>
      <c r="M33" s="79" t="s">
        <v>94</v>
      </c>
      <c r="N33" s="79" t="s">
        <v>94</v>
      </c>
      <c r="P33" s="10"/>
      <c r="Q33" s="71"/>
      <c r="R33" s="69"/>
      <c r="S33" s="98"/>
      <c r="T33" s="81"/>
      <c r="U33" s="80"/>
      <c r="V33" s="80"/>
      <c r="W33" s="80"/>
      <c r="X33" s="80"/>
      <c r="Y33" s="80"/>
      <c r="Z33" s="80"/>
      <c r="AA33" s="80"/>
      <c r="AB33" s="80"/>
      <c r="AC33" s="80"/>
      <c r="AD33" s="79"/>
      <c r="AE33" s="80"/>
      <c r="AF33" s="80"/>
      <c r="AG33" s="80"/>
      <c r="AH33" s="80"/>
      <c r="AI33" s="79"/>
      <c r="AJ33" s="79"/>
      <c r="AK33" s="80"/>
      <c r="AL33" s="80"/>
      <c r="AM33" s="79"/>
      <c r="AN33" s="8"/>
    </row>
    <row r="34" spans="1:40" ht="14.25" customHeight="1">
      <c r="A34" s="49" t="s">
        <v>27</v>
      </c>
      <c r="B34" s="49"/>
      <c r="C34" s="49"/>
      <c r="D34" s="23"/>
      <c r="E34" s="79">
        <v>3</v>
      </c>
      <c r="F34" s="79">
        <f t="shared" si="1"/>
        <v>40</v>
      </c>
      <c r="G34" s="80">
        <f t="shared" si="2"/>
        <v>40</v>
      </c>
      <c r="H34" s="80"/>
      <c r="I34" s="79">
        <v>31</v>
      </c>
      <c r="J34" s="79" t="s">
        <v>94</v>
      </c>
      <c r="K34" s="80">
        <v>9</v>
      </c>
      <c r="L34" s="80"/>
      <c r="M34" s="79" t="s">
        <v>94</v>
      </c>
      <c r="N34" s="79" t="s">
        <v>94</v>
      </c>
      <c r="P34" s="7" t="s">
        <v>81</v>
      </c>
      <c r="Q34" s="22" t="s">
        <v>57</v>
      </c>
      <c r="R34" s="23"/>
      <c r="S34" s="98">
        <f>SUM(U34:AM34)</f>
        <v>383986</v>
      </c>
      <c r="T34" s="81"/>
      <c r="U34" s="81">
        <v>320943</v>
      </c>
      <c r="V34" s="81"/>
      <c r="W34" s="81"/>
      <c r="X34" s="81" t="s">
        <v>94</v>
      </c>
      <c r="Y34" s="81"/>
      <c r="Z34" s="81" t="s">
        <v>94</v>
      </c>
      <c r="AA34" s="81"/>
      <c r="AB34" s="81" t="s">
        <v>94</v>
      </c>
      <c r="AC34" s="81"/>
      <c r="AD34" s="82">
        <v>63043</v>
      </c>
      <c r="AE34" s="80" t="s">
        <v>94</v>
      </c>
      <c r="AF34" s="80"/>
      <c r="AG34" s="80" t="s">
        <v>94</v>
      </c>
      <c r="AH34" s="80"/>
      <c r="AI34" s="79" t="s">
        <v>94</v>
      </c>
      <c r="AJ34" s="79" t="s">
        <v>94</v>
      </c>
      <c r="AK34" s="80" t="s">
        <v>94</v>
      </c>
      <c r="AL34" s="80"/>
      <c r="AM34" s="79" t="s">
        <v>94</v>
      </c>
      <c r="AN34" s="8"/>
    </row>
    <row r="35" spans="1:40" ht="14.25" customHeight="1">
      <c r="A35" s="49" t="s">
        <v>28</v>
      </c>
      <c r="B35" s="49"/>
      <c r="C35" s="49"/>
      <c r="D35" s="23"/>
      <c r="E35" s="79">
        <v>1</v>
      </c>
      <c r="F35" s="79">
        <f t="shared" si="1"/>
        <v>1</v>
      </c>
      <c r="G35" s="80">
        <f t="shared" si="2"/>
        <v>1</v>
      </c>
      <c r="H35" s="80"/>
      <c r="I35" s="79">
        <v>1</v>
      </c>
      <c r="J35" s="79" t="s">
        <v>94</v>
      </c>
      <c r="K35" s="80" t="s">
        <v>94</v>
      </c>
      <c r="L35" s="80">
        <v>0</v>
      </c>
      <c r="M35" s="79" t="s">
        <v>94</v>
      </c>
      <c r="N35" s="79" t="s">
        <v>94</v>
      </c>
      <c r="P35" s="7" t="s">
        <v>76</v>
      </c>
      <c r="Q35" s="22" t="s">
        <v>58</v>
      </c>
      <c r="R35" s="23"/>
      <c r="S35" s="98">
        <f>SUM(U35:AM35)</f>
        <v>573589</v>
      </c>
      <c r="T35" s="81"/>
      <c r="U35" s="81">
        <v>330947</v>
      </c>
      <c r="V35" s="81"/>
      <c r="W35" s="81"/>
      <c r="X35" s="81">
        <v>77021</v>
      </c>
      <c r="Y35" s="81"/>
      <c r="Z35" s="81">
        <v>18675</v>
      </c>
      <c r="AA35" s="81"/>
      <c r="AB35" s="81">
        <v>10362</v>
      </c>
      <c r="AC35" s="81"/>
      <c r="AD35" s="82">
        <v>22164</v>
      </c>
      <c r="AE35" s="80" t="s">
        <v>94</v>
      </c>
      <c r="AF35" s="80"/>
      <c r="AG35" s="80" t="s">
        <v>94</v>
      </c>
      <c r="AH35" s="80"/>
      <c r="AI35" s="79" t="s">
        <v>94</v>
      </c>
      <c r="AJ35" s="79" t="s">
        <v>94</v>
      </c>
      <c r="AK35" s="80" t="s">
        <v>94</v>
      </c>
      <c r="AL35" s="80"/>
      <c r="AM35" s="82">
        <v>114420</v>
      </c>
      <c r="AN35" s="8"/>
    </row>
    <row r="36" spans="1:40" ht="14.25" customHeight="1">
      <c r="A36" s="49" t="s">
        <v>29</v>
      </c>
      <c r="B36" s="49"/>
      <c r="C36" s="49"/>
      <c r="D36" s="23"/>
      <c r="E36" s="79">
        <v>4</v>
      </c>
      <c r="F36" s="79">
        <f t="shared" si="1"/>
        <v>15</v>
      </c>
      <c r="G36" s="80">
        <f t="shared" si="2"/>
        <v>15</v>
      </c>
      <c r="H36" s="80"/>
      <c r="I36" s="79">
        <v>15</v>
      </c>
      <c r="J36" s="79" t="s">
        <v>94</v>
      </c>
      <c r="K36" s="80" t="s">
        <v>94</v>
      </c>
      <c r="L36" s="80">
        <v>0</v>
      </c>
      <c r="M36" s="79" t="s">
        <v>94</v>
      </c>
      <c r="N36" s="79" t="s">
        <v>94</v>
      </c>
      <c r="P36" s="9"/>
      <c r="Q36" s="22"/>
      <c r="R36" s="23"/>
      <c r="S36" s="98"/>
      <c r="T36" s="81"/>
      <c r="U36" s="80"/>
      <c r="V36" s="80"/>
      <c r="W36" s="80"/>
      <c r="X36" s="80"/>
      <c r="Y36" s="80"/>
      <c r="Z36" s="80"/>
      <c r="AA36" s="80"/>
      <c r="AB36" s="80"/>
      <c r="AC36" s="80"/>
      <c r="AD36" s="79"/>
      <c r="AE36" s="80"/>
      <c r="AF36" s="80"/>
      <c r="AG36" s="80"/>
      <c r="AH36" s="80"/>
      <c r="AI36" s="79"/>
      <c r="AJ36" s="79"/>
      <c r="AK36" s="80"/>
      <c r="AL36" s="80"/>
      <c r="AM36" s="79"/>
      <c r="AN36" s="8"/>
    </row>
    <row r="37" spans="1:40" ht="14.25" customHeight="1">
      <c r="A37" s="49" t="s">
        <v>30</v>
      </c>
      <c r="B37" s="49"/>
      <c r="C37" s="49"/>
      <c r="D37" s="23"/>
      <c r="E37" s="79">
        <v>2</v>
      </c>
      <c r="F37" s="79">
        <f t="shared" si="1"/>
        <v>12</v>
      </c>
      <c r="G37" s="80">
        <f t="shared" si="2"/>
        <v>12</v>
      </c>
      <c r="H37" s="80"/>
      <c r="I37" s="79">
        <v>12</v>
      </c>
      <c r="J37" s="79" t="s">
        <v>94</v>
      </c>
      <c r="K37" s="80" t="s">
        <v>94</v>
      </c>
      <c r="L37" s="80">
        <v>0</v>
      </c>
      <c r="M37" s="79" t="s">
        <v>94</v>
      </c>
      <c r="N37" s="79" t="s">
        <v>94</v>
      </c>
      <c r="P37" s="7" t="s">
        <v>75</v>
      </c>
      <c r="Q37" s="22" t="s">
        <v>56</v>
      </c>
      <c r="R37" s="23"/>
      <c r="S37" s="98">
        <f>SUM(U37:AM37)</f>
        <v>549118</v>
      </c>
      <c r="T37" s="81"/>
      <c r="U37" s="80">
        <v>369629</v>
      </c>
      <c r="V37" s="80"/>
      <c r="W37" s="80"/>
      <c r="X37" s="80">
        <v>120344</v>
      </c>
      <c r="Y37" s="80"/>
      <c r="Z37" s="81" t="s">
        <v>94</v>
      </c>
      <c r="AA37" s="81"/>
      <c r="AB37" s="80">
        <v>26391</v>
      </c>
      <c r="AC37" s="80"/>
      <c r="AD37" s="79">
        <v>32754</v>
      </c>
      <c r="AE37" s="80" t="s">
        <v>94</v>
      </c>
      <c r="AF37" s="80"/>
      <c r="AG37" s="80" t="s">
        <v>94</v>
      </c>
      <c r="AH37" s="80"/>
      <c r="AI37" s="79" t="s">
        <v>94</v>
      </c>
      <c r="AJ37" s="79" t="s">
        <v>94</v>
      </c>
      <c r="AK37" s="80" t="s">
        <v>94</v>
      </c>
      <c r="AL37" s="80"/>
      <c r="AM37" s="79" t="s">
        <v>94</v>
      </c>
      <c r="AN37" s="8"/>
    </row>
    <row r="38" spans="1:40" ht="14.25" customHeight="1">
      <c r="A38" s="49" t="s">
        <v>31</v>
      </c>
      <c r="B38" s="49"/>
      <c r="C38" s="49"/>
      <c r="D38" s="23"/>
      <c r="E38" s="79">
        <v>1</v>
      </c>
      <c r="F38" s="79">
        <f t="shared" si="1"/>
        <v>6</v>
      </c>
      <c r="G38" s="80">
        <f t="shared" si="2"/>
        <v>6</v>
      </c>
      <c r="H38" s="80"/>
      <c r="I38" s="79">
        <v>4</v>
      </c>
      <c r="J38" s="79">
        <v>2</v>
      </c>
      <c r="K38" s="80" t="s">
        <v>94</v>
      </c>
      <c r="L38" s="80">
        <v>0</v>
      </c>
      <c r="M38" s="79" t="s">
        <v>94</v>
      </c>
      <c r="N38" s="79" t="s">
        <v>94</v>
      </c>
      <c r="P38" s="7"/>
      <c r="Q38" s="22"/>
      <c r="R38" s="23"/>
      <c r="S38" s="98"/>
      <c r="T38" s="81"/>
      <c r="U38" s="80"/>
      <c r="V38" s="80"/>
      <c r="W38" s="80"/>
      <c r="X38" s="80"/>
      <c r="Y38" s="80"/>
      <c r="Z38" s="80"/>
      <c r="AA38" s="80"/>
      <c r="AB38" s="80"/>
      <c r="AC38" s="80"/>
      <c r="AD38" s="79"/>
      <c r="AE38" s="80"/>
      <c r="AF38" s="80"/>
      <c r="AG38" s="80"/>
      <c r="AH38" s="80"/>
      <c r="AI38" s="79"/>
      <c r="AJ38" s="79"/>
      <c r="AK38" s="80"/>
      <c r="AL38" s="80"/>
      <c r="AM38" s="79"/>
      <c r="AN38" s="8"/>
    </row>
    <row r="39" spans="1:40" ht="14.25" customHeight="1">
      <c r="A39" s="49" t="s">
        <v>32</v>
      </c>
      <c r="B39" s="49"/>
      <c r="C39" s="49"/>
      <c r="D39" s="23"/>
      <c r="E39" s="79">
        <v>1</v>
      </c>
      <c r="F39" s="79">
        <f t="shared" si="1"/>
        <v>77</v>
      </c>
      <c r="G39" s="80">
        <f t="shared" si="2"/>
        <v>42</v>
      </c>
      <c r="H39" s="80"/>
      <c r="I39" s="79">
        <v>17</v>
      </c>
      <c r="J39" s="79" t="s">
        <v>94</v>
      </c>
      <c r="K39" s="80">
        <v>25</v>
      </c>
      <c r="L39" s="80"/>
      <c r="M39" s="79">
        <v>35</v>
      </c>
      <c r="N39" s="79" t="s">
        <v>94</v>
      </c>
      <c r="P39" s="9" t="s">
        <v>72</v>
      </c>
      <c r="Q39" s="22" t="s">
        <v>73</v>
      </c>
      <c r="R39" s="23"/>
      <c r="S39" s="98">
        <f>SUM(U39:AM39)</f>
        <v>497566</v>
      </c>
      <c r="T39" s="81"/>
      <c r="U39" s="80">
        <v>272236</v>
      </c>
      <c r="V39" s="80"/>
      <c r="W39" s="80"/>
      <c r="X39" s="80">
        <v>79649</v>
      </c>
      <c r="Y39" s="80"/>
      <c r="Z39" s="80">
        <v>37938</v>
      </c>
      <c r="AA39" s="80"/>
      <c r="AB39" s="80">
        <v>39809</v>
      </c>
      <c r="AC39" s="80"/>
      <c r="AD39" s="79">
        <v>27215</v>
      </c>
      <c r="AE39" s="80">
        <v>8383</v>
      </c>
      <c r="AF39" s="80"/>
      <c r="AG39" s="80">
        <v>8474</v>
      </c>
      <c r="AH39" s="80"/>
      <c r="AI39" s="79">
        <v>5716</v>
      </c>
      <c r="AJ39" s="79">
        <v>769</v>
      </c>
      <c r="AK39" s="80">
        <v>983</v>
      </c>
      <c r="AL39" s="80"/>
      <c r="AM39" s="79">
        <v>16394</v>
      </c>
      <c r="AN39" s="8"/>
    </row>
    <row r="40" spans="1:39" ht="14.25" customHeight="1">
      <c r="A40" s="49" t="s">
        <v>33</v>
      </c>
      <c r="B40" s="49"/>
      <c r="C40" s="49"/>
      <c r="D40" s="23"/>
      <c r="E40" s="79">
        <v>10</v>
      </c>
      <c r="F40" s="79">
        <f t="shared" si="1"/>
        <v>163</v>
      </c>
      <c r="G40" s="80">
        <f t="shared" si="2"/>
        <v>163</v>
      </c>
      <c r="H40" s="80"/>
      <c r="I40" s="79">
        <v>157</v>
      </c>
      <c r="J40" s="79">
        <v>2</v>
      </c>
      <c r="K40" s="80">
        <v>4</v>
      </c>
      <c r="L40" s="80"/>
      <c r="M40" s="79" t="s">
        <v>94</v>
      </c>
      <c r="N40" s="79" t="s">
        <v>94</v>
      </c>
      <c r="P40" s="7" t="s">
        <v>72</v>
      </c>
      <c r="Q40" s="22" t="s">
        <v>74</v>
      </c>
      <c r="R40" s="23"/>
      <c r="S40" s="98">
        <f>SUM(U40:AM40)</f>
        <v>495330</v>
      </c>
      <c r="T40" s="81"/>
      <c r="U40" s="80">
        <v>288973</v>
      </c>
      <c r="V40" s="80"/>
      <c r="W40" s="80"/>
      <c r="X40" s="80">
        <v>158305</v>
      </c>
      <c r="Y40" s="80"/>
      <c r="Z40" s="81" t="s">
        <v>94</v>
      </c>
      <c r="AA40" s="81"/>
      <c r="AB40" s="81" t="s">
        <v>94</v>
      </c>
      <c r="AC40" s="81"/>
      <c r="AD40" s="79">
        <v>33574</v>
      </c>
      <c r="AE40" s="80" t="s">
        <v>94</v>
      </c>
      <c r="AF40" s="80"/>
      <c r="AG40" s="80">
        <v>14478</v>
      </c>
      <c r="AH40" s="80"/>
      <c r="AI40" s="79" t="s">
        <v>94</v>
      </c>
      <c r="AJ40" s="79" t="s">
        <v>94</v>
      </c>
      <c r="AK40" s="80" t="s">
        <v>94</v>
      </c>
      <c r="AL40" s="80"/>
      <c r="AM40" s="79" t="s">
        <v>94</v>
      </c>
    </row>
    <row r="41" spans="1:39" ht="14.25" customHeight="1">
      <c r="A41" s="49" t="s">
        <v>66</v>
      </c>
      <c r="B41" s="49"/>
      <c r="C41" s="49"/>
      <c r="D41" s="23"/>
      <c r="E41" s="79">
        <v>61</v>
      </c>
      <c r="F41" s="79">
        <f t="shared" si="1"/>
        <v>2855</v>
      </c>
      <c r="G41" s="80">
        <f t="shared" si="2"/>
        <v>385</v>
      </c>
      <c r="H41" s="80"/>
      <c r="I41" s="79">
        <v>202</v>
      </c>
      <c r="J41" s="79">
        <v>26</v>
      </c>
      <c r="K41" s="80">
        <v>157</v>
      </c>
      <c r="L41" s="80"/>
      <c r="M41" s="79">
        <v>2470</v>
      </c>
      <c r="N41" s="79" t="s">
        <v>94</v>
      </c>
      <c r="P41" s="11"/>
      <c r="Q41" s="33"/>
      <c r="R41" s="34"/>
      <c r="S41" s="58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14"/>
      <c r="AE41" s="53"/>
      <c r="AF41" s="53"/>
      <c r="AG41" s="53"/>
      <c r="AH41" s="53"/>
      <c r="AI41" s="14"/>
      <c r="AJ41" s="14"/>
      <c r="AK41" s="53"/>
      <c r="AL41" s="53"/>
      <c r="AM41" s="14"/>
    </row>
    <row r="42" spans="1:16" ht="14.25" customHeight="1">
      <c r="A42" s="84" t="s">
        <v>65</v>
      </c>
      <c r="B42" s="84"/>
      <c r="C42" s="84"/>
      <c r="D42" s="86"/>
      <c r="E42" s="79">
        <v>11</v>
      </c>
      <c r="F42" s="79">
        <f t="shared" si="1"/>
        <v>127</v>
      </c>
      <c r="G42" s="80">
        <f t="shared" si="2"/>
        <v>127</v>
      </c>
      <c r="H42" s="80"/>
      <c r="I42" s="79">
        <v>72</v>
      </c>
      <c r="J42" s="79">
        <v>12</v>
      </c>
      <c r="K42" s="80">
        <v>43</v>
      </c>
      <c r="L42" s="80"/>
      <c r="M42" s="79" t="s">
        <v>94</v>
      </c>
      <c r="N42" s="79" t="s">
        <v>94</v>
      </c>
      <c r="P42" s="6" t="s">
        <v>64</v>
      </c>
    </row>
    <row r="43" spans="1:14" ht="14.25" customHeight="1">
      <c r="A43" s="87" t="s">
        <v>34</v>
      </c>
      <c r="B43" s="87"/>
      <c r="C43" s="87"/>
      <c r="D43" s="34"/>
      <c r="E43" s="79">
        <v>35</v>
      </c>
      <c r="F43" s="79">
        <f t="shared" si="1"/>
        <v>2016</v>
      </c>
      <c r="G43" s="83">
        <f>SUM(I43:L43)</f>
        <v>375</v>
      </c>
      <c r="H43" s="83"/>
      <c r="I43" s="79">
        <v>228</v>
      </c>
      <c r="J43" s="79">
        <v>29</v>
      </c>
      <c r="K43" s="83">
        <v>118</v>
      </c>
      <c r="L43" s="83"/>
      <c r="M43" s="79" t="s">
        <v>94</v>
      </c>
      <c r="N43" s="79">
        <v>1641</v>
      </c>
    </row>
    <row r="44" spans="1:14" ht="14.25">
      <c r="A44" s="54" t="s">
        <v>70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39" ht="17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P45" s="75" t="s">
        <v>118</v>
      </c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</row>
    <row r="46" spans="1:4" ht="15" thickBot="1">
      <c r="A46" s="57"/>
      <c r="B46" s="57"/>
      <c r="C46" s="57"/>
      <c r="D46" s="57"/>
    </row>
    <row r="47" spans="1:39" ht="17.25">
      <c r="A47" s="75" t="s">
        <v>97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P47" s="55" t="s">
        <v>114</v>
      </c>
      <c r="Q47" s="43"/>
      <c r="R47" s="43" t="s">
        <v>115</v>
      </c>
      <c r="S47" s="43"/>
      <c r="T47" s="43"/>
      <c r="U47" s="43"/>
      <c r="V47" s="43"/>
      <c r="W47" s="43"/>
      <c r="X47" s="43"/>
      <c r="Y47" s="43"/>
      <c r="Z47" s="43"/>
      <c r="AA47" s="56" t="s">
        <v>117</v>
      </c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</row>
    <row r="48" spans="16:39" ht="15" thickBot="1">
      <c r="P48" s="67"/>
      <c r="Q48" s="42"/>
      <c r="R48" s="1" t="s">
        <v>116</v>
      </c>
      <c r="S48" s="42" t="s">
        <v>53</v>
      </c>
      <c r="T48" s="42"/>
      <c r="U48" s="42"/>
      <c r="V48" s="42" t="s">
        <v>54</v>
      </c>
      <c r="W48" s="42"/>
      <c r="X48" s="42"/>
      <c r="Y48" s="42"/>
      <c r="Z48" s="42"/>
      <c r="AA48" s="65" t="s">
        <v>116</v>
      </c>
      <c r="AB48" s="66"/>
      <c r="AC48" s="66"/>
      <c r="AD48" s="66"/>
      <c r="AE48" s="67"/>
      <c r="AF48" s="65" t="s">
        <v>53</v>
      </c>
      <c r="AG48" s="66"/>
      <c r="AH48" s="66"/>
      <c r="AI48" s="67"/>
      <c r="AJ48" s="42" t="s">
        <v>54</v>
      </c>
      <c r="AK48" s="42"/>
      <c r="AL48" s="42"/>
      <c r="AM48" s="65"/>
    </row>
    <row r="49" spans="1:39" ht="14.25">
      <c r="A49" s="55" t="s">
        <v>96</v>
      </c>
      <c r="B49" s="43"/>
      <c r="C49" s="43"/>
      <c r="D49" s="43"/>
      <c r="E49" s="43" t="s">
        <v>95</v>
      </c>
      <c r="F49" s="43"/>
      <c r="G49" s="43"/>
      <c r="H49" s="43" t="s">
        <v>35</v>
      </c>
      <c r="I49" s="43"/>
      <c r="J49" s="43"/>
      <c r="K49" s="43"/>
      <c r="L49" s="43" t="s">
        <v>36</v>
      </c>
      <c r="M49" s="43"/>
      <c r="N49" s="56"/>
      <c r="R49" s="17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</row>
    <row r="50" spans="1:39" ht="14.25">
      <c r="A50" s="76" t="s">
        <v>1</v>
      </c>
      <c r="B50" s="76"/>
      <c r="C50" s="76"/>
      <c r="D50" s="85"/>
      <c r="E50" s="88">
        <f>SUM(E52:G59,E61:G68)</f>
        <v>13149</v>
      </c>
      <c r="F50" s="88"/>
      <c r="G50" s="88"/>
      <c r="H50" s="88">
        <f>SUM(H52:K59,H61:K68)</f>
        <v>7188</v>
      </c>
      <c r="I50" s="88"/>
      <c r="J50" s="88"/>
      <c r="K50" s="88"/>
      <c r="L50" s="88">
        <f>SUM(L52:N59,L61:N68)</f>
        <v>5961</v>
      </c>
      <c r="M50" s="88"/>
      <c r="N50" s="88"/>
      <c r="P50" s="92" t="s">
        <v>62</v>
      </c>
      <c r="Q50" s="93"/>
      <c r="R50" s="94">
        <f>SUM(R52,R62)</f>
        <v>747797</v>
      </c>
      <c r="S50" s="95">
        <f>SUM(S52,S62)</f>
        <v>354707</v>
      </c>
      <c r="T50" s="95"/>
      <c r="U50" s="95"/>
      <c r="V50" s="95">
        <f>SUM(V52,V62)</f>
        <v>393090</v>
      </c>
      <c r="W50" s="95"/>
      <c r="X50" s="95"/>
      <c r="Y50" s="95"/>
      <c r="Z50" s="95"/>
      <c r="AA50" s="95">
        <f>SUM(AA52,AA62)</f>
        <v>756395</v>
      </c>
      <c r="AB50" s="95"/>
      <c r="AC50" s="95"/>
      <c r="AD50" s="95"/>
      <c r="AE50" s="95"/>
      <c r="AF50" s="95">
        <f>SUM(AF52,AF62)</f>
        <v>358970</v>
      </c>
      <c r="AG50" s="95"/>
      <c r="AH50" s="95"/>
      <c r="AI50" s="95"/>
      <c r="AJ50" s="95">
        <f>SUM(AJ52,AJ62)</f>
        <v>397425</v>
      </c>
      <c r="AK50" s="95"/>
      <c r="AL50" s="95"/>
      <c r="AM50" s="95"/>
    </row>
    <row r="51" spans="1:39" ht="14.25">
      <c r="A51" s="49"/>
      <c r="B51" s="49"/>
      <c r="C51" s="49"/>
      <c r="D51" s="23"/>
      <c r="E51" s="21"/>
      <c r="F51" s="21"/>
      <c r="G51" s="21"/>
      <c r="H51" s="21"/>
      <c r="I51" s="21"/>
      <c r="J51" s="21"/>
      <c r="K51" s="21"/>
      <c r="L51" s="21"/>
      <c r="M51" s="21"/>
      <c r="N51" s="21"/>
      <c r="P51" s="39"/>
      <c r="Q51" s="39"/>
      <c r="R51" s="18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</row>
    <row r="52" spans="1:39" ht="14.25">
      <c r="A52" s="49" t="s">
        <v>37</v>
      </c>
      <c r="B52" s="49"/>
      <c r="C52" s="49"/>
      <c r="D52" s="23"/>
      <c r="E52" s="21">
        <f>SUM(H52:N52)</f>
        <v>3517</v>
      </c>
      <c r="F52" s="21"/>
      <c r="G52" s="21"/>
      <c r="H52" s="21">
        <v>1423</v>
      </c>
      <c r="I52" s="21"/>
      <c r="J52" s="21"/>
      <c r="K52" s="21"/>
      <c r="L52" s="21">
        <v>2094</v>
      </c>
      <c r="M52" s="21"/>
      <c r="N52" s="21"/>
      <c r="P52" s="44" t="s">
        <v>60</v>
      </c>
      <c r="Q52" s="23"/>
      <c r="R52" s="18">
        <f>SUM(R53:R60)</f>
        <v>510196</v>
      </c>
      <c r="S52" s="21">
        <f>SUM(S53:U60)</f>
        <v>241986</v>
      </c>
      <c r="T52" s="21"/>
      <c r="U52" s="21"/>
      <c r="V52" s="21">
        <f>SUM(V53:Z60)</f>
        <v>268210</v>
      </c>
      <c r="W52" s="21"/>
      <c r="X52" s="21"/>
      <c r="Y52" s="21"/>
      <c r="Z52" s="21"/>
      <c r="AA52" s="21">
        <f>SUM(AA53:AE60)</f>
        <v>515808</v>
      </c>
      <c r="AB52" s="21"/>
      <c r="AC52" s="21"/>
      <c r="AD52" s="21"/>
      <c r="AE52" s="21"/>
      <c r="AF52" s="21">
        <f>SUM(AF53:AI60)</f>
        <v>244666</v>
      </c>
      <c r="AG52" s="21"/>
      <c r="AH52" s="21"/>
      <c r="AI52" s="21"/>
      <c r="AJ52" s="21">
        <f>SUM(AJ53:AM60)</f>
        <v>271142</v>
      </c>
      <c r="AK52" s="21"/>
      <c r="AL52" s="21"/>
      <c r="AM52" s="21"/>
    </row>
    <row r="53" spans="1:39" ht="14.25">
      <c r="A53" s="49" t="s">
        <v>38</v>
      </c>
      <c r="B53" s="49"/>
      <c r="C53" s="49"/>
      <c r="D53" s="23"/>
      <c r="E53" s="21">
        <f aca="true" t="shared" si="3" ref="E53:E59">SUM(H53:N53)</f>
        <v>655</v>
      </c>
      <c r="F53" s="21"/>
      <c r="G53" s="21"/>
      <c r="H53" s="21">
        <v>356</v>
      </c>
      <c r="I53" s="21"/>
      <c r="J53" s="21"/>
      <c r="K53" s="21"/>
      <c r="L53" s="21">
        <v>299</v>
      </c>
      <c r="M53" s="21"/>
      <c r="N53" s="21"/>
      <c r="P53" s="89" t="s">
        <v>98</v>
      </c>
      <c r="Q53" s="90"/>
      <c r="R53" s="18">
        <f>SUM(S53:Z53)</f>
        <v>271979</v>
      </c>
      <c r="S53" s="21">
        <v>130049</v>
      </c>
      <c r="T53" s="21"/>
      <c r="U53" s="21"/>
      <c r="V53" s="21">
        <v>141930</v>
      </c>
      <c r="W53" s="21"/>
      <c r="X53" s="21"/>
      <c r="Y53" s="21"/>
      <c r="Z53" s="21"/>
      <c r="AA53" s="21">
        <f>SUM(AF53:AM53)</f>
        <v>274884</v>
      </c>
      <c r="AB53" s="21"/>
      <c r="AC53" s="21"/>
      <c r="AD53" s="21"/>
      <c r="AE53" s="21"/>
      <c r="AF53" s="21">
        <v>131455</v>
      </c>
      <c r="AG53" s="21"/>
      <c r="AH53" s="21"/>
      <c r="AI53" s="21"/>
      <c r="AJ53" s="21">
        <v>143429</v>
      </c>
      <c r="AK53" s="21"/>
      <c r="AL53" s="21"/>
      <c r="AM53" s="21"/>
    </row>
    <row r="54" spans="1:39" ht="14.25">
      <c r="A54" s="49" t="s">
        <v>39</v>
      </c>
      <c r="B54" s="49"/>
      <c r="C54" s="49"/>
      <c r="D54" s="23"/>
      <c r="E54" s="21">
        <f t="shared" si="3"/>
        <v>1406</v>
      </c>
      <c r="F54" s="21"/>
      <c r="G54" s="21"/>
      <c r="H54" s="21">
        <v>687</v>
      </c>
      <c r="I54" s="21"/>
      <c r="J54" s="21"/>
      <c r="K54" s="21"/>
      <c r="L54" s="21">
        <v>719</v>
      </c>
      <c r="M54" s="21"/>
      <c r="N54" s="21"/>
      <c r="P54" s="91" t="s">
        <v>99</v>
      </c>
      <c r="Q54" s="91"/>
      <c r="R54" s="18">
        <f aca="true" t="shared" si="4" ref="R54:R60">SUM(S54:Z54)</f>
        <v>34553</v>
      </c>
      <c r="S54" s="21">
        <v>16058</v>
      </c>
      <c r="T54" s="21"/>
      <c r="U54" s="21"/>
      <c r="V54" s="21">
        <v>18495</v>
      </c>
      <c r="W54" s="21"/>
      <c r="X54" s="21"/>
      <c r="Y54" s="21"/>
      <c r="Z54" s="21"/>
      <c r="AA54" s="21">
        <f aca="true" t="shared" si="5" ref="AA54:AA60">SUM(AF54:AM54)</f>
        <v>34823</v>
      </c>
      <c r="AB54" s="21"/>
      <c r="AC54" s="21"/>
      <c r="AD54" s="21"/>
      <c r="AE54" s="21"/>
      <c r="AF54" s="21">
        <v>16210</v>
      </c>
      <c r="AG54" s="21"/>
      <c r="AH54" s="21"/>
      <c r="AI54" s="21"/>
      <c r="AJ54" s="21">
        <v>18613</v>
      </c>
      <c r="AK54" s="21"/>
      <c r="AL54" s="21"/>
      <c r="AM54" s="21"/>
    </row>
    <row r="55" spans="1:39" ht="14.25">
      <c r="A55" s="49" t="s">
        <v>40</v>
      </c>
      <c r="B55" s="49"/>
      <c r="C55" s="49"/>
      <c r="D55" s="23"/>
      <c r="E55" s="21">
        <f t="shared" si="3"/>
        <v>644</v>
      </c>
      <c r="F55" s="21"/>
      <c r="G55" s="21"/>
      <c r="H55" s="21">
        <v>310</v>
      </c>
      <c r="I55" s="21"/>
      <c r="J55" s="21"/>
      <c r="K55" s="21"/>
      <c r="L55" s="21">
        <v>334</v>
      </c>
      <c r="M55" s="21"/>
      <c r="N55" s="21"/>
      <c r="P55" s="91" t="s">
        <v>100</v>
      </c>
      <c r="Q55" s="91"/>
      <c r="R55" s="18">
        <f t="shared" si="4"/>
        <v>69617</v>
      </c>
      <c r="S55" s="21">
        <v>33320</v>
      </c>
      <c r="T55" s="21"/>
      <c r="U55" s="21"/>
      <c r="V55" s="21">
        <v>36297</v>
      </c>
      <c r="W55" s="21"/>
      <c r="X55" s="21"/>
      <c r="Y55" s="21"/>
      <c r="Z55" s="21"/>
      <c r="AA55" s="21">
        <f t="shared" si="5"/>
        <v>70223</v>
      </c>
      <c r="AB55" s="21"/>
      <c r="AC55" s="21"/>
      <c r="AD55" s="21"/>
      <c r="AE55" s="21"/>
      <c r="AF55" s="21">
        <v>33566</v>
      </c>
      <c r="AG55" s="21"/>
      <c r="AH55" s="21"/>
      <c r="AI55" s="21"/>
      <c r="AJ55" s="21">
        <v>36657</v>
      </c>
      <c r="AK55" s="21"/>
      <c r="AL55" s="21"/>
      <c r="AM55" s="21"/>
    </row>
    <row r="56" spans="1:39" ht="14.25">
      <c r="A56" s="49" t="s">
        <v>41</v>
      </c>
      <c r="B56" s="49"/>
      <c r="C56" s="49"/>
      <c r="D56" s="23"/>
      <c r="E56" s="21">
        <f t="shared" si="3"/>
        <v>563</v>
      </c>
      <c r="F56" s="21"/>
      <c r="G56" s="21"/>
      <c r="H56" s="21">
        <v>343</v>
      </c>
      <c r="I56" s="21"/>
      <c r="J56" s="21"/>
      <c r="K56" s="21"/>
      <c r="L56" s="21">
        <v>220</v>
      </c>
      <c r="M56" s="21"/>
      <c r="N56" s="21"/>
      <c r="P56" s="91" t="s">
        <v>101</v>
      </c>
      <c r="Q56" s="91"/>
      <c r="R56" s="18">
        <f t="shared" si="4"/>
        <v>24728</v>
      </c>
      <c r="S56" s="21">
        <v>11627</v>
      </c>
      <c r="T56" s="21"/>
      <c r="U56" s="21"/>
      <c r="V56" s="21">
        <v>13101</v>
      </c>
      <c r="W56" s="21"/>
      <c r="X56" s="21"/>
      <c r="Y56" s="21"/>
      <c r="Z56" s="21"/>
      <c r="AA56" s="21">
        <f t="shared" si="5"/>
        <v>24893</v>
      </c>
      <c r="AB56" s="21"/>
      <c r="AC56" s="21"/>
      <c r="AD56" s="21"/>
      <c r="AE56" s="21"/>
      <c r="AF56" s="21">
        <v>11734</v>
      </c>
      <c r="AG56" s="21"/>
      <c r="AH56" s="21"/>
      <c r="AI56" s="21"/>
      <c r="AJ56" s="21">
        <v>13159</v>
      </c>
      <c r="AK56" s="21"/>
      <c r="AL56" s="21"/>
      <c r="AM56" s="21"/>
    </row>
    <row r="57" spans="1:39" ht="14.25">
      <c r="A57" s="49" t="s">
        <v>42</v>
      </c>
      <c r="B57" s="49"/>
      <c r="C57" s="49"/>
      <c r="D57" s="23"/>
      <c r="E57" s="21">
        <f t="shared" si="3"/>
        <v>778</v>
      </c>
      <c r="F57" s="21"/>
      <c r="G57" s="21"/>
      <c r="H57" s="21">
        <v>438</v>
      </c>
      <c r="I57" s="21"/>
      <c r="J57" s="21"/>
      <c r="K57" s="21"/>
      <c r="L57" s="21">
        <v>340</v>
      </c>
      <c r="M57" s="21"/>
      <c r="N57" s="21"/>
      <c r="P57" s="91" t="s">
        <v>102</v>
      </c>
      <c r="Q57" s="91"/>
      <c r="R57" s="18">
        <f t="shared" si="4"/>
        <v>20596</v>
      </c>
      <c r="S57" s="21">
        <v>9541</v>
      </c>
      <c r="T57" s="21"/>
      <c r="U57" s="21"/>
      <c r="V57" s="21">
        <v>11055</v>
      </c>
      <c r="W57" s="21"/>
      <c r="X57" s="21"/>
      <c r="Y57" s="21"/>
      <c r="Z57" s="21"/>
      <c r="AA57" s="21">
        <f t="shared" si="5"/>
        <v>20619</v>
      </c>
      <c r="AB57" s="21"/>
      <c r="AC57" s="21"/>
      <c r="AD57" s="21"/>
      <c r="AE57" s="21"/>
      <c r="AF57" s="21">
        <v>9579</v>
      </c>
      <c r="AG57" s="21"/>
      <c r="AH57" s="21"/>
      <c r="AI57" s="21"/>
      <c r="AJ57" s="21">
        <v>11040</v>
      </c>
      <c r="AK57" s="21"/>
      <c r="AL57" s="21"/>
      <c r="AM57" s="21"/>
    </row>
    <row r="58" spans="1:39" ht="14.25">
      <c r="A58" s="49" t="s">
        <v>43</v>
      </c>
      <c r="B58" s="49"/>
      <c r="C58" s="49"/>
      <c r="D58" s="23"/>
      <c r="E58" s="21">
        <f t="shared" si="3"/>
        <v>355</v>
      </c>
      <c r="F58" s="21"/>
      <c r="G58" s="21"/>
      <c r="H58" s="21">
        <v>233</v>
      </c>
      <c r="I58" s="21"/>
      <c r="J58" s="21"/>
      <c r="K58" s="21"/>
      <c r="L58" s="21">
        <v>122</v>
      </c>
      <c r="M58" s="21"/>
      <c r="N58" s="21"/>
      <c r="P58" s="91" t="s">
        <v>103</v>
      </c>
      <c r="Q58" s="91"/>
      <c r="R58" s="18">
        <f t="shared" si="4"/>
        <v>42949</v>
      </c>
      <c r="S58" s="21">
        <v>19746</v>
      </c>
      <c r="T58" s="21"/>
      <c r="U58" s="21"/>
      <c r="V58" s="21">
        <v>23203</v>
      </c>
      <c r="W58" s="21"/>
      <c r="X58" s="21"/>
      <c r="Y58" s="21"/>
      <c r="Z58" s="21"/>
      <c r="AA58" s="21">
        <f t="shared" si="5"/>
        <v>43428</v>
      </c>
      <c r="AB58" s="21"/>
      <c r="AC58" s="21"/>
      <c r="AD58" s="21"/>
      <c r="AE58" s="21"/>
      <c r="AF58" s="21">
        <v>19911</v>
      </c>
      <c r="AG58" s="21"/>
      <c r="AH58" s="21"/>
      <c r="AI58" s="21"/>
      <c r="AJ58" s="21">
        <v>23517</v>
      </c>
      <c r="AK58" s="21"/>
      <c r="AL58" s="21"/>
      <c r="AM58" s="21"/>
    </row>
    <row r="59" spans="1:39" ht="14.25">
      <c r="A59" s="49" t="s">
        <v>44</v>
      </c>
      <c r="B59" s="49"/>
      <c r="C59" s="49"/>
      <c r="D59" s="23"/>
      <c r="E59" s="21">
        <f t="shared" si="3"/>
        <v>291</v>
      </c>
      <c r="F59" s="21"/>
      <c r="G59" s="21"/>
      <c r="H59" s="21">
        <v>226</v>
      </c>
      <c r="I59" s="21"/>
      <c r="J59" s="21"/>
      <c r="K59" s="21"/>
      <c r="L59" s="21">
        <v>65</v>
      </c>
      <c r="M59" s="21"/>
      <c r="N59" s="21"/>
      <c r="P59" s="91" t="s">
        <v>104</v>
      </c>
      <c r="Q59" s="91"/>
      <c r="R59" s="18">
        <f t="shared" si="4"/>
        <v>20042</v>
      </c>
      <c r="S59" s="21">
        <v>9315</v>
      </c>
      <c r="T59" s="21"/>
      <c r="U59" s="21"/>
      <c r="V59" s="21">
        <v>10727</v>
      </c>
      <c r="W59" s="21"/>
      <c r="X59" s="21"/>
      <c r="Y59" s="21"/>
      <c r="Z59" s="21"/>
      <c r="AA59" s="21">
        <f t="shared" si="5"/>
        <v>20243</v>
      </c>
      <c r="AB59" s="21"/>
      <c r="AC59" s="21"/>
      <c r="AD59" s="21"/>
      <c r="AE59" s="21"/>
      <c r="AF59" s="21">
        <v>9403</v>
      </c>
      <c r="AG59" s="21"/>
      <c r="AH59" s="21"/>
      <c r="AI59" s="21"/>
      <c r="AJ59" s="21">
        <v>10840</v>
      </c>
      <c r="AK59" s="21"/>
      <c r="AL59" s="21"/>
      <c r="AM59" s="21"/>
    </row>
    <row r="60" spans="1:39" ht="14.25">
      <c r="A60" s="49"/>
      <c r="B60" s="49"/>
      <c r="C60" s="49"/>
      <c r="D60" s="23"/>
      <c r="E60" s="21"/>
      <c r="F60" s="21"/>
      <c r="G60" s="21"/>
      <c r="H60" s="21"/>
      <c r="I60" s="21"/>
      <c r="J60" s="21"/>
      <c r="K60" s="21"/>
      <c r="L60" s="21"/>
      <c r="M60" s="21"/>
      <c r="N60" s="21"/>
      <c r="P60" s="91" t="s">
        <v>105</v>
      </c>
      <c r="Q60" s="91"/>
      <c r="R60" s="18">
        <f t="shared" si="4"/>
        <v>25732</v>
      </c>
      <c r="S60" s="21">
        <v>12330</v>
      </c>
      <c r="T60" s="21"/>
      <c r="U60" s="21"/>
      <c r="V60" s="21">
        <v>13402</v>
      </c>
      <c r="W60" s="21"/>
      <c r="X60" s="21"/>
      <c r="Y60" s="21"/>
      <c r="Z60" s="21"/>
      <c r="AA60" s="21">
        <f t="shared" si="5"/>
        <v>26695</v>
      </c>
      <c r="AB60" s="21"/>
      <c r="AC60" s="21"/>
      <c r="AD60" s="21"/>
      <c r="AE60" s="21"/>
      <c r="AF60" s="21">
        <v>12808</v>
      </c>
      <c r="AG60" s="21"/>
      <c r="AH60" s="21"/>
      <c r="AI60" s="21"/>
      <c r="AJ60" s="21">
        <v>13887</v>
      </c>
      <c r="AK60" s="21"/>
      <c r="AL60" s="21"/>
      <c r="AM60" s="21"/>
    </row>
    <row r="61" spans="1:39" ht="14.25">
      <c r="A61" s="49" t="s">
        <v>45</v>
      </c>
      <c r="B61" s="49"/>
      <c r="C61" s="49"/>
      <c r="D61" s="23"/>
      <c r="E61" s="21">
        <f aca="true" t="shared" si="6" ref="E61:E68">SUM(H61:N61)</f>
        <v>187</v>
      </c>
      <c r="F61" s="21"/>
      <c r="G61" s="21"/>
      <c r="H61" s="21">
        <v>101</v>
      </c>
      <c r="I61" s="21"/>
      <c r="J61" s="21"/>
      <c r="K61" s="21"/>
      <c r="L61" s="21">
        <v>86</v>
      </c>
      <c r="M61" s="21"/>
      <c r="N61" s="21"/>
      <c r="P61" s="39"/>
      <c r="Q61" s="39"/>
      <c r="R61" s="18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14.25">
      <c r="A62" s="49" t="s">
        <v>46</v>
      </c>
      <c r="B62" s="49"/>
      <c r="C62" s="49"/>
      <c r="D62" s="23"/>
      <c r="E62" s="21">
        <f t="shared" si="6"/>
        <v>681</v>
      </c>
      <c r="F62" s="21"/>
      <c r="G62" s="21"/>
      <c r="H62" s="21">
        <v>436</v>
      </c>
      <c r="I62" s="21"/>
      <c r="J62" s="21"/>
      <c r="K62" s="21"/>
      <c r="L62" s="21">
        <v>245</v>
      </c>
      <c r="M62" s="21"/>
      <c r="N62" s="21"/>
      <c r="P62" s="44" t="s">
        <v>61</v>
      </c>
      <c r="Q62" s="23"/>
      <c r="R62" s="18">
        <f>SUM(R63:R70)</f>
        <v>237601</v>
      </c>
      <c r="S62" s="21">
        <f>SUM(S63:U70)</f>
        <v>112721</v>
      </c>
      <c r="T62" s="21"/>
      <c r="U62" s="21"/>
      <c r="V62" s="21">
        <f>SUM(V63:Z70)</f>
        <v>124880</v>
      </c>
      <c r="W62" s="21"/>
      <c r="X62" s="21"/>
      <c r="Y62" s="21"/>
      <c r="Z62" s="21"/>
      <c r="AA62" s="21">
        <f>SUM(AA63:AE70)</f>
        <v>240587</v>
      </c>
      <c r="AB62" s="21"/>
      <c r="AC62" s="21"/>
      <c r="AD62" s="21"/>
      <c r="AE62" s="21"/>
      <c r="AF62" s="21">
        <f>SUM(AF63:AI70)</f>
        <v>114304</v>
      </c>
      <c r="AG62" s="21"/>
      <c r="AH62" s="21"/>
      <c r="AI62" s="21"/>
      <c r="AJ62" s="21">
        <f>SUM(AJ63:AM70)</f>
        <v>126283</v>
      </c>
      <c r="AK62" s="21"/>
      <c r="AL62" s="21"/>
      <c r="AM62" s="21"/>
    </row>
    <row r="63" spans="1:39" ht="14.25">
      <c r="A63" s="49" t="s">
        <v>47</v>
      </c>
      <c r="B63" s="49"/>
      <c r="C63" s="49"/>
      <c r="D63" s="23"/>
      <c r="E63" s="21">
        <f t="shared" si="6"/>
        <v>672</v>
      </c>
      <c r="F63" s="21"/>
      <c r="G63" s="21"/>
      <c r="H63" s="21">
        <v>474</v>
      </c>
      <c r="I63" s="21"/>
      <c r="J63" s="21"/>
      <c r="K63" s="21"/>
      <c r="L63" s="21">
        <v>198</v>
      </c>
      <c r="M63" s="21"/>
      <c r="N63" s="21"/>
      <c r="P63" s="26" t="s">
        <v>106</v>
      </c>
      <c r="Q63" s="26"/>
      <c r="R63" s="18">
        <f aca="true" t="shared" si="7" ref="R63:R70">SUM(S63:Z63)</f>
        <v>9394</v>
      </c>
      <c r="S63" s="21">
        <v>4206</v>
      </c>
      <c r="T63" s="21"/>
      <c r="U63" s="21"/>
      <c r="V63" s="21">
        <v>5188</v>
      </c>
      <c r="W63" s="21"/>
      <c r="X63" s="21"/>
      <c r="Y63" s="21"/>
      <c r="Z63" s="21"/>
      <c r="AA63" s="21">
        <f aca="true" t="shared" si="8" ref="AA63:AA70">SUM(AF63:AM63)</f>
        <v>9315</v>
      </c>
      <c r="AB63" s="21"/>
      <c r="AC63" s="21"/>
      <c r="AD63" s="21"/>
      <c r="AE63" s="21"/>
      <c r="AF63" s="21">
        <v>4171</v>
      </c>
      <c r="AG63" s="21"/>
      <c r="AH63" s="21"/>
      <c r="AI63" s="21"/>
      <c r="AJ63" s="21">
        <v>5144</v>
      </c>
      <c r="AK63" s="21"/>
      <c r="AL63" s="21"/>
      <c r="AM63" s="21"/>
    </row>
    <row r="64" spans="1:39" ht="14.25">
      <c r="A64" s="49" t="s">
        <v>48</v>
      </c>
      <c r="B64" s="49"/>
      <c r="C64" s="49"/>
      <c r="D64" s="23"/>
      <c r="E64" s="21">
        <f t="shared" si="6"/>
        <v>916</v>
      </c>
      <c r="F64" s="21"/>
      <c r="G64" s="21"/>
      <c r="H64" s="21">
        <v>562</v>
      </c>
      <c r="I64" s="21"/>
      <c r="J64" s="21"/>
      <c r="K64" s="21"/>
      <c r="L64" s="21">
        <v>354</v>
      </c>
      <c r="M64" s="21"/>
      <c r="N64" s="21"/>
      <c r="P64" s="26" t="s">
        <v>107</v>
      </c>
      <c r="Q64" s="26"/>
      <c r="R64" s="18">
        <f t="shared" si="7"/>
        <v>27223</v>
      </c>
      <c r="S64" s="21">
        <v>12963</v>
      </c>
      <c r="T64" s="21"/>
      <c r="U64" s="21"/>
      <c r="V64" s="21">
        <v>14260</v>
      </c>
      <c r="W64" s="21"/>
      <c r="X64" s="21"/>
      <c r="Y64" s="21"/>
      <c r="Z64" s="21"/>
      <c r="AA64" s="21">
        <f t="shared" si="8"/>
        <v>27437</v>
      </c>
      <c r="AB64" s="21"/>
      <c r="AC64" s="21"/>
      <c r="AD64" s="21"/>
      <c r="AE64" s="21"/>
      <c r="AF64" s="21">
        <v>13108</v>
      </c>
      <c r="AG64" s="21"/>
      <c r="AH64" s="21"/>
      <c r="AI64" s="21"/>
      <c r="AJ64" s="21">
        <v>14329</v>
      </c>
      <c r="AK64" s="21"/>
      <c r="AL64" s="21"/>
      <c r="AM64" s="21"/>
    </row>
    <row r="65" spans="1:39" ht="14.25">
      <c r="A65" s="49" t="s">
        <v>49</v>
      </c>
      <c r="B65" s="49"/>
      <c r="C65" s="49"/>
      <c r="D65" s="23"/>
      <c r="E65" s="21">
        <f t="shared" si="6"/>
        <v>779</v>
      </c>
      <c r="F65" s="21"/>
      <c r="G65" s="21"/>
      <c r="H65" s="21">
        <v>497</v>
      </c>
      <c r="I65" s="21"/>
      <c r="J65" s="21"/>
      <c r="K65" s="21"/>
      <c r="L65" s="21">
        <v>282</v>
      </c>
      <c r="M65" s="21"/>
      <c r="N65" s="21"/>
      <c r="P65" s="26" t="s">
        <v>108</v>
      </c>
      <c r="Q65" s="26"/>
      <c r="R65" s="18">
        <f t="shared" si="7"/>
        <v>40848</v>
      </c>
      <c r="S65" s="21">
        <v>19943</v>
      </c>
      <c r="T65" s="21"/>
      <c r="U65" s="21"/>
      <c r="V65" s="21">
        <v>20905</v>
      </c>
      <c r="W65" s="21"/>
      <c r="X65" s="21"/>
      <c r="Y65" s="21"/>
      <c r="Z65" s="21"/>
      <c r="AA65" s="21">
        <f t="shared" si="8"/>
        <v>42463</v>
      </c>
      <c r="AB65" s="21"/>
      <c r="AC65" s="21"/>
      <c r="AD65" s="21"/>
      <c r="AE65" s="21"/>
      <c r="AF65" s="21">
        <v>20766</v>
      </c>
      <c r="AG65" s="21"/>
      <c r="AH65" s="21"/>
      <c r="AI65" s="21"/>
      <c r="AJ65" s="21">
        <v>21697</v>
      </c>
      <c r="AK65" s="21"/>
      <c r="AL65" s="21"/>
      <c r="AM65" s="21"/>
    </row>
    <row r="66" spans="1:39" ht="14.25">
      <c r="A66" s="49" t="s">
        <v>50</v>
      </c>
      <c r="B66" s="49"/>
      <c r="C66" s="49"/>
      <c r="D66" s="23"/>
      <c r="E66" s="21">
        <f t="shared" si="6"/>
        <v>779</v>
      </c>
      <c r="F66" s="21"/>
      <c r="G66" s="21"/>
      <c r="H66" s="21">
        <v>541</v>
      </c>
      <c r="I66" s="21"/>
      <c r="J66" s="21"/>
      <c r="K66" s="21"/>
      <c r="L66" s="21">
        <v>238</v>
      </c>
      <c r="M66" s="21"/>
      <c r="N66" s="21"/>
      <c r="P66" s="26" t="s">
        <v>109</v>
      </c>
      <c r="Q66" s="26"/>
      <c r="R66" s="18">
        <f t="shared" si="7"/>
        <v>49982</v>
      </c>
      <c r="S66" s="21">
        <v>23898</v>
      </c>
      <c r="T66" s="21"/>
      <c r="U66" s="21"/>
      <c r="V66" s="21">
        <v>26084</v>
      </c>
      <c r="W66" s="21"/>
      <c r="X66" s="21"/>
      <c r="Y66" s="21"/>
      <c r="Z66" s="21"/>
      <c r="AA66" s="21">
        <f t="shared" si="8"/>
        <v>50936</v>
      </c>
      <c r="AB66" s="21"/>
      <c r="AC66" s="21"/>
      <c r="AD66" s="21"/>
      <c r="AE66" s="21"/>
      <c r="AF66" s="21">
        <v>24407</v>
      </c>
      <c r="AG66" s="21"/>
      <c r="AH66" s="21"/>
      <c r="AI66" s="21"/>
      <c r="AJ66" s="21">
        <v>26529</v>
      </c>
      <c r="AK66" s="21"/>
      <c r="AL66" s="21"/>
      <c r="AM66" s="21"/>
    </row>
    <row r="67" spans="1:39" ht="14.25">
      <c r="A67" s="49" t="s">
        <v>51</v>
      </c>
      <c r="B67" s="49"/>
      <c r="C67" s="49"/>
      <c r="D67" s="23"/>
      <c r="E67" s="21">
        <f t="shared" si="6"/>
        <v>791</v>
      </c>
      <c r="F67" s="21"/>
      <c r="G67" s="21"/>
      <c r="H67" s="21">
        <v>469</v>
      </c>
      <c r="I67" s="21"/>
      <c r="J67" s="21"/>
      <c r="K67" s="21"/>
      <c r="L67" s="21">
        <v>322</v>
      </c>
      <c r="M67" s="21"/>
      <c r="N67" s="21"/>
      <c r="P67" s="26" t="s">
        <v>110</v>
      </c>
      <c r="Q67" s="26"/>
      <c r="R67" s="18">
        <f t="shared" si="7"/>
        <v>34747</v>
      </c>
      <c r="S67" s="21">
        <v>16369</v>
      </c>
      <c r="T67" s="21"/>
      <c r="U67" s="21"/>
      <c r="V67" s="21">
        <v>18378</v>
      </c>
      <c r="W67" s="21"/>
      <c r="X67" s="21"/>
      <c r="Y67" s="21"/>
      <c r="Z67" s="21"/>
      <c r="AA67" s="21">
        <f t="shared" si="8"/>
        <v>34843</v>
      </c>
      <c r="AB67" s="21"/>
      <c r="AC67" s="21"/>
      <c r="AD67" s="21"/>
      <c r="AE67" s="21"/>
      <c r="AF67" s="21">
        <v>16408</v>
      </c>
      <c r="AG67" s="21"/>
      <c r="AH67" s="21"/>
      <c r="AI67" s="21"/>
      <c r="AJ67" s="21">
        <v>18435</v>
      </c>
      <c r="AK67" s="21"/>
      <c r="AL67" s="21"/>
      <c r="AM67" s="21"/>
    </row>
    <row r="68" spans="1:39" ht="14.25">
      <c r="A68" s="87" t="s">
        <v>52</v>
      </c>
      <c r="B68" s="87"/>
      <c r="C68" s="87"/>
      <c r="D68" s="34"/>
      <c r="E68" s="21">
        <f t="shared" si="6"/>
        <v>135</v>
      </c>
      <c r="F68" s="21"/>
      <c r="G68" s="21"/>
      <c r="H68" s="21">
        <v>92</v>
      </c>
      <c r="I68" s="21"/>
      <c r="J68" s="21"/>
      <c r="K68" s="21"/>
      <c r="L68" s="21">
        <v>43</v>
      </c>
      <c r="M68" s="21"/>
      <c r="N68" s="21"/>
      <c r="P68" s="26" t="s">
        <v>111</v>
      </c>
      <c r="Q68" s="26"/>
      <c r="R68" s="18">
        <f t="shared" si="7"/>
        <v>30369</v>
      </c>
      <c r="S68" s="21">
        <v>14161</v>
      </c>
      <c r="T68" s="21"/>
      <c r="U68" s="21"/>
      <c r="V68" s="21">
        <v>16208</v>
      </c>
      <c r="W68" s="21"/>
      <c r="X68" s="21"/>
      <c r="Y68" s="21"/>
      <c r="Z68" s="21"/>
      <c r="AA68" s="21">
        <f t="shared" si="8"/>
        <v>30572</v>
      </c>
      <c r="AB68" s="21"/>
      <c r="AC68" s="21"/>
      <c r="AD68" s="21"/>
      <c r="AE68" s="21"/>
      <c r="AF68" s="21">
        <v>14285</v>
      </c>
      <c r="AG68" s="21"/>
      <c r="AH68" s="21"/>
      <c r="AI68" s="21"/>
      <c r="AJ68" s="21">
        <v>16287</v>
      </c>
      <c r="AK68" s="21"/>
      <c r="AL68" s="21"/>
      <c r="AM68" s="21"/>
    </row>
    <row r="69" spans="1:39" ht="14.25">
      <c r="A69" s="6" t="s">
        <v>80</v>
      </c>
      <c r="B69" s="16"/>
      <c r="C69" s="16"/>
      <c r="D69" s="16"/>
      <c r="E69" s="20"/>
      <c r="F69" s="20"/>
      <c r="G69" s="20"/>
      <c r="H69" s="59"/>
      <c r="I69" s="59"/>
      <c r="J69" s="59"/>
      <c r="K69" s="59"/>
      <c r="L69" s="59"/>
      <c r="M69" s="59"/>
      <c r="N69" s="59"/>
      <c r="P69" s="26" t="s">
        <v>112</v>
      </c>
      <c r="Q69" s="26"/>
      <c r="R69" s="18">
        <f t="shared" si="7"/>
        <v>37660</v>
      </c>
      <c r="S69" s="21">
        <v>17693</v>
      </c>
      <c r="T69" s="21"/>
      <c r="U69" s="21"/>
      <c r="V69" s="21">
        <v>19967</v>
      </c>
      <c r="W69" s="21"/>
      <c r="X69" s="21"/>
      <c r="Y69" s="21"/>
      <c r="Z69" s="21"/>
      <c r="AA69" s="21">
        <f t="shared" si="8"/>
        <v>37600</v>
      </c>
      <c r="AB69" s="21"/>
      <c r="AC69" s="21"/>
      <c r="AD69" s="21"/>
      <c r="AE69" s="21"/>
      <c r="AF69" s="21">
        <v>17639</v>
      </c>
      <c r="AG69" s="21"/>
      <c r="AH69" s="21"/>
      <c r="AI69" s="21"/>
      <c r="AJ69" s="21">
        <v>19961</v>
      </c>
      <c r="AK69" s="21"/>
      <c r="AL69" s="21"/>
      <c r="AM69" s="21"/>
    </row>
    <row r="70" spans="16:39" ht="14.25">
      <c r="P70" s="26" t="s">
        <v>113</v>
      </c>
      <c r="Q70" s="26"/>
      <c r="R70" s="18">
        <f t="shared" si="7"/>
        <v>7378</v>
      </c>
      <c r="S70" s="21">
        <v>3488</v>
      </c>
      <c r="T70" s="21"/>
      <c r="U70" s="21"/>
      <c r="V70" s="21">
        <v>3890</v>
      </c>
      <c r="W70" s="21"/>
      <c r="X70" s="21"/>
      <c r="Y70" s="21"/>
      <c r="Z70" s="21"/>
      <c r="AA70" s="21">
        <f t="shared" si="8"/>
        <v>7421</v>
      </c>
      <c r="AB70" s="21"/>
      <c r="AC70" s="21"/>
      <c r="AD70" s="21"/>
      <c r="AE70" s="21"/>
      <c r="AF70" s="21">
        <v>3520</v>
      </c>
      <c r="AG70" s="21"/>
      <c r="AH70" s="21"/>
      <c r="AI70" s="21"/>
      <c r="AJ70" s="21">
        <v>3901</v>
      </c>
      <c r="AK70" s="21"/>
      <c r="AL70" s="21"/>
      <c r="AM70" s="21"/>
    </row>
    <row r="71" spans="1:39" ht="14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P71" s="48"/>
      <c r="Q71" s="64"/>
      <c r="R71" s="19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</row>
    <row r="72" spans="1:39" ht="14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P72" s="6" t="s">
        <v>64</v>
      </c>
      <c r="Q72" s="1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</row>
    <row r="73" spans="1:14" ht="14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14" ht="14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1:14" ht="14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</sheetData>
  <sheetProtection/>
  <mergeCells count="639">
    <mergeCell ref="Z38:AA38"/>
    <mergeCell ref="AB38:AC38"/>
    <mergeCell ref="AE38:AF38"/>
    <mergeCell ref="AG38:AH38"/>
    <mergeCell ref="Q38:R38"/>
    <mergeCell ref="S38:T38"/>
    <mergeCell ref="U38:W38"/>
    <mergeCell ref="X38:Y38"/>
    <mergeCell ref="AL10:AM10"/>
    <mergeCell ref="AK38:AL38"/>
    <mergeCell ref="AJ9:AK9"/>
    <mergeCell ref="AK33:AL33"/>
    <mergeCell ref="AK34:AL34"/>
    <mergeCell ref="AK32:AL32"/>
    <mergeCell ref="AJ10:AK10"/>
    <mergeCell ref="AL12:AM12"/>
    <mergeCell ref="AK31:AL31"/>
    <mergeCell ref="AK37:AL37"/>
    <mergeCell ref="X19:Y19"/>
    <mergeCell ref="AJ20:AK20"/>
    <mergeCell ref="AL20:AM20"/>
    <mergeCell ref="Z20:AA20"/>
    <mergeCell ref="AB20:AD20"/>
    <mergeCell ref="AE20:AG20"/>
    <mergeCell ref="AH20:AI20"/>
    <mergeCell ref="Z19:AA19"/>
    <mergeCell ref="AB19:AD19"/>
    <mergeCell ref="AE19:AG19"/>
    <mergeCell ref="AH19:AI19"/>
    <mergeCell ref="AJ19:AK19"/>
    <mergeCell ref="AL9:AM9"/>
    <mergeCell ref="Q13:R13"/>
    <mergeCell ref="S13:T13"/>
    <mergeCell ref="U13:W13"/>
    <mergeCell ref="X13:Y13"/>
    <mergeCell ref="Z13:AA13"/>
    <mergeCell ref="AB13:AD13"/>
    <mergeCell ref="AE13:AG13"/>
    <mergeCell ref="AH10:AI10"/>
    <mergeCell ref="Z9:AA9"/>
    <mergeCell ref="AB9:AD9"/>
    <mergeCell ref="AE9:AG9"/>
    <mergeCell ref="AH9:AI9"/>
    <mergeCell ref="Q9:R9"/>
    <mergeCell ref="S9:T9"/>
    <mergeCell ref="U9:W9"/>
    <mergeCell ref="X9:Y9"/>
    <mergeCell ref="AB10:AD10"/>
    <mergeCell ref="Z33:AA33"/>
    <mergeCell ref="AB33:AC33"/>
    <mergeCell ref="AE33:AF33"/>
    <mergeCell ref="AG33:AH33"/>
    <mergeCell ref="Q34:R34"/>
    <mergeCell ref="S34:T34"/>
    <mergeCell ref="U34:W34"/>
    <mergeCell ref="X34:Y34"/>
    <mergeCell ref="Z34:AA34"/>
    <mergeCell ref="AB34:AC34"/>
    <mergeCell ref="Q33:R33"/>
    <mergeCell ref="S33:T33"/>
    <mergeCell ref="U33:W33"/>
    <mergeCell ref="X33:Y33"/>
    <mergeCell ref="Q32:R32"/>
    <mergeCell ref="S32:T32"/>
    <mergeCell ref="U32:W32"/>
    <mergeCell ref="X32:Y32"/>
    <mergeCell ref="S31:T31"/>
    <mergeCell ref="U31:W31"/>
    <mergeCell ref="X31:Y31"/>
    <mergeCell ref="Z31:AA31"/>
    <mergeCell ref="K42:L42"/>
    <mergeCell ref="K43:L43"/>
    <mergeCell ref="K38:L38"/>
    <mergeCell ref="K39:L39"/>
    <mergeCell ref="K40:L40"/>
    <mergeCell ref="K41:L41"/>
    <mergeCell ref="K34:L34"/>
    <mergeCell ref="K35:L35"/>
    <mergeCell ref="K36:L36"/>
    <mergeCell ref="K37:L37"/>
    <mergeCell ref="K30:L30"/>
    <mergeCell ref="K31:L31"/>
    <mergeCell ref="K32:L32"/>
    <mergeCell ref="K33:L33"/>
    <mergeCell ref="K24:L24"/>
    <mergeCell ref="K25:L25"/>
    <mergeCell ref="K26:L26"/>
    <mergeCell ref="K27:L27"/>
    <mergeCell ref="K22:L22"/>
    <mergeCell ref="K23:L23"/>
    <mergeCell ref="K17:L17"/>
    <mergeCell ref="K18:L18"/>
    <mergeCell ref="K19:L19"/>
    <mergeCell ref="K20:L20"/>
    <mergeCell ref="G39:H39"/>
    <mergeCell ref="K9:L9"/>
    <mergeCell ref="K10:L10"/>
    <mergeCell ref="K11:L11"/>
    <mergeCell ref="K12:L12"/>
    <mergeCell ref="K13:L13"/>
    <mergeCell ref="K14:L14"/>
    <mergeCell ref="K15:L15"/>
    <mergeCell ref="K16:L16"/>
    <mergeCell ref="K21:L21"/>
    <mergeCell ref="G35:H35"/>
    <mergeCell ref="G36:H36"/>
    <mergeCell ref="G20:H20"/>
    <mergeCell ref="G21:H21"/>
    <mergeCell ref="G22:H22"/>
    <mergeCell ref="G16:H16"/>
    <mergeCell ref="G37:H37"/>
    <mergeCell ref="G38:H38"/>
    <mergeCell ref="G23:H23"/>
    <mergeCell ref="G24:H24"/>
    <mergeCell ref="G25:H25"/>
    <mergeCell ref="G26:H26"/>
    <mergeCell ref="G30:H30"/>
    <mergeCell ref="G31:H31"/>
    <mergeCell ref="G32:H32"/>
    <mergeCell ref="G17:H17"/>
    <mergeCell ref="G18:H18"/>
    <mergeCell ref="G19:H19"/>
    <mergeCell ref="AJ69:AM69"/>
    <mergeCell ref="S70:U70"/>
    <mergeCell ref="V70:Z70"/>
    <mergeCell ref="AA70:AE70"/>
    <mergeCell ref="AF70:AI70"/>
    <mergeCell ref="AJ70:AM70"/>
    <mergeCell ref="S69:U69"/>
    <mergeCell ref="V69:Z69"/>
    <mergeCell ref="AA69:AE69"/>
    <mergeCell ref="AF69:AI69"/>
    <mergeCell ref="AJ67:AM67"/>
    <mergeCell ref="S68:U68"/>
    <mergeCell ref="V68:Z68"/>
    <mergeCell ref="AA68:AE68"/>
    <mergeCell ref="AF68:AI68"/>
    <mergeCell ref="AJ68:AM68"/>
    <mergeCell ref="S67:U67"/>
    <mergeCell ref="V67:Z67"/>
    <mergeCell ref="AA67:AE67"/>
    <mergeCell ref="AF67:AI67"/>
    <mergeCell ref="AJ65:AM65"/>
    <mergeCell ref="S66:U66"/>
    <mergeCell ref="V66:Z66"/>
    <mergeCell ref="AA66:AE66"/>
    <mergeCell ref="AF66:AI66"/>
    <mergeCell ref="AJ66:AM66"/>
    <mergeCell ref="S65:U65"/>
    <mergeCell ref="V65:Z65"/>
    <mergeCell ref="AA65:AE65"/>
    <mergeCell ref="AF65:AI65"/>
    <mergeCell ref="AJ63:AM63"/>
    <mergeCell ref="S64:U64"/>
    <mergeCell ref="V64:Z64"/>
    <mergeCell ref="AA64:AE64"/>
    <mergeCell ref="AF64:AI64"/>
    <mergeCell ref="AJ64:AM64"/>
    <mergeCell ref="S63:U63"/>
    <mergeCell ref="V63:Z63"/>
    <mergeCell ref="AA63:AE63"/>
    <mergeCell ref="AF63:AI63"/>
    <mergeCell ref="AJ61:AM61"/>
    <mergeCell ref="S62:U62"/>
    <mergeCell ref="V62:Z62"/>
    <mergeCell ref="AA62:AE62"/>
    <mergeCell ref="AF62:AI62"/>
    <mergeCell ref="AJ62:AM62"/>
    <mergeCell ref="S61:U61"/>
    <mergeCell ref="V61:Z61"/>
    <mergeCell ref="AA61:AE61"/>
    <mergeCell ref="AF61:AI61"/>
    <mergeCell ref="AJ59:AM59"/>
    <mergeCell ref="S60:U60"/>
    <mergeCell ref="V60:Z60"/>
    <mergeCell ref="AA60:AE60"/>
    <mergeCell ref="AF60:AI60"/>
    <mergeCell ref="AJ60:AM60"/>
    <mergeCell ref="S59:U59"/>
    <mergeCell ref="V59:Z59"/>
    <mergeCell ref="AA59:AE59"/>
    <mergeCell ref="AF59:AI59"/>
    <mergeCell ref="AA57:AE57"/>
    <mergeCell ref="AF57:AI57"/>
    <mergeCell ref="AJ57:AM57"/>
    <mergeCell ref="S58:U58"/>
    <mergeCell ref="V58:Z58"/>
    <mergeCell ref="AA58:AE58"/>
    <mergeCell ref="AF58:AI58"/>
    <mergeCell ref="AJ58:AM58"/>
    <mergeCell ref="AA55:AE55"/>
    <mergeCell ref="AF55:AI55"/>
    <mergeCell ref="AJ55:AM55"/>
    <mergeCell ref="S56:U56"/>
    <mergeCell ref="V56:Z56"/>
    <mergeCell ref="AA56:AE56"/>
    <mergeCell ref="AF56:AI56"/>
    <mergeCell ref="AJ56:AM56"/>
    <mergeCell ref="AA53:AE53"/>
    <mergeCell ref="AF53:AI53"/>
    <mergeCell ref="AJ53:AM53"/>
    <mergeCell ref="S54:U54"/>
    <mergeCell ref="V54:Z54"/>
    <mergeCell ref="AA54:AE54"/>
    <mergeCell ref="AF54:AI54"/>
    <mergeCell ref="AJ54:AM54"/>
    <mergeCell ref="AJ51:AM51"/>
    <mergeCell ref="S52:U52"/>
    <mergeCell ref="V52:Z52"/>
    <mergeCell ref="AA52:AE52"/>
    <mergeCell ref="AF52:AI52"/>
    <mergeCell ref="AJ52:AM52"/>
    <mergeCell ref="V51:Z51"/>
    <mergeCell ref="AA51:AE51"/>
    <mergeCell ref="S51:U51"/>
    <mergeCell ref="AF51:AI51"/>
    <mergeCell ref="AJ49:AM49"/>
    <mergeCell ref="AA49:AE49"/>
    <mergeCell ref="AF49:AI49"/>
    <mergeCell ref="S71:U71"/>
    <mergeCell ref="V71:Z71"/>
    <mergeCell ref="AA71:AE71"/>
    <mergeCell ref="AF71:AI71"/>
    <mergeCell ref="AJ71:AM71"/>
    <mergeCell ref="AJ50:AM50"/>
    <mergeCell ref="AF50:AI50"/>
    <mergeCell ref="AA50:AE50"/>
    <mergeCell ref="S50:U50"/>
    <mergeCell ref="V50:Z50"/>
    <mergeCell ref="P53:Q53"/>
    <mergeCell ref="S49:U49"/>
    <mergeCell ref="V49:Z49"/>
    <mergeCell ref="S53:U53"/>
    <mergeCell ref="V53:Z53"/>
    <mergeCell ref="S55:U55"/>
    <mergeCell ref="V55:Z55"/>
    <mergeCell ref="S57:U57"/>
    <mergeCell ref="V57:Z57"/>
    <mergeCell ref="P70:Q70"/>
    <mergeCell ref="P71:Q71"/>
    <mergeCell ref="P66:Q66"/>
    <mergeCell ref="P67:Q67"/>
    <mergeCell ref="P68:Q68"/>
    <mergeCell ref="P69:Q69"/>
    <mergeCell ref="P62:Q62"/>
    <mergeCell ref="P63:Q63"/>
    <mergeCell ref="P64:Q64"/>
    <mergeCell ref="P65:Q65"/>
    <mergeCell ref="P58:Q58"/>
    <mergeCell ref="P59:Q59"/>
    <mergeCell ref="P60:Q60"/>
    <mergeCell ref="P61:Q61"/>
    <mergeCell ref="AA48:AE48"/>
    <mergeCell ref="AJ48:AM48"/>
    <mergeCell ref="R47:Z47"/>
    <mergeCell ref="AA47:AM47"/>
    <mergeCell ref="P45:AM45"/>
    <mergeCell ref="P47:Q48"/>
    <mergeCell ref="S48:U48"/>
    <mergeCell ref="V48:Z48"/>
    <mergeCell ref="AF48:AI48"/>
    <mergeCell ref="X40:Y40"/>
    <mergeCell ref="AK40:AL40"/>
    <mergeCell ref="AB41:AC41"/>
    <mergeCell ref="AK41:AL41"/>
    <mergeCell ref="AE41:AF41"/>
    <mergeCell ref="AG41:AH41"/>
    <mergeCell ref="Z41:AA41"/>
    <mergeCell ref="Z32:AA32"/>
    <mergeCell ref="AB32:AC32"/>
    <mergeCell ref="AE32:AF32"/>
    <mergeCell ref="AG32:AH32"/>
    <mergeCell ref="AK39:AL39"/>
    <mergeCell ref="AB40:AC40"/>
    <mergeCell ref="AB39:AC39"/>
    <mergeCell ref="AG40:AH40"/>
    <mergeCell ref="AB35:AC35"/>
    <mergeCell ref="AK35:AL35"/>
    <mergeCell ref="AL11:AM11"/>
    <mergeCell ref="AB11:AD11"/>
    <mergeCell ref="AE11:AG11"/>
    <mergeCell ref="AB31:AC31"/>
    <mergeCell ref="AE31:AF31"/>
    <mergeCell ref="AL19:AM19"/>
    <mergeCell ref="AL18:AM18"/>
    <mergeCell ref="AL13:AM13"/>
    <mergeCell ref="AJ21:AK21"/>
    <mergeCell ref="AL21:AM21"/>
    <mergeCell ref="AH11:AI11"/>
    <mergeCell ref="AJ11:AK11"/>
    <mergeCell ref="AJ13:AK13"/>
    <mergeCell ref="AJ12:AK12"/>
    <mergeCell ref="AB16:AD16"/>
    <mergeCell ref="AE16:AG16"/>
    <mergeCell ref="AH12:AI12"/>
    <mergeCell ref="Z39:AA39"/>
    <mergeCell ref="Q31:R31"/>
    <mergeCell ref="AE17:AG17"/>
    <mergeCell ref="AH17:AI17"/>
    <mergeCell ref="AJ17:AK17"/>
    <mergeCell ref="S17:T17"/>
    <mergeCell ref="U17:W17"/>
    <mergeCell ref="X17:Y17"/>
    <mergeCell ref="Z17:AA17"/>
    <mergeCell ref="S18:T18"/>
    <mergeCell ref="Q36:R36"/>
    <mergeCell ref="Z35:AA35"/>
    <mergeCell ref="Q40:R40"/>
    <mergeCell ref="U40:W40"/>
    <mergeCell ref="Q35:R35"/>
    <mergeCell ref="S35:T35"/>
    <mergeCell ref="S39:T39"/>
    <mergeCell ref="S40:T40"/>
    <mergeCell ref="S36:T36"/>
    <mergeCell ref="Z40:AA40"/>
    <mergeCell ref="S19:T19"/>
    <mergeCell ref="S15:T15"/>
    <mergeCell ref="Q39:R39"/>
    <mergeCell ref="U35:W35"/>
    <mergeCell ref="X35:Y35"/>
    <mergeCell ref="U39:W39"/>
    <mergeCell ref="X39:Y39"/>
    <mergeCell ref="Q37:R37"/>
    <mergeCell ref="S37:T37"/>
    <mergeCell ref="U37:W37"/>
    <mergeCell ref="U27:W28"/>
    <mergeCell ref="AK27:AL28"/>
    <mergeCell ref="X27:Y28"/>
    <mergeCell ref="AE27:AF28"/>
    <mergeCell ref="AL8:AM8"/>
    <mergeCell ref="X8:Y8"/>
    <mergeCell ref="Z8:AA8"/>
    <mergeCell ref="U18:W18"/>
    <mergeCell ref="AE10:AG10"/>
    <mergeCell ref="AJ18:AK18"/>
    <mergeCell ref="AH7:AM7"/>
    <mergeCell ref="P25:AM25"/>
    <mergeCell ref="AH16:AI16"/>
    <mergeCell ref="AJ16:AK16"/>
    <mergeCell ref="AL16:AM16"/>
    <mergeCell ref="AL17:AM17"/>
    <mergeCell ref="X18:Y18"/>
    <mergeCell ref="Z18:AA18"/>
    <mergeCell ref="AB18:AD18"/>
    <mergeCell ref="U8:W8"/>
    <mergeCell ref="A75:D75"/>
    <mergeCell ref="E75:G75"/>
    <mergeCell ref="H75:K75"/>
    <mergeCell ref="L75:N75"/>
    <mergeCell ref="A74:D74"/>
    <mergeCell ref="E74:G74"/>
    <mergeCell ref="H74:K74"/>
    <mergeCell ref="L74:N74"/>
    <mergeCell ref="A73:D73"/>
    <mergeCell ref="E73:G73"/>
    <mergeCell ref="H73:K73"/>
    <mergeCell ref="L73:N73"/>
    <mergeCell ref="A72:D72"/>
    <mergeCell ref="E72:G72"/>
    <mergeCell ref="H72:K72"/>
    <mergeCell ref="L72:N72"/>
    <mergeCell ref="A71:D71"/>
    <mergeCell ref="E71:G71"/>
    <mergeCell ref="H71:K71"/>
    <mergeCell ref="L71:N71"/>
    <mergeCell ref="P3:AM3"/>
    <mergeCell ref="P5:AM5"/>
    <mergeCell ref="P7:P8"/>
    <mergeCell ref="Q7:R8"/>
    <mergeCell ref="S8:T8"/>
    <mergeCell ref="AJ8:AK8"/>
    <mergeCell ref="H69:K69"/>
    <mergeCell ref="L69:N69"/>
    <mergeCell ref="A68:D68"/>
    <mergeCell ref="E68:G68"/>
    <mergeCell ref="H68:K68"/>
    <mergeCell ref="L68:N68"/>
    <mergeCell ref="S27:T28"/>
    <mergeCell ref="A67:D67"/>
    <mergeCell ref="E67:G67"/>
    <mergeCell ref="H67:K67"/>
    <mergeCell ref="L67:N67"/>
    <mergeCell ref="A66:D66"/>
    <mergeCell ref="E66:G66"/>
    <mergeCell ref="H66:K66"/>
    <mergeCell ref="L66:N66"/>
    <mergeCell ref="A65:D65"/>
    <mergeCell ref="E65:G65"/>
    <mergeCell ref="H65:K65"/>
    <mergeCell ref="L65:N65"/>
    <mergeCell ref="A64:D64"/>
    <mergeCell ref="E64:G64"/>
    <mergeCell ref="H64:K64"/>
    <mergeCell ref="L64:N64"/>
    <mergeCell ref="A63:D63"/>
    <mergeCell ref="E63:G63"/>
    <mergeCell ref="H63:K63"/>
    <mergeCell ref="L63:N63"/>
    <mergeCell ref="A62:D62"/>
    <mergeCell ref="E62:G62"/>
    <mergeCell ref="H62:K62"/>
    <mergeCell ref="L62:N62"/>
    <mergeCell ref="A61:D61"/>
    <mergeCell ref="E61:G61"/>
    <mergeCell ref="H61:K61"/>
    <mergeCell ref="L61:N61"/>
    <mergeCell ref="A60:D60"/>
    <mergeCell ref="E60:G60"/>
    <mergeCell ref="H60:K60"/>
    <mergeCell ref="L60:N60"/>
    <mergeCell ref="A59:D59"/>
    <mergeCell ref="E59:G59"/>
    <mergeCell ref="H59:K59"/>
    <mergeCell ref="L59:N59"/>
    <mergeCell ref="A58:D58"/>
    <mergeCell ref="E58:G58"/>
    <mergeCell ref="H58:K58"/>
    <mergeCell ref="L58:N58"/>
    <mergeCell ref="A57:D57"/>
    <mergeCell ref="E57:G57"/>
    <mergeCell ref="H57:K57"/>
    <mergeCell ref="L57:N57"/>
    <mergeCell ref="A56:D56"/>
    <mergeCell ref="E56:G56"/>
    <mergeCell ref="H56:K56"/>
    <mergeCell ref="L56:N56"/>
    <mergeCell ref="A55:D55"/>
    <mergeCell ref="E55:G55"/>
    <mergeCell ref="H55:K55"/>
    <mergeCell ref="L55:N55"/>
    <mergeCell ref="A54:D54"/>
    <mergeCell ref="E54:G54"/>
    <mergeCell ref="H54:K54"/>
    <mergeCell ref="L54:N54"/>
    <mergeCell ref="H52:K52"/>
    <mergeCell ref="L52:N52"/>
    <mergeCell ref="A53:D53"/>
    <mergeCell ref="E53:G53"/>
    <mergeCell ref="H53:K53"/>
    <mergeCell ref="L53:N53"/>
    <mergeCell ref="P54:Q54"/>
    <mergeCell ref="P50:Q50"/>
    <mergeCell ref="A38:D38"/>
    <mergeCell ref="A39:D39"/>
    <mergeCell ref="A51:D51"/>
    <mergeCell ref="E51:G51"/>
    <mergeCell ref="H51:K51"/>
    <mergeCell ref="L51:N51"/>
    <mergeCell ref="A52:D52"/>
    <mergeCell ref="E52:G52"/>
    <mergeCell ref="A46:D46"/>
    <mergeCell ref="S41:T41"/>
    <mergeCell ref="A50:D50"/>
    <mergeCell ref="E50:G50"/>
    <mergeCell ref="H50:K50"/>
    <mergeCell ref="L50:N50"/>
    <mergeCell ref="G42:H42"/>
    <mergeCell ref="G43:H43"/>
    <mergeCell ref="Q41:R41"/>
    <mergeCell ref="A44:N44"/>
    <mergeCell ref="P55:Q55"/>
    <mergeCell ref="P56:Q56"/>
    <mergeCell ref="P57:Q57"/>
    <mergeCell ref="A47:N47"/>
    <mergeCell ref="A49:D49"/>
    <mergeCell ref="E49:G49"/>
    <mergeCell ref="L49:N49"/>
    <mergeCell ref="H49:K49"/>
    <mergeCell ref="P52:Q52"/>
    <mergeCell ref="P51:Q51"/>
    <mergeCell ref="Q27:R28"/>
    <mergeCell ref="C24:D24"/>
    <mergeCell ref="AH8:AI8"/>
    <mergeCell ref="U41:W41"/>
    <mergeCell ref="AB8:AD8"/>
    <mergeCell ref="X41:Y41"/>
    <mergeCell ref="Z27:AA28"/>
    <mergeCell ref="AB27:AC28"/>
    <mergeCell ref="AD27:AD28"/>
    <mergeCell ref="P22:AM22"/>
    <mergeCell ref="Q17:R17"/>
    <mergeCell ref="Q18:R18"/>
    <mergeCell ref="Q11:R11"/>
    <mergeCell ref="X16:Y16"/>
    <mergeCell ref="Z16:AA16"/>
    <mergeCell ref="S11:T11"/>
    <mergeCell ref="U11:W11"/>
    <mergeCell ref="X11:Y11"/>
    <mergeCell ref="U16:W16"/>
    <mergeCell ref="A45:N45"/>
    <mergeCell ref="A42:D42"/>
    <mergeCell ref="A43:D43"/>
    <mergeCell ref="G33:H33"/>
    <mergeCell ref="G34:H34"/>
    <mergeCell ref="G40:H40"/>
    <mergeCell ref="G41:H41"/>
    <mergeCell ref="A41:D41"/>
    <mergeCell ref="A34:D34"/>
    <mergeCell ref="A35:D35"/>
    <mergeCell ref="P27:P28"/>
    <mergeCell ref="G27:H27"/>
    <mergeCell ref="G28:H28"/>
    <mergeCell ref="G29:H29"/>
    <mergeCell ref="K28:L28"/>
    <mergeCell ref="K29:L29"/>
    <mergeCell ref="A36:D36"/>
    <mergeCell ref="A37:D37"/>
    <mergeCell ref="C19:D19"/>
    <mergeCell ref="C20:D20"/>
    <mergeCell ref="C21:D21"/>
    <mergeCell ref="A40:D40"/>
    <mergeCell ref="C22:D22"/>
    <mergeCell ref="C23:D23"/>
    <mergeCell ref="A32:D32"/>
    <mergeCell ref="A33:D33"/>
    <mergeCell ref="C16:D16"/>
    <mergeCell ref="C17:D17"/>
    <mergeCell ref="C18:D18"/>
    <mergeCell ref="G14:H14"/>
    <mergeCell ref="G15:H15"/>
    <mergeCell ref="Q19:R19"/>
    <mergeCell ref="Q15:R15"/>
    <mergeCell ref="C14:D14"/>
    <mergeCell ref="C15:D15"/>
    <mergeCell ref="Q16:R16"/>
    <mergeCell ref="U19:W19"/>
    <mergeCell ref="Q20:R20"/>
    <mergeCell ref="S20:T20"/>
    <mergeCell ref="C11:D11"/>
    <mergeCell ref="G11:H11"/>
    <mergeCell ref="C12:D12"/>
    <mergeCell ref="C13:D13"/>
    <mergeCell ref="G12:H12"/>
    <mergeCell ref="G13:H13"/>
    <mergeCell ref="S16:T16"/>
    <mergeCell ref="AE8:AG8"/>
    <mergeCell ref="Z7:AG7"/>
    <mergeCell ref="A9:D9"/>
    <mergeCell ref="A10:D10"/>
    <mergeCell ref="G9:H9"/>
    <mergeCell ref="G10:H10"/>
    <mergeCell ref="N7:N8"/>
    <mergeCell ref="A7:D8"/>
    <mergeCell ref="Z10:AA10"/>
    <mergeCell ref="S7:Y7"/>
    <mergeCell ref="U20:W20"/>
    <mergeCell ref="X20:Y20"/>
    <mergeCell ref="A3:N3"/>
    <mergeCell ref="A5:N5"/>
    <mergeCell ref="E7:E8"/>
    <mergeCell ref="F7:F8"/>
    <mergeCell ref="G8:H8"/>
    <mergeCell ref="K8:L8"/>
    <mergeCell ref="G7:L7"/>
    <mergeCell ref="M7:M8"/>
    <mergeCell ref="AE35:AF35"/>
    <mergeCell ref="AG27:AH28"/>
    <mergeCell ref="AE39:AF39"/>
    <mergeCell ref="AE40:AF40"/>
    <mergeCell ref="AG35:AH35"/>
    <mergeCell ref="AG39:AH39"/>
    <mergeCell ref="AG31:AH31"/>
    <mergeCell ref="AE34:AF34"/>
    <mergeCell ref="AG34:AH34"/>
    <mergeCell ref="AK30:AL30"/>
    <mergeCell ref="AI27:AI28"/>
    <mergeCell ref="AJ27:AJ28"/>
    <mergeCell ref="AM27:AM28"/>
    <mergeCell ref="Q21:R21"/>
    <mergeCell ref="S21:T21"/>
    <mergeCell ref="U21:W21"/>
    <mergeCell ref="X21:Y21"/>
    <mergeCell ref="AE21:AG21"/>
    <mergeCell ref="AH21:AI21"/>
    <mergeCell ref="AB12:AD12"/>
    <mergeCell ref="AE12:AG12"/>
    <mergeCell ref="AE18:AG18"/>
    <mergeCell ref="AH18:AI18"/>
    <mergeCell ref="AB14:AD14"/>
    <mergeCell ref="AH13:AI13"/>
    <mergeCell ref="AB17:AD17"/>
    <mergeCell ref="Q12:R12"/>
    <mergeCell ref="S12:T12"/>
    <mergeCell ref="U12:W12"/>
    <mergeCell ref="X12:Y12"/>
    <mergeCell ref="Z11:AA11"/>
    <mergeCell ref="Q10:R10"/>
    <mergeCell ref="S10:T10"/>
    <mergeCell ref="U10:W10"/>
    <mergeCell ref="X10:Y10"/>
    <mergeCell ref="Z12:AA12"/>
    <mergeCell ref="Z37:AA37"/>
    <mergeCell ref="AB37:AC37"/>
    <mergeCell ref="AE37:AF37"/>
    <mergeCell ref="AG37:AH37"/>
    <mergeCell ref="U36:W36"/>
    <mergeCell ref="X36:Y36"/>
    <mergeCell ref="Z36:AA36"/>
    <mergeCell ref="X37:Y37"/>
    <mergeCell ref="AK36:AL36"/>
    <mergeCell ref="AB36:AC36"/>
    <mergeCell ref="AE36:AF36"/>
    <mergeCell ref="AG36:AH36"/>
    <mergeCell ref="Q14:R14"/>
    <mergeCell ref="S14:T14"/>
    <mergeCell ref="U14:W14"/>
    <mergeCell ref="X14:Y14"/>
    <mergeCell ref="U15:W15"/>
    <mergeCell ref="X15:Y15"/>
    <mergeCell ref="AH14:AI14"/>
    <mergeCell ref="Z29:AA29"/>
    <mergeCell ref="AJ15:AK15"/>
    <mergeCell ref="AB29:AC29"/>
    <mergeCell ref="AE29:AF29"/>
    <mergeCell ref="AG29:AH29"/>
    <mergeCell ref="AK29:AL29"/>
    <mergeCell ref="Z21:AA21"/>
    <mergeCell ref="AB21:AD21"/>
    <mergeCell ref="AL15:AM15"/>
    <mergeCell ref="U30:W30"/>
    <mergeCell ref="X30:Y30"/>
    <mergeCell ref="AJ14:AK14"/>
    <mergeCell ref="AL14:AM14"/>
    <mergeCell ref="Z15:AA15"/>
    <mergeCell ref="AB15:AD15"/>
    <mergeCell ref="AE15:AG15"/>
    <mergeCell ref="AH15:AI15"/>
    <mergeCell ref="Z14:AA14"/>
    <mergeCell ref="AE14:AG14"/>
    <mergeCell ref="Z30:AA30"/>
    <mergeCell ref="AB30:AC30"/>
    <mergeCell ref="AE30:AF30"/>
    <mergeCell ref="AG30:AH30"/>
    <mergeCell ref="Q29:R29"/>
    <mergeCell ref="S29:T29"/>
    <mergeCell ref="U29:W29"/>
    <mergeCell ref="X29:Y29"/>
    <mergeCell ref="Q30:R30"/>
    <mergeCell ref="S30:T30"/>
  </mergeCells>
  <printOptions horizontalCentered="1"/>
  <pageMargins left="0.3937007874015748" right="0.3937007874015748" top="0.5905511811023623" bottom="0.3937007874015748" header="0" footer="0"/>
  <pageSetup fitToHeight="1" fitToWidth="1" horizontalDpi="200" verticalDpi="200" orientation="landscape" paperSize="8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2015-03-16T06:46:12Z</cp:lastPrinted>
  <dcterms:created xsi:type="dcterms:W3CDTF">2004-02-06T06:48:02Z</dcterms:created>
  <dcterms:modified xsi:type="dcterms:W3CDTF">2015-03-16T06:46:54Z</dcterms:modified>
  <cp:category/>
  <cp:version/>
  <cp:contentType/>
  <cp:contentStatus/>
</cp:coreProperties>
</file>