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46" sheetId="1" r:id="rId1"/>
  </sheets>
  <definedNames>
    <definedName name="_xlnm.Print_Area" localSheetId="0">'246'!$A$1:$AD$64</definedName>
  </definedNames>
  <calcPr fullCalcOnLoad="1"/>
</workbook>
</file>

<file path=xl/sharedStrings.xml><?xml version="1.0" encoding="utf-8"?>
<sst xmlns="http://schemas.openxmlformats.org/spreadsheetml/2006/main" count="144" uniqueCount="86">
  <si>
    <t>（単位　金額百万円）</t>
  </si>
  <si>
    <t>固定資本減耗</t>
  </si>
  <si>
    <t>間接税</t>
  </si>
  <si>
    <t>県内総生産（市場価格表示）</t>
  </si>
  <si>
    <t>民間最終消費支出</t>
  </si>
  <si>
    <t>県内総固定資本形成</t>
  </si>
  <si>
    <t>在庫品増加</t>
  </si>
  <si>
    <t>統計上の不突合</t>
  </si>
  <si>
    <t>県内総支出（市場価格表示）</t>
  </si>
  <si>
    <t>雇用者所得</t>
  </si>
  <si>
    <t>社会保障雇主負担</t>
  </si>
  <si>
    <t>その他の雇主負担</t>
  </si>
  <si>
    <t>対家計民間非営利団体</t>
  </si>
  <si>
    <t>家計</t>
  </si>
  <si>
    <t>利子</t>
  </si>
  <si>
    <t>公的企業</t>
  </si>
  <si>
    <t>個人企業</t>
  </si>
  <si>
    <t>農林水産業</t>
  </si>
  <si>
    <t>その他の産業</t>
  </si>
  <si>
    <t>持家</t>
  </si>
  <si>
    <t>（参考）民間法人企業所得</t>
  </si>
  <si>
    <t>（単位　金額円）</t>
  </si>
  <si>
    <t>就業者1人当たり県内純生産</t>
  </si>
  <si>
    <t>（農林水産業を除く）</t>
  </si>
  <si>
    <t>配当</t>
  </si>
  <si>
    <t>賃貸料</t>
  </si>
  <si>
    <t>246　県民所得</t>
  </si>
  <si>
    <t>県民所得　247</t>
  </si>
  <si>
    <t>企業所得</t>
  </si>
  <si>
    <t>財産所得</t>
  </si>
  <si>
    <t>総額</t>
  </si>
  <si>
    <t>（配当控除前）</t>
  </si>
  <si>
    <t>53年度</t>
  </si>
  <si>
    <t>52年度</t>
  </si>
  <si>
    <t>移出</t>
  </si>
  <si>
    <t>農業</t>
  </si>
  <si>
    <t>林業</t>
  </si>
  <si>
    <t>水産業</t>
  </si>
  <si>
    <t>鉱業</t>
  </si>
  <si>
    <t>建設業</t>
  </si>
  <si>
    <t>製造業</t>
  </si>
  <si>
    <t>運輸業</t>
  </si>
  <si>
    <t>通信業</t>
  </si>
  <si>
    <t>サービス業</t>
  </si>
  <si>
    <t>公務</t>
  </si>
  <si>
    <t>財政最終消費支出</t>
  </si>
  <si>
    <t>資料　石川県統計調査課「石川県民所得」による。</t>
  </si>
  <si>
    <t>県民所得統計は昭和52年度からの推計方法の変更により遡及修正を行った。（新ＳＮＡ）</t>
  </si>
  <si>
    <t>昭和51年度</t>
  </si>
  <si>
    <t>51年度</t>
  </si>
  <si>
    <t>53年度</t>
  </si>
  <si>
    <t>県内純生産（要素費用表示）</t>
  </si>
  <si>
    <t>対前年度比（％）</t>
  </si>
  <si>
    <t>105　　県　内　総　生　産　と　総　支　出　（昭和51年度～53年度）</t>
  </si>
  <si>
    <t>△　0.0</t>
  </si>
  <si>
    <t>（控除）補　　　助　　　金</t>
  </si>
  <si>
    <t>（控除）移　　　　　　　　入</t>
  </si>
  <si>
    <t>－</t>
  </si>
  <si>
    <t>…</t>
  </si>
  <si>
    <t>106　　県　　内　　純　　生　　産　（昭和51年度～53年度）</t>
  </si>
  <si>
    <t>第１次産業</t>
  </si>
  <si>
    <t>第２次産業</t>
  </si>
  <si>
    <t>第３次産業</t>
  </si>
  <si>
    <t>卸　売・小売業</t>
  </si>
  <si>
    <t>金　融・保　険・不動産業</t>
  </si>
  <si>
    <t>電　気・ガ　ス・水道業</t>
  </si>
  <si>
    <t>（控除）帰　属　利　子</t>
  </si>
  <si>
    <t>項　　　　　目</t>
  </si>
  <si>
    <t>107　　県　民　所　得　の　分　配　（昭和51年度～53年度）</t>
  </si>
  <si>
    <t>賃金俸給</t>
  </si>
  <si>
    <t>一般財政</t>
  </si>
  <si>
    <t>民間法人企業</t>
  </si>
  <si>
    <t>108　　関　　連　　指　　標　（昭和51年度～53年度）</t>
  </si>
  <si>
    <t>対前年度比（％）</t>
  </si>
  <si>
    <t>構　　成　　比（％）</t>
  </si>
  <si>
    <t>項　　　　　　　　　目</t>
  </si>
  <si>
    <t>第１次産業</t>
  </si>
  <si>
    <t>第２次産業</t>
  </si>
  <si>
    <t>第３次産業</t>
  </si>
  <si>
    <t>１人当たり県民所得</t>
  </si>
  <si>
    <t>１人当たり民間最終消費支出</t>
  </si>
  <si>
    <t>１人当たり家計最終消費支出</t>
  </si>
  <si>
    <t>雇用者１人当たり雇用者所得</t>
  </si>
  <si>
    <t>（控除）一般財政・消費者　負債利子等</t>
  </si>
  <si>
    <t>項　　　　　　　目</t>
  </si>
  <si>
    <t>１６　　県　　　　民　　　　所　　　　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</si>
</sst>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;[Red]\-0\ "/>
    <numFmt numFmtId="178" formatCode="0.0;&quot;△ &quot;0.0"/>
    <numFmt numFmtId="179" formatCode="#,##0;&quot;△ &quot;#,##0"/>
    <numFmt numFmtId="180" formatCode="#,##0.0"/>
    <numFmt numFmtId="181" formatCode="#,##0.0;[Red]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9" fontId="2" fillId="0" borderId="22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78" fontId="2" fillId="0" borderId="0" xfId="0" applyNumberFormat="1" applyFont="1" applyAlignment="1" quotePrefix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3" fontId="22" fillId="0" borderId="11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9" fontId="22" fillId="0" borderId="11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7.25" customHeight="1"/>
  <cols>
    <col min="1" max="1" width="5.00390625" style="48" customWidth="1"/>
    <col min="2" max="2" width="34.50390625" style="48" customWidth="1"/>
    <col min="3" max="5" width="13.625" style="48" customWidth="1"/>
    <col min="6" max="6" width="9.50390625" style="48" bestFit="1" customWidth="1"/>
    <col min="7" max="7" width="9.25390625" style="48" bestFit="1" customWidth="1"/>
    <col min="8" max="8" width="9.75390625" style="48" bestFit="1" customWidth="1"/>
    <col min="9" max="11" width="9.25390625" style="48" bestFit="1" customWidth="1"/>
    <col min="12" max="12" width="12.50390625" style="48" customWidth="1"/>
    <col min="13" max="13" width="4.00390625" style="48" customWidth="1"/>
    <col min="14" max="15" width="3.625" style="48" customWidth="1"/>
    <col min="16" max="16" width="16.125" style="48" customWidth="1"/>
    <col min="17" max="17" width="5.625" style="48" customWidth="1"/>
    <col min="18" max="19" width="6.625" style="48" customWidth="1"/>
    <col min="20" max="20" width="5.625" style="48" customWidth="1"/>
    <col min="21" max="21" width="13.125" style="48" customWidth="1"/>
    <col min="22" max="22" width="9.125" style="48" bestFit="1" customWidth="1"/>
    <col min="23" max="23" width="9.625" style="48" bestFit="1" customWidth="1"/>
    <col min="24" max="27" width="5.25390625" style="48" customWidth="1"/>
    <col min="28" max="28" width="8.625" style="48" customWidth="1"/>
    <col min="29" max="30" width="4.875" style="48" customWidth="1"/>
    <col min="31" max="16384" width="9.00390625" style="48" customWidth="1"/>
  </cols>
  <sheetData>
    <row r="1" spans="1:30" s="67" customFormat="1" ht="17.25" customHeight="1">
      <c r="A1" s="86" t="s">
        <v>26</v>
      </c>
      <c r="AB1" s="87" t="s">
        <v>27</v>
      </c>
      <c r="AC1" s="87"/>
      <c r="AD1" s="87"/>
    </row>
    <row r="2" spans="28:30" s="67" customFormat="1" ht="17.25" customHeight="1">
      <c r="AB2" s="68"/>
      <c r="AC2" s="68"/>
      <c r="AD2" s="68"/>
    </row>
    <row r="3" spans="1:16" ht="17.25" customHeight="1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49"/>
      <c r="M3" s="49"/>
      <c r="N3" s="49"/>
      <c r="P3" s="49"/>
    </row>
    <row r="4" spans="2:16" ht="17.2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49"/>
    </row>
    <row r="5" spans="2:11" ht="17.25" customHeight="1">
      <c r="B5" s="89" t="s">
        <v>47</v>
      </c>
      <c r="C5" s="89"/>
      <c r="D5" s="89"/>
      <c r="E5" s="89"/>
      <c r="F5" s="89"/>
      <c r="G5" s="89"/>
      <c r="H5" s="89"/>
      <c r="I5" s="89"/>
      <c r="J5" s="89"/>
      <c r="K5" s="89"/>
    </row>
    <row r="6" spans="2:11" ht="17.25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30" ht="17.25" customHeight="1">
      <c r="A7" s="90" t="s">
        <v>53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49"/>
      <c r="M7" s="90" t="s">
        <v>68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7.25" customHeight="1" thickBot="1">
      <c r="A8" s="49"/>
      <c r="C8" s="49"/>
      <c r="D8" s="49"/>
      <c r="E8" s="49"/>
      <c r="F8" s="49"/>
      <c r="G8" s="49"/>
      <c r="H8" s="49"/>
      <c r="I8" s="50" t="s">
        <v>0</v>
      </c>
      <c r="J8" s="50"/>
      <c r="K8" s="50"/>
      <c r="L8" s="51"/>
      <c r="M8" s="51"/>
      <c r="N8" s="51"/>
      <c r="P8" s="49"/>
      <c r="Q8" s="49"/>
      <c r="R8" s="49"/>
      <c r="S8" s="49"/>
      <c r="T8" s="49"/>
      <c r="U8" s="49"/>
      <c r="V8" s="49"/>
      <c r="W8" s="49"/>
      <c r="X8" s="49"/>
      <c r="Y8" s="49"/>
      <c r="Z8" s="50" t="s">
        <v>0</v>
      </c>
      <c r="AA8" s="50"/>
      <c r="AB8" s="50"/>
      <c r="AC8" s="50"/>
      <c r="AD8" s="50"/>
    </row>
    <row r="9" spans="1:30" ht="17.25" customHeight="1">
      <c r="A9" s="94" t="s">
        <v>75</v>
      </c>
      <c r="B9" s="17"/>
      <c r="C9" s="30" t="s">
        <v>48</v>
      </c>
      <c r="D9" s="30" t="s">
        <v>33</v>
      </c>
      <c r="E9" s="30" t="s">
        <v>32</v>
      </c>
      <c r="F9" s="91" t="s">
        <v>52</v>
      </c>
      <c r="G9" s="92"/>
      <c r="H9" s="93"/>
      <c r="I9" s="91" t="s">
        <v>74</v>
      </c>
      <c r="J9" s="92"/>
      <c r="K9" s="92"/>
      <c r="L9" s="3"/>
      <c r="M9" s="94" t="s">
        <v>67</v>
      </c>
      <c r="N9" s="94"/>
      <c r="O9" s="94"/>
      <c r="P9" s="17"/>
      <c r="Q9" s="30" t="s">
        <v>48</v>
      </c>
      <c r="R9" s="30"/>
      <c r="S9" s="16" t="s">
        <v>33</v>
      </c>
      <c r="T9" s="17"/>
      <c r="U9" s="26" t="s">
        <v>32</v>
      </c>
      <c r="V9" s="91" t="s">
        <v>52</v>
      </c>
      <c r="W9" s="92"/>
      <c r="X9" s="92"/>
      <c r="Y9" s="93"/>
      <c r="Z9" s="91" t="s">
        <v>74</v>
      </c>
      <c r="AA9" s="92"/>
      <c r="AB9" s="92"/>
      <c r="AC9" s="92"/>
      <c r="AD9" s="92"/>
    </row>
    <row r="10" spans="1:30" ht="17.25" customHeight="1">
      <c r="A10" s="95"/>
      <c r="B10" s="19"/>
      <c r="C10" s="31"/>
      <c r="D10" s="31"/>
      <c r="E10" s="31"/>
      <c r="F10" s="1" t="s">
        <v>49</v>
      </c>
      <c r="G10" s="1" t="s">
        <v>33</v>
      </c>
      <c r="H10" s="1" t="s">
        <v>32</v>
      </c>
      <c r="I10" s="1" t="s">
        <v>49</v>
      </c>
      <c r="J10" s="1" t="s">
        <v>33</v>
      </c>
      <c r="K10" s="9" t="s">
        <v>32</v>
      </c>
      <c r="L10" s="4"/>
      <c r="M10" s="95"/>
      <c r="N10" s="95"/>
      <c r="O10" s="95"/>
      <c r="P10" s="19"/>
      <c r="Q10" s="31"/>
      <c r="R10" s="31"/>
      <c r="S10" s="18"/>
      <c r="T10" s="19"/>
      <c r="U10" s="27"/>
      <c r="V10" s="7" t="s">
        <v>49</v>
      </c>
      <c r="W10" s="7" t="s">
        <v>33</v>
      </c>
      <c r="X10" s="38" t="s">
        <v>32</v>
      </c>
      <c r="Y10" s="39"/>
      <c r="Z10" s="40" t="s">
        <v>49</v>
      </c>
      <c r="AA10" s="29"/>
      <c r="AB10" s="8" t="s">
        <v>33</v>
      </c>
      <c r="AC10" s="38" t="s">
        <v>32</v>
      </c>
      <c r="AD10" s="47"/>
    </row>
    <row r="11" spans="1:30" ht="17.25" customHeight="1">
      <c r="A11" s="34" t="s">
        <v>51</v>
      </c>
      <c r="B11" s="35"/>
      <c r="C11" s="52">
        <v>1276534</v>
      </c>
      <c r="D11" s="53">
        <v>1395771</v>
      </c>
      <c r="E11" s="53">
        <v>1525333</v>
      </c>
      <c r="F11" s="54">
        <v>111.5</v>
      </c>
      <c r="G11" s="54">
        <f>D11/C11*100</f>
        <v>109.34068344438926</v>
      </c>
      <c r="H11" s="54">
        <f aca="true" t="shared" si="0" ref="H11:H19">E11/D11*100</f>
        <v>109.28246825589585</v>
      </c>
      <c r="I11" s="54">
        <v>82.3</v>
      </c>
      <c r="J11" s="54">
        <v>81.9</v>
      </c>
      <c r="K11" s="54">
        <v>82.4</v>
      </c>
      <c r="M11" s="104" t="s">
        <v>30</v>
      </c>
      <c r="N11" s="104"/>
      <c r="O11" s="104"/>
      <c r="P11" s="105"/>
      <c r="Q11" s="109">
        <v>1286221</v>
      </c>
      <c r="R11" s="110"/>
      <c r="S11" s="110">
        <v>1417254</v>
      </c>
      <c r="T11" s="110"/>
      <c r="U11" s="111">
        <v>1552160</v>
      </c>
      <c r="V11" s="112">
        <v>112.2</v>
      </c>
      <c r="W11" s="112">
        <f>S11/Q11*100</f>
        <v>110.18744057203233</v>
      </c>
      <c r="X11" s="113">
        <f>U11/S11*100</f>
        <v>109.5188300756251</v>
      </c>
      <c r="Y11" s="113"/>
      <c r="Z11" s="114">
        <f>Q11/Q$11*100</f>
        <v>100</v>
      </c>
      <c r="AA11" s="114"/>
      <c r="AB11" s="112">
        <f>S11/S$11*100</f>
        <v>100</v>
      </c>
      <c r="AC11" s="113">
        <f>U11/U$11*100</f>
        <v>100</v>
      </c>
      <c r="AD11" s="113"/>
    </row>
    <row r="12" spans="1:30" ht="17.25" customHeight="1">
      <c r="A12" s="22" t="s">
        <v>1</v>
      </c>
      <c r="B12" s="23"/>
      <c r="C12" s="52">
        <v>217175</v>
      </c>
      <c r="D12" s="53">
        <v>240190</v>
      </c>
      <c r="E12" s="53">
        <v>251097</v>
      </c>
      <c r="F12" s="54">
        <v>108.9</v>
      </c>
      <c r="G12" s="54">
        <f aca="true" t="shared" si="1" ref="G12:G19">D12/C12*100</f>
        <v>110.59744445723494</v>
      </c>
      <c r="H12" s="54">
        <f t="shared" si="0"/>
        <v>104.54098838419586</v>
      </c>
      <c r="I12" s="54">
        <v>14</v>
      </c>
      <c r="J12" s="54">
        <v>14.1</v>
      </c>
      <c r="K12" s="54">
        <v>13.6</v>
      </c>
      <c r="M12" s="2"/>
      <c r="N12" s="2"/>
      <c r="O12" s="2"/>
      <c r="P12" s="5"/>
      <c r="Q12" s="20"/>
      <c r="R12" s="21"/>
      <c r="S12" s="21"/>
      <c r="T12" s="21"/>
      <c r="U12" s="13"/>
      <c r="V12" s="56"/>
      <c r="W12" s="56"/>
      <c r="X12" s="55"/>
      <c r="Y12" s="55"/>
      <c r="Z12" s="55"/>
      <c r="AA12" s="55"/>
      <c r="AB12" s="56"/>
      <c r="AC12" s="55"/>
      <c r="AD12" s="55"/>
    </row>
    <row r="13" spans="1:30" ht="17.25" customHeight="1">
      <c r="A13" s="22" t="s">
        <v>2</v>
      </c>
      <c r="B13" s="23"/>
      <c r="C13" s="52">
        <v>78178</v>
      </c>
      <c r="D13" s="53">
        <v>87291</v>
      </c>
      <c r="E13" s="53">
        <v>99970</v>
      </c>
      <c r="F13" s="54">
        <v>115.4</v>
      </c>
      <c r="G13" s="54">
        <f t="shared" si="1"/>
        <v>111.65673207296169</v>
      </c>
      <c r="H13" s="54">
        <f t="shared" si="0"/>
        <v>114.52497966571582</v>
      </c>
      <c r="I13" s="54">
        <v>5</v>
      </c>
      <c r="J13" s="15">
        <v>5.1</v>
      </c>
      <c r="K13" s="54">
        <v>5.4</v>
      </c>
      <c r="M13" s="22" t="s">
        <v>9</v>
      </c>
      <c r="N13" s="22"/>
      <c r="O13" s="22"/>
      <c r="P13" s="25"/>
      <c r="Q13" s="20">
        <v>827371</v>
      </c>
      <c r="R13" s="21"/>
      <c r="S13" s="21">
        <v>934401</v>
      </c>
      <c r="T13" s="21"/>
      <c r="U13" s="13">
        <v>1018165</v>
      </c>
      <c r="V13" s="56">
        <v>112.5</v>
      </c>
      <c r="W13" s="56">
        <f>S13/Q13*100</f>
        <v>112.93615560613075</v>
      </c>
      <c r="X13" s="55">
        <f>U13/S13*100</f>
        <v>108.96445958426841</v>
      </c>
      <c r="Y13" s="55"/>
      <c r="Z13" s="55">
        <f>Q13/Q$11*100</f>
        <v>64.3257262943149</v>
      </c>
      <c r="AA13" s="55"/>
      <c r="AB13" s="56">
        <f aca="true" t="shared" si="2" ref="AB13:AB32">S13/S$11*100</f>
        <v>65.93038368563433</v>
      </c>
      <c r="AC13" s="55">
        <f>U13/U$11*100</f>
        <v>65.59665240696836</v>
      </c>
      <c r="AD13" s="55"/>
    </row>
    <row r="14" spans="1:30" ht="17.25" customHeight="1">
      <c r="A14" s="98" t="s">
        <v>55</v>
      </c>
      <c r="B14" s="99"/>
      <c r="C14" s="52">
        <v>20703</v>
      </c>
      <c r="D14" s="53">
        <v>19015</v>
      </c>
      <c r="E14" s="53">
        <v>25880</v>
      </c>
      <c r="F14" s="54">
        <v>113.9</v>
      </c>
      <c r="G14" s="54">
        <f t="shared" si="1"/>
        <v>91.84659228131189</v>
      </c>
      <c r="H14" s="54">
        <f t="shared" si="0"/>
        <v>136.103076518538</v>
      </c>
      <c r="I14" s="54">
        <v>1.3</v>
      </c>
      <c r="J14" s="54">
        <v>1.1</v>
      </c>
      <c r="K14" s="54">
        <v>1.4</v>
      </c>
      <c r="M14" s="2"/>
      <c r="N14" s="22" t="s">
        <v>69</v>
      </c>
      <c r="O14" s="22"/>
      <c r="P14" s="25"/>
      <c r="Q14" s="20">
        <v>755261</v>
      </c>
      <c r="R14" s="21"/>
      <c r="S14" s="24">
        <v>832305</v>
      </c>
      <c r="T14" s="24"/>
      <c r="U14" s="14">
        <v>903610</v>
      </c>
      <c r="V14" s="15">
        <v>113.1</v>
      </c>
      <c r="W14" s="56">
        <f>S14/Q14*100</f>
        <v>110.20097688083987</v>
      </c>
      <c r="X14" s="55">
        <f>U14/S14*100</f>
        <v>108.5671718901124</v>
      </c>
      <c r="Y14" s="55"/>
      <c r="Z14" s="41">
        <f>Q14/Q$11*100</f>
        <v>58.7193802620234</v>
      </c>
      <c r="AA14" s="41"/>
      <c r="AB14" s="15">
        <f t="shared" si="2"/>
        <v>58.72659382157327</v>
      </c>
      <c r="AC14" s="41">
        <f>U14/U$11*100</f>
        <v>58.21629213483146</v>
      </c>
      <c r="AD14" s="41"/>
    </row>
    <row r="15" spans="1:30" ht="17.25" customHeight="1">
      <c r="A15" s="100" t="s">
        <v>3</v>
      </c>
      <c r="B15" s="101"/>
      <c r="C15" s="57">
        <v>1551184</v>
      </c>
      <c r="D15" s="58">
        <v>1704238</v>
      </c>
      <c r="E15" s="58">
        <v>1850520</v>
      </c>
      <c r="F15" s="59">
        <v>111.3</v>
      </c>
      <c r="G15" s="59">
        <f t="shared" si="1"/>
        <v>109.86691456332711</v>
      </c>
      <c r="H15" s="59">
        <f t="shared" si="0"/>
        <v>108.583425554412</v>
      </c>
      <c r="I15" s="59">
        <v>100</v>
      </c>
      <c r="J15" s="59">
        <v>100</v>
      </c>
      <c r="K15" s="59">
        <v>100</v>
      </c>
      <c r="M15" s="2"/>
      <c r="N15" s="22" t="s">
        <v>10</v>
      </c>
      <c r="O15" s="22"/>
      <c r="P15" s="25"/>
      <c r="Q15" s="20">
        <v>47741</v>
      </c>
      <c r="R15" s="21"/>
      <c r="S15" s="24">
        <v>56048</v>
      </c>
      <c r="T15" s="24"/>
      <c r="U15" s="14">
        <v>62628</v>
      </c>
      <c r="V15" s="15">
        <v>117</v>
      </c>
      <c r="W15" s="56">
        <f>S15/Q15*100</f>
        <v>117.40013824595212</v>
      </c>
      <c r="X15" s="55">
        <f>U15/S15*100</f>
        <v>111.73993719668856</v>
      </c>
      <c r="Y15" s="55"/>
      <c r="Z15" s="41">
        <f>Q15/Q$11*100</f>
        <v>3.7117260564086574</v>
      </c>
      <c r="AA15" s="41"/>
      <c r="AB15" s="15">
        <f t="shared" si="2"/>
        <v>3.9546898438811957</v>
      </c>
      <c r="AC15" s="41">
        <f>U15/U$11*100</f>
        <v>4.034893309968044</v>
      </c>
      <c r="AD15" s="41"/>
    </row>
    <row r="16" spans="1:30" ht="17.25" customHeight="1">
      <c r="A16" s="22" t="s">
        <v>4</v>
      </c>
      <c r="B16" s="23"/>
      <c r="C16" s="52">
        <v>888804</v>
      </c>
      <c r="D16" s="53">
        <v>983476</v>
      </c>
      <c r="E16" s="53">
        <v>1101096</v>
      </c>
      <c r="F16" s="54">
        <v>114.2</v>
      </c>
      <c r="G16" s="54">
        <f t="shared" si="1"/>
        <v>110.6516172294454</v>
      </c>
      <c r="H16" s="54">
        <f t="shared" si="0"/>
        <v>111.95962077366401</v>
      </c>
      <c r="I16" s="54">
        <v>57.3</v>
      </c>
      <c r="J16" s="54">
        <v>57.7</v>
      </c>
      <c r="K16" s="54">
        <v>59.5</v>
      </c>
      <c r="L16" s="60"/>
      <c r="M16" s="2"/>
      <c r="N16" s="22" t="s">
        <v>11</v>
      </c>
      <c r="O16" s="22"/>
      <c r="P16" s="25"/>
      <c r="Q16" s="20">
        <v>24368</v>
      </c>
      <c r="R16" s="21"/>
      <c r="S16" s="24">
        <v>46048</v>
      </c>
      <c r="T16" s="24"/>
      <c r="U16" s="14">
        <v>51928</v>
      </c>
      <c r="V16" s="15">
        <v>90.1</v>
      </c>
      <c r="W16" s="56">
        <f>S16/Q16*100</f>
        <v>188.96913985554826</v>
      </c>
      <c r="X16" s="55">
        <f>U16/S16*100</f>
        <v>112.76928422515635</v>
      </c>
      <c r="Y16" s="55"/>
      <c r="Z16" s="41">
        <f>Q16/Q$11*100</f>
        <v>1.8945422287460707</v>
      </c>
      <c r="AA16" s="41"/>
      <c r="AB16" s="15">
        <f t="shared" si="2"/>
        <v>3.2491000201798688</v>
      </c>
      <c r="AC16" s="41">
        <v>3.4</v>
      </c>
      <c r="AD16" s="41"/>
    </row>
    <row r="17" spans="1:30" ht="17.25" customHeight="1">
      <c r="A17" s="22" t="s">
        <v>45</v>
      </c>
      <c r="B17" s="23"/>
      <c r="C17" s="52">
        <v>159479</v>
      </c>
      <c r="D17" s="53">
        <v>178925</v>
      </c>
      <c r="E17" s="53">
        <v>190174</v>
      </c>
      <c r="F17" s="54">
        <v>112.5</v>
      </c>
      <c r="G17" s="54">
        <f t="shared" si="1"/>
        <v>112.1934549376407</v>
      </c>
      <c r="H17" s="54">
        <f t="shared" si="0"/>
        <v>106.28699175632248</v>
      </c>
      <c r="I17" s="54">
        <v>10.3</v>
      </c>
      <c r="J17" s="54">
        <v>10.5</v>
      </c>
      <c r="K17" s="54">
        <v>10.3</v>
      </c>
      <c r="M17" s="2"/>
      <c r="N17" s="22"/>
      <c r="O17" s="22"/>
      <c r="P17" s="22"/>
      <c r="Q17" s="20"/>
      <c r="R17" s="21"/>
      <c r="S17" s="24"/>
      <c r="T17" s="24"/>
      <c r="U17" s="14"/>
      <c r="V17" s="15"/>
      <c r="W17" s="15"/>
      <c r="X17" s="41"/>
      <c r="Y17" s="41"/>
      <c r="Z17" s="41"/>
      <c r="AA17" s="41"/>
      <c r="AB17" s="15"/>
      <c r="AC17" s="41"/>
      <c r="AD17" s="41"/>
    </row>
    <row r="18" spans="1:30" ht="17.25" customHeight="1">
      <c r="A18" s="22" t="s">
        <v>5</v>
      </c>
      <c r="B18" s="23"/>
      <c r="C18" s="52">
        <v>465995</v>
      </c>
      <c r="D18" s="53">
        <v>511784</v>
      </c>
      <c r="E18" s="53">
        <v>584147</v>
      </c>
      <c r="F18" s="54">
        <v>106.4</v>
      </c>
      <c r="G18" s="54">
        <f t="shared" si="1"/>
        <v>109.82607109518344</v>
      </c>
      <c r="H18" s="54">
        <f t="shared" si="0"/>
        <v>114.13936348146873</v>
      </c>
      <c r="I18" s="54">
        <v>30</v>
      </c>
      <c r="J18" s="54">
        <v>30</v>
      </c>
      <c r="K18" s="54">
        <v>31.5</v>
      </c>
      <c r="M18" s="25" t="s">
        <v>29</v>
      </c>
      <c r="N18" s="25"/>
      <c r="O18" s="25"/>
      <c r="P18" s="25"/>
      <c r="Q18" s="20">
        <v>130611</v>
      </c>
      <c r="R18" s="21"/>
      <c r="S18" s="24">
        <v>138465</v>
      </c>
      <c r="T18" s="24"/>
      <c r="U18" s="13">
        <v>142161</v>
      </c>
      <c r="V18" s="56">
        <v>114.1</v>
      </c>
      <c r="W18" s="56">
        <f aca="true" t="shared" si="3" ref="W18:W24">S18/Q18*100</f>
        <v>106.01327606403747</v>
      </c>
      <c r="X18" s="41">
        <f aca="true" t="shared" si="4" ref="X18:X24">U18/S18*100</f>
        <v>102.66926660166828</v>
      </c>
      <c r="Y18" s="41"/>
      <c r="Z18" s="41">
        <v>10.1</v>
      </c>
      <c r="AA18" s="41"/>
      <c r="AB18" s="15">
        <f t="shared" si="2"/>
        <v>9.76994949388042</v>
      </c>
      <c r="AC18" s="41">
        <v>9.1</v>
      </c>
      <c r="AD18" s="41"/>
    </row>
    <row r="19" spans="1:30" ht="17.25" customHeight="1">
      <c r="A19" s="22" t="s">
        <v>6</v>
      </c>
      <c r="B19" s="23"/>
      <c r="C19" s="52">
        <v>37078</v>
      </c>
      <c r="D19" s="53">
        <v>12218</v>
      </c>
      <c r="E19" s="53">
        <v>25361</v>
      </c>
      <c r="F19" s="54">
        <v>218.9</v>
      </c>
      <c r="G19" s="54">
        <f t="shared" si="1"/>
        <v>32.952154916662174</v>
      </c>
      <c r="H19" s="54">
        <f t="shared" si="0"/>
        <v>207.57079718448193</v>
      </c>
      <c r="I19" s="54">
        <v>2.4</v>
      </c>
      <c r="J19" s="54">
        <v>0.7</v>
      </c>
      <c r="K19" s="54">
        <v>1.4</v>
      </c>
      <c r="M19" s="2"/>
      <c r="N19" s="22" t="s">
        <v>70</v>
      </c>
      <c r="O19" s="22"/>
      <c r="P19" s="23"/>
      <c r="Q19" s="20">
        <v>16782</v>
      </c>
      <c r="R19" s="21"/>
      <c r="S19" s="24">
        <v>19756</v>
      </c>
      <c r="T19" s="24"/>
      <c r="U19" s="14">
        <v>23035</v>
      </c>
      <c r="V19" s="15">
        <v>116.2</v>
      </c>
      <c r="W19" s="56">
        <f t="shared" si="3"/>
        <v>117.72136813252294</v>
      </c>
      <c r="X19" s="41">
        <f t="shared" si="4"/>
        <v>116.59748937031789</v>
      </c>
      <c r="Y19" s="41"/>
      <c r="Z19" s="41">
        <f aca="true" t="shared" si="5" ref="Z19:Z24">Q19/Q$11*100</f>
        <v>1.304752449229176</v>
      </c>
      <c r="AA19" s="41"/>
      <c r="AB19" s="15">
        <f t="shared" si="2"/>
        <v>1.393963255704341</v>
      </c>
      <c r="AC19" s="41">
        <f aca="true" t="shared" si="6" ref="AC18:AC24">U19/U$11*100</f>
        <v>1.4840609215544789</v>
      </c>
      <c r="AD19" s="41"/>
    </row>
    <row r="20" spans="1:30" ht="17.25" customHeight="1">
      <c r="A20" s="22" t="s">
        <v>34</v>
      </c>
      <c r="B20" s="23"/>
      <c r="C20" s="102" t="s">
        <v>58</v>
      </c>
      <c r="D20" s="103" t="s">
        <v>58</v>
      </c>
      <c r="E20" s="103" t="s">
        <v>58</v>
      </c>
      <c r="F20" s="103" t="s">
        <v>58</v>
      </c>
      <c r="G20" s="103" t="s">
        <v>58</v>
      </c>
      <c r="H20" s="103" t="s">
        <v>58</v>
      </c>
      <c r="I20" s="103" t="s">
        <v>58</v>
      </c>
      <c r="J20" s="103" t="s">
        <v>58</v>
      </c>
      <c r="K20" s="103" t="s">
        <v>58</v>
      </c>
      <c r="M20" s="2"/>
      <c r="N20" s="22" t="s">
        <v>12</v>
      </c>
      <c r="O20" s="22"/>
      <c r="P20" s="23"/>
      <c r="Q20" s="20">
        <v>1471</v>
      </c>
      <c r="R20" s="21"/>
      <c r="S20" s="24">
        <v>1636</v>
      </c>
      <c r="T20" s="24"/>
      <c r="U20" s="14">
        <v>1794</v>
      </c>
      <c r="V20" s="15">
        <v>90.7</v>
      </c>
      <c r="W20" s="56">
        <f t="shared" si="3"/>
        <v>111.21685927940177</v>
      </c>
      <c r="X20" s="41">
        <f t="shared" si="4"/>
        <v>109.65770171149146</v>
      </c>
      <c r="Y20" s="41"/>
      <c r="Z20" s="41">
        <f t="shared" si="5"/>
        <v>0.11436603818472874</v>
      </c>
      <c r="AA20" s="41"/>
      <c r="AB20" s="15">
        <f t="shared" si="2"/>
        <v>0.11543449515753704</v>
      </c>
      <c r="AC20" s="41">
        <f t="shared" si="6"/>
        <v>0.11558086795175757</v>
      </c>
      <c r="AD20" s="41"/>
    </row>
    <row r="21" spans="1:30" ht="17.25" customHeight="1">
      <c r="A21" s="22" t="s">
        <v>56</v>
      </c>
      <c r="B21" s="23"/>
      <c r="C21" s="102" t="s">
        <v>58</v>
      </c>
      <c r="D21" s="103" t="s">
        <v>58</v>
      </c>
      <c r="E21" s="103" t="s">
        <v>58</v>
      </c>
      <c r="F21" s="103" t="s">
        <v>58</v>
      </c>
      <c r="G21" s="103" t="s">
        <v>58</v>
      </c>
      <c r="H21" s="103" t="s">
        <v>58</v>
      </c>
      <c r="I21" s="103" t="s">
        <v>58</v>
      </c>
      <c r="J21" s="103" t="s">
        <v>58</v>
      </c>
      <c r="K21" s="103" t="s">
        <v>58</v>
      </c>
      <c r="M21" s="5"/>
      <c r="N21" s="25" t="s">
        <v>13</v>
      </c>
      <c r="O21" s="25"/>
      <c r="P21" s="23"/>
      <c r="Q21" s="20">
        <v>112359</v>
      </c>
      <c r="R21" s="21"/>
      <c r="S21" s="24">
        <v>117072</v>
      </c>
      <c r="T21" s="24"/>
      <c r="U21" s="13">
        <v>117332</v>
      </c>
      <c r="V21" s="56">
        <v>114.1</v>
      </c>
      <c r="W21" s="56">
        <f t="shared" si="3"/>
        <v>104.19459055349371</v>
      </c>
      <c r="X21" s="41">
        <f t="shared" si="4"/>
        <v>100.22208555418888</v>
      </c>
      <c r="Y21" s="41"/>
      <c r="Z21" s="41">
        <f t="shared" si="5"/>
        <v>8.735590540039388</v>
      </c>
      <c r="AA21" s="41"/>
      <c r="AB21" s="15">
        <f t="shared" si="2"/>
        <v>8.260481184036172</v>
      </c>
      <c r="AC21" s="41">
        <v>7.5</v>
      </c>
      <c r="AD21" s="41"/>
    </row>
    <row r="22" spans="1:30" ht="17.25" customHeight="1">
      <c r="A22" s="22" t="s">
        <v>7</v>
      </c>
      <c r="B22" s="23"/>
      <c r="C22" s="61">
        <f>+-173</f>
        <v>-173</v>
      </c>
      <c r="D22" s="62">
        <v>17835</v>
      </c>
      <c r="E22" s="62">
        <f>+-50258</f>
        <v>-50258</v>
      </c>
      <c r="F22" s="15" t="s">
        <v>57</v>
      </c>
      <c r="G22" s="15" t="s">
        <v>57</v>
      </c>
      <c r="H22" s="15" t="s">
        <v>57</v>
      </c>
      <c r="I22" s="97" t="s">
        <v>54</v>
      </c>
      <c r="J22" s="54">
        <v>1.1</v>
      </c>
      <c r="K22" s="54">
        <f>+-2.7</f>
        <v>-2.7</v>
      </c>
      <c r="M22" s="2"/>
      <c r="N22" s="2"/>
      <c r="O22" s="22" t="s">
        <v>14</v>
      </c>
      <c r="P22" s="22"/>
      <c r="Q22" s="20">
        <v>87883</v>
      </c>
      <c r="R22" s="21"/>
      <c r="S22" s="24">
        <v>90622</v>
      </c>
      <c r="T22" s="24"/>
      <c r="U22" s="14">
        <v>88830</v>
      </c>
      <c r="V22" s="15">
        <v>112.7</v>
      </c>
      <c r="W22" s="56">
        <f t="shared" si="3"/>
        <v>103.1166437194907</v>
      </c>
      <c r="X22" s="41">
        <f t="shared" si="4"/>
        <v>98.0225552294145</v>
      </c>
      <c r="Y22" s="41"/>
      <c r="Z22" s="41">
        <f t="shared" si="5"/>
        <v>6.832651620522445</v>
      </c>
      <c r="AA22" s="41"/>
      <c r="AB22" s="15">
        <f t="shared" si="2"/>
        <v>6.3941961003461625</v>
      </c>
      <c r="AC22" s="41">
        <f t="shared" si="6"/>
        <v>5.722992475002577</v>
      </c>
      <c r="AD22" s="41"/>
    </row>
    <row r="23" spans="1:30" ht="17.25" customHeight="1">
      <c r="A23" s="100" t="s">
        <v>8</v>
      </c>
      <c r="B23" s="101"/>
      <c r="C23" s="57">
        <v>1551184</v>
      </c>
      <c r="D23" s="58">
        <v>1704238</v>
      </c>
      <c r="E23" s="58">
        <v>1850520</v>
      </c>
      <c r="F23" s="59">
        <v>111.3</v>
      </c>
      <c r="G23" s="59">
        <f>D23/C23*100</f>
        <v>109.86691456332711</v>
      </c>
      <c r="H23" s="59">
        <f>E23/D23*100</f>
        <v>108.583425554412</v>
      </c>
      <c r="I23" s="59">
        <v>100</v>
      </c>
      <c r="J23" s="59">
        <v>100</v>
      </c>
      <c r="K23" s="59">
        <v>100</v>
      </c>
      <c r="M23" s="2"/>
      <c r="N23" s="2"/>
      <c r="O23" s="22" t="s">
        <v>24</v>
      </c>
      <c r="P23" s="23"/>
      <c r="Q23" s="20">
        <v>13298</v>
      </c>
      <c r="R23" s="21"/>
      <c r="S23" s="24">
        <v>15234</v>
      </c>
      <c r="T23" s="24"/>
      <c r="U23" s="14">
        <v>15924</v>
      </c>
      <c r="V23" s="15">
        <v>112.3</v>
      </c>
      <c r="W23" s="56">
        <f t="shared" si="3"/>
        <v>114.55858023762973</v>
      </c>
      <c r="X23" s="41">
        <f t="shared" si="4"/>
        <v>104.52934226073258</v>
      </c>
      <c r="Y23" s="41"/>
      <c r="Z23" s="41">
        <f t="shared" si="5"/>
        <v>1.0338814247318306</v>
      </c>
      <c r="AA23" s="41"/>
      <c r="AB23" s="15">
        <f t="shared" si="2"/>
        <v>1.074895537426601</v>
      </c>
      <c r="AC23" s="41">
        <f t="shared" si="6"/>
        <v>1.0259251623543966</v>
      </c>
      <c r="AD23" s="41"/>
    </row>
    <row r="24" spans="1:30" ht="17.25" customHeight="1">
      <c r="A24" s="48" t="s">
        <v>46</v>
      </c>
      <c r="L24" s="60"/>
      <c r="M24" s="5"/>
      <c r="N24" s="5"/>
      <c r="O24" s="22" t="s">
        <v>25</v>
      </c>
      <c r="P24" s="23"/>
      <c r="Q24" s="20">
        <v>11178</v>
      </c>
      <c r="R24" s="21"/>
      <c r="S24" s="24">
        <v>11217</v>
      </c>
      <c r="T24" s="24"/>
      <c r="U24" s="14">
        <v>12578</v>
      </c>
      <c r="V24" s="15">
        <v>129.9</v>
      </c>
      <c r="W24" s="56">
        <f t="shared" si="3"/>
        <v>100.34889962426195</v>
      </c>
      <c r="X24" s="41">
        <f t="shared" si="4"/>
        <v>112.13336899349203</v>
      </c>
      <c r="Y24" s="41"/>
      <c r="Z24" s="41">
        <f t="shared" si="5"/>
        <v>0.8690574947851107</v>
      </c>
      <c r="AA24" s="41"/>
      <c r="AB24" s="15">
        <f t="shared" si="2"/>
        <v>0.7914601052457781</v>
      </c>
      <c r="AC24" s="41">
        <f t="shared" si="6"/>
        <v>0.8103546026182868</v>
      </c>
      <c r="AD24" s="41"/>
    </row>
    <row r="25" spans="12:30" ht="17.25" customHeight="1">
      <c r="L25" s="60"/>
      <c r="M25" s="5"/>
      <c r="N25" s="5"/>
      <c r="O25" s="5"/>
      <c r="P25" s="5"/>
      <c r="Q25" s="20"/>
      <c r="R25" s="21"/>
      <c r="S25" s="24"/>
      <c r="T25" s="24"/>
      <c r="U25" s="14"/>
      <c r="V25" s="15"/>
      <c r="W25" s="15"/>
      <c r="X25" s="41"/>
      <c r="Y25" s="41"/>
      <c r="Z25" s="41"/>
      <c r="AA25" s="41"/>
      <c r="AB25" s="15"/>
      <c r="AC25" s="41"/>
      <c r="AD25" s="41"/>
    </row>
    <row r="26" spans="13:30" ht="17.25" customHeight="1">
      <c r="M26" s="22" t="s">
        <v>28</v>
      </c>
      <c r="N26" s="22"/>
      <c r="O26" s="22"/>
      <c r="P26" s="23"/>
      <c r="Q26" s="20">
        <v>355301</v>
      </c>
      <c r="R26" s="21"/>
      <c r="S26" s="24">
        <v>379800</v>
      </c>
      <c r="T26" s="24"/>
      <c r="U26" s="14">
        <v>436549</v>
      </c>
      <c r="V26" s="15">
        <v>112.1</v>
      </c>
      <c r="W26" s="15">
        <f aca="true" t="shared" si="7" ref="W26:W32">S26/Q26*100</f>
        <v>106.89528033976825</v>
      </c>
      <c r="X26" s="41">
        <f aca="true" t="shared" si="8" ref="X26:X32">U26/S26*100</f>
        <v>114.94181147972617</v>
      </c>
      <c r="Y26" s="41"/>
      <c r="Z26" s="41">
        <v>27.7</v>
      </c>
      <c r="AA26" s="41"/>
      <c r="AB26" s="15">
        <f t="shared" si="2"/>
        <v>26.798301504176386</v>
      </c>
      <c r="AC26" s="41">
        <v>28.2</v>
      </c>
      <c r="AD26" s="41"/>
    </row>
    <row r="27" spans="13:30" ht="17.25" customHeight="1">
      <c r="M27" s="2"/>
      <c r="N27" s="115" t="s">
        <v>71</v>
      </c>
      <c r="O27" s="115"/>
      <c r="P27" s="116"/>
      <c r="Q27" s="20">
        <v>68696</v>
      </c>
      <c r="R27" s="21"/>
      <c r="S27" s="24">
        <v>64659</v>
      </c>
      <c r="T27" s="24"/>
      <c r="U27" s="14">
        <v>91113</v>
      </c>
      <c r="V27" s="15">
        <v>140</v>
      </c>
      <c r="W27" s="15">
        <f t="shared" si="7"/>
        <v>94.12338418539653</v>
      </c>
      <c r="X27" s="41">
        <f t="shared" si="8"/>
        <v>140.91309794460167</v>
      </c>
      <c r="Y27" s="41"/>
      <c r="Z27" s="41">
        <v>5.4</v>
      </c>
      <c r="AA27" s="41"/>
      <c r="AB27" s="15">
        <v>4.5</v>
      </c>
      <c r="AC27" s="41">
        <f aca="true" t="shared" si="9" ref="AC27:AC32">U27/U$11*100</f>
        <v>5.870077827028142</v>
      </c>
      <c r="AD27" s="41"/>
    </row>
    <row r="28" spans="13:30" ht="17.25" customHeight="1">
      <c r="M28" s="2"/>
      <c r="N28" s="22" t="s">
        <v>15</v>
      </c>
      <c r="O28" s="22"/>
      <c r="P28" s="23"/>
      <c r="Q28" s="20">
        <v>3270</v>
      </c>
      <c r="R28" s="21"/>
      <c r="S28" s="24">
        <v>7897</v>
      </c>
      <c r="T28" s="24"/>
      <c r="U28" s="14">
        <v>5822</v>
      </c>
      <c r="V28" s="120">
        <v>1238.6</v>
      </c>
      <c r="W28" s="15">
        <f t="shared" si="7"/>
        <v>241.49847094801223</v>
      </c>
      <c r="X28" s="41">
        <f t="shared" si="8"/>
        <v>73.7241990629353</v>
      </c>
      <c r="Y28" s="41"/>
      <c r="Z28" s="41">
        <f>Q28/Q$11*100</f>
        <v>0.2542331372291387</v>
      </c>
      <c r="AA28" s="41"/>
      <c r="AB28" s="15">
        <f t="shared" si="2"/>
        <v>0.5572042837769376</v>
      </c>
      <c r="AC28" s="41">
        <f t="shared" si="9"/>
        <v>0.3750901968869189</v>
      </c>
      <c r="AD28" s="41"/>
    </row>
    <row r="29" spans="13:30" ht="17.25" customHeight="1">
      <c r="M29" s="2"/>
      <c r="N29" s="22" t="s">
        <v>16</v>
      </c>
      <c r="O29" s="22"/>
      <c r="P29" s="23"/>
      <c r="Q29" s="20">
        <v>283336</v>
      </c>
      <c r="R29" s="21"/>
      <c r="S29" s="24">
        <v>307245</v>
      </c>
      <c r="T29" s="24"/>
      <c r="U29" s="14">
        <v>339615</v>
      </c>
      <c r="V29" s="15">
        <v>105.9</v>
      </c>
      <c r="W29" s="15">
        <f t="shared" si="7"/>
        <v>108.43839116808311</v>
      </c>
      <c r="X29" s="41">
        <f t="shared" si="8"/>
        <v>110.53556607918762</v>
      </c>
      <c r="Y29" s="41"/>
      <c r="Z29" s="41">
        <f>Q29/Q$11*100</f>
        <v>22.028562743105578</v>
      </c>
      <c r="AA29" s="41"/>
      <c r="AB29" s="15">
        <f t="shared" si="2"/>
        <v>21.67889453831141</v>
      </c>
      <c r="AC29" s="41">
        <f t="shared" si="9"/>
        <v>21.880154107823934</v>
      </c>
      <c r="AD29" s="41"/>
    </row>
    <row r="30" spans="13:30" ht="17.25" customHeight="1">
      <c r="M30" s="2"/>
      <c r="N30" s="2"/>
      <c r="O30" s="22" t="s">
        <v>17</v>
      </c>
      <c r="P30" s="23"/>
      <c r="Q30" s="20">
        <v>59102</v>
      </c>
      <c r="R30" s="21"/>
      <c r="S30" s="24">
        <v>61425</v>
      </c>
      <c r="T30" s="24"/>
      <c r="U30" s="14">
        <v>51446</v>
      </c>
      <c r="V30" s="15">
        <v>92.5</v>
      </c>
      <c r="W30" s="15">
        <f t="shared" si="7"/>
        <v>103.93049304592061</v>
      </c>
      <c r="X30" s="41">
        <f t="shared" si="8"/>
        <v>83.75417175417176</v>
      </c>
      <c r="Y30" s="41"/>
      <c r="Z30" s="41">
        <f>Q30/Q$11*100</f>
        <v>4.595011277222188</v>
      </c>
      <c r="AA30" s="41"/>
      <c r="AB30" s="15">
        <f t="shared" si="2"/>
        <v>4.334085492085399</v>
      </c>
      <c r="AC30" s="41">
        <f t="shared" si="9"/>
        <v>3.3144778888774353</v>
      </c>
      <c r="AD30" s="41"/>
    </row>
    <row r="31" spans="13:30" ht="17.25" customHeight="1">
      <c r="M31" s="2"/>
      <c r="N31" s="2"/>
      <c r="O31" s="22" t="s">
        <v>18</v>
      </c>
      <c r="P31" s="23"/>
      <c r="Q31" s="20">
        <v>181390</v>
      </c>
      <c r="R31" s="21"/>
      <c r="S31" s="24">
        <v>195451</v>
      </c>
      <c r="T31" s="24"/>
      <c r="U31" s="14">
        <v>228170</v>
      </c>
      <c r="V31" s="15">
        <v>110.7</v>
      </c>
      <c r="W31" s="15">
        <f t="shared" si="7"/>
        <v>107.75180550195711</v>
      </c>
      <c r="X31" s="41">
        <f t="shared" si="8"/>
        <v>116.74025714885062</v>
      </c>
      <c r="Y31" s="41"/>
      <c r="Z31" s="41">
        <f>Q31/Q$11*100</f>
        <v>14.102553138224302</v>
      </c>
      <c r="AA31" s="41"/>
      <c r="AB31" s="15">
        <f t="shared" si="2"/>
        <v>13.7908236632248</v>
      </c>
      <c r="AC31" s="41">
        <f t="shared" si="9"/>
        <v>14.700159777342542</v>
      </c>
      <c r="AD31" s="41"/>
    </row>
    <row r="32" spans="13:30" ht="17.25" customHeight="1">
      <c r="M32" s="2"/>
      <c r="N32" s="2"/>
      <c r="O32" s="22" t="s">
        <v>19</v>
      </c>
      <c r="P32" s="23"/>
      <c r="Q32" s="20">
        <v>42844</v>
      </c>
      <c r="R32" s="21"/>
      <c r="S32" s="24">
        <v>50368</v>
      </c>
      <c r="T32" s="24"/>
      <c r="U32" s="14">
        <v>59999</v>
      </c>
      <c r="V32" s="15">
        <v>107.5</v>
      </c>
      <c r="W32" s="15">
        <f t="shared" si="7"/>
        <v>117.56138549155075</v>
      </c>
      <c r="X32" s="41">
        <f t="shared" si="8"/>
        <v>119.12126747141043</v>
      </c>
      <c r="Y32" s="41"/>
      <c r="Z32" s="41">
        <f>Q32/Q$11*100</f>
        <v>3.3309983276590884</v>
      </c>
      <c r="AA32" s="41"/>
      <c r="AB32" s="15">
        <f t="shared" si="2"/>
        <v>3.553914824018842</v>
      </c>
      <c r="AC32" s="41">
        <f t="shared" si="9"/>
        <v>3.8655164416039582</v>
      </c>
      <c r="AD32" s="41"/>
    </row>
    <row r="33" spans="13:30" ht="17.25" customHeight="1">
      <c r="M33" s="60"/>
      <c r="N33" s="60"/>
      <c r="O33" s="3"/>
      <c r="P33" s="12"/>
      <c r="Q33" s="3"/>
      <c r="R33" s="60"/>
      <c r="W33" s="56"/>
      <c r="X33" s="55"/>
      <c r="Y33" s="55"/>
      <c r="Z33" s="55"/>
      <c r="AA33" s="55"/>
      <c r="AB33" s="56"/>
      <c r="AC33" s="55"/>
      <c r="AD33" s="55"/>
    </row>
    <row r="34" spans="13:30" ht="33.75" customHeight="1">
      <c r="M34" s="32" t="s">
        <v>83</v>
      </c>
      <c r="N34" s="32"/>
      <c r="O34" s="32"/>
      <c r="P34" s="33"/>
      <c r="Q34" s="20">
        <v>27062</v>
      </c>
      <c r="R34" s="21"/>
      <c r="S34" s="24">
        <v>35413</v>
      </c>
      <c r="T34" s="24"/>
      <c r="U34" s="14">
        <v>44715</v>
      </c>
      <c r="V34" s="15">
        <v>132.1</v>
      </c>
      <c r="W34" s="15">
        <v>130.9</v>
      </c>
      <c r="X34" s="41">
        <v>126.3</v>
      </c>
      <c r="Y34" s="41"/>
      <c r="Z34" s="41">
        <v>2.1</v>
      </c>
      <c r="AA34" s="41"/>
      <c r="AB34" s="15">
        <v>2.5</v>
      </c>
      <c r="AC34" s="41">
        <v>2.9</v>
      </c>
      <c r="AD34" s="41"/>
    </row>
    <row r="35" spans="13:30" ht="17.25" customHeight="1">
      <c r="M35" s="34" t="s">
        <v>20</v>
      </c>
      <c r="N35" s="34"/>
      <c r="O35" s="34"/>
      <c r="P35" s="35"/>
      <c r="Q35" s="44">
        <v>86279</v>
      </c>
      <c r="R35" s="36"/>
      <c r="S35" s="36">
        <v>86338</v>
      </c>
      <c r="T35" s="36"/>
      <c r="U35" s="36">
        <v>111167</v>
      </c>
      <c r="V35" s="42">
        <v>137.4</v>
      </c>
      <c r="W35" s="42">
        <v>100.1</v>
      </c>
      <c r="X35" s="42">
        <v>128.8</v>
      </c>
      <c r="Y35" s="42"/>
      <c r="Z35" s="42">
        <v>6.7</v>
      </c>
      <c r="AA35" s="42"/>
      <c r="AB35" s="42">
        <v>6.1</v>
      </c>
      <c r="AC35" s="42">
        <v>7.2</v>
      </c>
      <c r="AD35" s="42"/>
    </row>
    <row r="36" spans="13:30" ht="17.25" customHeight="1">
      <c r="M36" s="28" t="s">
        <v>31</v>
      </c>
      <c r="N36" s="28"/>
      <c r="O36" s="28"/>
      <c r="P36" s="29"/>
      <c r="Q36" s="45"/>
      <c r="R36" s="37"/>
      <c r="S36" s="37"/>
      <c r="T36" s="37"/>
      <c r="U36" s="37"/>
      <c r="V36" s="43"/>
      <c r="W36" s="43"/>
      <c r="X36" s="43"/>
      <c r="Y36" s="43"/>
      <c r="Z36" s="43"/>
      <c r="AA36" s="43"/>
      <c r="AB36" s="43"/>
      <c r="AC36" s="43"/>
      <c r="AD36" s="43"/>
    </row>
    <row r="37" spans="1:29" ht="17.25" customHeight="1">
      <c r="A37" s="90" t="s">
        <v>59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M37" s="48" t="s">
        <v>46</v>
      </c>
      <c r="P37" s="4"/>
      <c r="Q37" s="6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9:18" ht="17.25" customHeight="1" thickBot="1">
      <c r="I38" s="50" t="s">
        <v>0</v>
      </c>
      <c r="J38" s="50"/>
      <c r="K38" s="50"/>
      <c r="M38" s="60"/>
      <c r="N38" s="60"/>
      <c r="O38" s="3"/>
      <c r="P38" s="3"/>
      <c r="Q38" s="3"/>
      <c r="R38" s="60"/>
    </row>
    <row r="39" spans="1:18" ht="17.25" customHeight="1">
      <c r="A39" s="94" t="s">
        <v>75</v>
      </c>
      <c r="B39" s="17"/>
      <c r="C39" s="30" t="s">
        <v>48</v>
      </c>
      <c r="D39" s="30" t="s">
        <v>33</v>
      </c>
      <c r="E39" s="30" t="s">
        <v>32</v>
      </c>
      <c r="F39" s="91" t="s">
        <v>52</v>
      </c>
      <c r="G39" s="92"/>
      <c r="H39" s="93"/>
      <c r="I39" s="91" t="s">
        <v>74</v>
      </c>
      <c r="J39" s="92"/>
      <c r="K39" s="92"/>
      <c r="L39" s="49"/>
      <c r="M39" s="60"/>
      <c r="N39" s="60"/>
      <c r="O39" s="60"/>
      <c r="P39" s="3"/>
      <c r="Q39" s="3"/>
      <c r="R39" s="60"/>
    </row>
    <row r="40" spans="1:12" ht="17.25" customHeight="1">
      <c r="A40" s="95"/>
      <c r="B40" s="19"/>
      <c r="C40" s="31"/>
      <c r="D40" s="31"/>
      <c r="E40" s="31"/>
      <c r="F40" s="1" t="s">
        <v>49</v>
      </c>
      <c r="G40" s="1" t="s">
        <v>33</v>
      </c>
      <c r="H40" s="1" t="s">
        <v>32</v>
      </c>
      <c r="I40" s="1" t="s">
        <v>49</v>
      </c>
      <c r="J40" s="1" t="s">
        <v>33</v>
      </c>
      <c r="K40" s="9" t="s">
        <v>32</v>
      </c>
      <c r="L40" s="51"/>
    </row>
    <row r="41" spans="2:29" ht="17.25" customHeight="1">
      <c r="B41" s="11"/>
      <c r="C41" s="52"/>
      <c r="D41" s="53"/>
      <c r="E41" s="53"/>
      <c r="F41" s="54"/>
      <c r="G41" s="54"/>
      <c r="H41" s="54"/>
      <c r="I41" s="54"/>
      <c r="J41" s="54"/>
      <c r="K41" s="54"/>
      <c r="L41" s="3"/>
      <c r="M41" s="117" t="s">
        <v>72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1:29" ht="17.25" customHeight="1" thickBot="1">
      <c r="A42" s="104" t="s">
        <v>30</v>
      </c>
      <c r="B42" s="105"/>
      <c r="C42" s="106">
        <v>1276534</v>
      </c>
      <c r="D42" s="107">
        <v>1395771</v>
      </c>
      <c r="E42" s="107">
        <v>1525333</v>
      </c>
      <c r="F42" s="108">
        <v>111.5</v>
      </c>
      <c r="G42" s="108">
        <f>D42/C42*100</f>
        <v>109.34068344438926</v>
      </c>
      <c r="H42" s="108">
        <f>E42/D42*100</f>
        <v>109.28246825589585</v>
      </c>
      <c r="I42" s="108">
        <f>C42/C$42*100</f>
        <v>100</v>
      </c>
      <c r="J42" s="108">
        <f>D42/D$42*100</f>
        <v>100</v>
      </c>
      <c r="K42" s="108">
        <f>E42/E$42*100</f>
        <v>100</v>
      </c>
      <c r="L42" s="4"/>
      <c r="P42" s="4"/>
      <c r="Q42" s="4"/>
      <c r="R42" s="60"/>
      <c r="AC42" s="119" t="s">
        <v>21</v>
      </c>
    </row>
    <row r="43" spans="2:29" ht="17.25" customHeight="1">
      <c r="B43" s="11"/>
      <c r="C43" s="63"/>
      <c r="M43" s="94" t="s">
        <v>84</v>
      </c>
      <c r="N43" s="94"/>
      <c r="O43" s="94"/>
      <c r="P43" s="94"/>
      <c r="Q43" s="17"/>
      <c r="R43" s="30" t="s">
        <v>48</v>
      </c>
      <c r="S43" s="30"/>
      <c r="T43" s="16" t="s">
        <v>33</v>
      </c>
      <c r="U43" s="17"/>
      <c r="V43" s="16" t="s">
        <v>32</v>
      </c>
      <c r="W43" s="17"/>
      <c r="X43" s="91" t="s">
        <v>73</v>
      </c>
      <c r="Y43" s="92"/>
      <c r="Z43" s="92"/>
      <c r="AA43" s="92"/>
      <c r="AB43" s="92"/>
      <c r="AC43" s="92"/>
    </row>
    <row r="44" spans="1:29" ht="17.25" customHeight="1">
      <c r="A44" s="25" t="s">
        <v>60</v>
      </c>
      <c r="B44" s="23"/>
      <c r="C44" s="52">
        <f>SUM(C45:C47)</f>
        <v>75957</v>
      </c>
      <c r="D44" s="64">
        <f>SUM(D45:D47)</f>
        <v>82907</v>
      </c>
      <c r="E44" s="64">
        <f>SUM(E45:E47)</f>
        <v>76646</v>
      </c>
      <c r="F44" s="54">
        <v>96.5</v>
      </c>
      <c r="G44" s="54">
        <f aca="true" t="shared" si="10" ref="G44:H47">D44/C44*100</f>
        <v>109.14991376699975</v>
      </c>
      <c r="H44" s="54">
        <f t="shared" si="10"/>
        <v>92.44816481117397</v>
      </c>
      <c r="I44" s="54">
        <v>5.9</v>
      </c>
      <c r="J44" s="54">
        <f aca="true" t="shared" si="11" ref="I44:K47">D44/D$42*100</f>
        <v>5.939871225294121</v>
      </c>
      <c r="K44" s="54">
        <f t="shared" si="11"/>
        <v>5.024869979211097</v>
      </c>
      <c r="M44" s="95"/>
      <c r="N44" s="95"/>
      <c r="O44" s="95"/>
      <c r="P44" s="95"/>
      <c r="Q44" s="19"/>
      <c r="R44" s="31"/>
      <c r="S44" s="31"/>
      <c r="T44" s="18"/>
      <c r="U44" s="19"/>
      <c r="V44" s="18"/>
      <c r="W44" s="19"/>
      <c r="X44" s="46" t="s">
        <v>49</v>
      </c>
      <c r="Y44" s="46"/>
      <c r="Z44" s="46" t="s">
        <v>33</v>
      </c>
      <c r="AA44" s="46"/>
      <c r="AB44" s="118" t="s">
        <v>50</v>
      </c>
      <c r="AC44" s="96"/>
    </row>
    <row r="45" spans="2:29" ht="17.25" customHeight="1">
      <c r="B45" s="10" t="s">
        <v>35</v>
      </c>
      <c r="C45" s="52">
        <v>53807</v>
      </c>
      <c r="D45" s="53">
        <v>57497</v>
      </c>
      <c r="E45" s="53">
        <v>52060</v>
      </c>
      <c r="F45" s="54">
        <v>90.1</v>
      </c>
      <c r="G45" s="54">
        <f t="shared" si="10"/>
        <v>106.85784377497352</v>
      </c>
      <c r="H45" s="54">
        <f t="shared" si="10"/>
        <v>90.54385446197193</v>
      </c>
      <c r="I45" s="54">
        <f t="shared" si="11"/>
        <v>4.215085536303772</v>
      </c>
      <c r="J45" s="54">
        <f t="shared" si="11"/>
        <v>4.11937201732949</v>
      </c>
      <c r="K45" s="54">
        <f t="shared" si="11"/>
        <v>3.413025221377889</v>
      </c>
      <c r="M45" s="69"/>
      <c r="N45" s="69"/>
      <c r="O45" s="69"/>
      <c r="P45" s="69"/>
      <c r="Q45" s="70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2:29" ht="17.25" customHeight="1">
      <c r="B46" s="10" t="s">
        <v>36</v>
      </c>
      <c r="C46" s="52">
        <v>4028</v>
      </c>
      <c r="D46" s="53">
        <v>4494</v>
      </c>
      <c r="E46" s="53">
        <v>4713</v>
      </c>
      <c r="F46" s="54">
        <v>105.1</v>
      </c>
      <c r="G46" s="54">
        <f t="shared" si="10"/>
        <v>111.56901688182721</v>
      </c>
      <c r="H46" s="54">
        <f t="shared" si="10"/>
        <v>104.8731642189586</v>
      </c>
      <c r="I46" s="54">
        <f t="shared" si="11"/>
        <v>0.3155419283779359</v>
      </c>
      <c r="J46" s="54">
        <f t="shared" si="11"/>
        <v>0.32197258719374455</v>
      </c>
      <c r="K46" s="54">
        <f t="shared" si="11"/>
        <v>0.3089817108788704</v>
      </c>
      <c r="M46" s="71" t="s">
        <v>22</v>
      </c>
      <c r="N46" s="71"/>
      <c r="O46" s="71"/>
      <c r="P46" s="71"/>
      <c r="Q46" s="72"/>
      <c r="R46" s="73">
        <v>2362836</v>
      </c>
      <c r="S46" s="73"/>
      <c r="T46" s="74">
        <v>2618933</v>
      </c>
      <c r="U46" s="74"/>
      <c r="V46" s="74">
        <v>2860221</v>
      </c>
      <c r="W46" s="74"/>
      <c r="X46" s="75">
        <v>111.5</v>
      </c>
      <c r="Y46" s="75"/>
      <c r="Z46" s="75">
        <f>T46/R46*100</f>
        <v>110.83854317438875</v>
      </c>
      <c r="AA46" s="75"/>
      <c r="AB46" s="75">
        <f>V46/T46*100</f>
        <v>109.21321774936588</v>
      </c>
      <c r="AC46" s="75"/>
    </row>
    <row r="47" spans="2:29" ht="17.25" customHeight="1">
      <c r="B47" s="10" t="s">
        <v>37</v>
      </c>
      <c r="C47" s="52">
        <v>18122</v>
      </c>
      <c r="D47" s="53">
        <v>20916</v>
      </c>
      <c r="E47" s="53">
        <v>19873</v>
      </c>
      <c r="F47" s="54">
        <v>119.3</v>
      </c>
      <c r="G47" s="54">
        <f t="shared" si="10"/>
        <v>115.41772431298973</v>
      </c>
      <c r="H47" s="54">
        <f t="shared" si="10"/>
        <v>95.01338688085677</v>
      </c>
      <c r="I47" s="54">
        <f t="shared" si="11"/>
        <v>1.4196253292117562</v>
      </c>
      <c r="J47" s="54">
        <f t="shared" si="11"/>
        <v>1.4985266207708858</v>
      </c>
      <c r="K47" s="54">
        <f t="shared" si="11"/>
        <v>1.3028630469543372</v>
      </c>
      <c r="M47" s="76"/>
      <c r="N47" s="76"/>
      <c r="O47" s="76"/>
      <c r="P47" s="76"/>
      <c r="Q47" s="77"/>
      <c r="R47" s="73"/>
      <c r="S47" s="73"/>
      <c r="T47" s="74"/>
      <c r="U47" s="74"/>
      <c r="V47" s="74"/>
      <c r="W47" s="74"/>
      <c r="X47" s="75"/>
      <c r="Y47" s="75"/>
      <c r="Z47" s="75"/>
      <c r="AA47" s="75"/>
      <c r="AB47" s="75"/>
      <c r="AC47" s="75"/>
    </row>
    <row r="48" spans="2:29" ht="17.25" customHeight="1">
      <c r="B48" s="12"/>
      <c r="C48" s="52"/>
      <c r="D48" s="53"/>
      <c r="E48" s="53"/>
      <c r="F48" s="54"/>
      <c r="G48" s="54"/>
      <c r="H48" s="54"/>
      <c r="I48" s="54"/>
      <c r="J48" s="54"/>
      <c r="K48" s="54"/>
      <c r="M48" s="78"/>
      <c r="N48" s="78"/>
      <c r="O48" s="25" t="s">
        <v>76</v>
      </c>
      <c r="P48" s="25"/>
      <c r="Q48" s="23"/>
      <c r="R48" s="73">
        <v>1100922</v>
      </c>
      <c r="S48" s="73"/>
      <c r="T48" s="74">
        <v>1305458</v>
      </c>
      <c r="U48" s="74"/>
      <c r="V48" s="74">
        <v>1286395</v>
      </c>
      <c r="W48" s="74"/>
      <c r="X48" s="75">
        <v>105.6</v>
      </c>
      <c r="Y48" s="75"/>
      <c r="Z48" s="75">
        <f>T48/R48*100</f>
        <v>118.57860956543698</v>
      </c>
      <c r="AA48" s="75"/>
      <c r="AB48" s="75">
        <f>V48/T48*100</f>
        <v>98.53974620401422</v>
      </c>
      <c r="AC48" s="75"/>
    </row>
    <row r="49" spans="1:29" ht="17.25" customHeight="1">
      <c r="A49" s="25" t="s">
        <v>61</v>
      </c>
      <c r="B49" s="23"/>
      <c r="C49" s="52">
        <v>438245</v>
      </c>
      <c r="D49" s="64">
        <f>SUM(D50:D52)</f>
        <v>462863</v>
      </c>
      <c r="E49" s="64">
        <f>SUM(E50:E52)</f>
        <v>505522</v>
      </c>
      <c r="F49" s="54">
        <v>112.6</v>
      </c>
      <c r="G49" s="54">
        <f aca="true" t="shared" si="12" ref="G49:H52">D49/C49*100</f>
        <v>105.61740578899929</v>
      </c>
      <c r="H49" s="54">
        <f t="shared" si="12"/>
        <v>109.2163339908353</v>
      </c>
      <c r="I49" s="54">
        <f aca="true" t="shared" si="13" ref="I49:J52">C49/C$42*100</f>
        <v>34.33085213554829</v>
      </c>
      <c r="J49" s="54">
        <f t="shared" si="13"/>
        <v>33.16181522613667</v>
      </c>
      <c r="K49" s="54">
        <v>33.2</v>
      </c>
      <c r="M49" s="78"/>
      <c r="N49" s="78"/>
      <c r="O49" s="5"/>
      <c r="P49" s="5"/>
      <c r="Q49" s="10"/>
      <c r="R49" s="73"/>
      <c r="S49" s="73"/>
      <c r="T49" s="74"/>
      <c r="U49" s="74"/>
      <c r="V49" s="74"/>
      <c r="W49" s="74"/>
      <c r="X49" s="75"/>
      <c r="Y49" s="75"/>
      <c r="Z49" s="75"/>
      <c r="AA49" s="75"/>
      <c r="AB49" s="75"/>
      <c r="AC49" s="75"/>
    </row>
    <row r="50" spans="2:29" ht="17.25" customHeight="1">
      <c r="B50" s="10" t="s">
        <v>38</v>
      </c>
      <c r="C50" s="52">
        <v>1533</v>
      </c>
      <c r="D50" s="53">
        <v>1888</v>
      </c>
      <c r="E50" s="53">
        <v>2322</v>
      </c>
      <c r="F50" s="54">
        <v>117.7</v>
      </c>
      <c r="G50" s="54">
        <f t="shared" si="12"/>
        <v>123.15720808871492</v>
      </c>
      <c r="H50" s="54">
        <f t="shared" si="12"/>
        <v>122.98728813559323</v>
      </c>
      <c r="I50" s="54">
        <f t="shared" si="13"/>
        <v>0.12009080839209922</v>
      </c>
      <c r="J50" s="54">
        <f t="shared" si="13"/>
        <v>0.13526574201641958</v>
      </c>
      <c r="K50" s="54">
        <f>E50/E$42*100</f>
        <v>0.15222905424585975</v>
      </c>
      <c r="M50" s="78"/>
      <c r="N50" s="78"/>
      <c r="O50" s="25" t="s">
        <v>77</v>
      </c>
      <c r="P50" s="25"/>
      <c r="Q50" s="23"/>
      <c r="R50" s="73">
        <v>2330595</v>
      </c>
      <c r="S50" s="73"/>
      <c r="T50" s="74">
        <v>2485704</v>
      </c>
      <c r="U50" s="74"/>
      <c r="V50" s="74">
        <v>2670142</v>
      </c>
      <c r="W50" s="74"/>
      <c r="X50" s="75">
        <v>112.1</v>
      </c>
      <c r="Y50" s="75"/>
      <c r="Z50" s="75">
        <f>T50/R50*100</f>
        <v>106.6553390872288</v>
      </c>
      <c r="AA50" s="75"/>
      <c r="AB50" s="75">
        <f>V50/T50*100</f>
        <v>107.41995024347226</v>
      </c>
      <c r="AC50" s="75"/>
    </row>
    <row r="51" spans="2:29" ht="17.25" customHeight="1">
      <c r="B51" s="10" t="s">
        <v>39</v>
      </c>
      <c r="C51" s="52">
        <v>123771</v>
      </c>
      <c r="D51" s="53">
        <v>134713</v>
      </c>
      <c r="E51" s="53">
        <v>143469</v>
      </c>
      <c r="F51" s="54">
        <v>114.8</v>
      </c>
      <c r="G51" s="54">
        <f t="shared" si="12"/>
        <v>108.84051999256693</v>
      </c>
      <c r="H51" s="54">
        <f t="shared" si="12"/>
        <v>106.49974389999481</v>
      </c>
      <c r="I51" s="54">
        <f t="shared" si="13"/>
        <v>9.695863956620036</v>
      </c>
      <c r="J51" s="54">
        <f t="shared" si="13"/>
        <v>9.651511601831531</v>
      </c>
      <c r="K51" s="54">
        <f>E51/E$42*100</f>
        <v>9.405749433074615</v>
      </c>
      <c r="M51" s="78"/>
      <c r="N51" s="78"/>
      <c r="O51" s="5"/>
      <c r="P51" s="5"/>
      <c r="Q51" s="10"/>
      <c r="R51" s="73"/>
      <c r="S51" s="73"/>
      <c r="T51" s="74"/>
      <c r="U51" s="74"/>
      <c r="V51" s="74"/>
      <c r="W51" s="74"/>
      <c r="X51" s="75"/>
      <c r="Y51" s="75"/>
      <c r="Z51" s="75"/>
      <c r="AA51" s="75"/>
      <c r="AB51" s="75"/>
      <c r="AC51" s="75"/>
    </row>
    <row r="52" spans="2:29" ht="17.25" customHeight="1">
      <c r="B52" s="10" t="s">
        <v>40</v>
      </c>
      <c r="C52" s="52">
        <v>312940</v>
      </c>
      <c r="D52" s="53">
        <v>326262</v>
      </c>
      <c r="E52" s="53">
        <v>359731</v>
      </c>
      <c r="F52" s="54">
        <v>111.7</v>
      </c>
      <c r="G52" s="54">
        <f t="shared" si="12"/>
        <v>104.25704607912061</v>
      </c>
      <c r="H52" s="54">
        <f t="shared" si="12"/>
        <v>110.2583200004904</v>
      </c>
      <c r="I52" s="54">
        <f t="shared" si="13"/>
        <v>24.514819033413914</v>
      </c>
      <c r="J52" s="54">
        <f t="shared" si="13"/>
        <v>23.375037882288712</v>
      </c>
      <c r="K52" s="54">
        <f>E52/E$42*100</f>
        <v>23.583768265683624</v>
      </c>
      <c r="M52" s="78"/>
      <c r="N52" s="78"/>
      <c r="O52" s="25" t="s">
        <v>78</v>
      </c>
      <c r="P52" s="25"/>
      <c r="Q52" s="23"/>
      <c r="R52" s="73">
        <v>2853394</v>
      </c>
      <c r="S52" s="73"/>
      <c r="T52" s="74">
        <v>3166970</v>
      </c>
      <c r="U52" s="74"/>
      <c r="V52" s="74">
        <v>3498140</v>
      </c>
      <c r="W52" s="74"/>
      <c r="X52" s="75">
        <v>110</v>
      </c>
      <c r="Y52" s="75"/>
      <c r="Z52" s="75">
        <f>T52/R52*100</f>
        <v>110.98957942716639</v>
      </c>
      <c r="AA52" s="75"/>
      <c r="AB52" s="75">
        <f>V52/T52*100</f>
        <v>110.45699832963369</v>
      </c>
      <c r="AC52" s="75"/>
    </row>
    <row r="53" spans="2:29" ht="17.25" customHeight="1">
      <c r="B53" s="11"/>
      <c r="C53" s="52"/>
      <c r="D53" s="53"/>
      <c r="E53" s="53"/>
      <c r="F53" s="54"/>
      <c r="G53" s="54"/>
      <c r="H53" s="54"/>
      <c r="I53" s="54"/>
      <c r="J53" s="54"/>
      <c r="K53" s="54"/>
      <c r="M53" s="76"/>
      <c r="N53" s="76"/>
      <c r="O53" s="76"/>
      <c r="P53" s="76"/>
      <c r="Q53" s="77"/>
      <c r="R53" s="73"/>
      <c r="S53" s="73"/>
      <c r="T53" s="74"/>
      <c r="U53" s="74"/>
      <c r="V53" s="74"/>
      <c r="W53" s="74"/>
      <c r="X53" s="75"/>
      <c r="Y53" s="75"/>
      <c r="Z53" s="75"/>
      <c r="AA53" s="75"/>
      <c r="AB53" s="75"/>
      <c r="AC53" s="75"/>
    </row>
    <row r="54" spans="1:29" ht="17.25" customHeight="1">
      <c r="A54" s="25" t="s">
        <v>62</v>
      </c>
      <c r="B54" s="23"/>
      <c r="C54" s="52">
        <f>SUM(C55:C61)</f>
        <v>808142</v>
      </c>
      <c r="D54" s="64">
        <f>SUM(D55:D61)</f>
        <v>897000</v>
      </c>
      <c r="E54" s="64">
        <f>SUM(E55:E61)</f>
        <v>994822</v>
      </c>
      <c r="F54" s="54">
        <v>112.1</v>
      </c>
      <c r="G54" s="54">
        <f aca="true" t="shared" si="14" ref="G54:H62">D54/C54*100</f>
        <v>110.99534487750915</v>
      </c>
      <c r="H54" s="54">
        <f t="shared" si="14"/>
        <v>110.90546265328874</v>
      </c>
      <c r="I54" s="54">
        <v>63.4</v>
      </c>
      <c r="J54" s="54">
        <f aca="true" t="shared" si="15" ref="J54:J62">D54/D$42*100</f>
        <v>64.26555645589427</v>
      </c>
      <c r="K54" s="54">
        <f aca="true" t="shared" si="16" ref="K54:K62">E54/E$42*100</f>
        <v>65.21998802884353</v>
      </c>
      <c r="M54" s="25" t="s">
        <v>79</v>
      </c>
      <c r="N54" s="25"/>
      <c r="O54" s="25"/>
      <c r="P54" s="25"/>
      <c r="Q54" s="23"/>
      <c r="R54" s="73">
        <v>1189184</v>
      </c>
      <c r="S54" s="73"/>
      <c r="T54" s="74">
        <v>1298502</v>
      </c>
      <c r="U54" s="74"/>
      <c r="V54" s="74">
        <v>1410883</v>
      </c>
      <c r="W54" s="74"/>
      <c r="X54" s="75">
        <v>110</v>
      </c>
      <c r="Y54" s="75"/>
      <c r="Z54" s="75">
        <f>T54/R54*100</f>
        <v>109.19269011355685</v>
      </c>
      <c r="AA54" s="75"/>
      <c r="AB54" s="75">
        <f>V54/T54*100</f>
        <v>108.65466514491314</v>
      </c>
      <c r="AC54" s="75"/>
    </row>
    <row r="55" spans="2:29" ht="17.25" customHeight="1">
      <c r="B55" s="10" t="s">
        <v>63</v>
      </c>
      <c r="C55" s="52">
        <v>275869</v>
      </c>
      <c r="D55" s="53">
        <v>295272</v>
      </c>
      <c r="E55" s="53">
        <v>331977</v>
      </c>
      <c r="F55" s="54">
        <v>109.6</v>
      </c>
      <c r="G55" s="54">
        <f t="shared" si="14"/>
        <v>107.03341078555401</v>
      </c>
      <c r="H55" s="54">
        <f t="shared" si="14"/>
        <v>112.43091115987971</v>
      </c>
      <c r="I55" s="54">
        <f aca="true" t="shared" si="17" ref="I55:I62">C55/C$42*100</f>
        <v>21.610783574898907</v>
      </c>
      <c r="J55" s="54">
        <v>21.1</v>
      </c>
      <c r="K55" s="54">
        <f t="shared" si="16"/>
        <v>21.764231154770794</v>
      </c>
      <c r="M55" s="76"/>
      <c r="N55" s="76"/>
      <c r="O55" s="76"/>
      <c r="P55" s="76"/>
      <c r="Q55" s="77"/>
      <c r="R55" s="73"/>
      <c r="S55" s="73"/>
      <c r="T55" s="74"/>
      <c r="U55" s="74"/>
      <c r="V55" s="74"/>
      <c r="W55" s="74"/>
      <c r="X55" s="75"/>
      <c r="Y55" s="75"/>
      <c r="Z55" s="75"/>
      <c r="AA55" s="75"/>
      <c r="AB55" s="75"/>
      <c r="AC55" s="75"/>
    </row>
    <row r="56" spans="2:29" ht="17.25" customHeight="1">
      <c r="B56" s="10" t="s">
        <v>64</v>
      </c>
      <c r="C56" s="52">
        <v>132503</v>
      </c>
      <c r="D56" s="53">
        <v>146167</v>
      </c>
      <c r="E56" s="53">
        <v>171522</v>
      </c>
      <c r="F56" s="54">
        <v>117.9</v>
      </c>
      <c r="G56" s="54">
        <f t="shared" si="14"/>
        <v>110.31221934597708</v>
      </c>
      <c r="H56" s="54">
        <f t="shared" si="14"/>
        <v>117.34659670103376</v>
      </c>
      <c r="I56" s="54">
        <f t="shared" si="17"/>
        <v>10.379903708009344</v>
      </c>
      <c r="J56" s="54">
        <f t="shared" si="15"/>
        <v>10.472133322729874</v>
      </c>
      <c r="K56" s="54">
        <f t="shared" si="16"/>
        <v>11.244888820998431</v>
      </c>
      <c r="M56" s="25" t="s">
        <v>80</v>
      </c>
      <c r="N56" s="25"/>
      <c r="O56" s="25"/>
      <c r="P56" s="25"/>
      <c r="Q56" s="23"/>
      <c r="R56" s="73">
        <v>821749</v>
      </c>
      <c r="S56" s="73"/>
      <c r="T56" s="74">
        <v>901070</v>
      </c>
      <c r="U56" s="74"/>
      <c r="V56" s="74">
        <v>1000874</v>
      </c>
      <c r="W56" s="74"/>
      <c r="X56" s="75">
        <v>112.9</v>
      </c>
      <c r="Y56" s="75"/>
      <c r="Z56" s="75">
        <f>T56/R56*100</f>
        <v>109.65270417122504</v>
      </c>
      <c r="AA56" s="75"/>
      <c r="AB56" s="75">
        <f>V56/T56*100</f>
        <v>111.07616500382878</v>
      </c>
      <c r="AC56" s="75"/>
    </row>
    <row r="57" spans="2:29" ht="17.25" customHeight="1">
      <c r="B57" s="10" t="s">
        <v>41</v>
      </c>
      <c r="C57" s="52">
        <v>55885</v>
      </c>
      <c r="D57" s="53">
        <v>62894</v>
      </c>
      <c r="E57" s="53">
        <v>69836</v>
      </c>
      <c r="F57" s="54">
        <v>114.6</v>
      </c>
      <c r="G57" s="54">
        <f t="shared" si="14"/>
        <v>112.54182696609108</v>
      </c>
      <c r="H57" s="54">
        <f t="shared" si="14"/>
        <v>111.03761885076477</v>
      </c>
      <c r="I57" s="54">
        <f t="shared" si="17"/>
        <v>4.377870076316024</v>
      </c>
      <c r="J57" s="54">
        <f t="shared" si="15"/>
        <v>4.506040030921978</v>
      </c>
      <c r="K57" s="54">
        <f t="shared" si="16"/>
        <v>4.578410091435772</v>
      </c>
      <c r="M57" s="76"/>
      <c r="N57" s="76"/>
      <c r="O57" s="76"/>
      <c r="P57" s="76"/>
      <c r="Q57" s="77"/>
      <c r="R57" s="73"/>
      <c r="S57" s="73"/>
      <c r="T57" s="74"/>
      <c r="U57" s="74"/>
      <c r="V57" s="74"/>
      <c r="W57" s="74"/>
      <c r="X57" s="75"/>
      <c r="Y57" s="75"/>
      <c r="Z57" s="75"/>
      <c r="AA57" s="75"/>
      <c r="AB57" s="75"/>
      <c r="AC57" s="75"/>
    </row>
    <row r="58" spans="2:29" ht="17.25" customHeight="1">
      <c r="B58" s="10" t="s">
        <v>42</v>
      </c>
      <c r="C58" s="52">
        <v>22342</v>
      </c>
      <c r="D58" s="53">
        <v>28774</v>
      </c>
      <c r="E58" s="53">
        <v>28448</v>
      </c>
      <c r="F58" s="54">
        <v>131.3</v>
      </c>
      <c r="G58" s="54">
        <f t="shared" si="14"/>
        <v>128.78882821591623</v>
      </c>
      <c r="H58" s="54">
        <f t="shared" si="14"/>
        <v>98.86703273788837</v>
      </c>
      <c r="I58" s="54">
        <f t="shared" si="17"/>
        <v>1.7502079850595442</v>
      </c>
      <c r="J58" s="54">
        <f t="shared" si="15"/>
        <v>2.0615129559218524</v>
      </c>
      <c r="K58" s="54">
        <f t="shared" si="16"/>
        <v>1.8650353726038837</v>
      </c>
      <c r="M58" s="25" t="s">
        <v>81</v>
      </c>
      <c r="N58" s="25"/>
      <c r="O58" s="25"/>
      <c r="P58" s="25"/>
      <c r="Q58" s="23"/>
      <c r="R58" s="73">
        <v>813270</v>
      </c>
      <c r="S58" s="73"/>
      <c r="T58" s="74">
        <v>890020</v>
      </c>
      <c r="U58" s="74"/>
      <c r="V58" s="74">
        <v>988604</v>
      </c>
      <c r="W58" s="74"/>
      <c r="X58" s="75">
        <v>113.1</v>
      </c>
      <c r="Y58" s="75"/>
      <c r="Z58" s="75">
        <f>T58/R58*100</f>
        <v>109.43721027457056</v>
      </c>
      <c r="AA58" s="75"/>
      <c r="AB58" s="75">
        <f>V58/T58*100</f>
        <v>111.07660502011191</v>
      </c>
      <c r="AC58" s="75"/>
    </row>
    <row r="59" spans="2:30" ht="17.25" customHeight="1">
      <c r="B59" s="10" t="s">
        <v>65</v>
      </c>
      <c r="C59" s="52">
        <v>17644</v>
      </c>
      <c r="D59" s="53">
        <v>19757</v>
      </c>
      <c r="E59" s="53">
        <v>21862</v>
      </c>
      <c r="F59" s="54">
        <v>121.1</v>
      </c>
      <c r="G59" s="54">
        <f t="shared" si="14"/>
        <v>111.97574246202674</v>
      </c>
      <c r="H59" s="54">
        <f t="shared" si="14"/>
        <v>110.65445158677937</v>
      </c>
      <c r="I59" s="54">
        <f t="shared" si="17"/>
        <v>1.382180184781604</v>
      </c>
      <c r="J59" s="54">
        <f t="shared" si="15"/>
        <v>1.4154900768105942</v>
      </c>
      <c r="K59" s="54">
        <f t="shared" si="16"/>
        <v>1.4332608027230775</v>
      </c>
      <c r="M59" s="76"/>
      <c r="N59" s="76"/>
      <c r="O59" s="76"/>
      <c r="P59" s="76"/>
      <c r="Q59" s="77"/>
      <c r="R59" s="73"/>
      <c r="S59" s="73"/>
      <c r="T59" s="74"/>
      <c r="U59" s="74"/>
      <c r="V59" s="74"/>
      <c r="W59" s="74"/>
      <c r="X59" s="75"/>
      <c r="Y59" s="75"/>
      <c r="Z59" s="75"/>
      <c r="AA59" s="75"/>
      <c r="AB59" s="75"/>
      <c r="AC59" s="75"/>
      <c r="AD59" s="60"/>
    </row>
    <row r="60" spans="2:29" ht="17.25" customHeight="1">
      <c r="B60" s="10" t="s">
        <v>43</v>
      </c>
      <c r="C60" s="52">
        <v>245342</v>
      </c>
      <c r="D60" s="53">
        <v>277353</v>
      </c>
      <c r="E60" s="53">
        <v>301050</v>
      </c>
      <c r="F60" s="54">
        <v>110.1</v>
      </c>
      <c r="G60" s="54">
        <f t="shared" si="14"/>
        <v>113.04750103936544</v>
      </c>
      <c r="H60" s="54">
        <f t="shared" si="14"/>
        <v>108.54398546256935</v>
      </c>
      <c r="I60" s="54">
        <f t="shared" si="17"/>
        <v>19.219386244314684</v>
      </c>
      <c r="J60" s="54">
        <f t="shared" si="15"/>
        <v>19.870953043156792</v>
      </c>
      <c r="K60" s="54">
        <f t="shared" si="16"/>
        <v>19.736673893503912</v>
      </c>
      <c r="M60" s="25" t="s">
        <v>82</v>
      </c>
      <c r="N60" s="25"/>
      <c r="O60" s="25"/>
      <c r="P60" s="25"/>
      <c r="Q60" s="23"/>
      <c r="R60" s="73">
        <v>2309060</v>
      </c>
      <c r="S60" s="73"/>
      <c r="T60" s="74">
        <v>2621674</v>
      </c>
      <c r="U60" s="74"/>
      <c r="V60" s="74">
        <v>2833818</v>
      </c>
      <c r="W60" s="74"/>
      <c r="X60" s="75">
        <v>110.4</v>
      </c>
      <c r="Y60" s="75"/>
      <c r="Z60" s="75">
        <v>113.5</v>
      </c>
      <c r="AA60" s="75"/>
      <c r="AB60" s="75">
        <v>108.1</v>
      </c>
      <c r="AC60" s="75"/>
    </row>
    <row r="61" spans="2:29" ht="17.25" customHeight="1">
      <c r="B61" s="10" t="s">
        <v>44</v>
      </c>
      <c r="C61" s="52">
        <v>58557</v>
      </c>
      <c r="D61" s="53">
        <v>66783</v>
      </c>
      <c r="E61" s="53">
        <v>70127</v>
      </c>
      <c r="F61" s="54">
        <v>109.3</v>
      </c>
      <c r="G61" s="54">
        <f t="shared" si="14"/>
        <v>114.04785081202931</v>
      </c>
      <c r="H61" s="54">
        <f t="shared" si="14"/>
        <v>105.00726232723896</v>
      </c>
      <c r="I61" s="54">
        <f t="shared" si="17"/>
        <v>4.587186866938131</v>
      </c>
      <c r="J61" s="54">
        <f t="shared" si="15"/>
        <v>4.78466739887847</v>
      </c>
      <c r="K61" s="54">
        <f t="shared" si="16"/>
        <v>4.597487892807669</v>
      </c>
      <c r="M61" s="65" t="s">
        <v>23</v>
      </c>
      <c r="N61" s="65"/>
      <c r="O61" s="65"/>
      <c r="P61" s="65"/>
      <c r="Q61" s="66"/>
      <c r="R61" s="73"/>
      <c r="S61" s="73"/>
      <c r="T61" s="74"/>
      <c r="U61" s="74"/>
      <c r="V61" s="74"/>
      <c r="W61" s="74"/>
      <c r="X61" s="75"/>
      <c r="Y61" s="75"/>
      <c r="Z61" s="75"/>
      <c r="AA61" s="75"/>
      <c r="AB61" s="75"/>
      <c r="AC61" s="75"/>
    </row>
    <row r="62" spans="2:29" ht="17.25" customHeight="1">
      <c r="B62" s="10" t="s">
        <v>66</v>
      </c>
      <c r="C62" s="52">
        <v>45810</v>
      </c>
      <c r="D62" s="53">
        <v>46999</v>
      </c>
      <c r="E62" s="53">
        <v>51658</v>
      </c>
      <c r="F62" s="54">
        <v>105.2</v>
      </c>
      <c r="G62" s="54">
        <f t="shared" si="14"/>
        <v>102.59550316524778</v>
      </c>
      <c r="H62" s="54">
        <f t="shared" si="14"/>
        <v>109.91297687184833</v>
      </c>
      <c r="I62" s="54">
        <f t="shared" si="17"/>
        <v>3.5886235697599904</v>
      </c>
      <c r="J62" s="54">
        <f t="shared" si="15"/>
        <v>3.3672429073250556</v>
      </c>
      <c r="K62" s="54">
        <f t="shared" si="16"/>
        <v>3.3866703205136193</v>
      </c>
      <c r="M62" s="79"/>
      <c r="N62" s="79"/>
      <c r="O62" s="79"/>
      <c r="P62" s="79"/>
      <c r="Q62" s="80"/>
      <c r="R62" s="28"/>
      <c r="S62" s="28"/>
      <c r="T62" s="28"/>
      <c r="U62" s="28"/>
      <c r="V62" s="28"/>
      <c r="W62" s="28"/>
      <c r="X62" s="81"/>
      <c r="Y62" s="81"/>
      <c r="Z62" s="81"/>
      <c r="AA62" s="81"/>
      <c r="AB62" s="81"/>
      <c r="AC62" s="81"/>
    </row>
    <row r="63" spans="1:29" ht="17.25" customHeight="1">
      <c r="A63" s="82"/>
      <c r="B63" s="83"/>
      <c r="C63" s="52"/>
      <c r="D63" s="53"/>
      <c r="E63" s="53"/>
      <c r="F63" s="54"/>
      <c r="G63" s="54"/>
      <c r="H63" s="54"/>
      <c r="I63" s="54"/>
      <c r="J63" s="54"/>
      <c r="K63" s="54"/>
      <c r="M63" s="48" t="s">
        <v>46</v>
      </c>
      <c r="N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12" ht="17.25" customHeight="1">
      <c r="A64" s="48" t="s">
        <v>46</v>
      </c>
      <c r="C64" s="84"/>
      <c r="D64" s="84"/>
      <c r="E64" s="84"/>
      <c r="F64" s="84"/>
      <c r="G64" s="84"/>
      <c r="H64" s="84"/>
      <c r="I64" s="84"/>
      <c r="J64" s="84"/>
      <c r="K64" s="84"/>
      <c r="L64" s="85"/>
    </row>
    <row r="66" spans="12:54" ht="17.25" customHeight="1">
      <c r="L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</row>
  </sheetData>
  <sheetProtection/>
  <mergeCells count="324">
    <mergeCell ref="A22:B22"/>
    <mergeCell ref="A23:B23"/>
    <mergeCell ref="A3:K3"/>
    <mergeCell ref="A7:K7"/>
    <mergeCell ref="A37:K37"/>
    <mergeCell ref="A16:B16"/>
    <mergeCell ref="A17:B17"/>
    <mergeCell ref="A18:B18"/>
    <mergeCell ref="A19:B19"/>
    <mergeCell ref="A20:B20"/>
    <mergeCell ref="A21:B21"/>
    <mergeCell ref="A9:B10"/>
    <mergeCell ref="A11:B11"/>
    <mergeCell ref="A12:B12"/>
    <mergeCell ref="A13:B13"/>
    <mergeCell ref="A14:B14"/>
    <mergeCell ref="A15:B15"/>
    <mergeCell ref="R55:S55"/>
    <mergeCell ref="AB59:AC59"/>
    <mergeCell ref="V55:W55"/>
    <mergeCell ref="X55:Y55"/>
    <mergeCell ref="Z55:AA55"/>
    <mergeCell ref="V59:W59"/>
    <mergeCell ref="X59:Y59"/>
    <mergeCell ref="V56:W56"/>
    <mergeCell ref="X56:Y56"/>
    <mergeCell ref="Z56:AA56"/>
    <mergeCell ref="X53:Y53"/>
    <mergeCell ref="Z53:AA53"/>
    <mergeCell ref="AB62:AC62"/>
    <mergeCell ref="R45:S45"/>
    <mergeCell ref="T45:U45"/>
    <mergeCell ref="V45:W45"/>
    <mergeCell ref="X45:Y45"/>
    <mergeCell ref="Z45:AA45"/>
    <mergeCell ref="AB45:AC45"/>
    <mergeCell ref="R53:S53"/>
    <mergeCell ref="X62:Y62"/>
    <mergeCell ref="M60:Q60"/>
    <mergeCell ref="V52:W52"/>
    <mergeCell ref="X52:Y52"/>
    <mergeCell ref="Z52:AA52"/>
    <mergeCell ref="M61:Q61"/>
    <mergeCell ref="R59:S59"/>
    <mergeCell ref="Z59:AA59"/>
    <mergeCell ref="T59:U59"/>
    <mergeCell ref="V53:W53"/>
    <mergeCell ref="Z32:AA32"/>
    <mergeCell ref="AC32:AD32"/>
    <mergeCell ref="Z34:AA34"/>
    <mergeCell ref="AC34:AD34"/>
    <mergeCell ref="Z62:AA62"/>
    <mergeCell ref="M59:Q59"/>
    <mergeCell ref="M62:Q62"/>
    <mergeCell ref="R62:S62"/>
    <mergeCell ref="T62:U62"/>
    <mergeCell ref="V62:W62"/>
    <mergeCell ref="X25:Y25"/>
    <mergeCell ref="X26:Y26"/>
    <mergeCell ref="X27:Y27"/>
    <mergeCell ref="X28:Y28"/>
    <mergeCell ref="AB53:AC53"/>
    <mergeCell ref="AB55:AC55"/>
    <mergeCell ref="X29:Y29"/>
    <mergeCell ref="X30:Y30"/>
    <mergeCell ref="X31:Y31"/>
    <mergeCell ref="X32:Y32"/>
    <mergeCell ref="Z31:AA31"/>
    <mergeCell ref="AC31:AD31"/>
    <mergeCell ref="X17:Y17"/>
    <mergeCell ref="X18:Y18"/>
    <mergeCell ref="X19:Y19"/>
    <mergeCell ref="X20:Y20"/>
    <mergeCell ref="X21:Y21"/>
    <mergeCell ref="X22:Y22"/>
    <mergeCell ref="X23:Y23"/>
    <mergeCell ref="X24:Y24"/>
    <mergeCell ref="Z28:AA28"/>
    <mergeCell ref="AC28:AD28"/>
    <mergeCell ref="Z29:AA29"/>
    <mergeCell ref="AC29:AD29"/>
    <mergeCell ref="Z30:AA30"/>
    <mergeCell ref="AC30:AD30"/>
    <mergeCell ref="Z25:AA25"/>
    <mergeCell ref="AC25:AD25"/>
    <mergeCell ref="Z26:AA26"/>
    <mergeCell ref="AC26:AD26"/>
    <mergeCell ref="Z27:AA27"/>
    <mergeCell ref="AC27:AD27"/>
    <mergeCell ref="Z22:AA22"/>
    <mergeCell ref="AC22:AD22"/>
    <mergeCell ref="Z23:AA23"/>
    <mergeCell ref="AC23:AD23"/>
    <mergeCell ref="Z24:AA24"/>
    <mergeCell ref="AC24:AD24"/>
    <mergeCell ref="Z19:AA19"/>
    <mergeCell ref="AC19:AD19"/>
    <mergeCell ref="Z20:AA20"/>
    <mergeCell ref="AC20:AD20"/>
    <mergeCell ref="Z21:AA21"/>
    <mergeCell ref="AC21:AD21"/>
    <mergeCell ref="X12:Y12"/>
    <mergeCell ref="X11:Y11"/>
    <mergeCell ref="Z11:AA11"/>
    <mergeCell ref="AC11:AD11"/>
    <mergeCell ref="Z18:AA18"/>
    <mergeCell ref="AC18:AD18"/>
    <mergeCell ref="X15:Y15"/>
    <mergeCell ref="X16:Y16"/>
    <mergeCell ref="Q16:R16"/>
    <mergeCell ref="S16:T16"/>
    <mergeCell ref="Z15:AA15"/>
    <mergeCell ref="AC15:AD15"/>
    <mergeCell ref="Z16:AA16"/>
    <mergeCell ref="AC16:AD16"/>
    <mergeCell ref="AB58:AC58"/>
    <mergeCell ref="M7:AD7"/>
    <mergeCell ref="T58:U58"/>
    <mergeCell ref="V58:W58"/>
    <mergeCell ref="X58:Y58"/>
    <mergeCell ref="Z58:AA58"/>
    <mergeCell ref="V54:W54"/>
    <mergeCell ref="X54:Y54"/>
    <mergeCell ref="Z54:AA54"/>
    <mergeCell ref="AB54:AC54"/>
    <mergeCell ref="AB52:AC52"/>
    <mergeCell ref="R54:S54"/>
    <mergeCell ref="R58:S58"/>
    <mergeCell ref="R60:S61"/>
    <mergeCell ref="T60:U61"/>
    <mergeCell ref="V60:W61"/>
    <mergeCell ref="X60:Y61"/>
    <mergeCell ref="Z60:AA61"/>
    <mergeCell ref="AB60:AC61"/>
    <mergeCell ref="T54:U54"/>
    <mergeCell ref="V9:Y9"/>
    <mergeCell ref="Z9:AD9"/>
    <mergeCell ref="Q13:R13"/>
    <mergeCell ref="S13:T13"/>
    <mergeCell ref="X13:Y13"/>
    <mergeCell ref="Z13:AA13"/>
    <mergeCell ref="Q12:R12"/>
    <mergeCell ref="S12:T12"/>
    <mergeCell ref="Z12:AA12"/>
    <mergeCell ref="AC12:AD12"/>
    <mergeCell ref="AC10:AD10"/>
    <mergeCell ref="AB35:AB36"/>
    <mergeCell ref="AC35:AD36"/>
    <mergeCell ref="AC13:AD13"/>
    <mergeCell ref="AC14:AD14"/>
    <mergeCell ref="AC17:AD17"/>
    <mergeCell ref="M41:AC41"/>
    <mergeCell ref="M26:P26"/>
    <mergeCell ref="N27:P27"/>
    <mergeCell ref="X43:AC43"/>
    <mergeCell ref="R43:S44"/>
    <mergeCell ref="V43:W44"/>
    <mergeCell ref="Q35:R36"/>
    <mergeCell ref="AB44:AC44"/>
    <mergeCell ref="Z44:AA44"/>
    <mergeCell ref="W35:W36"/>
    <mergeCell ref="X35:Y36"/>
    <mergeCell ref="Z35:AA36"/>
    <mergeCell ref="X44:Y44"/>
    <mergeCell ref="S35:T36"/>
    <mergeCell ref="U35:U36"/>
    <mergeCell ref="X10:Y10"/>
    <mergeCell ref="Z10:AA10"/>
    <mergeCell ref="X34:Y34"/>
    <mergeCell ref="Z14:AA14"/>
    <mergeCell ref="Z17:AA17"/>
    <mergeCell ref="V35:V36"/>
    <mergeCell ref="X14:Y14"/>
    <mergeCell ref="S15:T15"/>
    <mergeCell ref="M34:P34"/>
    <mergeCell ref="C39:C40"/>
    <mergeCell ref="D39:D40"/>
    <mergeCell ref="E39:E40"/>
    <mergeCell ref="M58:Q58"/>
    <mergeCell ref="M54:Q54"/>
    <mergeCell ref="M35:P35"/>
    <mergeCell ref="M36:P36"/>
    <mergeCell ref="A39:B40"/>
    <mergeCell ref="O22:P22"/>
    <mergeCell ref="N19:P19"/>
    <mergeCell ref="N28:P28"/>
    <mergeCell ref="O23:P23"/>
    <mergeCell ref="O24:P24"/>
    <mergeCell ref="F39:H39"/>
    <mergeCell ref="I39:K39"/>
    <mergeCell ref="I38:K38"/>
    <mergeCell ref="O31:P31"/>
    <mergeCell ref="N21:P21"/>
    <mergeCell ref="Q14:R14"/>
    <mergeCell ref="S14:T14"/>
    <mergeCell ref="Q17:R17"/>
    <mergeCell ref="S17:T17"/>
    <mergeCell ref="N15:P15"/>
    <mergeCell ref="N16:P16"/>
    <mergeCell ref="N17:P17"/>
    <mergeCell ref="M18:P18"/>
    <mergeCell ref="N20:P20"/>
    <mergeCell ref="N14:P14"/>
    <mergeCell ref="S18:T18"/>
    <mergeCell ref="AB1:AD1"/>
    <mergeCell ref="U9:U10"/>
    <mergeCell ref="S9:T10"/>
    <mergeCell ref="Q15:R15"/>
    <mergeCell ref="S11:T11"/>
    <mergeCell ref="M9:P10"/>
    <mergeCell ref="Q9:R10"/>
    <mergeCell ref="M11:P11"/>
    <mergeCell ref="I8:K8"/>
    <mergeCell ref="Z8:AD8"/>
    <mergeCell ref="B5:K5"/>
    <mergeCell ref="M13:P13"/>
    <mergeCell ref="D9:D10"/>
    <mergeCell ref="C9:C10"/>
    <mergeCell ref="E9:E10"/>
    <mergeCell ref="Q23:R23"/>
    <mergeCell ref="Q24:R24"/>
    <mergeCell ref="Q25:R25"/>
    <mergeCell ref="Q29:R29"/>
    <mergeCell ref="Q30:R30"/>
    <mergeCell ref="F9:H9"/>
    <mergeCell ref="I9:K9"/>
    <mergeCell ref="Q11:R11"/>
    <mergeCell ref="Q21:R21"/>
    <mergeCell ref="Q18:R18"/>
    <mergeCell ref="S26:T26"/>
    <mergeCell ref="O30:P30"/>
    <mergeCell ref="S31:T31"/>
    <mergeCell ref="Q32:R32"/>
    <mergeCell ref="S32:T32"/>
    <mergeCell ref="S28:T28"/>
    <mergeCell ref="S29:T29"/>
    <mergeCell ref="S30:T30"/>
    <mergeCell ref="Q31:R31"/>
    <mergeCell ref="O32:P32"/>
    <mergeCell ref="Q34:R34"/>
    <mergeCell ref="S34:T34"/>
    <mergeCell ref="Q19:R19"/>
    <mergeCell ref="S19:T19"/>
    <mergeCell ref="Q20:R20"/>
    <mergeCell ref="S20:T20"/>
    <mergeCell ref="Q26:R26"/>
    <mergeCell ref="Q27:R27"/>
    <mergeCell ref="S24:T24"/>
    <mergeCell ref="S25:T25"/>
    <mergeCell ref="A54:B54"/>
    <mergeCell ref="S21:T21"/>
    <mergeCell ref="Q22:R22"/>
    <mergeCell ref="S27:T27"/>
    <mergeCell ref="Q28:R28"/>
    <mergeCell ref="S22:T22"/>
    <mergeCell ref="M43:Q44"/>
    <mergeCell ref="N29:P29"/>
    <mergeCell ref="S23:T23"/>
    <mergeCell ref="T50:U50"/>
    <mergeCell ref="V50:W50"/>
    <mergeCell ref="O50:Q50"/>
    <mergeCell ref="A42:B42"/>
    <mergeCell ref="A44:B44"/>
    <mergeCell ref="A49:B49"/>
    <mergeCell ref="T43:U44"/>
    <mergeCell ref="M45:Q45"/>
    <mergeCell ref="T48:U48"/>
    <mergeCell ref="V48:W48"/>
    <mergeCell ref="X50:Y50"/>
    <mergeCell ref="Z50:AA50"/>
    <mergeCell ref="AB50:AC50"/>
    <mergeCell ref="R51:S51"/>
    <mergeCell ref="T51:U51"/>
    <mergeCell ref="V51:W51"/>
    <mergeCell ref="X51:Y51"/>
    <mergeCell ref="Z51:AA51"/>
    <mergeCell ref="AB51:AC51"/>
    <mergeCell ref="R50:S50"/>
    <mergeCell ref="Z46:AA46"/>
    <mergeCell ref="AB46:AC46"/>
    <mergeCell ref="M47:Q47"/>
    <mergeCell ref="R47:S47"/>
    <mergeCell ref="T47:U47"/>
    <mergeCell ref="V47:W47"/>
    <mergeCell ref="X47:Y47"/>
    <mergeCell ref="Z47:AA47"/>
    <mergeCell ref="AB47:AC47"/>
    <mergeCell ref="M46:Q46"/>
    <mergeCell ref="O48:Q48"/>
    <mergeCell ref="X46:Y46"/>
    <mergeCell ref="R46:S46"/>
    <mergeCell ref="T46:U46"/>
    <mergeCell ref="V46:W46"/>
    <mergeCell ref="X48:Y48"/>
    <mergeCell ref="T52:U52"/>
    <mergeCell ref="Z48:AA48"/>
    <mergeCell ref="AB48:AC48"/>
    <mergeCell ref="R49:S49"/>
    <mergeCell ref="T49:U49"/>
    <mergeCell ref="V49:W49"/>
    <mergeCell ref="X49:Y49"/>
    <mergeCell ref="Z49:AA49"/>
    <mergeCell ref="AB49:AC49"/>
    <mergeCell ref="R48:S48"/>
    <mergeCell ref="AB57:AC57"/>
    <mergeCell ref="O52:Q52"/>
    <mergeCell ref="M56:Q56"/>
    <mergeCell ref="R56:S56"/>
    <mergeCell ref="T56:U56"/>
    <mergeCell ref="R52:S52"/>
    <mergeCell ref="M53:Q53"/>
    <mergeCell ref="M55:Q55"/>
    <mergeCell ref="T53:U53"/>
    <mergeCell ref="T55:U55"/>
    <mergeCell ref="X33:Y33"/>
    <mergeCell ref="Z33:AA33"/>
    <mergeCell ref="AC33:AD33"/>
    <mergeCell ref="M57:Q57"/>
    <mergeCell ref="R57:S57"/>
    <mergeCell ref="T57:U57"/>
    <mergeCell ref="V57:W57"/>
    <mergeCell ref="AB56:AC56"/>
    <mergeCell ref="X57:Y57"/>
    <mergeCell ref="Z57:AA5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2014-07-03T04:10:01Z</cp:lastPrinted>
  <dcterms:created xsi:type="dcterms:W3CDTF">2004-02-06T00:07:47Z</dcterms:created>
  <dcterms:modified xsi:type="dcterms:W3CDTF">2014-07-03T04:10:27Z</dcterms:modified>
  <cp:category/>
  <cp:version/>
  <cp:contentType/>
  <cp:contentStatus/>
</cp:coreProperties>
</file>