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8760" activeTab="4"/>
  </bookViews>
  <sheets>
    <sheet name="146" sheetId="1" r:id="rId1"/>
    <sheet name="148" sheetId="2" r:id="rId2"/>
    <sheet name="150" sheetId="3" r:id="rId3"/>
    <sheet name="152" sheetId="4" r:id="rId4"/>
    <sheet name="154" sheetId="5" r:id="rId5"/>
    <sheet name="156" sheetId="6" r:id="rId6"/>
    <sheet name="158" sheetId="7" r:id="rId7"/>
    <sheet name="160" sheetId="8" r:id="rId8"/>
  </sheets>
  <definedNames>
    <definedName name="_xlnm.Print_Area" localSheetId="0">'146'!$A$1:$Z$58</definedName>
    <definedName name="_xlnm.Print_Area" localSheetId="1">'148'!$A$1:$T$56</definedName>
    <definedName name="_xlnm.Print_Area" localSheetId="2">'150'!$A$1:$AI$56</definedName>
    <definedName name="_xlnm.Print_Area" localSheetId="3">'152'!$A$1:$AA$63</definedName>
    <definedName name="_xlnm.Print_Area" localSheetId="4">'154'!$A$1:$BI$61</definedName>
    <definedName name="_xlnm.Print_Area" localSheetId="5">'156'!$A$1:$O$54</definedName>
    <definedName name="_xlnm.Print_Area" localSheetId="6">'158'!$A$1:$BG$59</definedName>
    <definedName name="_xlnm.Print_Area" localSheetId="7">'160'!$A$1:$AD$64</definedName>
  </definedNames>
  <calcPr fullCalcOnLoad="1"/>
</workbook>
</file>

<file path=xl/sharedStrings.xml><?xml version="1.0" encoding="utf-8"?>
<sst xmlns="http://schemas.openxmlformats.org/spreadsheetml/2006/main" count="1422" uniqueCount="520">
  <si>
    <t>（単位　キロメートル）</t>
  </si>
  <si>
    <t>道路種別</t>
  </si>
  <si>
    <t>総数</t>
  </si>
  <si>
    <t>一般国道</t>
  </si>
  <si>
    <t>計</t>
  </si>
  <si>
    <t>計</t>
  </si>
  <si>
    <t>指定区間</t>
  </si>
  <si>
    <t>（国の管理区間）</t>
  </si>
  <si>
    <t>指定区間外</t>
  </si>
  <si>
    <t>（県の管理区間）</t>
  </si>
  <si>
    <t>主要</t>
  </si>
  <si>
    <t>一般</t>
  </si>
  <si>
    <t>県道</t>
  </si>
  <si>
    <t>総延長</t>
  </si>
  <si>
    <t>重用延長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</si>
  <si>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</si>
  <si>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</si>
  <si>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</si>
  <si>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</si>
  <si>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</si>
  <si>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</si>
  <si>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</si>
  <si>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</si>
  <si>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</si>
  <si>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</si>
  <si>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</si>
  <si>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</si>
  <si>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</si>
  <si>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</si>
  <si>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</si>
  <si>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</si>
  <si>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</si>
  <si>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</si>
  <si>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</si>
  <si>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</si>
  <si>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</si>
  <si>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</si>
  <si>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うち自動車交通不能</t>
  </si>
  <si>
    <t>規　  格　　　　改 良 済　　　延　  長</t>
  </si>
  <si>
    <t>未 改 良　  延 　 長</t>
  </si>
  <si>
    <t>市都別</t>
  </si>
  <si>
    <t>未供用延長</t>
  </si>
  <si>
    <t>七尾市</t>
  </si>
  <si>
    <t>小松市</t>
  </si>
  <si>
    <t>輪島市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</si>
  <si>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</si>
  <si>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</si>
  <si>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</si>
  <si>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</si>
  <si>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</si>
  <si>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</si>
  <si>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</si>
  <si>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</si>
  <si>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</si>
  <si>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</si>
  <si>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</si>
  <si>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郡部計</t>
  </si>
  <si>
    <t>市部計</t>
  </si>
  <si>
    <t>金沢市</t>
  </si>
  <si>
    <t>路線名及び駅名</t>
  </si>
  <si>
    <t>乗車人員</t>
  </si>
  <si>
    <t>合計</t>
  </si>
  <si>
    <t>北陸本線計</t>
  </si>
  <si>
    <t>(委)</t>
  </si>
  <si>
    <t>その他の駅</t>
  </si>
  <si>
    <t>加賀温泉</t>
  </si>
  <si>
    <t>大聖寺</t>
  </si>
  <si>
    <t>動橋</t>
  </si>
  <si>
    <t>粟津</t>
  </si>
  <si>
    <t>小松</t>
  </si>
  <si>
    <t>寺井</t>
  </si>
  <si>
    <t>美川</t>
  </si>
  <si>
    <t>松任</t>
  </si>
  <si>
    <t>西金沢</t>
  </si>
  <si>
    <t>金沢</t>
  </si>
  <si>
    <t>東金沢</t>
  </si>
  <si>
    <t>森本</t>
  </si>
  <si>
    <t>津幡</t>
  </si>
  <si>
    <t>その他の駅</t>
  </si>
  <si>
    <t>七尾線計</t>
  </si>
  <si>
    <t>本 津 幡</t>
  </si>
  <si>
    <t>宇 ノ 気</t>
  </si>
  <si>
    <t>高    松</t>
  </si>
  <si>
    <t>羽    咋</t>
  </si>
  <si>
    <t>良    川</t>
  </si>
  <si>
    <t>七    尾</t>
  </si>
  <si>
    <t>和倉温泉</t>
  </si>
  <si>
    <t>穴水</t>
  </si>
  <si>
    <t>輪島</t>
  </si>
  <si>
    <t>能登線計</t>
  </si>
  <si>
    <t>その他の駅</t>
  </si>
  <si>
    <t>能登小木</t>
  </si>
  <si>
    <t>能登鵜飼</t>
  </si>
  <si>
    <t>松波</t>
  </si>
  <si>
    <t>宇出津</t>
  </si>
  <si>
    <t>珠洲</t>
  </si>
  <si>
    <t>総額</t>
  </si>
  <si>
    <t>（単位　人員千人、金額千円）</t>
  </si>
  <si>
    <t>年度及び　  　　月    次</t>
  </si>
  <si>
    <t>／</t>
  </si>
  <si>
    <t>小松　―　東京</t>
  </si>
  <si>
    <t>小松　―　札幌</t>
  </si>
  <si>
    <t>総数</t>
  </si>
  <si>
    <t>航空回数</t>
  </si>
  <si>
    <t>乗客(人)</t>
  </si>
  <si>
    <t>降客(人)</t>
  </si>
  <si>
    <t>小松　―　福岡</t>
  </si>
  <si>
    <t>発送</t>
  </si>
  <si>
    <t>個数</t>
  </si>
  <si>
    <t>重量（㎏）</t>
  </si>
  <si>
    <t>到着</t>
  </si>
  <si>
    <t>普通車及び小型車</t>
  </si>
  <si>
    <t>計</t>
  </si>
  <si>
    <t>自家用</t>
  </si>
  <si>
    <t>営業用</t>
  </si>
  <si>
    <t>年次及び市都別</t>
  </si>
  <si>
    <t>郡部計</t>
  </si>
  <si>
    <t>貨物車</t>
  </si>
  <si>
    <t>乗合車</t>
  </si>
  <si>
    <t>乗用車</t>
  </si>
  <si>
    <t>普通車</t>
  </si>
  <si>
    <t>小型車</t>
  </si>
  <si>
    <t>被けん引車</t>
  </si>
  <si>
    <t>軽自動車</t>
  </si>
  <si>
    <t>特種用途車</t>
  </si>
  <si>
    <t>二輪</t>
  </si>
  <si>
    <t>年度及び月次</t>
  </si>
  <si>
    <t>年度末実在車輌数</t>
  </si>
  <si>
    <t>総走行粁</t>
  </si>
  <si>
    <t>輸送人員</t>
  </si>
  <si>
    <t>営業収入（千円）</t>
  </si>
  <si>
    <t>一般貸切旅客自動車（観光バス）</t>
  </si>
  <si>
    <t>一般乗用旅客自動車（ハイヤ、タクシー）</t>
  </si>
  <si>
    <t>荷物収入</t>
  </si>
  <si>
    <t>港湾名</t>
  </si>
  <si>
    <t>種類</t>
  </si>
  <si>
    <t>所属地</t>
  </si>
  <si>
    <t>大型船泊地（千㎡）</t>
  </si>
  <si>
    <t>隻数</t>
  </si>
  <si>
    <t>総トン数</t>
  </si>
  <si>
    <t>外航商船</t>
  </si>
  <si>
    <t>内航商船</t>
  </si>
  <si>
    <t>避難船</t>
  </si>
  <si>
    <t>その他</t>
  </si>
  <si>
    <t>年次および路線別</t>
  </si>
  <si>
    <t>北陸鉄道</t>
  </si>
  <si>
    <t>小松バス</t>
  </si>
  <si>
    <t>旅客輸送人員</t>
  </si>
  <si>
    <t>輸送収入</t>
  </si>
  <si>
    <t>旅客収入</t>
  </si>
  <si>
    <t>年度末現在営業粁</t>
  </si>
  <si>
    <t>資料　石川県港湾課「港湾統計年報」による。</t>
  </si>
  <si>
    <t>鋼船</t>
  </si>
  <si>
    <t>木船</t>
  </si>
  <si>
    <t>20　Ｇ／T　以上</t>
  </si>
  <si>
    <t>漁船</t>
  </si>
  <si>
    <t>年度及び路線別</t>
  </si>
  <si>
    <t>年度末現在営業粁</t>
  </si>
  <si>
    <t>旅客輸送人員</t>
  </si>
  <si>
    <t>輸　　  送  　　収　　  入</t>
  </si>
  <si>
    <t>総　　額</t>
  </si>
  <si>
    <t>旅客収入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</si>
  <si>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</si>
  <si>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</si>
  <si>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</si>
  <si>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</si>
  <si>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</si>
  <si>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</si>
  <si>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</si>
  <si>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</si>
  <si>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</si>
  <si>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</si>
  <si>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</si>
  <si>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</si>
  <si>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　数量、トン、金額、千円）</t>
  </si>
  <si>
    <r>
      <t>年 次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及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び　　　　月　　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　次</t>
    </r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</si>
  <si>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</si>
  <si>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</si>
  <si>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</si>
  <si>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</si>
  <si>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</si>
  <si>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</si>
  <si>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</si>
  <si>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</si>
  <si>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/>
  </si>
  <si>
    <t>窯　　業　　品</t>
  </si>
  <si>
    <t>その他化学工業品</t>
  </si>
  <si>
    <t>繊 維 工 業 品</t>
  </si>
  <si>
    <t>食 料 工 業 品</t>
  </si>
  <si>
    <t>雑　工　業　品</t>
  </si>
  <si>
    <t>雑     品</t>
  </si>
  <si>
    <t>資料　石川県倉庫協会「普通営業倉庫・入出庫保管残高表」による。</t>
  </si>
  <si>
    <t>158　運輸及び通信</t>
  </si>
  <si>
    <t>告知放送</t>
  </si>
  <si>
    <t>街頭放送</t>
  </si>
  <si>
    <t>加入者数</t>
  </si>
  <si>
    <t>年度別</t>
  </si>
  <si>
    <t>施設数</t>
  </si>
  <si>
    <t>有線ラジオ</t>
  </si>
  <si>
    <t>有線テレビ</t>
  </si>
  <si>
    <t>単独業務</t>
  </si>
  <si>
    <t>地方公共団体</t>
  </si>
  <si>
    <t>農林漁業団体</t>
  </si>
  <si>
    <t>公益法人</t>
  </si>
  <si>
    <t>個人</t>
  </si>
  <si>
    <t>共同業務</t>
  </si>
  <si>
    <t>放送受信のみ</t>
  </si>
  <si>
    <t>端末設備数</t>
  </si>
  <si>
    <t>委託機関</t>
  </si>
  <si>
    <t>郵便局</t>
  </si>
  <si>
    <t>取扱所</t>
  </si>
  <si>
    <t>電話局</t>
  </si>
  <si>
    <t>運輸及び通信 159</t>
  </si>
  <si>
    <t>普通便</t>
  </si>
  <si>
    <t>特定局</t>
  </si>
  <si>
    <t>簡易郵便局</t>
  </si>
  <si>
    <t>郵便局分室</t>
  </si>
  <si>
    <t>集配</t>
  </si>
  <si>
    <t>鉄道</t>
  </si>
  <si>
    <t>年次及び市郡別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</si>
  <si>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</si>
  <si>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</si>
  <si>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</si>
  <si>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</si>
  <si>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</si>
  <si>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</si>
  <si>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</si>
  <si>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</si>
  <si>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</si>
  <si>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</si>
  <si>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</si>
  <si>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</si>
  <si>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</si>
  <si>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</si>
  <si>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</si>
  <si>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定型</t>
  </si>
  <si>
    <t>定型外</t>
  </si>
  <si>
    <t>第1種</t>
  </si>
  <si>
    <t>第2種</t>
  </si>
  <si>
    <t>第3種</t>
  </si>
  <si>
    <t>第4種</t>
  </si>
  <si>
    <t>（単位　千通）</t>
  </si>
  <si>
    <t>特殊通常郵便物</t>
  </si>
  <si>
    <t>年賀郵便物</t>
  </si>
  <si>
    <t>選挙郵便物</t>
  </si>
  <si>
    <t>共同聴取</t>
  </si>
  <si>
    <t>その他の</t>
  </si>
  <si>
    <t>普通小包</t>
  </si>
  <si>
    <t>普通速達小包</t>
  </si>
  <si>
    <t>書留小包</t>
  </si>
  <si>
    <t>（単位　千個）</t>
  </si>
  <si>
    <t>金沢自動車営業所</t>
  </si>
  <si>
    <t>穴水自動車営業所</t>
  </si>
  <si>
    <t>重　要　港　湾</t>
  </si>
  <si>
    <t>地　方　港　湾</t>
  </si>
  <si>
    <t>地方港湾(避難港)</t>
  </si>
  <si>
    <t>（単位　旅客人、貨物トン）　</t>
  </si>
  <si>
    <t>金　　額</t>
  </si>
  <si>
    <t>公　衆　電　話　数</t>
  </si>
  <si>
    <t>無集配</t>
  </si>
  <si>
    <t>普通速達</t>
  </si>
  <si>
    <t>普　通</t>
  </si>
  <si>
    <t>定　期</t>
  </si>
  <si>
    <t>トン数</t>
  </si>
  <si>
    <t>コンテナ扱</t>
  </si>
  <si>
    <t>発　　　　　　送</t>
  </si>
  <si>
    <t>到　　　　着　　</t>
  </si>
  <si>
    <t>貨　　　　　　　　　　　　物</t>
  </si>
  <si>
    <t>貨　　物　</t>
  </si>
  <si>
    <t>旅　　客</t>
  </si>
  <si>
    <t>収　　　　入　（円）　</t>
  </si>
  <si>
    <t>旅　　　　　客</t>
  </si>
  <si>
    <t>（単位　　1日平均）</t>
  </si>
  <si>
    <t>総計</t>
  </si>
  <si>
    <t>　中継個数</t>
  </si>
  <si>
    <t>甲</t>
  </si>
  <si>
    <t>鵜川</t>
  </si>
  <si>
    <t>蛸島</t>
  </si>
  <si>
    <t>160　運輸及び通信</t>
  </si>
  <si>
    <t>&lt;委&gt;</t>
  </si>
  <si>
    <t xml:space="preserve">  注）１旅客収入には荷物収入を含めてある</t>
  </si>
  <si>
    <t>　     ２（委）&lt;委&gt;は業務委託駅で、&lt;委&gt;は運転関係職員配置駅である.</t>
  </si>
  <si>
    <r>
      <t>年 次</t>
    </r>
    <r>
      <rPr>
        <sz val="11"/>
        <color indexed="8"/>
        <rFont val="ＭＳ Ｐゴシック"/>
        <family val="3"/>
      </rPr>
      <t xml:space="preserve"> </t>
    </r>
    <r>
      <rPr>
        <sz val="12"/>
        <color indexed="8"/>
        <rFont val="ＭＳ 明朝"/>
        <family val="1"/>
      </rPr>
      <t>及</t>
    </r>
    <r>
      <rPr>
        <sz val="11"/>
        <color indexed="8"/>
        <rFont val="ＭＳ Ｐゴシック"/>
        <family val="3"/>
      </rPr>
      <t xml:space="preserve"> </t>
    </r>
    <r>
      <rPr>
        <sz val="12"/>
        <color indexed="8"/>
        <rFont val="ＭＳ 明朝"/>
        <family val="1"/>
      </rPr>
      <t>び　　　　月</t>
    </r>
    <r>
      <rPr>
        <sz val="11"/>
        <color indexed="8"/>
        <rFont val="ＭＳ Ｐゴシック"/>
        <family val="3"/>
      </rPr>
      <t xml:space="preserve"> </t>
    </r>
    <r>
      <rPr>
        <sz val="12"/>
        <color indexed="8"/>
        <rFont val="ＭＳ 明朝"/>
        <family val="1"/>
      </rPr>
      <t>　　　次</t>
    </r>
  </si>
  <si>
    <t>紙　パ　ル　プ</t>
  </si>
  <si>
    <t>書留
（含書留速達）</t>
  </si>
  <si>
    <t>個数</t>
  </si>
  <si>
    <t>荷物発送</t>
  </si>
  <si>
    <t>荷物到着</t>
  </si>
  <si>
    <t>個数</t>
  </si>
  <si>
    <t>トン数　</t>
  </si>
  <si>
    <t>車数</t>
  </si>
  <si>
    <t>車数</t>
  </si>
  <si>
    <t>資料　全日本空輸㈱金沢支店調</t>
  </si>
  <si>
    <t>総数</t>
  </si>
  <si>
    <t>定期外</t>
  </si>
  <si>
    <t>資料　北陸郵政局経理部会計課「北陸郵政局統計年報」による。</t>
  </si>
  <si>
    <t>七尾港</t>
  </si>
  <si>
    <t>資料　金沢鉄道管理局「営業成績報告」による。</t>
  </si>
  <si>
    <t>小型二輪車及び軽自動車</t>
  </si>
  <si>
    <t>資料　国鉄金沢自動車営業所、国鉄穴水自動車営業所、北陸鉄道(株）、小松バス(株）による。</t>
  </si>
  <si>
    <t>直営機関</t>
  </si>
  <si>
    <t>合計</t>
  </si>
  <si>
    <t>開通電話数</t>
  </si>
  <si>
    <t>単独電話</t>
  </si>
  <si>
    <t>共同電話</t>
  </si>
  <si>
    <t>事務用</t>
  </si>
  <si>
    <t>住宅用</t>
  </si>
  <si>
    <t>構内交換電話</t>
  </si>
  <si>
    <t>※100円公衆</t>
  </si>
  <si>
    <t>街頭公衆</t>
  </si>
  <si>
    <t>店頭公衆</t>
  </si>
  <si>
    <t>保全工事事務所</t>
  </si>
  <si>
    <t>逓信病院</t>
  </si>
  <si>
    <t>電気　　通信局</t>
  </si>
  <si>
    <t>工事　　事務所</t>
  </si>
  <si>
    <t>電気　　通信部</t>
  </si>
  <si>
    <t>電報局</t>
  </si>
  <si>
    <t>電信　　施設所</t>
  </si>
  <si>
    <t>電報　　電話局</t>
  </si>
  <si>
    <t>搬送　　通信部</t>
  </si>
  <si>
    <t>統制電話中継所</t>
  </si>
  <si>
    <t>無線　　通信部</t>
  </si>
  <si>
    <t>統制無線中継所</t>
  </si>
  <si>
    <t>無線　　中継所</t>
  </si>
  <si>
    <t>市外　　電話局</t>
  </si>
  <si>
    <t>電信電話料金局</t>
  </si>
  <si>
    <t>電報通数</t>
  </si>
  <si>
    <t>本電話機</t>
  </si>
  <si>
    <t>内線電話機</t>
  </si>
  <si>
    <t>公衆電話機</t>
  </si>
  <si>
    <t>付属電話機</t>
  </si>
  <si>
    <t>注　付属電話機はホームテレホン、ビジネスホン、親子電話等で、本電話機相当分を除く。</t>
  </si>
  <si>
    <t>辺地共聴</t>
  </si>
  <si>
    <t>注1.　単独電話事務用にはＰＢＸ、ビル電話を含み、共用電話住宅用には地域集団電話を含む。</t>
  </si>
  <si>
    <r>
      <t>昭和</t>
    </r>
    <r>
      <rPr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</si>
  <si>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</si>
  <si>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</si>
  <si>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</si>
  <si>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</si>
  <si>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</si>
  <si>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</si>
  <si>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</si>
  <si>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</si>
  <si>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</si>
  <si>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</si>
  <si>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</si>
  <si>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</si>
  <si>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</si>
  <si>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</si>
  <si>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</si>
  <si>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</si>
  <si>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</si>
  <si>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</si>
  <si>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</si>
  <si>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</si>
  <si>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</si>
  <si>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t>車扱</t>
  </si>
  <si>
    <t>年度及び　  　　路線名</t>
  </si>
  <si>
    <t>石川総線</t>
  </si>
  <si>
    <t>小松線</t>
  </si>
  <si>
    <t>浅野川線</t>
  </si>
  <si>
    <t>年度末旅客　営業粁</t>
  </si>
  <si>
    <t>定期</t>
  </si>
  <si>
    <t>乗車人員</t>
  </si>
  <si>
    <t>定期外</t>
  </si>
  <si>
    <t>定期</t>
  </si>
  <si>
    <t>旅客運賃</t>
  </si>
  <si>
    <t>運賃雑収</t>
  </si>
  <si>
    <t>年度末貨物　営業粁</t>
  </si>
  <si>
    <t>旅客輸送</t>
  </si>
  <si>
    <t>貨物輸送</t>
  </si>
  <si>
    <t>小口扱</t>
  </si>
  <si>
    <t>車扱</t>
  </si>
  <si>
    <t>小口扱</t>
  </si>
  <si>
    <t>荷物輸送  (個)</t>
  </si>
  <si>
    <t>貨物収入</t>
  </si>
  <si>
    <t>小手荷物</t>
  </si>
  <si>
    <t>郵便物</t>
  </si>
  <si>
    <t>貨物輸送収入</t>
  </si>
  <si>
    <t>資料　石川県陸運事務所（運転者登録管理室資料）</t>
  </si>
  <si>
    <t>資料　石川県陸運事務所「輸送実績報告書」による。</t>
  </si>
  <si>
    <t>（単位　人員：千人　数量：トン　金額：千円）</t>
  </si>
  <si>
    <t>資料　東海海運局七尾支局、石川県商工課による。</t>
  </si>
  <si>
    <t>資料　東海海運局七尾支局「一般旅客定期航路事業月別輸送実績内訳表」による。</t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</si>
  <si>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</si>
  <si>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t>　2.　構内交換電話は再掲である。</t>
  </si>
  <si>
    <t>通話及び放送受信</t>
  </si>
  <si>
    <t>資料　北陸電波監理局「年度末報告調査資料」による。</t>
  </si>
  <si>
    <t>資料　北陸鉄道㈱｢鉄道及び軌道統計報告」による。</t>
  </si>
  <si>
    <t>昭和53年</t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</si>
  <si>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</si>
  <si>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</si>
  <si>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t>昭和57年1月</t>
  </si>
  <si>
    <t>注　1)委託郵便局数は電話交換局のみである</t>
  </si>
  <si>
    <t>電話　　中継所</t>
  </si>
  <si>
    <t>委託機関1)</t>
  </si>
  <si>
    <t>注　発信度数は交換手を通して発信したもので、ダイヤル即時分は含まない。</t>
  </si>
  <si>
    <t>市外通話度数</t>
  </si>
  <si>
    <t>発信</t>
  </si>
  <si>
    <t>注　独立専用自歩道は除く。</t>
  </si>
  <si>
    <t>資料　石川県道路整備課「道路統計資料」による。</t>
  </si>
  <si>
    <t>昭和52年度</t>
  </si>
  <si>
    <t>昭和56年4月</t>
  </si>
  <si>
    <t>一回平均人員</t>
  </si>
  <si>
    <t>乗客(人)</t>
  </si>
  <si>
    <t>降客(人)</t>
  </si>
  <si>
    <t>注　航空回数は出発／到着を表わす。</t>
  </si>
  <si>
    <t>軽自動車</t>
  </si>
  <si>
    <t>四輪</t>
  </si>
  <si>
    <t>三輪</t>
  </si>
  <si>
    <t>昭和52年度</t>
  </si>
  <si>
    <t>昭和52年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</si>
  <si>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</si>
  <si>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</si>
  <si>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昭和56年1月</t>
  </si>
  <si>
    <t>資料　北陸電気通信局経営調査室「北陸電気通信局統計年報」による。</t>
  </si>
  <si>
    <t>資材　　配給所</t>
  </si>
  <si>
    <t>昭和52年度</t>
  </si>
  <si>
    <t>※　100円公衆は街頭公衆の再掲、</t>
  </si>
  <si>
    <t>国有鉄道</t>
  </si>
  <si>
    <t>私有鉄道</t>
  </si>
  <si>
    <t>　本表の入稿船舶は、昭和56年の事実につき調査集計したもので、積載貨物の有無にかかわらず総トン数5トン以上のものにつき調査したものである。</t>
  </si>
  <si>
    <t>注　5Ｇ／Ｔ以上の船舶数は、昭和56年度船舶統計調査による。（昭和56・7・1現在）</t>
  </si>
  <si>
    <t xml:space="preserve">特種用途車及び大型特殊車 </t>
  </si>
  <si>
    <t>( …)</t>
  </si>
  <si>
    <t>舗　　　　装　　　　道</t>
  </si>
  <si>
    <t>ト ン ネ ル</t>
  </si>
  <si>
    <t>珠洲市</t>
  </si>
  <si>
    <t>ト ン ネ ル</t>
  </si>
  <si>
    <t>大型特殊車</t>
  </si>
  <si>
    <t>江沼郡</t>
  </si>
  <si>
    <t>注　市郡別は使用者の住所による。</t>
  </si>
  <si>
    <t>滝</t>
  </si>
  <si>
    <t>七　　　　　尾</t>
  </si>
  <si>
    <t>金　　　　　沢</t>
  </si>
  <si>
    <t>塩　　　　　屋</t>
  </si>
  <si>
    <t>福　　　　　浦</t>
  </si>
  <si>
    <t>輪　　　　　島</t>
  </si>
  <si>
    <t>飯　　　　　田</t>
  </si>
  <si>
    <t>小　　　　　木</t>
  </si>
  <si>
    <t>宇　　出　　津</t>
  </si>
  <si>
    <t>穴　　　　　水</t>
  </si>
  <si>
    <t>和　　　　　倉</t>
  </si>
  <si>
    <t>半　　　　　浦</t>
  </si>
  <si>
    <t>総数</t>
  </si>
  <si>
    <t>5　　Ｇ／Ｔ　　以上</t>
  </si>
  <si>
    <t>20　　Ｇ／Ｔ　　未満</t>
  </si>
  <si>
    <t>隻数</t>
  </si>
  <si>
    <t>総トン数</t>
  </si>
  <si>
    <t>汽船</t>
  </si>
  <si>
    <t>帆船</t>
  </si>
  <si>
    <t>運輸及び通信　147</t>
  </si>
  <si>
    <t>運輸及び通信　151</t>
  </si>
  <si>
    <t>152 運輸及び通信</t>
  </si>
  <si>
    <t>運輸及び通信 153</t>
  </si>
  <si>
    <t>154 運輸及び通信</t>
  </si>
  <si>
    <t>運輸及び通信 155</t>
  </si>
  <si>
    <t>156 運輸及び通信</t>
  </si>
  <si>
    <t>運輸及び通信 157</t>
  </si>
  <si>
    <t>ＮＨＫ</t>
  </si>
  <si>
    <t>告知放送</t>
  </si>
  <si>
    <t>共聴</t>
  </si>
  <si>
    <t>運輸及び通信 159</t>
  </si>
  <si>
    <t>146  運輸及び通信</t>
  </si>
  <si>
    <t>１０　　運　　　輸　　　及　　　び　　　通　　　信</t>
  </si>
  <si>
    <t>61　　道　　　　　　　　　　　　　　　路</t>
  </si>
  <si>
    <t>（1）　国　　　道　　　及　　　び　　　県　　　道（昭和57.4.1現在）</t>
  </si>
  <si>
    <t>－</t>
  </si>
  <si>
    <t>（2）　市　　　町　　　村　　　道（昭和57.4.1現在）</t>
  </si>
  <si>
    <t>運輸及び通信　149</t>
  </si>
  <si>
    <t>148　運輸及び通信</t>
  </si>
  <si>
    <t>62　　国　　有　　鉄　　道　　駅　　別　　運　　輸　　実　　績（昭和56年度）</t>
  </si>
  <si>
    <t>63　　私　　有　　鉄　　道　　運　　輸　　実　　績（昭和52～56年度）</t>
  </si>
  <si>
    <t>150  運輸及び通信</t>
  </si>
  <si>
    <t>　</t>
  </si>
  <si>
    <t>　</t>
  </si>
  <si>
    <t>64　　航　　　空　　　輸　　　送　　　実　　　績（昭和52～56年度）</t>
  </si>
  <si>
    <t>旅　　　　　　　　　　　　　　　客　　　　　　　　　　　　　　　輸　　　　　　　　　　　　　　　送　　　（　定　期　便　）</t>
  </si>
  <si>
    <t>貨物（小包含む）輸送</t>
  </si>
  <si>
    <t>（1）　市　郡　別　、　車　種　別　車　両　数（各年3月31日現在）</t>
  </si>
  <si>
    <t>65　　自　　　　　動　　　　　車</t>
  </si>
  <si>
    <t>（2）　旅　客　自　動　車　輸　送　実　績（昭和52～56年度）</t>
  </si>
  <si>
    <t>（3）　乗　合　自　動　車　輸　送　実　績（昭和52～56年度）</t>
  </si>
  <si>
    <t>66　港　　湾　　及　　び　　船　　舶（昭和56.12.31現在）</t>
  </si>
  <si>
    <t>（1）　港　湾　及　び　入　港　船　舶</t>
  </si>
  <si>
    <t>（2）　船　　　　　　　舶　　　　　　　数</t>
  </si>
  <si>
    <t>区　　　分</t>
  </si>
  <si>
    <t>区　　　分</t>
  </si>
  <si>
    <t>旅　　　　客</t>
  </si>
  <si>
    <t>貨　　　　物</t>
  </si>
  <si>
    <t>（3）　定　期　船　旅　客　貨　輸　送　量</t>
  </si>
  <si>
    <t>七　　尾　　市</t>
  </si>
  <si>
    <t>金　　沢　　市</t>
  </si>
  <si>
    <t>加　　賀　　市</t>
  </si>
  <si>
    <t>羽　　咋　　市</t>
  </si>
  <si>
    <t>富　　来　　市</t>
  </si>
  <si>
    <t>輪　　島　　市</t>
  </si>
  <si>
    <t>珠　　洲　　市</t>
  </si>
  <si>
    <t>内　　浦　　町</t>
  </si>
  <si>
    <t>能　　都　　町</t>
  </si>
  <si>
    <t>穴　　水　　町</t>
  </si>
  <si>
    <t>能　登　島　町</t>
  </si>
  <si>
    <t>67　普  通  営  業  倉  庫  使  用  状  況（昭和52～56年）</t>
  </si>
  <si>
    <t>68　　電　　　報　　　電　　　話　（昭和52～56年度）</t>
  </si>
  <si>
    <t>年　度　別</t>
  </si>
  <si>
    <t>（2）　開　通　電　話　数　及　び　公　衆　電　話　数</t>
  </si>
  <si>
    <t>（1）　局　　　　　　　所　　　　　　　数</t>
  </si>
  <si>
    <t>（3）　電　　話　　機　　数</t>
  </si>
  <si>
    <t>（4）　国内有料発信電報通数及び有料発信市外通話度数</t>
  </si>
  <si>
    <t>x</t>
  </si>
  <si>
    <t>（5）　有　線　放　送　電　話　設　備　設　置　状　況</t>
  </si>
  <si>
    <t>（6）　有　線　放　送　設　備　設　置　状　況</t>
  </si>
  <si>
    <t>69　　郵　　　　　　　便</t>
  </si>
  <si>
    <t>（1）　市  郡  部  別  施  設  数（各年3.31現在）</t>
  </si>
  <si>
    <t>－</t>
  </si>
  <si>
    <t>（2）　普 通 通 常 郵 便 物 数（昭和52～56年度）</t>
  </si>
  <si>
    <t>（3）　特 殊 通 常 郵 便 物 数（昭和52～56年度）</t>
  </si>
  <si>
    <t>（4）　小 包 郵 便 物 数（昭和52～56年度）</t>
  </si>
  <si>
    <t>直　営　局</t>
  </si>
  <si>
    <t>高速道　路通信　施設区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</si>
</sst>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.0"/>
    <numFmt numFmtId="179" formatCode="#,##0.0;\-#,##0.0"/>
    <numFmt numFmtId="180" formatCode="#,##0_);[Red]\(#,##0\)"/>
    <numFmt numFmtId="181" formatCode="#,##0.0;[Red]\-#,##0.0"/>
    <numFmt numFmtId="182" formatCode="#,##0.0"/>
    <numFmt numFmtId="183" formatCode="#,##0_ "/>
    <numFmt numFmtId="184" formatCode="0.0_ "/>
    <numFmt numFmtId="185" formatCode="#,##0.0_ "/>
    <numFmt numFmtId="186" formatCode="&quot;¥&quot;#,##0_);[Red]\(&quot;¥&quot;#,##0\)"/>
    <numFmt numFmtId="187" formatCode="0_);[Red]\(0\)"/>
    <numFmt numFmtId="188" formatCode="#,##0.0_);[Red]\(#,##0.0\)"/>
    <numFmt numFmtId="189" formatCode="#,##0_);\(#,##0\)"/>
    <numFmt numFmtId="190" formatCode="#,##0;[Red]#,##0"/>
  </numFmts>
  <fonts count="6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4"/>
      <name val="ＭＳ ゴシック"/>
      <family val="3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sz val="12"/>
      <color indexed="56"/>
      <name val="ＭＳ ゴシック"/>
      <family val="3"/>
    </font>
    <font>
      <b/>
      <sz val="12"/>
      <color indexed="56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2"/>
      <color indexed="9"/>
      <name val="ＭＳ 明朝"/>
      <family val="1"/>
    </font>
    <font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9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5" fillId="0" borderId="14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Continuous" vertical="center"/>
      <protection/>
    </xf>
    <xf numFmtId="38" fontId="17" fillId="0" borderId="0" xfId="49" applyFont="1" applyFill="1" applyBorder="1" applyAlignment="1" applyProtection="1">
      <alignment vertical="center"/>
      <protection/>
    </xf>
    <xf numFmtId="38" fontId="17" fillId="0" borderId="0" xfId="49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38" fontId="5" fillId="0" borderId="0" xfId="49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>
      <alignment vertical="center"/>
    </xf>
    <xf numFmtId="38" fontId="16" fillId="0" borderId="0" xfId="49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>
      <alignment vertical="center"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38" fontId="13" fillId="0" borderId="0" xfId="49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 vertical="center"/>
    </xf>
    <xf numFmtId="0" fontId="5" fillId="0" borderId="16" xfId="0" applyFont="1" applyFill="1" applyBorder="1" applyAlignment="1" applyProtection="1">
      <alignment horizontal="centerContinuous" vertical="center"/>
      <protection/>
    </xf>
    <xf numFmtId="38" fontId="16" fillId="0" borderId="16" xfId="49" applyFont="1" applyFill="1" applyBorder="1" applyAlignment="1" applyProtection="1">
      <alignment vertical="center"/>
      <protection/>
    </xf>
    <xf numFmtId="38" fontId="5" fillId="0" borderId="16" xfId="49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>
      <alignment vertical="center"/>
    </xf>
    <xf numFmtId="38" fontId="5" fillId="0" borderId="16" xfId="49" applyFont="1" applyFill="1" applyBorder="1" applyAlignment="1" applyProtection="1">
      <alignment horizontal="right"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horizontal="right" vertical="center"/>
      <protection/>
    </xf>
    <xf numFmtId="38" fontId="5" fillId="0" borderId="17" xfId="49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distributed" vertical="center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horizontal="center" vertical="distributed"/>
      <protection/>
    </xf>
    <xf numFmtId="0" fontId="0" fillId="0" borderId="0" xfId="0" applyFont="1" applyAlignment="1">
      <alignment vertical="distributed"/>
    </xf>
    <xf numFmtId="0" fontId="0" fillId="0" borderId="0" xfId="0" applyFont="1" applyBorder="1" applyAlignment="1">
      <alignment vertical="distributed"/>
    </xf>
    <xf numFmtId="180" fontId="5" fillId="0" borderId="0" xfId="0" applyNumberFormat="1" applyFont="1" applyFill="1" applyBorder="1" applyAlignment="1" applyProtection="1">
      <alignment vertical="distributed"/>
      <protection/>
    </xf>
    <xf numFmtId="180" fontId="5" fillId="0" borderId="0" xfId="0" applyNumberFormat="1" applyFont="1" applyFill="1" applyBorder="1" applyAlignment="1">
      <alignment horizontal="center" vertical="distributed"/>
    </xf>
    <xf numFmtId="38" fontId="5" fillId="0" borderId="0" xfId="0" applyNumberFormat="1" applyFont="1" applyFill="1" applyBorder="1" applyAlignment="1">
      <alignment horizontal="right" vertical="distributed"/>
    </xf>
    <xf numFmtId="0" fontId="5" fillId="0" borderId="0" xfId="0" applyFont="1" applyFill="1" applyBorder="1" applyAlignment="1">
      <alignment vertical="distributed"/>
    </xf>
    <xf numFmtId="0" fontId="5" fillId="0" borderId="0" xfId="0" applyFont="1" applyFill="1" applyBorder="1" applyAlignment="1">
      <alignment vertical="top"/>
    </xf>
    <xf numFmtId="180" fontId="5" fillId="0" borderId="0" xfId="0" applyNumberFormat="1" applyFont="1" applyFill="1" applyBorder="1" applyAlignment="1" applyProtection="1">
      <alignment horizontal="center" vertical="distributed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37" fontId="5" fillId="0" borderId="19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37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38" fontId="5" fillId="0" borderId="19" xfId="0" applyNumberFormat="1" applyFont="1" applyFill="1" applyBorder="1" applyAlignment="1" applyProtection="1">
      <alignment horizontal="right" vertical="center"/>
      <protection/>
    </xf>
    <xf numFmtId="38" fontId="5" fillId="0" borderId="0" xfId="0" applyNumberFormat="1" applyFont="1" applyFill="1" applyBorder="1" applyAlignment="1" applyProtection="1">
      <alignment horizontal="right" vertical="center"/>
      <protection/>
    </xf>
    <xf numFmtId="38" fontId="5" fillId="0" borderId="17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distributed" vertical="center"/>
    </xf>
    <xf numFmtId="37" fontId="5" fillId="0" borderId="0" xfId="0" applyNumberFormat="1" applyFont="1" applyFill="1" applyBorder="1" applyAlignment="1">
      <alignment horizontal="right" vertical="center"/>
    </xf>
    <xf numFmtId="180" fontId="5" fillId="0" borderId="0" xfId="49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 applyProtection="1">
      <alignment horizontal="right" vertical="center"/>
      <protection/>
    </xf>
    <xf numFmtId="180" fontId="5" fillId="0" borderId="17" xfId="49" applyNumberFormat="1" applyFont="1" applyFill="1" applyBorder="1" applyAlignment="1" applyProtection="1">
      <alignment horizontal="right" vertical="center"/>
      <protection/>
    </xf>
    <xf numFmtId="180" fontId="8" fillId="0" borderId="17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180" fontId="5" fillId="0" borderId="0" xfId="0" applyNumberFormat="1" applyFont="1" applyFill="1" applyBorder="1" applyAlignment="1">
      <alignment horizontal="right" vertical="distributed"/>
    </xf>
    <xf numFmtId="3" fontId="11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shrinkToFit="1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49" applyNumberFormat="1" applyFont="1" applyFill="1" applyBorder="1" applyAlignment="1">
      <alignment horizontal="right" vertical="center"/>
    </xf>
    <xf numFmtId="181" fontId="5" fillId="0" borderId="0" xfId="49" applyNumberFormat="1" applyFont="1" applyFill="1" applyBorder="1" applyAlignment="1" applyProtection="1">
      <alignment horizontal="right" vertical="center"/>
      <protection/>
    </xf>
    <xf numFmtId="181" fontId="5" fillId="0" borderId="0" xfId="49" applyNumberFormat="1" applyFont="1" applyFill="1" applyBorder="1" applyAlignment="1">
      <alignment horizontal="right" vertical="center" wrapText="1"/>
    </xf>
    <xf numFmtId="38" fontId="5" fillId="0" borderId="0" xfId="49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 wrapText="1"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 horizontal="right" vertical="center"/>
      <protection/>
    </xf>
    <xf numFmtId="37" fontId="23" fillId="0" borderId="23" xfId="0" applyNumberFormat="1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vertical="center"/>
    </xf>
    <xf numFmtId="37" fontId="23" fillId="0" borderId="24" xfId="0" applyNumberFormat="1" applyFont="1" applyFill="1" applyBorder="1" applyAlignment="1" applyProtection="1">
      <alignment vertical="center"/>
      <protection/>
    </xf>
    <xf numFmtId="37" fontId="23" fillId="0" borderId="22" xfId="0" applyNumberFormat="1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37" fontId="23" fillId="0" borderId="27" xfId="0" applyNumberFormat="1" applyFont="1" applyFill="1" applyBorder="1" applyAlignment="1" applyProtection="1">
      <alignment vertical="center"/>
      <protection/>
    </xf>
    <xf numFmtId="37" fontId="23" fillId="0" borderId="13" xfId="0" applyNumberFormat="1" applyFont="1" applyFill="1" applyBorder="1" applyAlignment="1" applyProtection="1">
      <alignment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179" fontId="5" fillId="0" borderId="27" xfId="0" applyNumberFormat="1" applyFont="1" applyFill="1" applyBorder="1" applyAlignment="1" applyProtection="1">
      <alignment horizontal="right" vertical="center"/>
      <protection/>
    </xf>
    <xf numFmtId="179" fontId="5" fillId="0" borderId="23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Fill="1" applyBorder="1" applyAlignment="1" applyProtection="1">
      <alignment horizontal="left" vertical="center"/>
      <protection/>
    </xf>
    <xf numFmtId="38" fontId="5" fillId="0" borderId="27" xfId="49" applyFont="1" applyFill="1" applyBorder="1" applyAlignment="1" applyProtection="1">
      <alignment horizontal="right" vertical="center"/>
      <protection/>
    </xf>
    <xf numFmtId="38" fontId="5" fillId="0" borderId="23" xfId="49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38" fontId="5" fillId="0" borderId="13" xfId="49" applyFont="1" applyFill="1" applyBorder="1" applyAlignment="1" applyProtection="1">
      <alignment horizontal="right"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horizontal="left" vertical="center"/>
      <protection/>
    </xf>
    <xf numFmtId="38" fontId="5" fillId="0" borderId="0" xfId="49" applyFont="1" applyFill="1" applyBorder="1" applyAlignment="1" applyProtection="1">
      <alignment horizontal="left" vertical="center"/>
      <protection/>
    </xf>
    <xf numFmtId="37" fontId="5" fillId="0" borderId="17" xfId="0" applyNumberFormat="1" applyFont="1" applyFill="1" applyBorder="1" applyAlignment="1" applyProtection="1">
      <alignment horizontal="right" vertical="center"/>
      <protection/>
    </xf>
    <xf numFmtId="38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81" fontId="0" fillId="0" borderId="17" xfId="49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37" fontId="5" fillId="0" borderId="17" xfId="0" applyNumberFormat="1" applyFont="1" applyFill="1" applyBorder="1" applyAlignment="1" applyProtection="1">
      <alignment vertical="center"/>
      <protection/>
    </xf>
    <xf numFmtId="38" fontId="5" fillId="0" borderId="17" xfId="49" applyFont="1" applyFill="1" applyBorder="1" applyAlignment="1" applyProtection="1">
      <alignment horizontal="right" vertical="center"/>
      <protection/>
    </xf>
    <xf numFmtId="38" fontId="28" fillId="0" borderId="0" xfId="49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180" fontId="5" fillId="0" borderId="0" xfId="0" applyNumberFormat="1" applyFont="1" applyFill="1" applyAlignment="1">
      <alignment horizontal="right" vertical="distributed"/>
    </xf>
    <xf numFmtId="0" fontId="0" fillId="0" borderId="0" xfId="0" applyFont="1" applyFill="1" applyAlignment="1">
      <alignment vertical="distributed"/>
    </xf>
    <xf numFmtId="0" fontId="5" fillId="0" borderId="0" xfId="0" applyFont="1" applyFill="1" applyAlignment="1">
      <alignment vertical="distributed"/>
    </xf>
    <xf numFmtId="0" fontId="0" fillId="0" borderId="16" xfId="0" applyFont="1" applyFill="1" applyBorder="1" applyAlignment="1">
      <alignment vertical="distributed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left"/>
    </xf>
    <xf numFmtId="0" fontId="0" fillId="0" borderId="17" xfId="0" applyFill="1" applyBorder="1" applyAlignment="1">
      <alignment/>
    </xf>
    <xf numFmtId="0" fontId="0" fillId="0" borderId="31" xfId="0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/>
    </xf>
    <xf numFmtId="0" fontId="14" fillId="0" borderId="1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3" fontId="14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>
      <alignment shrinkToFit="1"/>
    </xf>
    <xf numFmtId="3" fontId="14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distributed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shrinkToFit="1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shrinkToFi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177" fontId="5" fillId="0" borderId="22" xfId="0" applyNumberFormat="1" applyFont="1" applyFill="1" applyBorder="1" applyAlignment="1" applyProtection="1">
      <alignment horizontal="right" vertical="center"/>
      <protection/>
    </xf>
    <xf numFmtId="180" fontId="5" fillId="0" borderId="22" xfId="0" applyNumberFormat="1" applyFont="1" applyFill="1" applyBorder="1" applyAlignment="1" applyProtection="1">
      <alignment vertical="center"/>
      <protection/>
    </xf>
    <xf numFmtId="37" fontId="5" fillId="0" borderId="22" xfId="0" applyNumberFormat="1" applyFont="1" applyFill="1" applyBorder="1" applyAlignment="1" applyProtection="1">
      <alignment horizontal="center" vertical="center" shrinkToFit="1"/>
      <protection/>
    </xf>
    <xf numFmtId="38" fontId="5" fillId="0" borderId="24" xfId="49" applyFont="1" applyFill="1" applyBorder="1" applyAlignment="1" applyProtection="1">
      <alignment horizontal="right" vertical="center"/>
      <protection/>
    </xf>
    <xf numFmtId="18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 quotePrefix="1">
      <alignment horizontal="center" vertical="center"/>
      <protection/>
    </xf>
    <xf numFmtId="37" fontId="5" fillId="0" borderId="0" xfId="0" applyNumberFormat="1" applyFont="1" applyFill="1" applyBorder="1" applyAlignment="1" applyProtection="1">
      <alignment horizontal="center" vertical="center" shrinkToFit="1"/>
      <protection/>
    </xf>
    <xf numFmtId="180" fontId="0" fillId="0" borderId="0" xfId="0" applyNumberFormat="1" applyFill="1" applyAlignment="1">
      <alignment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49" applyNumberFormat="1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center" vertical="center" shrinkToFit="1"/>
      <protection/>
    </xf>
    <xf numFmtId="38" fontId="14" fillId="0" borderId="23" xfId="49" applyFont="1" applyFill="1" applyBorder="1" applyAlignment="1" applyProtection="1">
      <alignment horizontal="right" vertical="center"/>
      <protection/>
    </xf>
    <xf numFmtId="180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8" xfId="0" applyFont="1" applyFill="1" applyBorder="1" applyAlignment="1" applyProtection="1" quotePrefix="1">
      <alignment horizontal="center" vertical="center"/>
      <protection/>
    </xf>
    <xf numFmtId="0" fontId="5" fillId="0" borderId="18" xfId="0" applyFont="1" applyFill="1" applyBorder="1" applyAlignment="1" applyProtection="1" quotePrefix="1">
      <alignment horizontal="center" vertical="center"/>
      <protection/>
    </xf>
    <xf numFmtId="37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78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>
      <alignment vertical="center"/>
      <protection/>
    </xf>
    <xf numFmtId="37" fontId="5" fillId="0" borderId="22" xfId="0" applyNumberFormat="1" applyFont="1" applyFill="1" applyBorder="1" applyAlignment="1" applyProtection="1">
      <alignment vertical="center" shrinkToFit="1"/>
      <protection/>
    </xf>
    <xf numFmtId="38" fontId="5" fillId="0" borderId="22" xfId="49" applyFont="1" applyFill="1" applyBorder="1" applyAlignment="1" applyProtection="1">
      <alignment horizontal="right" vertical="center"/>
      <protection/>
    </xf>
    <xf numFmtId="179" fontId="5" fillId="0" borderId="24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37" fontId="5" fillId="0" borderId="0" xfId="0" applyNumberFormat="1" applyFont="1" applyFill="1" applyBorder="1" applyAlignment="1" applyProtection="1">
      <alignment vertical="center" shrinkToFit="1"/>
      <protection/>
    </xf>
    <xf numFmtId="38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16" xfId="0" applyNumberFormat="1" applyFill="1" applyBorder="1" applyAlignment="1">
      <alignment/>
    </xf>
    <xf numFmtId="0" fontId="1" fillId="0" borderId="0" xfId="0" applyFont="1" applyFill="1" applyAlignment="1">
      <alignment horizontal="center" shrinkToFit="1"/>
    </xf>
    <xf numFmtId="38" fontId="29" fillId="0" borderId="0" xfId="0" applyNumberFormat="1" applyFont="1" applyFill="1" applyBorder="1" applyAlignment="1">
      <alignment vertical="center"/>
    </xf>
    <xf numFmtId="37" fontId="29" fillId="0" borderId="0" xfId="0" applyNumberFormat="1" applyFont="1" applyFill="1" applyAlignment="1">
      <alignment vertical="center"/>
    </xf>
    <xf numFmtId="37" fontId="29" fillId="0" borderId="17" xfId="0" applyNumberFormat="1" applyFont="1" applyFill="1" applyBorder="1" applyAlignment="1">
      <alignment vertical="center"/>
    </xf>
    <xf numFmtId="37" fontId="29" fillId="0" borderId="0" xfId="0" applyNumberFormat="1" applyFont="1" applyFill="1" applyBorder="1" applyAlignment="1">
      <alignment vertical="center"/>
    </xf>
    <xf numFmtId="37" fontId="1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Alignment="1">
      <alignment/>
    </xf>
    <xf numFmtId="180" fontId="14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38" fontId="29" fillId="0" borderId="16" xfId="0" applyNumberFormat="1" applyFont="1" applyFill="1" applyBorder="1" applyAlignment="1">
      <alignment vertical="center"/>
    </xf>
    <xf numFmtId="37" fontId="29" fillId="0" borderId="16" xfId="0" applyNumberFormat="1" applyFont="1" applyFill="1" applyBorder="1" applyAlignment="1">
      <alignment vertical="center"/>
    </xf>
    <xf numFmtId="37" fontId="14" fillId="0" borderId="0" xfId="0" applyNumberFormat="1" applyFont="1" applyFill="1" applyAlignment="1">
      <alignment vertical="center"/>
    </xf>
    <xf numFmtId="0" fontId="14" fillId="0" borderId="23" xfId="0" applyFont="1" applyFill="1" applyBorder="1" applyAlignment="1" applyProtection="1">
      <alignment horizontal="center" vertical="center"/>
      <protection/>
    </xf>
    <xf numFmtId="180" fontId="14" fillId="0" borderId="16" xfId="0" applyNumberFormat="1" applyFont="1" applyFill="1" applyBorder="1" applyAlignment="1" applyProtection="1">
      <alignment vertical="center"/>
      <protection/>
    </xf>
    <xf numFmtId="17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 quotePrefix="1">
      <alignment horizontal="center" vertical="center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82" fontId="5" fillId="0" borderId="0" xfId="0" applyNumberFormat="1" applyFont="1" applyFill="1" applyAlignment="1">
      <alignment horizontal="right" vertical="center"/>
    </xf>
    <xf numFmtId="182" fontId="5" fillId="0" borderId="17" xfId="0" applyNumberFormat="1" applyFont="1" applyFill="1" applyBorder="1" applyAlignment="1">
      <alignment horizontal="right" vertical="center" wrapText="1"/>
    </xf>
    <xf numFmtId="182" fontId="14" fillId="0" borderId="19" xfId="0" applyNumberFormat="1" applyFont="1" applyFill="1" applyBorder="1" applyAlignment="1">
      <alignment horizontal="right" vertical="center"/>
    </xf>
    <xf numFmtId="181" fontId="14" fillId="0" borderId="19" xfId="49" applyNumberFormat="1" applyFont="1" applyFill="1" applyBorder="1" applyAlignment="1">
      <alignment horizontal="right" vertical="center"/>
    </xf>
    <xf numFmtId="180" fontId="14" fillId="0" borderId="19" xfId="0" applyNumberFormat="1" applyFont="1" applyFill="1" applyBorder="1" applyAlignment="1">
      <alignment horizontal="right" vertical="center"/>
    </xf>
    <xf numFmtId="182" fontId="14" fillId="0" borderId="0" xfId="0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7" fontId="5" fillId="0" borderId="13" xfId="0" applyNumberFormat="1" applyFont="1" applyFill="1" applyBorder="1" applyAlignment="1" applyProtection="1">
      <alignment vertical="center" shrinkToFit="1"/>
      <protection/>
    </xf>
    <xf numFmtId="38" fontId="5" fillId="0" borderId="0" xfId="49" applyFont="1" applyFill="1" applyAlignment="1">
      <alignment horizontal="right"/>
    </xf>
    <xf numFmtId="179" fontId="14" fillId="0" borderId="23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 shrinkToFit="1"/>
      <protection/>
    </xf>
    <xf numFmtId="177" fontId="14" fillId="0" borderId="0" xfId="49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horizontal="left" vertical="center"/>
      <protection/>
    </xf>
    <xf numFmtId="38" fontId="14" fillId="0" borderId="0" xfId="49" applyFont="1" applyFill="1" applyBorder="1" applyAlignment="1" applyProtection="1">
      <alignment horizontal="left" vertical="center"/>
      <protection/>
    </xf>
    <xf numFmtId="38" fontId="14" fillId="0" borderId="0" xfId="49" applyNumberFormat="1" applyFont="1" applyFill="1" applyBorder="1" applyAlignment="1" applyProtection="1">
      <alignment vertical="center"/>
      <protection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37" fontId="5" fillId="0" borderId="23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38" fontId="5" fillId="0" borderId="36" xfId="49" applyFont="1" applyFill="1" applyBorder="1" applyAlignment="1" applyProtection="1">
      <alignment horizontal="right" vertical="center"/>
      <protection/>
    </xf>
    <xf numFmtId="37" fontId="5" fillId="0" borderId="17" xfId="0" applyNumberFormat="1" applyFont="1" applyFill="1" applyBorder="1" applyAlignment="1">
      <alignment horizontal="right" vertical="center"/>
    </xf>
    <xf numFmtId="37" fontId="14" fillId="0" borderId="23" xfId="0" applyNumberFormat="1" applyFont="1" applyFill="1" applyBorder="1" applyAlignment="1" applyProtection="1">
      <alignment vertical="center"/>
      <protection/>
    </xf>
    <xf numFmtId="38" fontId="14" fillId="0" borderId="23" xfId="49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horizontal="right" vertical="distributed"/>
    </xf>
    <xf numFmtId="3" fontId="14" fillId="0" borderId="0" xfId="0" applyNumberFormat="1" applyFont="1" applyFill="1" applyBorder="1" applyAlignment="1">
      <alignment horizontal="right" vertical="distributed"/>
    </xf>
    <xf numFmtId="38" fontId="14" fillId="0" borderId="0" xfId="0" applyNumberFormat="1" applyFont="1" applyFill="1" applyBorder="1" applyAlignment="1" applyProtection="1">
      <alignment vertical="center"/>
      <protection/>
    </xf>
    <xf numFmtId="181" fontId="14" fillId="0" borderId="0" xfId="49" applyNumberFormat="1" applyFont="1" applyFill="1" applyBorder="1" applyAlignment="1">
      <alignment horizontal="right" vertical="center"/>
    </xf>
    <xf numFmtId="38" fontId="14" fillId="0" borderId="0" xfId="49" applyNumberFormat="1" applyFont="1" applyFill="1" applyBorder="1" applyAlignment="1">
      <alignment horizontal="right" vertical="center"/>
    </xf>
    <xf numFmtId="181" fontId="5" fillId="0" borderId="0" xfId="49" applyNumberFormat="1" applyFont="1" applyFill="1" applyBorder="1" applyAlignment="1">
      <alignment horizontal="right" vertical="center" textRotation="255"/>
    </xf>
    <xf numFmtId="181" fontId="5" fillId="0" borderId="0" xfId="49" applyNumberFormat="1" applyFont="1" applyFill="1" applyAlignment="1">
      <alignment horizontal="right" vertical="center"/>
    </xf>
    <xf numFmtId="49" fontId="14" fillId="0" borderId="19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 textRotation="255"/>
    </xf>
    <xf numFmtId="182" fontId="5" fillId="0" borderId="37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 horizontal="left"/>
    </xf>
    <xf numFmtId="0" fontId="3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190" fontId="1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 applyProtection="1">
      <alignment horizontal="right" vertical="center"/>
      <protection/>
    </xf>
    <xf numFmtId="37" fontId="23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38" xfId="0" applyFont="1" applyFill="1" applyBorder="1" applyAlignment="1">
      <alignment/>
    </xf>
    <xf numFmtId="0" fontId="31" fillId="0" borderId="0" xfId="0" applyFont="1" applyFill="1" applyAlignment="1">
      <alignment horizontal="center" vertical="distributed"/>
    </xf>
    <xf numFmtId="0" fontId="33" fillId="0" borderId="0" xfId="0" applyFont="1" applyFill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 textRotation="255"/>
    </xf>
    <xf numFmtId="0" fontId="5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 textRotation="255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 textRotation="255"/>
      <protection/>
    </xf>
    <xf numFmtId="0" fontId="5" fillId="0" borderId="33" xfId="0" applyFont="1" applyFill="1" applyBorder="1" applyAlignment="1" applyProtection="1">
      <alignment horizontal="center" vertical="center" textRotation="255"/>
      <protection/>
    </xf>
    <xf numFmtId="0" fontId="5" fillId="0" borderId="30" xfId="0" applyFont="1" applyFill="1" applyBorder="1" applyAlignment="1" applyProtection="1">
      <alignment horizontal="center" vertical="center" textRotation="255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distributed"/>
      <protection/>
    </xf>
    <xf numFmtId="0" fontId="5" fillId="0" borderId="10" xfId="0" applyFont="1" applyFill="1" applyBorder="1" applyAlignment="1" applyProtection="1">
      <alignment horizontal="center" vertical="distributed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distributed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 applyProtection="1">
      <alignment horizontal="right" vertical="center" shrinkToFit="1"/>
      <protection/>
    </xf>
    <xf numFmtId="0" fontId="5" fillId="0" borderId="49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37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37" fontId="14" fillId="0" borderId="0" xfId="0" applyNumberFormat="1" applyFont="1" applyFill="1" applyBorder="1" applyAlignment="1" applyProtection="1">
      <alignment horizontal="right" vertical="center" shrinkToFit="1"/>
      <protection/>
    </xf>
    <xf numFmtId="37" fontId="5" fillId="0" borderId="32" xfId="0" applyNumberFormat="1" applyFont="1" applyFill="1" applyBorder="1" applyAlignment="1" applyProtection="1">
      <alignment horizontal="distributed" vertical="center"/>
      <protection/>
    </xf>
    <xf numFmtId="37" fontId="5" fillId="0" borderId="33" xfId="0" applyNumberFormat="1" applyFont="1" applyFill="1" applyBorder="1" applyAlignment="1" applyProtection="1">
      <alignment horizontal="distributed" vertical="center"/>
      <protection/>
    </xf>
    <xf numFmtId="37" fontId="5" fillId="0" borderId="30" xfId="0" applyNumberFormat="1" applyFont="1" applyFill="1" applyBorder="1" applyAlignment="1" applyProtection="1">
      <alignment horizontal="distributed" vertical="center"/>
      <protection/>
    </xf>
    <xf numFmtId="176" fontId="5" fillId="0" borderId="52" xfId="0" applyNumberFormat="1" applyFont="1" applyFill="1" applyBorder="1" applyAlignment="1" applyProtection="1">
      <alignment horizontal="distributed" vertical="center"/>
      <protection/>
    </xf>
    <xf numFmtId="176" fontId="5" fillId="0" borderId="53" xfId="0" applyNumberFormat="1" applyFont="1" applyFill="1" applyBorder="1" applyAlignment="1" applyProtection="1">
      <alignment horizontal="distributed" vertical="center"/>
      <protection/>
    </xf>
    <xf numFmtId="176" fontId="5" fillId="0" borderId="54" xfId="0" applyNumberFormat="1" applyFont="1" applyFill="1" applyBorder="1" applyAlignment="1" applyProtection="1">
      <alignment horizontal="distributed" vertical="center"/>
      <protection/>
    </xf>
    <xf numFmtId="0" fontId="5" fillId="0" borderId="38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distributed" vertical="center"/>
      <protection/>
    </xf>
    <xf numFmtId="0" fontId="5" fillId="0" borderId="58" xfId="0" applyFont="1" applyFill="1" applyBorder="1" applyAlignment="1" applyProtection="1">
      <alignment horizontal="distributed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37" fontId="5" fillId="0" borderId="13" xfId="0" applyNumberFormat="1" applyFont="1" applyFill="1" applyBorder="1" applyAlignment="1" applyProtection="1">
      <alignment horizontal="right" vertical="center" shrinkToFit="1"/>
      <protection/>
    </xf>
    <xf numFmtId="37" fontId="5" fillId="0" borderId="22" xfId="0" applyNumberFormat="1" applyFont="1" applyFill="1" applyBorder="1" applyAlignment="1" applyProtection="1">
      <alignment horizontal="right" vertical="center" shrinkToFi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61" xfId="0" applyFont="1" applyFill="1" applyBorder="1" applyAlignment="1" applyProtection="1">
      <alignment horizontal="distributed" vertical="center"/>
      <protection/>
    </xf>
    <xf numFmtId="0" fontId="5" fillId="0" borderId="62" xfId="0" applyFont="1" applyFill="1" applyBorder="1" applyAlignment="1" applyProtection="1">
      <alignment horizontal="distributed" vertical="center"/>
      <protection/>
    </xf>
    <xf numFmtId="37" fontId="5" fillId="0" borderId="49" xfId="0" applyNumberFormat="1" applyFont="1" applyFill="1" applyBorder="1" applyAlignment="1" applyProtection="1">
      <alignment horizontal="center" vertical="center"/>
      <protection/>
    </xf>
    <xf numFmtId="37" fontId="5" fillId="0" borderId="39" xfId="0" applyNumberFormat="1" applyFont="1" applyFill="1" applyBorder="1" applyAlignment="1" applyProtection="1">
      <alignment horizontal="center" vertical="center"/>
      <protection/>
    </xf>
    <xf numFmtId="37" fontId="5" fillId="0" borderId="48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horizontal="center" vertical="center"/>
      <protection/>
    </xf>
    <xf numFmtId="37" fontId="5" fillId="0" borderId="58" xfId="0" applyNumberFormat="1" applyFont="1" applyFill="1" applyBorder="1" applyAlignment="1" applyProtection="1">
      <alignment horizontal="center" vertical="center"/>
      <protection/>
    </xf>
    <xf numFmtId="37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distributed" vertical="center"/>
      <protection/>
    </xf>
    <xf numFmtId="0" fontId="5" fillId="0" borderId="33" xfId="0" applyNumberFormat="1" applyFont="1" applyFill="1" applyBorder="1" applyAlignment="1" applyProtection="1">
      <alignment horizontal="distributed" vertical="center"/>
      <protection/>
    </xf>
    <xf numFmtId="0" fontId="5" fillId="0" borderId="30" xfId="0" applyNumberFormat="1" applyFont="1" applyFill="1" applyBorder="1" applyAlignment="1" applyProtection="1">
      <alignment horizontal="distributed" vertical="center"/>
      <protection/>
    </xf>
    <xf numFmtId="176" fontId="5" fillId="0" borderId="49" xfId="0" applyNumberFormat="1" applyFont="1" applyFill="1" applyBorder="1" applyAlignment="1" applyProtection="1">
      <alignment horizontal="distributed" vertical="center"/>
      <protection/>
    </xf>
    <xf numFmtId="176" fontId="5" fillId="0" borderId="39" xfId="0" applyNumberFormat="1" applyFont="1" applyFill="1" applyBorder="1" applyAlignment="1" applyProtection="1">
      <alignment horizontal="distributed" vertical="center"/>
      <protection/>
    </xf>
    <xf numFmtId="176" fontId="5" fillId="0" borderId="48" xfId="0" applyNumberFormat="1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Fill="1" applyBorder="1" applyAlignment="1" applyProtection="1">
      <alignment horizontal="distributed" vertical="center"/>
      <protection/>
    </xf>
    <xf numFmtId="176" fontId="5" fillId="0" borderId="58" xfId="0" applyNumberFormat="1" applyFont="1" applyFill="1" applyBorder="1" applyAlignment="1" applyProtection="1">
      <alignment horizontal="distributed" vertical="center"/>
      <protection/>
    </xf>
    <xf numFmtId="176" fontId="5" fillId="0" borderId="59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44" xfId="0" applyFont="1" applyFill="1" applyBorder="1" applyAlignment="1" applyProtection="1">
      <alignment horizontal="distributed" vertical="center"/>
      <protection/>
    </xf>
    <xf numFmtId="0" fontId="5" fillId="0" borderId="42" xfId="0" applyFont="1" applyFill="1" applyBorder="1" applyAlignment="1" applyProtection="1">
      <alignment horizontal="distributed"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37" fontId="5" fillId="0" borderId="19" xfId="0" applyNumberFormat="1" applyFont="1" applyFill="1" applyBorder="1" applyAlignment="1" applyProtection="1">
      <alignment horizontal="right" vertical="center"/>
      <protection/>
    </xf>
    <xf numFmtId="3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6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distributed" vertical="center" shrinkToFit="1"/>
      <protection/>
    </xf>
    <xf numFmtId="0" fontId="5" fillId="0" borderId="44" xfId="0" applyFont="1" applyFill="1" applyBorder="1" applyAlignment="1" applyProtection="1">
      <alignment horizontal="distributed" vertical="center" shrinkToFit="1"/>
      <protection/>
    </xf>
    <xf numFmtId="0" fontId="5" fillId="0" borderId="42" xfId="0" applyFont="1" applyFill="1" applyBorder="1" applyAlignment="1" applyProtection="1">
      <alignment horizontal="distributed" vertical="center" shrinkToFit="1"/>
      <protection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44" xfId="0" applyFont="1" applyFill="1" applyBorder="1" applyAlignment="1">
      <alignment horizontal="distributed" vertical="center" shrinkToFit="1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right" vertical="center"/>
      <protection/>
    </xf>
    <xf numFmtId="37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67" xfId="0" applyFont="1" applyFill="1" applyBorder="1" applyAlignment="1" applyProtection="1">
      <alignment horizontal="distributed" vertical="center"/>
      <protection/>
    </xf>
    <xf numFmtId="0" fontId="5" fillId="0" borderId="68" xfId="0" applyFont="1" applyFill="1" applyBorder="1" applyAlignment="1" applyProtection="1">
      <alignment horizontal="distributed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69" xfId="0" applyFont="1" applyFill="1" applyBorder="1" applyAlignment="1">
      <alignment horizontal="distributed" vertical="center"/>
    </xf>
    <xf numFmtId="0" fontId="5" fillId="0" borderId="7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>
      <alignment horizontal="distributed" vertical="center"/>
    </xf>
    <xf numFmtId="0" fontId="5" fillId="0" borderId="66" xfId="0" applyFont="1" applyFill="1" applyBorder="1" applyAlignment="1">
      <alignment horizontal="distributed" vertical="center"/>
    </xf>
    <xf numFmtId="0" fontId="5" fillId="0" borderId="72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>
      <alignment horizontal="center" vertical="center" wrapText="1"/>
    </xf>
    <xf numFmtId="37" fontId="5" fillId="0" borderId="10" xfId="0" applyNumberFormat="1" applyFont="1" applyFill="1" applyBorder="1" applyAlignment="1">
      <alignment horizontal="distributed" vertical="center"/>
    </xf>
    <xf numFmtId="37" fontId="5" fillId="0" borderId="11" xfId="0" applyNumberFormat="1" applyFont="1" applyFill="1" applyBorder="1" applyAlignment="1">
      <alignment horizontal="distributed" vertical="center"/>
    </xf>
    <xf numFmtId="37" fontId="5" fillId="0" borderId="30" xfId="0" applyNumberFormat="1" applyFont="1" applyFill="1" applyBorder="1" applyAlignment="1">
      <alignment horizontal="distributed" vertical="center"/>
    </xf>
    <xf numFmtId="37" fontId="5" fillId="0" borderId="37" xfId="0" applyNumberFormat="1" applyFont="1" applyFill="1" applyBorder="1" applyAlignment="1">
      <alignment horizontal="distributed" vertical="center"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37" fontId="5" fillId="0" borderId="3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37" fontId="5" fillId="0" borderId="42" xfId="0" applyNumberFormat="1" applyFont="1" applyFill="1" applyBorder="1" applyAlignment="1">
      <alignment horizontal="distributed" vertical="center"/>
    </xf>
    <xf numFmtId="180" fontId="14" fillId="0" borderId="0" xfId="0" applyNumberFormat="1" applyFont="1" applyFill="1" applyBorder="1" applyAlignment="1" applyProtection="1">
      <alignment vertical="center"/>
      <protection/>
    </xf>
    <xf numFmtId="180" fontId="5" fillId="0" borderId="17" xfId="49" applyNumberFormat="1" applyFont="1" applyFill="1" applyBorder="1" applyAlignment="1" applyProtection="1">
      <alignment vertical="center"/>
      <protection/>
    </xf>
    <xf numFmtId="180" fontId="0" fillId="0" borderId="0" xfId="0" applyNumberFormat="1" applyFill="1" applyAlignment="1">
      <alignment horizontal="right" vertical="center"/>
    </xf>
    <xf numFmtId="180" fontId="14" fillId="0" borderId="0" xfId="0" applyNumberFormat="1" applyFont="1" applyFill="1" applyBorder="1" applyAlignment="1" applyProtection="1">
      <alignment horizontal="right" vertical="center"/>
      <protection/>
    </xf>
    <xf numFmtId="180" fontId="14" fillId="0" borderId="0" xfId="0" applyNumberFormat="1" applyFont="1" applyFill="1" applyAlignment="1">
      <alignment horizontal="right" vertical="center"/>
    </xf>
    <xf numFmtId="180" fontId="5" fillId="0" borderId="17" xfId="49" applyNumberFormat="1" applyFont="1" applyFill="1" applyBorder="1" applyAlignment="1" applyProtection="1">
      <alignment horizontal="right" vertical="center"/>
      <protection/>
    </xf>
    <xf numFmtId="180" fontId="0" fillId="0" borderId="17" xfId="0" applyNumberForma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center" vertical="distributed"/>
      <protection/>
    </xf>
    <xf numFmtId="0" fontId="5" fillId="0" borderId="0" xfId="0" applyFont="1" applyFill="1" applyAlignment="1">
      <alignment horizontal="center" vertical="distributed"/>
    </xf>
    <xf numFmtId="38" fontId="5" fillId="0" borderId="0" xfId="49" applyFont="1" applyFill="1" applyBorder="1" applyAlignment="1" applyProtection="1">
      <alignment horizontal="center" vertical="distributed"/>
      <protection/>
    </xf>
    <xf numFmtId="180" fontId="5" fillId="0" borderId="19" xfId="0" applyNumberFormat="1" applyFont="1" applyFill="1" applyBorder="1" applyAlignment="1">
      <alignment horizontal="right" vertical="distributed"/>
    </xf>
    <xf numFmtId="179" fontId="5" fillId="0" borderId="30" xfId="0" applyNumberFormat="1" applyFont="1" applyFill="1" applyBorder="1" applyAlignment="1" applyProtection="1">
      <alignment horizontal="center" vertical="distributed"/>
      <protection/>
    </xf>
    <xf numFmtId="179" fontId="5" fillId="0" borderId="10" xfId="0" applyNumberFormat="1" applyFont="1" applyFill="1" applyBorder="1" applyAlignment="1" applyProtection="1">
      <alignment horizontal="center" vertical="distributed"/>
      <protection/>
    </xf>
    <xf numFmtId="180" fontId="5" fillId="0" borderId="10" xfId="0" applyNumberFormat="1" applyFont="1" applyFill="1" applyBorder="1" applyAlignment="1" applyProtection="1">
      <alignment horizontal="center" vertical="distributed"/>
      <protection/>
    </xf>
    <xf numFmtId="179" fontId="5" fillId="0" borderId="37" xfId="0" applyNumberFormat="1" applyFont="1" applyFill="1" applyBorder="1" applyAlignment="1" applyProtection="1">
      <alignment horizontal="center" vertical="distributed"/>
      <protection/>
    </xf>
    <xf numFmtId="180" fontId="5" fillId="0" borderId="11" xfId="0" applyNumberFormat="1" applyFont="1" applyFill="1" applyBorder="1" applyAlignment="1" applyProtection="1">
      <alignment horizontal="center" vertical="distributed"/>
      <protection/>
    </xf>
    <xf numFmtId="3" fontId="14" fillId="0" borderId="0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9" fontId="5" fillId="0" borderId="31" xfId="0" applyNumberFormat="1" applyFont="1" applyFill="1" applyBorder="1" applyAlignment="1" applyProtection="1">
      <alignment horizontal="center" vertical="distributed"/>
      <protection/>
    </xf>
    <xf numFmtId="179" fontId="5" fillId="0" borderId="42" xfId="0" applyNumberFormat="1" applyFont="1" applyFill="1" applyBorder="1" applyAlignment="1" applyProtection="1">
      <alignment horizontal="center" vertical="distributed"/>
      <protection/>
    </xf>
    <xf numFmtId="3" fontId="0" fillId="0" borderId="19" xfId="0" applyNumberFormat="1" applyFill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82" fontId="0" fillId="0" borderId="19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82" fontId="0" fillId="0" borderId="17" xfId="0" applyNumberForma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 vertical="distributed"/>
    </xf>
    <xf numFmtId="180" fontId="5" fillId="0" borderId="17" xfId="0" applyNumberFormat="1" applyFont="1" applyFill="1" applyBorder="1" applyAlignment="1">
      <alignment horizontal="right" vertical="distributed"/>
    </xf>
    <xf numFmtId="182" fontId="5" fillId="0" borderId="0" xfId="0" applyNumberFormat="1" applyFont="1" applyFill="1" applyAlignment="1">
      <alignment horizontal="right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82" fontId="5" fillId="0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45" xfId="0" applyFont="1" applyFill="1" applyBorder="1" applyAlignment="1">
      <alignment horizontal="center" vertical="distributed"/>
    </xf>
    <xf numFmtId="3" fontId="5" fillId="0" borderId="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3" fontId="14" fillId="0" borderId="0" xfId="0" applyNumberFormat="1" applyFont="1" applyFill="1" applyAlignment="1">
      <alignment horizontal="right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82" fontId="5" fillId="0" borderId="1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82" fontId="14" fillId="0" borderId="0" xfId="0" applyNumberFormat="1" applyFont="1" applyFill="1" applyAlignment="1">
      <alignment horizontal="right" vertical="center"/>
    </xf>
    <xf numFmtId="179" fontId="5" fillId="0" borderId="37" xfId="0" applyNumberFormat="1" applyFont="1" applyFill="1" applyBorder="1" applyAlignment="1" applyProtection="1">
      <alignment horizontal="distributed" vertical="center"/>
      <protection/>
    </xf>
    <xf numFmtId="179" fontId="5" fillId="0" borderId="17" xfId="0" applyNumberFormat="1" applyFont="1" applyFill="1" applyBorder="1" applyAlignment="1" applyProtection="1">
      <alignment horizontal="distributed" vertical="center"/>
      <protection/>
    </xf>
    <xf numFmtId="17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38" fontId="5" fillId="0" borderId="49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48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3" fillId="0" borderId="67" xfId="0" applyFont="1" applyFill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68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distributed"/>
    </xf>
    <xf numFmtId="0" fontId="5" fillId="0" borderId="28" xfId="0" applyFont="1" applyFill="1" applyBorder="1" applyAlignment="1">
      <alignment horizontal="distributed"/>
    </xf>
    <xf numFmtId="0" fontId="5" fillId="0" borderId="4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38" fontId="14" fillId="0" borderId="17" xfId="49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19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distributed"/>
    </xf>
    <xf numFmtId="0" fontId="0" fillId="0" borderId="39" xfId="0" applyFill="1" applyBorder="1" applyAlignment="1">
      <alignment horizontal="distributed"/>
    </xf>
    <xf numFmtId="0" fontId="0" fillId="0" borderId="37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31" xfId="0" applyFill="1" applyBorder="1" applyAlignment="1">
      <alignment horizontal="distributed"/>
    </xf>
    <xf numFmtId="189" fontId="14" fillId="0" borderId="17" xfId="0" applyNumberFormat="1" applyFont="1" applyFill="1" applyBorder="1" applyAlignment="1">
      <alignment horizontal="right" vertical="center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3" fontId="5" fillId="0" borderId="49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3" fontId="14" fillId="0" borderId="37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38100</xdr:rowOff>
    </xdr:from>
    <xdr:to>
      <xdr:col>0</xdr:col>
      <xdr:colOff>352425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7650" y="3829050"/>
          <a:ext cx="104775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20</xdr:row>
      <xdr:rowOff>19050</xdr:rowOff>
    </xdr:from>
    <xdr:to>
      <xdr:col>0</xdr:col>
      <xdr:colOff>352425</xdr:colOff>
      <xdr:row>23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47650" y="5295900"/>
          <a:ext cx="104775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7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3" max="3" width="12.25390625" style="0" bestFit="1" customWidth="1"/>
    <col min="4" max="4" width="12.875" style="0" bestFit="1" customWidth="1"/>
    <col min="5" max="5" width="10.125" style="0" bestFit="1" customWidth="1"/>
    <col min="6" max="6" width="12.875" style="0" bestFit="1" customWidth="1"/>
    <col min="7" max="8" width="11.625" style="0" bestFit="1" customWidth="1"/>
    <col min="9" max="9" width="12.875" style="0" bestFit="1" customWidth="1"/>
    <col min="10" max="10" width="11.50390625" style="0" bestFit="1" customWidth="1"/>
    <col min="11" max="11" width="10.125" style="0" bestFit="1" customWidth="1"/>
    <col min="12" max="15" width="10.00390625" style="0" bestFit="1" customWidth="1"/>
    <col min="16" max="17" width="12.75390625" style="0" bestFit="1" customWidth="1"/>
    <col min="18" max="18" width="10.00390625" style="0" bestFit="1" customWidth="1"/>
    <col min="19" max="19" width="11.625" style="0" bestFit="1" customWidth="1"/>
    <col min="20" max="20" width="12.75390625" style="0" bestFit="1" customWidth="1"/>
    <col min="21" max="21" width="10.125" style="0" bestFit="1" customWidth="1"/>
    <col min="22" max="23" width="12.625" style="0" bestFit="1" customWidth="1"/>
    <col min="24" max="24" width="10.125" style="0" bestFit="1" customWidth="1"/>
    <col min="25" max="25" width="10.875" style="0" bestFit="1" customWidth="1"/>
    <col min="26" max="26" width="12.625" style="0" bestFit="1" customWidth="1"/>
  </cols>
  <sheetData>
    <row r="1" spans="1:26" ht="19.5" customHeight="1">
      <c r="A1" s="236" t="s">
        <v>463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46" t="s">
        <v>451</v>
      </c>
    </row>
    <row r="2" spans="1:26" ht="19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21" customHeight="1">
      <c r="A3" s="390" t="s">
        <v>464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ht="19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18" customHeight="1">
      <c r="A5" s="391" t="s">
        <v>465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</row>
    <row r="6" spans="1:26" ht="19.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9.5" customHeight="1">
      <c r="A7" s="392" t="s">
        <v>466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</row>
    <row r="8" spans="1:28" ht="19.5" customHeight="1" thickBo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1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2" t="s">
        <v>0</v>
      </c>
      <c r="AA8" s="7"/>
      <c r="AB8" s="7"/>
    </row>
    <row r="9" spans="1:29" ht="32.25" customHeight="1">
      <c r="A9" s="399" t="s">
        <v>1</v>
      </c>
      <c r="B9" s="400"/>
      <c r="C9" s="400"/>
      <c r="D9" s="417" t="s">
        <v>13</v>
      </c>
      <c r="E9" s="417" t="s">
        <v>14</v>
      </c>
      <c r="F9" s="417" t="s">
        <v>15</v>
      </c>
      <c r="G9" s="416" t="s">
        <v>16</v>
      </c>
      <c r="H9" s="416"/>
      <c r="I9" s="409" t="s">
        <v>17</v>
      </c>
      <c r="J9" s="409"/>
      <c r="K9" s="409"/>
      <c r="L9" s="409"/>
      <c r="M9" s="409"/>
      <c r="N9" s="410" t="s">
        <v>18</v>
      </c>
      <c r="O9" s="420"/>
      <c r="P9" s="420"/>
      <c r="Q9" s="420"/>
      <c r="R9" s="420"/>
      <c r="S9" s="420"/>
      <c r="T9" s="420"/>
      <c r="U9" s="421"/>
      <c r="V9" s="409" t="s">
        <v>19</v>
      </c>
      <c r="W9" s="409"/>
      <c r="X9" s="409"/>
      <c r="Y9" s="409"/>
      <c r="Z9" s="410"/>
      <c r="AA9" s="5"/>
      <c r="AB9" s="5"/>
      <c r="AC9" s="4"/>
    </row>
    <row r="10" spans="1:29" ht="19.5" customHeight="1">
      <c r="A10" s="401"/>
      <c r="B10" s="402"/>
      <c r="C10" s="402"/>
      <c r="D10" s="418"/>
      <c r="E10" s="418"/>
      <c r="F10" s="418"/>
      <c r="G10" s="413" t="s">
        <v>38</v>
      </c>
      <c r="H10" s="413" t="s">
        <v>39</v>
      </c>
      <c r="I10" s="404" t="s">
        <v>23</v>
      </c>
      <c r="J10" s="404" t="s">
        <v>24</v>
      </c>
      <c r="K10" s="404"/>
      <c r="L10" s="404" t="s">
        <v>428</v>
      </c>
      <c r="M10" s="404"/>
      <c r="N10" s="411" t="s">
        <v>20</v>
      </c>
      <c r="O10" s="412"/>
      <c r="P10" s="412"/>
      <c r="Q10" s="414"/>
      <c r="R10" s="411" t="s">
        <v>21</v>
      </c>
      <c r="S10" s="412"/>
      <c r="T10" s="412"/>
      <c r="U10" s="412"/>
      <c r="V10" s="404" t="s">
        <v>22</v>
      </c>
      <c r="W10" s="404" t="s">
        <v>425</v>
      </c>
      <c r="X10" s="404"/>
      <c r="Y10" s="404"/>
      <c r="Z10" s="411"/>
      <c r="AA10" s="5"/>
      <c r="AB10" s="5"/>
      <c r="AC10" s="4"/>
    </row>
    <row r="11" spans="1:29" ht="19.5" customHeight="1">
      <c r="A11" s="401"/>
      <c r="B11" s="402"/>
      <c r="C11" s="402"/>
      <c r="D11" s="418"/>
      <c r="E11" s="418"/>
      <c r="F11" s="418"/>
      <c r="G11" s="413"/>
      <c r="H11" s="413"/>
      <c r="I11" s="404"/>
      <c r="J11" s="404" t="s">
        <v>33</v>
      </c>
      <c r="K11" s="404" t="s">
        <v>34</v>
      </c>
      <c r="L11" s="419" t="s">
        <v>33</v>
      </c>
      <c r="M11" s="404" t="s">
        <v>34</v>
      </c>
      <c r="N11" s="408" t="s">
        <v>25</v>
      </c>
      <c r="O11" s="408" t="s">
        <v>26</v>
      </c>
      <c r="P11" s="408" t="s">
        <v>27</v>
      </c>
      <c r="Q11" s="408" t="s">
        <v>28</v>
      </c>
      <c r="R11" s="422" t="s">
        <v>27</v>
      </c>
      <c r="S11" s="422" t="s">
        <v>29</v>
      </c>
      <c r="T11" s="415" t="s">
        <v>30</v>
      </c>
      <c r="U11" s="204"/>
      <c r="V11" s="404"/>
      <c r="W11" s="404" t="s">
        <v>4</v>
      </c>
      <c r="X11" s="413" t="s">
        <v>31</v>
      </c>
      <c r="Y11" s="404" t="s">
        <v>32</v>
      </c>
      <c r="Z11" s="411"/>
      <c r="AA11" s="5"/>
      <c r="AB11" s="5"/>
      <c r="AC11" s="4"/>
    </row>
    <row r="12" spans="1:29" ht="32.25" customHeight="1">
      <c r="A12" s="401"/>
      <c r="B12" s="402"/>
      <c r="C12" s="402"/>
      <c r="D12" s="418"/>
      <c r="E12" s="418"/>
      <c r="F12" s="418"/>
      <c r="G12" s="413"/>
      <c r="H12" s="413"/>
      <c r="I12" s="404"/>
      <c r="J12" s="404"/>
      <c r="K12" s="404"/>
      <c r="L12" s="419"/>
      <c r="M12" s="404"/>
      <c r="N12" s="408"/>
      <c r="O12" s="408"/>
      <c r="P12" s="408"/>
      <c r="Q12" s="408"/>
      <c r="R12" s="408"/>
      <c r="S12" s="408"/>
      <c r="T12" s="408"/>
      <c r="U12" s="14" t="s">
        <v>37</v>
      </c>
      <c r="V12" s="404"/>
      <c r="W12" s="404"/>
      <c r="X12" s="413"/>
      <c r="Y12" s="12" t="s">
        <v>35</v>
      </c>
      <c r="Z12" s="13" t="s">
        <v>36</v>
      </c>
      <c r="AA12" s="5"/>
      <c r="AB12" s="5"/>
      <c r="AC12" s="4"/>
    </row>
    <row r="13" spans="1:29" ht="19.5" customHeight="1">
      <c r="A13" s="81"/>
      <c r="B13" s="397" t="s">
        <v>2</v>
      </c>
      <c r="C13" s="398"/>
      <c r="D13" s="371">
        <v>11851.8</v>
      </c>
      <c r="E13" s="371">
        <v>610.1</v>
      </c>
      <c r="F13" s="371">
        <v>11213.8</v>
      </c>
      <c r="G13" s="371">
        <v>6233.8</v>
      </c>
      <c r="H13" s="371">
        <v>4980</v>
      </c>
      <c r="I13" s="371">
        <v>11119.6</v>
      </c>
      <c r="J13" s="372">
        <v>7882</v>
      </c>
      <c r="K13" s="371">
        <v>76.9</v>
      </c>
      <c r="L13" s="372">
        <v>84</v>
      </c>
      <c r="M13" s="371">
        <v>17.3</v>
      </c>
      <c r="N13" s="371">
        <v>7.1</v>
      </c>
      <c r="O13" s="371">
        <v>92</v>
      </c>
      <c r="P13" s="371">
        <v>2663.5</v>
      </c>
      <c r="Q13" s="371">
        <v>3471.2</v>
      </c>
      <c r="R13" s="371">
        <v>102.5</v>
      </c>
      <c r="S13" s="371">
        <v>1080</v>
      </c>
      <c r="T13" s="371">
        <v>3797.5</v>
      </c>
      <c r="U13" s="371">
        <v>1253.6</v>
      </c>
      <c r="V13" s="371">
        <v>3369.1</v>
      </c>
      <c r="W13" s="371">
        <v>7844.7</v>
      </c>
      <c r="X13" s="371">
        <v>342.5</v>
      </c>
      <c r="Y13" s="371">
        <v>2108.3</v>
      </c>
      <c r="Z13" s="371">
        <v>5393.9</v>
      </c>
      <c r="AA13" s="5"/>
      <c r="AB13" s="5"/>
      <c r="AC13" s="4"/>
    </row>
    <row r="14" spans="1:29" ht="19.5" customHeight="1">
      <c r="A14" s="81"/>
      <c r="B14" s="142"/>
      <c r="C14" s="205"/>
      <c r="D14" s="373"/>
      <c r="E14" s="156"/>
      <c r="F14" s="156"/>
      <c r="G14" s="156"/>
      <c r="H14" s="156"/>
      <c r="I14" s="156"/>
      <c r="J14" s="159"/>
      <c r="K14" s="156"/>
      <c r="L14" s="159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5"/>
      <c r="AB14" s="5"/>
      <c r="AC14" s="4"/>
    </row>
    <row r="15" spans="1:55" ht="19.5" customHeight="1">
      <c r="A15" s="403" t="s">
        <v>3</v>
      </c>
      <c r="B15" s="392" t="s">
        <v>5</v>
      </c>
      <c r="C15" s="396"/>
      <c r="D15" s="156">
        <f>SUM(D16,D18)</f>
        <v>629.2</v>
      </c>
      <c r="E15" s="156">
        <f aca="true" t="shared" si="0" ref="E15:Z15">SUM(E16,E18)</f>
        <v>88.9</v>
      </c>
      <c r="F15" s="156">
        <f t="shared" si="0"/>
        <v>540.3</v>
      </c>
      <c r="G15" s="156">
        <f t="shared" si="0"/>
        <v>506.7</v>
      </c>
      <c r="H15" s="156">
        <f t="shared" si="0"/>
        <v>33.6</v>
      </c>
      <c r="I15" s="156">
        <f t="shared" si="0"/>
        <v>518.3</v>
      </c>
      <c r="J15" s="159">
        <f t="shared" si="0"/>
        <v>870</v>
      </c>
      <c r="K15" s="156">
        <f t="shared" si="0"/>
        <v>12.100000000000001</v>
      </c>
      <c r="L15" s="159">
        <f t="shared" si="0"/>
        <v>37</v>
      </c>
      <c r="M15" s="156">
        <f t="shared" si="0"/>
        <v>9.9</v>
      </c>
      <c r="N15" s="156">
        <f t="shared" si="0"/>
        <v>0.2</v>
      </c>
      <c r="O15" s="156">
        <f t="shared" si="0"/>
        <v>36.5</v>
      </c>
      <c r="P15" s="156">
        <f t="shared" si="0"/>
        <v>452.1</v>
      </c>
      <c r="Q15" s="157">
        <f t="shared" si="0"/>
        <v>17.9</v>
      </c>
      <c r="R15" s="157">
        <f t="shared" si="0"/>
        <v>0.1</v>
      </c>
      <c r="S15" s="157">
        <f t="shared" si="0"/>
        <v>18.7</v>
      </c>
      <c r="T15" s="157">
        <f t="shared" si="0"/>
        <v>14.8</v>
      </c>
      <c r="U15" s="157">
        <f t="shared" si="0"/>
        <v>0.8</v>
      </c>
      <c r="V15" s="157">
        <f t="shared" si="0"/>
        <v>13.1</v>
      </c>
      <c r="W15" s="157">
        <f>SUM(X15:Z15)</f>
        <v>527.2</v>
      </c>
      <c r="X15" s="156">
        <f t="shared" si="0"/>
        <v>24.9</v>
      </c>
      <c r="Y15" s="156">
        <f t="shared" si="0"/>
        <v>463.40000000000003</v>
      </c>
      <c r="Z15" s="157">
        <f t="shared" si="0"/>
        <v>38.9</v>
      </c>
      <c r="AA15" s="9"/>
      <c r="AB15" s="9"/>
      <c r="AC15" s="9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9.5" customHeight="1">
      <c r="A16" s="403"/>
      <c r="B16" s="393" t="s">
        <v>6</v>
      </c>
      <c r="C16" s="394"/>
      <c r="D16" s="156">
        <v>170.8</v>
      </c>
      <c r="E16" s="374" t="s">
        <v>467</v>
      </c>
      <c r="F16" s="156">
        <v>170.8</v>
      </c>
      <c r="G16" s="156">
        <v>170.8</v>
      </c>
      <c r="H16" s="156" t="s">
        <v>467</v>
      </c>
      <c r="I16" s="158">
        <v>164</v>
      </c>
      <c r="J16" s="160">
        <v>542</v>
      </c>
      <c r="K16" s="156">
        <v>6.2</v>
      </c>
      <c r="L16" s="159">
        <v>2</v>
      </c>
      <c r="M16" s="156">
        <v>0.6</v>
      </c>
      <c r="N16" s="156" t="s">
        <v>467</v>
      </c>
      <c r="O16" s="156">
        <v>35.7</v>
      </c>
      <c r="P16" s="156">
        <v>135.1</v>
      </c>
      <c r="Q16" s="157" t="s">
        <v>467</v>
      </c>
      <c r="R16" s="157" t="s">
        <v>467</v>
      </c>
      <c r="S16" s="157" t="s">
        <v>467</v>
      </c>
      <c r="T16" s="156" t="s">
        <v>467</v>
      </c>
      <c r="U16" s="156" t="s">
        <v>467</v>
      </c>
      <c r="V16" s="157" t="s">
        <v>467</v>
      </c>
      <c r="W16" s="156">
        <v>170.8</v>
      </c>
      <c r="X16" s="157" t="s">
        <v>467</v>
      </c>
      <c r="Y16" s="156">
        <v>170.8</v>
      </c>
      <c r="Z16" s="156" t="s">
        <v>467</v>
      </c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19.5" customHeight="1">
      <c r="A17" s="403"/>
      <c r="B17" s="392" t="s">
        <v>7</v>
      </c>
      <c r="C17" s="396"/>
      <c r="D17" s="156"/>
      <c r="E17" s="374"/>
      <c r="F17" s="156"/>
      <c r="G17" s="156"/>
      <c r="H17" s="156"/>
      <c r="I17" s="158"/>
      <c r="J17" s="159"/>
      <c r="K17" s="156"/>
      <c r="L17" s="159"/>
      <c r="M17" s="156"/>
      <c r="N17" s="156"/>
      <c r="O17" s="156"/>
      <c r="P17" s="156"/>
      <c r="Q17" s="157"/>
      <c r="R17" s="157"/>
      <c r="S17" s="157"/>
      <c r="T17" s="156"/>
      <c r="U17" s="156"/>
      <c r="V17" s="157"/>
      <c r="W17" s="157"/>
      <c r="X17" s="157"/>
      <c r="Y17" s="156"/>
      <c r="Z17" s="156"/>
      <c r="AA17" s="7"/>
      <c r="AB17" s="7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9.5" customHeight="1">
      <c r="A18" s="403"/>
      <c r="B18" s="393" t="s">
        <v>8</v>
      </c>
      <c r="C18" s="394"/>
      <c r="D18" s="374">
        <v>458.4</v>
      </c>
      <c r="E18" s="374">
        <v>88.9</v>
      </c>
      <c r="F18" s="156">
        <v>369.5</v>
      </c>
      <c r="G18" s="156">
        <v>335.9</v>
      </c>
      <c r="H18" s="156">
        <v>33.6</v>
      </c>
      <c r="I18" s="158">
        <v>354.3</v>
      </c>
      <c r="J18" s="160">
        <v>328</v>
      </c>
      <c r="K18" s="156">
        <v>5.9</v>
      </c>
      <c r="L18" s="159">
        <v>35</v>
      </c>
      <c r="M18" s="156">
        <v>9.3</v>
      </c>
      <c r="N18" s="156">
        <v>0.2</v>
      </c>
      <c r="O18" s="156">
        <v>0.8</v>
      </c>
      <c r="P18" s="156">
        <v>317</v>
      </c>
      <c r="Q18" s="156">
        <v>17.9</v>
      </c>
      <c r="R18" s="156">
        <v>0.1</v>
      </c>
      <c r="S18" s="156">
        <v>18.7</v>
      </c>
      <c r="T18" s="156">
        <v>14.8</v>
      </c>
      <c r="U18" s="156">
        <v>0.8</v>
      </c>
      <c r="V18" s="156">
        <v>13.1</v>
      </c>
      <c r="W18" s="156">
        <v>356.4</v>
      </c>
      <c r="X18" s="157">
        <v>24.9</v>
      </c>
      <c r="Y18" s="156">
        <v>292.6</v>
      </c>
      <c r="Z18" s="156">
        <v>38.9</v>
      </c>
      <c r="AA18" s="6"/>
      <c r="AB18" s="8"/>
      <c r="AC18" s="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9.5" customHeight="1">
      <c r="A19" s="403"/>
      <c r="B19" s="392" t="s">
        <v>9</v>
      </c>
      <c r="C19" s="396"/>
      <c r="D19" s="374"/>
      <c r="E19" s="374"/>
      <c r="F19" s="156"/>
      <c r="G19" s="156"/>
      <c r="H19" s="156"/>
      <c r="I19" s="156"/>
      <c r="J19" s="159"/>
      <c r="K19" s="156"/>
      <c r="L19" s="159"/>
      <c r="M19" s="156"/>
      <c r="N19" s="156"/>
      <c r="O19" s="156"/>
      <c r="P19" s="156"/>
      <c r="Q19" s="158"/>
      <c r="R19" s="158"/>
      <c r="S19" s="158"/>
      <c r="T19" s="158"/>
      <c r="U19" s="158"/>
      <c r="V19" s="158"/>
      <c r="W19" s="158"/>
      <c r="X19" s="156"/>
      <c r="Y19" s="156"/>
      <c r="Z19" s="156"/>
      <c r="AA19" s="6"/>
      <c r="AB19" s="7"/>
      <c r="AC19" s="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9.5" customHeight="1">
      <c r="A20" s="206"/>
      <c r="B20" s="24"/>
      <c r="C20" s="207"/>
      <c r="D20" s="156"/>
      <c r="E20" s="156"/>
      <c r="F20" s="373"/>
      <c r="G20" s="373"/>
      <c r="H20" s="373"/>
      <c r="I20" s="158"/>
      <c r="J20" s="160"/>
      <c r="K20" s="156"/>
      <c r="L20" s="159"/>
      <c r="M20" s="156"/>
      <c r="N20" s="156"/>
      <c r="O20" s="156"/>
      <c r="P20" s="156"/>
      <c r="Q20" s="158"/>
      <c r="R20" s="158"/>
      <c r="S20" s="158"/>
      <c r="T20" s="158"/>
      <c r="U20" s="158"/>
      <c r="V20" s="158"/>
      <c r="W20" s="158"/>
      <c r="X20" s="158"/>
      <c r="Y20" s="156"/>
      <c r="Z20" s="156"/>
      <c r="AA20" s="6"/>
      <c r="AB20" s="8"/>
      <c r="AC20" s="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29" ht="19.5" customHeight="1">
      <c r="A21" s="395" t="s">
        <v>12</v>
      </c>
      <c r="B21" s="392" t="s">
        <v>5</v>
      </c>
      <c r="C21" s="396"/>
      <c r="D21" s="156">
        <f>SUM(D22:D23)</f>
        <v>2293.5</v>
      </c>
      <c r="E21" s="156">
        <f aca="true" t="shared" si="1" ref="E21:Z21">SUM(E22:E23)</f>
        <v>432.29999999999995</v>
      </c>
      <c r="F21" s="156">
        <f t="shared" si="1"/>
        <v>1855.5</v>
      </c>
      <c r="G21" s="156">
        <f t="shared" si="1"/>
        <v>1230.7</v>
      </c>
      <c r="H21" s="156">
        <f t="shared" si="1"/>
        <v>624.8</v>
      </c>
      <c r="I21" s="156">
        <f t="shared" si="1"/>
        <v>1828</v>
      </c>
      <c r="J21" s="159">
        <f t="shared" si="1"/>
        <v>1498</v>
      </c>
      <c r="K21" s="156">
        <f t="shared" si="1"/>
        <v>22.700000000000003</v>
      </c>
      <c r="L21" s="159">
        <f t="shared" si="1"/>
        <v>30</v>
      </c>
      <c r="M21" s="156">
        <f t="shared" si="1"/>
        <v>4.8</v>
      </c>
      <c r="N21" s="156">
        <f t="shared" si="1"/>
        <v>4.300000000000001</v>
      </c>
      <c r="O21" s="156">
        <f t="shared" si="1"/>
        <v>19.1</v>
      </c>
      <c r="P21" s="156">
        <f t="shared" si="1"/>
        <v>941.8</v>
      </c>
      <c r="Q21" s="156">
        <f t="shared" si="1"/>
        <v>265.5</v>
      </c>
      <c r="R21" s="156">
        <f t="shared" si="1"/>
        <v>19.6</v>
      </c>
      <c r="S21" s="156">
        <f t="shared" si="1"/>
        <v>360.3</v>
      </c>
      <c r="T21" s="156">
        <f t="shared" si="1"/>
        <v>244.89999999999998</v>
      </c>
      <c r="U21" s="156">
        <f t="shared" si="1"/>
        <v>32.6</v>
      </c>
      <c r="V21" s="156">
        <f t="shared" si="1"/>
        <v>202.7</v>
      </c>
      <c r="W21" s="157">
        <f>SUM(X21:Z21)</f>
        <v>1652.7999999999997</v>
      </c>
      <c r="X21" s="156">
        <f t="shared" si="1"/>
        <v>41.9</v>
      </c>
      <c r="Y21" s="156">
        <f t="shared" si="1"/>
        <v>718.8</v>
      </c>
      <c r="Z21" s="156">
        <f t="shared" si="1"/>
        <v>892.0999999999999</v>
      </c>
      <c r="AA21" s="7"/>
      <c r="AB21" s="7"/>
      <c r="AC21" s="7"/>
    </row>
    <row r="22" spans="1:29" ht="19.5" customHeight="1">
      <c r="A22" s="395"/>
      <c r="B22" s="393" t="s">
        <v>10</v>
      </c>
      <c r="C22" s="394"/>
      <c r="D22" s="156">
        <v>999</v>
      </c>
      <c r="E22" s="156">
        <v>141.6</v>
      </c>
      <c r="F22" s="156">
        <v>852</v>
      </c>
      <c r="G22" s="156">
        <v>587.7</v>
      </c>
      <c r="H22" s="156">
        <v>264.3</v>
      </c>
      <c r="I22" s="156">
        <v>835.6</v>
      </c>
      <c r="J22" s="159">
        <v>712</v>
      </c>
      <c r="K22" s="156">
        <v>13.3</v>
      </c>
      <c r="L22" s="159">
        <v>19</v>
      </c>
      <c r="M22" s="156">
        <v>3.1</v>
      </c>
      <c r="N22" s="156">
        <v>3.2</v>
      </c>
      <c r="O22" s="156">
        <v>12</v>
      </c>
      <c r="P22" s="156">
        <v>454.4</v>
      </c>
      <c r="Q22" s="156">
        <v>118.1</v>
      </c>
      <c r="R22" s="156">
        <v>12.2</v>
      </c>
      <c r="S22" s="156">
        <v>165.3</v>
      </c>
      <c r="T22" s="156">
        <v>86.8</v>
      </c>
      <c r="U22" s="156">
        <v>4.3</v>
      </c>
      <c r="V22" s="156">
        <v>69.7</v>
      </c>
      <c r="W22" s="156">
        <v>782.3</v>
      </c>
      <c r="X22" s="156">
        <v>20.2</v>
      </c>
      <c r="Y22" s="156">
        <v>368.7</v>
      </c>
      <c r="Z22" s="156">
        <v>393.4</v>
      </c>
      <c r="AA22" s="7"/>
      <c r="AB22" s="7"/>
      <c r="AC22" s="7"/>
    </row>
    <row r="23" spans="1:26" ht="19.5" customHeight="1">
      <c r="A23" s="395"/>
      <c r="B23" s="393" t="s">
        <v>11</v>
      </c>
      <c r="C23" s="394"/>
      <c r="D23" s="156">
        <v>1294.5</v>
      </c>
      <c r="E23" s="156">
        <v>290.7</v>
      </c>
      <c r="F23" s="156">
        <v>1003.5</v>
      </c>
      <c r="G23" s="156">
        <v>643</v>
      </c>
      <c r="H23" s="156">
        <v>360.5</v>
      </c>
      <c r="I23" s="156">
        <v>992.4</v>
      </c>
      <c r="J23" s="159">
        <v>786</v>
      </c>
      <c r="K23" s="156">
        <v>9.4</v>
      </c>
      <c r="L23" s="159">
        <v>11</v>
      </c>
      <c r="M23" s="156">
        <v>1.7</v>
      </c>
      <c r="N23" s="156">
        <v>1.1</v>
      </c>
      <c r="O23" s="156">
        <v>7.1</v>
      </c>
      <c r="P23" s="156">
        <v>487.4</v>
      </c>
      <c r="Q23" s="156">
        <v>147.4</v>
      </c>
      <c r="R23" s="156">
        <v>7.4</v>
      </c>
      <c r="S23" s="156">
        <v>195</v>
      </c>
      <c r="T23" s="156">
        <v>158.1</v>
      </c>
      <c r="U23" s="156">
        <v>28.3</v>
      </c>
      <c r="V23" s="156">
        <v>133</v>
      </c>
      <c r="W23" s="156">
        <v>870.5</v>
      </c>
      <c r="X23" s="156">
        <v>21.7</v>
      </c>
      <c r="Y23" s="156">
        <v>350.1</v>
      </c>
      <c r="Z23" s="156">
        <v>498.7</v>
      </c>
    </row>
    <row r="24" spans="1:26" ht="19.5" customHeight="1">
      <c r="A24" s="208"/>
      <c r="B24" s="208"/>
      <c r="C24" s="209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26" ht="19.5" customHeight="1">
      <c r="A25" s="81" t="s">
        <v>399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</row>
    <row r="26" spans="1:26" ht="19.5" customHeight="1">
      <c r="A26" s="81" t="s">
        <v>400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</row>
    <row r="27" spans="1:26" ht="19.5" customHeigh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spans="1:26" ht="19.5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spans="1:26" ht="19.5" customHeight="1">
      <c r="A29" s="392" t="s">
        <v>468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</row>
    <row r="30" spans="1:28" ht="19.5" customHeight="1" thickBo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1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2" t="s">
        <v>0</v>
      </c>
      <c r="AA30" s="7"/>
      <c r="AB30" s="7"/>
    </row>
    <row r="31" spans="1:29" ht="37.5" customHeight="1">
      <c r="A31" s="424" t="s">
        <v>40</v>
      </c>
      <c r="B31" s="425"/>
      <c r="C31" s="417" t="s">
        <v>13</v>
      </c>
      <c r="D31" s="405" t="s">
        <v>14</v>
      </c>
      <c r="E31" s="405" t="s">
        <v>41</v>
      </c>
      <c r="F31" s="417" t="s">
        <v>15</v>
      </c>
      <c r="G31" s="416" t="s">
        <v>16</v>
      </c>
      <c r="H31" s="416"/>
      <c r="I31" s="409" t="s">
        <v>17</v>
      </c>
      <c r="J31" s="409"/>
      <c r="K31" s="409"/>
      <c r="L31" s="409"/>
      <c r="M31" s="409"/>
      <c r="N31" s="410" t="s">
        <v>18</v>
      </c>
      <c r="O31" s="420"/>
      <c r="P31" s="420"/>
      <c r="Q31" s="420"/>
      <c r="R31" s="420"/>
      <c r="S31" s="420"/>
      <c r="T31" s="420"/>
      <c r="U31" s="421"/>
      <c r="V31" s="409" t="s">
        <v>19</v>
      </c>
      <c r="W31" s="409"/>
      <c r="X31" s="409"/>
      <c r="Y31" s="409"/>
      <c r="Z31" s="410"/>
      <c r="AA31" s="5"/>
      <c r="AB31" s="5"/>
      <c r="AC31" s="4"/>
    </row>
    <row r="32" spans="1:29" ht="19.5" customHeight="1">
      <c r="A32" s="426"/>
      <c r="B32" s="427"/>
      <c r="C32" s="418"/>
      <c r="D32" s="406"/>
      <c r="E32" s="406"/>
      <c r="F32" s="418"/>
      <c r="G32" s="413" t="s">
        <v>38</v>
      </c>
      <c r="H32" s="413" t="s">
        <v>39</v>
      </c>
      <c r="I32" s="404" t="s">
        <v>23</v>
      </c>
      <c r="J32" s="404" t="s">
        <v>24</v>
      </c>
      <c r="K32" s="404"/>
      <c r="L32" s="404" t="s">
        <v>426</v>
      </c>
      <c r="M32" s="404"/>
      <c r="N32" s="411" t="s">
        <v>20</v>
      </c>
      <c r="O32" s="412"/>
      <c r="P32" s="412"/>
      <c r="Q32" s="414"/>
      <c r="R32" s="411" t="s">
        <v>21</v>
      </c>
      <c r="S32" s="412"/>
      <c r="T32" s="412"/>
      <c r="U32" s="412"/>
      <c r="V32" s="404" t="s">
        <v>22</v>
      </c>
      <c r="W32" s="404" t="s">
        <v>425</v>
      </c>
      <c r="X32" s="404"/>
      <c r="Y32" s="404"/>
      <c r="Z32" s="411"/>
      <c r="AA32" s="5"/>
      <c r="AB32" s="5"/>
      <c r="AC32" s="4"/>
    </row>
    <row r="33" spans="1:29" ht="19.5" customHeight="1">
      <c r="A33" s="426"/>
      <c r="B33" s="427"/>
      <c r="C33" s="418"/>
      <c r="D33" s="406"/>
      <c r="E33" s="406"/>
      <c r="F33" s="418"/>
      <c r="G33" s="413"/>
      <c r="H33" s="413"/>
      <c r="I33" s="404"/>
      <c r="J33" s="404" t="s">
        <v>33</v>
      </c>
      <c r="K33" s="404" t="s">
        <v>34</v>
      </c>
      <c r="L33" s="419" t="s">
        <v>33</v>
      </c>
      <c r="M33" s="404" t="s">
        <v>34</v>
      </c>
      <c r="N33" s="408" t="s">
        <v>25</v>
      </c>
      <c r="O33" s="408" t="s">
        <v>26</v>
      </c>
      <c r="P33" s="408" t="s">
        <v>27</v>
      </c>
      <c r="Q33" s="408" t="s">
        <v>28</v>
      </c>
      <c r="R33" s="422" t="s">
        <v>27</v>
      </c>
      <c r="S33" s="422" t="s">
        <v>29</v>
      </c>
      <c r="T33" s="415" t="s">
        <v>30</v>
      </c>
      <c r="U33" s="204"/>
      <c r="V33" s="404"/>
      <c r="W33" s="404" t="s">
        <v>4</v>
      </c>
      <c r="X33" s="413" t="s">
        <v>31</v>
      </c>
      <c r="Y33" s="404" t="s">
        <v>32</v>
      </c>
      <c r="Z33" s="411"/>
      <c r="AA33" s="5"/>
      <c r="AB33" s="5"/>
      <c r="AC33" s="4"/>
    </row>
    <row r="34" spans="1:29" ht="31.5" customHeight="1">
      <c r="A34" s="428"/>
      <c r="B34" s="429"/>
      <c r="C34" s="418"/>
      <c r="D34" s="406"/>
      <c r="E34" s="407"/>
      <c r="F34" s="418"/>
      <c r="G34" s="413"/>
      <c r="H34" s="413"/>
      <c r="I34" s="404"/>
      <c r="J34" s="404"/>
      <c r="K34" s="404"/>
      <c r="L34" s="419"/>
      <c r="M34" s="404"/>
      <c r="N34" s="408"/>
      <c r="O34" s="408"/>
      <c r="P34" s="408"/>
      <c r="Q34" s="408"/>
      <c r="R34" s="408"/>
      <c r="S34" s="408"/>
      <c r="T34" s="408"/>
      <c r="U34" s="14" t="s">
        <v>37</v>
      </c>
      <c r="V34" s="404"/>
      <c r="W34" s="404"/>
      <c r="X34" s="413"/>
      <c r="Y34" s="12" t="s">
        <v>35</v>
      </c>
      <c r="Z34" s="13" t="s">
        <v>36</v>
      </c>
      <c r="AA34" s="5"/>
      <c r="AB34" s="5"/>
      <c r="AC34" s="4"/>
    </row>
    <row r="35" spans="1:29" ht="19.5" customHeight="1">
      <c r="A35" s="397" t="s">
        <v>2</v>
      </c>
      <c r="B35" s="398"/>
      <c r="C35" s="346">
        <f>SUM(C37:C38)</f>
        <v>8929.1</v>
      </c>
      <c r="D35" s="346">
        <f aca="true" t="shared" si="2" ref="D35:Z35">SUM(D37:D38)</f>
        <v>88.9</v>
      </c>
      <c r="E35" s="375">
        <f t="shared" si="2"/>
        <v>22.2</v>
      </c>
      <c r="F35" s="347">
        <f t="shared" si="2"/>
        <v>8818</v>
      </c>
      <c r="G35" s="347">
        <f t="shared" si="2"/>
        <v>4496.4</v>
      </c>
      <c r="H35" s="347">
        <f t="shared" si="2"/>
        <v>4321.6</v>
      </c>
      <c r="I35" s="347">
        <f t="shared" si="2"/>
        <v>8773.3</v>
      </c>
      <c r="J35" s="348">
        <f t="shared" si="2"/>
        <v>5514</v>
      </c>
      <c r="K35" s="349">
        <f t="shared" si="2"/>
        <v>42.1</v>
      </c>
      <c r="L35" s="350">
        <f t="shared" si="2"/>
        <v>17</v>
      </c>
      <c r="M35" s="350">
        <f t="shared" si="2"/>
        <v>2.6</v>
      </c>
      <c r="N35" s="350">
        <f t="shared" si="2"/>
        <v>2.6000000000000005</v>
      </c>
      <c r="O35" s="350">
        <f t="shared" si="2"/>
        <v>36.4</v>
      </c>
      <c r="P35" s="346">
        <f t="shared" si="2"/>
        <v>1269.6</v>
      </c>
      <c r="Q35" s="346">
        <f t="shared" si="2"/>
        <v>3187.8</v>
      </c>
      <c r="R35" s="346">
        <f t="shared" si="2"/>
        <v>82.80000000000001</v>
      </c>
      <c r="S35" s="346">
        <f t="shared" si="2"/>
        <v>701</v>
      </c>
      <c r="T35" s="346">
        <f t="shared" si="2"/>
        <v>3537.8</v>
      </c>
      <c r="U35" s="346">
        <f t="shared" si="2"/>
        <v>1220.2</v>
      </c>
      <c r="V35" s="346">
        <f t="shared" si="2"/>
        <v>3153.2999999999997</v>
      </c>
      <c r="W35" s="346">
        <f t="shared" si="2"/>
        <v>5664.7</v>
      </c>
      <c r="X35" s="346">
        <f t="shared" si="2"/>
        <v>275.70000000000005</v>
      </c>
      <c r="Y35" s="346">
        <f t="shared" si="2"/>
        <v>926.1</v>
      </c>
      <c r="Z35" s="346">
        <f t="shared" si="2"/>
        <v>4462.900000000001</v>
      </c>
      <c r="AA35" s="5"/>
      <c r="AB35" s="5"/>
      <c r="AC35" s="4"/>
    </row>
    <row r="36" spans="1:29" ht="19.5" customHeight="1">
      <c r="A36" s="393"/>
      <c r="B36" s="394"/>
      <c r="C36" s="113"/>
      <c r="D36" s="376"/>
      <c r="E36" s="113"/>
      <c r="F36" s="113"/>
      <c r="G36" s="113"/>
      <c r="H36" s="113"/>
      <c r="I36" s="113"/>
      <c r="J36" s="211"/>
      <c r="K36" s="113"/>
      <c r="L36" s="23"/>
      <c r="M36" s="23"/>
      <c r="N36" s="23"/>
      <c r="O36" s="2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5"/>
      <c r="AB36" s="5"/>
      <c r="AC36" s="4"/>
    </row>
    <row r="37" spans="1:55" ht="19.5" customHeight="1">
      <c r="A37" s="393" t="s">
        <v>57</v>
      </c>
      <c r="B37" s="394"/>
      <c r="C37" s="113">
        <f>SUM(C40:C47)</f>
        <v>4847.8</v>
      </c>
      <c r="D37" s="113">
        <f aca="true" t="shared" si="3" ref="D37:Z37">SUM(D40:D47)</f>
        <v>46.400000000000006</v>
      </c>
      <c r="E37" s="113">
        <f t="shared" si="3"/>
        <v>13.3</v>
      </c>
      <c r="F37" s="113">
        <f t="shared" si="3"/>
        <v>4788.1</v>
      </c>
      <c r="G37" s="113">
        <f t="shared" si="3"/>
        <v>2580.4999999999995</v>
      </c>
      <c r="H37" s="113">
        <f t="shared" si="3"/>
        <v>2207.6</v>
      </c>
      <c r="I37" s="113">
        <f t="shared" si="3"/>
        <v>4763.599999999999</v>
      </c>
      <c r="J37" s="211">
        <f t="shared" si="3"/>
        <v>3151</v>
      </c>
      <c r="K37" s="113">
        <f t="shared" si="3"/>
        <v>22.7</v>
      </c>
      <c r="L37" s="23">
        <f t="shared" si="3"/>
        <v>7</v>
      </c>
      <c r="M37" s="23">
        <f t="shared" si="3"/>
        <v>1.8</v>
      </c>
      <c r="N37" s="23">
        <f t="shared" si="3"/>
        <v>2.4000000000000004</v>
      </c>
      <c r="O37" s="113">
        <f t="shared" si="3"/>
        <v>32</v>
      </c>
      <c r="P37" s="113">
        <f t="shared" si="3"/>
        <v>792.2999999999998</v>
      </c>
      <c r="Q37" s="113">
        <f t="shared" si="3"/>
        <v>1753.8000000000002</v>
      </c>
      <c r="R37" s="113">
        <f t="shared" si="3"/>
        <v>49.60000000000001</v>
      </c>
      <c r="S37" s="113">
        <f t="shared" si="3"/>
        <v>201.4</v>
      </c>
      <c r="T37" s="113">
        <f t="shared" si="3"/>
        <v>1956.6</v>
      </c>
      <c r="U37" s="113">
        <f t="shared" si="3"/>
        <v>833.3000000000001</v>
      </c>
      <c r="V37" s="113">
        <f t="shared" si="3"/>
        <v>1615.8999999999999</v>
      </c>
      <c r="W37" s="113">
        <f t="shared" si="3"/>
        <v>3172.2</v>
      </c>
      <c r="X37" s="113">
        <f t="shared" si="3"/>
        <v>220.20000000000002</v>
      </c>
      <c r="Y37" s="113">
        <f t="shared" si="3"/>
        <v>517.5</v>
      </c>
      <c r="Z37" s="113">
        <f t="shared" si="3"/>
        <v>2434.5000000000005</v>
      </c>
      <c r="AA37" s="9"/>
      <c r="AB37" s="9"/>
      <c r="AC37" s="9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9.5" customHeight="1">
      <c r="A38" s="393" t="s">
        <v>56</v>
      </c>
      <c r="B38" s="394"/>
      <c r="C38" s="113">
        <f>SUM(C49:C56)</f>
        <v>4081.3000000000006</v>
      </c>
      <c r="D38" s="113">
        <f aca="true" t="shared" si="4" ref="D38:Z38">SUM(D49:D56)</f>
        <v>42.5</v>
      </c>
      <c r="E38" s="113">
        <f t="shared" si="4"/>
        <v>8.899999999999999</v>
      </c>
      <c r="F38" s="113">
        <f t="shared" si="4"/>
        <v>4029.9</v>
      </c>
      <c r="G38" s="113">
        <f t="shared" si="4"/>
        <v>1915.9</v>
      </c>
      <c r="H38" s="113">
        <f t="shared" si="4"/>
        <v>2114</v>
      </c>
      <c r="I38" s="113">
        <f t="shared" si="4"/>
        <v>4009.7</v>
      </c>
      <c r="J38" s="211">
        <f t="shared" si="4"/>
        <v>2363</v>
      </c>
      <c r="K38" s="113">
        <f t="shared" si="4"/>
        <v>19.400000000000002</v>
      </c>
      <c r="L38" s="23">
        <f t="shared" si="4"/>
        <v>10</v>
      </c>
      <c r="M38" s="23">
        <f t="shared" si="4"/>
        <v>0.8</v>
      </c>
      <c r="N38" s="23">
        <f t="shared" si="4"/>
        <v>0.2</v>
      </c>
      <c r="O38" s="23">
        <f t="shared" si="4"/>
        <v>4.4</v>
      </c>
      <c r="P38" s="113">
        <f t="shared" si="4"/>
        <v>477.30000000000007</v>
      </c>
      <c r="Q38" s="113">
        <f t="shared" si="4"/>
        <v>1434</v>
      </c>
      <c r="R38" s="113">
        <f t="shared" si="4"/>
        <v>33.2</v>
      </c>
      <c r="S38" s="113">
        <f t="shared" si="4"/>
        <v>499.59999999999997</v>
      </c>
      <c r="T38" s="113">
        <f t="shared" si="4"/>
        <v>1581.2</v>
      </c>
      <c r="U38" s="113">
        <f t="shared" si="4"/>
        <v>386.90000000000003</v>
      </c>
      <c r="V38" s="113">
        <f t="shared" si="4"/>
        <v>1537.3999999999999</v>
      </c>
      <c r="W38" s="113">
        <f t="shared" si="4"/>
        <v>2492.5</v>
      </c>
      <c r="X38" s="113">
        <f t="shared" si="4"/>
        <v>55.5</v>
      </c>
      <c r="Y38" s="113">
        <f t="shared" si="4"/>
        <v>408.6</v>
      </c>
      <c r="Z38" s="113">
        <f t="shared" si="4"/>
        <v>2028.3999999999999</v>
      </c>
      <c r="AA38" s="9"/>
      <c r="AB38" s="9"/>
      <c r="AC38" s="9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9.5" customHeight="1">
      <c r="A39" s="393"/>
      <c r="B39" s="394"/>
      <c r="C39" s="113"/>
      <c r="D39" s="113"/>
      <c r="E39" s="344"/>
      <c r="F39" s="113"/>
      <c r="G39" s="113"/>
      <c r="H39" s="113"/>
      <c r="I39" s="114"/>
      <c r="J39" s="115"/>
      <c r="K39" s="113"/>
      <c r="L39" s="23"/>
      <c r="M39" s="23"/>
      <c r="N39" s="23"/>
      <c r="O39" s="23"/>
      <c r="P39" s="113"/>
      <c r="Q39" s="113"/>
      <c r="R39" s="113"/>
      <c r="S39" s="113"/>
      <c r="T39" s="113"/>
      <c r="U39" s="113"/>
      <c r="V39" s="113"/>
      <c r="W39" s="113"/>
      <c r="X39" s="116"/>
      <c r="Y39" s="113"/>
      <c r="Z39" s="113"/>
      <c r="AA39" s="7"/>
      <c r="AB39" s="7"/>
      <c r="AC39" s="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9.5" customHeight="1">
      <c r="A40" s="393" t="s">
        <v>58</v>
      </c>
      <c r="B40" s="394"/>
      <c r="C40" s="113">
        <v>1570.8</v>
      </c>
      <c r="D40" s="113">
        <v>11.5</v>
      </c>
      <c r="E40" s="344">
        <v>4.8</v>
      </c>
      <c r="F40" s="113">
        <v>1554.5</v>
      </c>
      <c r="G40" s="113">
        <v>1118.6</v>
      </c>
      <c r="H40" s="113">
        <v>435.9</v>
      </c>
      <c r="I40" s="113">
        <v>1546</v>
      </c>
      <c r="J40" s="211">
        <v>1122</v>
      </c>
      <c r="K40" s="113">
        <v>8.3</v>
      </c>
      <c r="L40" s="23">
        <v>2</v>
      </c>
      <c r="M40" s="23">
        <v>0.2</v>
      </c>
      <c r="N40" s="23">
        <v>2.1</v>
      </c>
      <c r="O40" s="23">
        <v>21.7</v>
      </c>
      <c r="P40" s="114">
        <v>307.4</v>
      </c>
      <c r="Q40" s="114">
        <v>787.4</v>
      </c>
      <c r="R40" s="114">
        <v>1.3</v>
      </c>
      <c r="S40" s="114">
        <v>14.6</v>
      </c>
      <c r="T40" s="114">
        <v>420</v>
      </c>
      <c r="U40" s="114">
        <v>77.8</v>
      </c>
      <c r="V40" s="114">
        <v>85.8</v>
      </c>
      <c r="W40" s="114">
        <f>SUM(X40:Z40)</f>
        <v>1468.7</v>
      </c>
      <c r="X40" s="113">
        <v>172.3</v>
      </c>
      <c r="Y40" s="113">
        <v>278.8</v>
      </c>
      <c r="Z40" s="113">
        <v>1017.6</v>
      </c>
      <c r="AA40" s="6"/>
      <c r="AB40" s="8"/>
      <c r="AC40" s="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9.5" customHeight="1">
      <c r="A41" s="393" t="s">
        <v>42</v>
      </c>
      <c r="B41" s="394"/>
      <c r="C41" s="113">
        <v>471.9</v>
      </c>
      <c r="D41" s="113">
        <v>2</v>
      </c>
      <c r="E41" s="344" t="s">
        <v>467</v>
      </c>
      <c r="F41" s="113">
        <v>469.9</v>
      </c>
      <c r="G41" s="113">
        <v>214.1</v>
      </c>
      <c r="H41" s="113">
        <v>255.8</v>
      </c>
      <c r="I41" s="114">
        <v>468.4</v>
      </c>
      <c r="J41" s="211">
        <v>248</v>
      </c>
      <c r="K41" s="113">
        <v>1.5</v>
      </c>
      <c r="L41" s="23" t="s">
        <v>467</v>
      </c>
      <c r="M41" s="23" t="s">
        <v>467</v>
      </c>
      <c r="N41" s="23">
        <v>0.2</v>
      </c>
      <c r="O41" s="23">
        <v>1.8</v>
      </c>
      <c r="P41" s="114">
        <v>43</v>
      </c>
      <c r="Q41" s="114">
        <v>169.1</v>
      </c>
      <c r="R41" s="114">
        <v>19.8</v>
      </c>
      <c r="S41" s="114">
        <v>49.4</v>
      </c>
      <c r="T41" s="114">
        <v>186.6</v>
      </c>
      <c r="U41" s="114">
        <v>14</v>
      </c>
      <c r="V41" s="114">
        <v>250.1</v>
      </c>
      <c r="W41" s="114">
        <f aca="true" t="shared" si="5" ref="W41:W47">SUM(X41:Z41)</f>
        <v>219.8</v>
      </c>
      <c r="X41" s="114">
        <v>3.8</v>
      </c>
      <c r="Y41" s="113">
        <v>215.6</v>
      </c>
      <c r="Z41" s="113">
        <v>0.4</v>
      </c>
      <c r="AA41" s="6"/>
      <c r="AB41" s="7"/>
      <c r="AC41" s="7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9.5" customHeight="1">
      <c r="A42" s="393" t="s">
        <v>43</v>
      </c>
      <c r="B42" s="394"/>
      <c r="C42" s="113">
        <v>597</v>
      </c>
      <c r="D42" s="113">
        <v>4.1</v>
      </c>
      <c r="E42" s="113">
        <v>3.1</v>
      </c>
      <c r="F42" s="113">
        <v>589.8</v>
      </c>
      <c r="G42" s="113">
        <v>404.9</v>
      </c>
      <c r="H42" s="113">
        <v>184.9</v>
      </c>
      <c r="I42" s="114">
        <v>584.8</v>
      </c>
      <c r="J42" s="211">
        <v>388</v>
      </c>
      <c r="K42" s="113">
        <v>3.5</v>
      </c>
      <c r="L42" s="23">
        <v>3</v>
      </c>
      <c r="M42" s="23">
        <v>1.5</v>
      </c>
      <c r="N42" s="111" t="s">
        <v>467</v>
      </c>
      <c r="O42" s="23">
        <v>4.1</v>
      </c>
      <c r="P42" s="114">
        <v>217.7</v>
      </c>
      <c r="Q42" s="114">
        <v>183.1</v>
      </c>
      <c r="R42" s="114">
        <v>15.3</v>
      </c>
      <c r="S42" s="114">
        <v>60.1</v>
      </c>
      <c r="T42" s="114">
        <v>109.5</v>
      </c>
      <c r="U42" s="114">
        <v>35</v>
      </c>
      <c r="V42" s="114">
        <v>188.7</v>
      </c>
      <c r="W42" s="114">
        <f t="shared" si="5"/>
        <v>401.09999999999997</v>
      </c>
      <c r="X42" s="114">
        <v>11.6</v>
      </c>
      <c r="Y42" s="113">
        <v>9.1</v>
      </c>
      <c r="Z42" s="113">
        <v>380.4</v>
      </c>
      <c r="AA42" s="6"/>
      <c r="AB42" s="8"/>
      <c r="AC42" s="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29" ht="19.5" customHeight="1">
      <c r="A43" s="423" t="s">
        <v>44</v>
      </c>
      <c r="B43" s="394"/>
      <c r="C43" s="113">
        <v>295</v>
      </c>
      <c r="D43" s="113">
        <v>1.1</v>
      </c>
      <c r="E43" s="113">
        <v>0.1</v>
      </c>
      <c r="F43" s="113">
        <v>293.8</v>
      </c>
      <c r="G43" s="113">
        <v>192.1</v>
      </c>
      <c r="H43" s="113">
        <v>101.7</v>
      </c>
      <c r="I43" s="113">
        <v>291.6</v>
      </c>
      <c r="J43" s="211">
        <v>199</v>
      </c>
      <c r="K43" s="113">
        <v>2.2</v>
      </c>
      <c r="L43" s="23">
        <v>1</v>
      </c>
      <c r="M43" s="113">
        <v>0</v>
      </c>
      <c r="N43" s="113">
        <v>0</v>
      </c>
      <c r="O43" s="23">
        <v>0.2</v>
      </c>
      <c r="P43" s="113">
        <v>21.5</v>
      </c>
      <c r="Q43" s="113">
        <v>170.4</v>
      </c>
      <c r="R43" s="113" t="s">
        <v>467</v>
      </c>
      <c r="S43" s="113">
        <v>0</v>
      </c>
      <c r="T43" s="113">
        <v>101.7</v>
      </c>
      <c r="U43" s="113">
        <v>15.9</v>
      </c>
      <c r="V43" s="113">
        <v>121.2</v>
      </c>
      <c r="W43" s="114">
        <f t="shared" si="5"/>
        <v>172.6</v>
      </c>
      <c r="X43" s="113">
        <v>16</v>
      </c>
      <c r="Y43" s="113">
        <v>0.9</v>
      </c>
      <c r="Z43" s="113">
        <v>155.7</v>
      </c>
      <c r="AA43" s="7"/>
      <c r="AB43" s="7"/>
      <c r="AC43" s="7"/>
    </row>
    <row r="44" spans="1:29" ht="19.5" customHeight="1">
      <c r="A44" s="423" t="s">
        <v>427</v>
      </c>
      <c r="B44" s="394"/>
      <c r="C44" s="113">
        <v>335.5</v>
      </c>
      <c r="D44" s="113" t="s">
        <v>467</v>
      </c>
      <c r="E44" s="113" t="s">
        <v>467</v>
      </c>
      <c r="F44" s="113">
        <v>335.5</v>
      </c>
      <c r="G44" s="113">
        <v>59.7</v>
      </c>
      <c r="H44" s="113">
        <v>275.8</v>
      </c>
      <c r="I44" s="113">
        <v>334.2</v>
      </c>
      <c r="J44" s="211">
        <v>142</v>
      </c>
      <c r="K44" s="113">
        <v>1.3</v>
      </c>
      <c r="L44" s="23" t="s">
        <v>467</v>
      </c>
      <c r="M44" s="23" t="s">
        <v>467</v>
      </c>
      <c r="N44" s="23" t="s">
        <v>467</v>
      </c>
      <c r="O44" s="23" t="s">
        <v>467</v>
      </c>
      <c r="P44" s="113">
        <v>24</v>
      </c>
      <c r="Q44" s="113">
        <v>35.7</v>
      </c>
      <c r="R44" s="113">
        <v>5.5</v>
      </c>
      <c r="S44" s="113">
        <v>42.7</v>
      </c>
      <c r="T44" s="113">
        <v>227.6</v>
      </c>
      <c r="U44" s="113">
        <v>82.8</v>
      </c>
      <c r="V44" s="113">
        <v>128.4</v>
      </c>
      <c r="W44" s="114">
        <f t="shared" si="5"/>
        <v>207.1</v>
      </c>
      <c r="X44" s="113">
        <v>3.8</v>
      </c>
      <c r="Y44" s="113">
        <v>1.1</v>
      </c>
      <c r="Z44" s="113">
        <v>202.2</v>
      </c>
      <c r="AA44" s="7"/>
      <c r="AB44" s="7"/>
      <c r="AC44" s="7"/>
    </row>
    <row r="45" spans="1:26" ht="19.5" customHeight="1">
      <c r="A45" s="423" t="s">
        <v>45</v>
      </c>
      <c r="B45" s="394"/>
      <c r="C45" s="113">
        <v>413.5</v>
      </c>
      <c r="D45" s="113">
        <v>5.2</v>
      </c>
      <c r="E45" s="113">
        <v>5.3</v>
      </c>
      <c r="F45" s="113">
        <v>403</v>
      </c>
      <c r="G45" s="113">
        <v>213</v>
      </c>
      <c r="H45" s="113">
        <v>190</v>
      </c>
      <c r="I45" s="113">
        <v>400.7</v>
      </c>
      <c r="J45" s="211">
        <v>225</v>
      </c>
      <c r="K45" s="113">
        <v>2.2</v>
      </c>
      <c r="L45" s="23">
        <v>1</v>
      </c>
      <c r="M45" s="23">
        <v>0.1</v>
      </c>
      <c r="N45" s="23" t="s">
        <v>467</v>
      </c>
      <c r="O45" s="23">
        <v>0.3</v>
      </c>
      <c r="P45" s="113">
        <v>65.3</v>
      </c>
      <c r="Q45" s="113">
        <v>147.4</v>
      </c>
      <c r="R45" s="113">
        <v>3.1</v>
      </c>
      <c r="S45" s="113">
        <v>20.1</v>
      </c>
      <c r="T45" s="113">
        <v>166.8</v>
      </c>
      <c r="U45" s="113">
        <v>22.6</v>
      </c>
      <c r="V45" s="113">
        <v>144.7</v>
      </c>
      <c r="W45" s="114">
        <f t="shared" si="5"/>
        <v>258.3</v>
      </c>
      <c r="X45" s="113">
        <v>6.4</v>
      </c>
      <c r="Y45" s="113">
        <v>8.7</v>
      </c>
      <c r="Z45" s="113">
        <v>243.2</v>
      </c>
    </row>
    <row r="46" spans="1:28" ht="19.5" customHeight="1">
      <c r="A46" s="423" t="s">
        <v>46</v>
      </c>
      <c r="B46" s="394"/>
      <c r="C46" s="113">
        <v>258.4</v>
      </c>
      <c r="D46" s="113">
        <v>1.8</v>
      </c>
      <c r="E46" s="113" t="s">
        <v>467</v>
      </c>
      <c r="F46" s="113">
        <v>256.6</v>
      </c>
      <c r="G46" s="113">
        <v>179.5</v>
      </c>
      <c r="H46" s="113">
        <v>77.1</v>
      </c>
      <c r="I46" s="113">
        <v>255.2</v>
      </c>
      <c r="J46" s="211">
        <v>153</v>
      </c>
      <c r="K46" s="113">
        <v>1.4</v>
      </c>
      <c r="L46" s="23" t="s">
        <v>467</v>
      </c>
      <c r="M46" s="23" t="s">
        <v>467</v>
      </c>
      <c r="N46" s="23">
        <v>0.1</v>
      </c>
      <c r="O46" s="23">
        <v>2.6</v>
      </c>
      <c r="P46" s="113">
        <v>30.5</v>
      </c>
      <c r="Q46" s="113">
        <v>146.3</v>
      </c>
      <c r="R46" s="113">
        <v>1.6</v>
      </c>
      <c r="S46" s="113">
        <v>8.4</v>
      </c>
      <c r="T46" s="113">
        <v>67.1</v>
      </c>
      <c r="U46" s="113">
        <v>18</v>
      </c>
      <c r="V46" s="113">
        <v>83</v>
      </c>
      <c r="W46" s="114">
        <f t="shared" si="5"/>
        <v>173.6</v>
      </c>
      <c r="X46" s="113">
        <v>1.7</v>
      </c>
      <c r="Y46" s="113">
        <v>3.3</v>
      </c>
      <c r="Z46" s="113">
        <v>168.6</v>
      </c>
      <c r="AA46" s="7"/>
      <c r="AB46" s="7"/>
    </row>
    <row r="47" spans="1:28" ht="19.5" customHeight="1">
      <c r="A47" s="393" t="s">
        <v>47</v>
      </c>
      <c r="B47" s="394"/>
      <c r="C47" s="113">
        <v>905.7</v>
      </c>
      <c r="D47" s="113">
        <v>20.7</v>
      </c>
      <c r="E47" s="113" t="s">
        <v>467</v>
      </c>
      <c r="F47" s="113">
        <v>885</v>
      </c>
      <c r="G47" s="113">
        <v>198.6</v>
      </c>
      <c r="H47" s="113">
        <v>686.4</v>
      </c>
      <c r="I47" s="113">
        <v>882.7</v>
      </c>
      <c r="J47" s="211">
        <v>674</v>
      </c>
      <c r="K47" s="113">
        <v>2.3</v>
      </c>
      <c r="L47" s="23" t="s">
        <v>467</v>
      </c>
      <c r="M47" s="23" t="s">
        <v>467</v>
      </c>
      <c r="N47" s="23" t="s">
        <v>467</v>
      </c>
      <c r="O47" s="23">
        <v>1.3</v>
      </c>
      <c r="P47" s="113">
        <v>82.9</v>
      </c>
      <c r="Q47" s="113">
        <v>114.4</v>
      </c>
      <c r="R47" s="113">
        <v>3</v>
      </c>
      <c r="S47" s="113">
        <v>6.1</v>
      </c>
      <c r="T47" s="113">
        <v>677.3</v>
      </c>
      <c r="U47" s="113">
        <v>567.2</v>
      </c>
      <c r="V47" s="113">
        <v>614</v>
      </c>
      <c r="W47" s="114">
        <f t="shared" si="5"/>
        <v>271</v>
      </c>
      <c r="X47" s="113">
        <v>4.6</v>
      </c>
      <c r="Y47" s="113" t="s">
        <v>467</v>
      </c>
      <c r="Z47" s="113">
        <v>266.4</v>
      </c>
      <c r="AA47" s="7"/>
      <c r="AB47" s="7"/>
    </row>
    <row r="48" spans="1:28" ht="19.5" customHeight="1">
      <c r="A48" s="392"/>
      <c r="B48" s="396"/>
      <c r="C48" s="113"/>
      <c r="D48" s="113"/>
      <c r="E48" s="113"/>
      <c r="F48" s="113"/>
      <c r="G48" s="113"/>
      <c r="H48" s="113"/>
      <c r="I48" s="113"/>
      <c r="J48" s="211"/>
      <c r="K48" s="113"/>
      <c r="L48" s="23"/>
      <c r="M48" s="23"/>
      <c r="N48" s="23"/>
      <c r="O48" s="2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7"/>
      <c r="AB48" s="7"/>
    </row>
    <row r="49" spans="1:28" ht="19.5" customHeight="1">
      <c r="A49" s="393" t="s">
        <v>48</v>
      </c>
      <c r="B49" s="394"/>
      <c r="C49" s="113">
        <v>92.7</v>
      </c>
      <c r="D49" s="113">
        <v>7.8</v>
      </c>
      <c r="E49" s="113">
        <v>0.1</v>
      </c>
      <c r="F49" s="113">
        <v>84.8</v>
      </c>
      <c r="G49" s="113">
        <v>45.9</v>
      </c>
      <c r="H49" s="113">
        <v>38.9</v>
      </c>
      <c r="I49" s="113">
        <v>83.9</v>
      </c>
      <c r="J49" s="211">
        <v>68</v>
      </c>
      <c r="K49" s="113">
        <v>0.9</v>
      </c>
      <c r="L49" s="23" t="s">
        <v>467</v>
      </c>
      <c r="M49" s="23" t="s">
        <v>467</v>
      </c>
      <c r="N49" s="23" t="s">
        <v>467</v>
      </c>
      <c r="O49" s="23" t="s">
        <v>467</v>
      </c>
      <c r="P49" s="113">
        <v>11.4</v>
      </c>
      <c r="Q49" s="113">
        <v>34.5</v>
      </c>
      <c r="R49" s="113" t="s">
        <v>467</v>
      </c>
      <c r="S49" s="113">
        <v>8.1</v>
      </c>
      <c r="T49" s="113">
        <v>30.8</v>
      </c>
      <c r="U49" s="113">
        <v>11</v>
      </c>
      <c r="V49" s="113">
        <v>43.5</v>
      </c>
      <c r="W49" s="114">
        <f aca="true" t="shared" si="6" ref="W49:W56">SUM(X49:Z49)</f>
        <v>41.3</v>
      </c>
      <c r="X49" s="113">
        <v>1</v>
      </c>
      <c r="Y49" s="113" t="s">
        <v>467</v>
      </c>
      <c r="Z49" s="113">
        <v>40.3</v>
      </c>
      <c r="AA49" s="7"/>
      <c r="AB49" s="7"/>
    </row>
    <row r="50" spans="1:28" ht="19.5" customHeight="1">
      <c r="A50" s="393" t="s">
        <v>49</v>
      </c>
      <c r="B50" s="394"/>
      <c r="C50" s="113">
        <v>478</v>
      </c>
      <c r="D50" s="113">
        <v>5.1</v>
      </c>
      <c r="E50" s="113" t="s">
        <v>467</v>
      </c>
      <c r="F50" s="113">
        <v>472.9</v>
      </c>
      <c r="G50" s="113">
        <v>273.4</v>
      </c>
      <c r="H50" s="113">
        <v>199.5</v>
      </c>
      <c r="I50" s="113">
        <v>471.3</v>
      </c>
      <c r="J50" s="211">
        <v>260</v>
      </c>
      <c r="K50" s="113">
        <v>1.6</v>
      </c>
      <c r="L50" s="23" t="s">
        <v>467</v>
      </c>
      <c r="M50" s="23" t="s">
        <v>467</v>
      </c>
      <c r="N50" s="23" t="s">
        <v>467</v>
      </c>
      <c r="O50" s="23">
        <v>1.4</v>
      </c>
      <c r="P50" s="113">
        <v>92.3</v>
      </c>
      <c r="Q50" s="113">
        <v>179.7</v>
      </c>
      <c r="R50" s="113">
        <v>6.4</v>
      </c>
      <c r="S50" s="113">
        <v>8.6</v>
      </c>
      <c r="T50" s="113">
        <v>184.5</v>
      </c>
      <c r="U50" s="113">
        <v>35.4</v>
      </c>
      <c r="V50" s="113">
        <v>213.2</v>
      </c>
      <c r="W50" s="114">
        <f t="shared" si="6"/>
        <v>259.7</v>
      </c>
      <c r="X50" s="113">
        <v>3.4</v>
      </c>
      <c r="Y50" s="113">
        <v>96.1</v>
      </c>
      <c r="Z50" s="113">
        <v>160.2</v>
      </c>
      <c r="AA50" s="7"/>
      <c r="AB50" s="7"/>
    </row>
    <row r="51" spans="1:28" ht="19.5" customHeight="1">
      <c r="A51" s="393" t="s">
        <v>50</v>
      </c>
      <c r="B51" s="394"/>
      <c r="C51" s="113">
        <v>697.1</v>
      </c>
      <c r="D51" s="113">
        <v>7.8</v>
      </c>
      <c r="E51" s="113">
        <v>5.3</v>
      </c>
      <c r="F51" s="113">
        <v>684</v>
      </c>
      <c r="G51" s="113">
        <v>352.3</v>
      </c>
      <c r="H51" s="113">
        <v>331.7</v>
      </c>
      <c r="I51" s="113">
        <v>679.3</v>
      </c>
      <c r="J51" s="211">
        <v>564</v>
      </c>
      <c r="K51" s="113">
        <v>4.5</v>
      </c>
      <c r="L51" s="23">
        <v>2</v>
      </c>
      <c r="M51" s="23">
        <v>0.2</v>
      </c>
      <c r="N51" s="23">
        <v>0.1</v>
      </c>
      <c r="O51" s="113">
        <v>1</v>
      </c>
      <c r="P51" s="113">
        <v>97.2</v>
      </c>
      <c r="Q51" s="113">
        <v>254</v>
      </c>
      <c r="R51" s="113">
        <v>6.2</v>
      </c>
      <c r="S51" s="113">
        <v>101.6</v>
      </c>
      <c r="T51" s="113">
        <v>223.9</v>
      </c>
      <c r="U51" s="113">
        <v>47.6</v>
      </c>
      <c r="V51" s="113">
        <v>244.1</v>
      </c>
      <c r="W51" s="114">
        <f t="shared" si="6"/>
        <v>439.9</v>
      </c>
      <c r="X51" s="113">
        <v>6.6</v>
      </c>
      <c r="Y51" s="113">
        <v>169.8</v>
      </c>
      <c r="Z51" s="113">
        <v>263.5</v>
      </c>
      <c r="AA51" s="7"/>
      <c r="AB51" s="7"/>
    </row>
    <row r="52" spans="1:28" ht="19.5" customHeight="1">
      <c r="A52" s="393" t="s">
        <v>51</v>
      </c>
      <c r="B52" s="394"/>
      <c r="C52" s="113">
        <v>541.8</v>
      </c>
      <c r="D52" s="113">
        <v>3.7</v>
      </c>
      <c r="E52" s="113" t="s">
        <v>467</v>
      </c>
      <c r="F52" s="113">
        <v>538.1</v>
      </c>
      <c r="G52" s="113">
        <v>295.4</v>
      </c>
      <c r="H52" s="113">
        <v>242.7</v>
      </c>
      <c r="I52" s="113">
        <v>535.8</v>
      </c>
      <c r="J52" s="211">
        <v>171</v>
      </c>
      <c r="K52" s="113">
        <v>2</v>
      </c>
      <c r="L52" s="23">
        <v>3</v>
      </c>
      <c r="M52" s="23">
        <v>0.3</v>
      </c>
      <c r="N52" s="23" t="s">
        <v>467</v>
      </c>
      <c r="O52" s="23">
        <v>1.3</v>
      </c>
      <c r="P52" s="113">
        <v>93.4</v>
      </c>
      <c r="Q52" s="113">
        <v>200.7</v>
      </c>
      <c r="R52" s="113">
        <v>3.8</v>
      </c>
      <c r="S52" s="113">
        <v>36.5</v>
      </c>
      <c r="T52" s="113">
        <v>202.4</v>
      </c>
      <c r="U52" s="113">
        <v>80.4</v>
      </c>
      <c r="V52" s="113">
        <v>168.9</v>
      </c>
      <c r="W52" s="114">
        <f t="shared" si="6"/>
        <v>369.2</v>
      </c>
      <c r="X52" s="113">
        <v>15.1</v>
      </c>
      <c r="Y52" s="113">
        <v>70.1</v>
      </c>
      <c r="Z52" s="113">
        <v>284</v>
      </c>
      <c r="AA52" s="7"/>
      <c r="AB52" s="7"/>
    </row>
    <row r="53" spans="1:26" ht="19.5" customHeight="1">
      <c r="A53" s="393" t="s">
        <v>52</v>
      </c>
      <c r="B53" s="394"/>
      <c r="C53" s="113">
        <v>692.6</v>
      </c>
      <c r="D53" s="113">
        <v>7</v>
      </c>
      <c r="E53" s="113">
        <v>1.9</v>
      </c>
      <c r="F53" s="113">
        <v>683.7</v>
      </c>
      <c r="G53" s="113">
        <v>350</v>
      </c>
      <c r="H53" s="113">
        <v>333.7</v>
      </c>
      <c r="I53" s="113">
        <v>680.4</v>
      </c>
      <c r="J53" s="211">
        <v>358</v>
      </c>
      <c r="K53" s="113">
        <v>3.3</v>
      </c>
      <c r="L53" s="23" t="s">
        <v>467</v>
      </c>
      <c r="M53" s="23" t="s">
        <v>467</v>
      </c>
      <c r="N53" s="23" t="s">
        <v>467</v>
      </c>
      <c r="O53" s="23">
        <v>0.2</v>
      </c>
      <c r="P53" s="113">
        <v>57.1</v>
      </c>
      <c r="Q53" s="113">
        <v>292.7</v>
      </c>
      <c r="R53" s="113">
        <v>2</v>
      </c>
      <c r="S53" s="113">
        <v>48.6</v>
      </c>
      <c r="T53" s="113">
        <v>283.1</v>
      </c>
      <c r="U53" s="113">
        <v>45.4</v>
      </c>
      <c r="V53" s="113">
        <v>219.7</v>
      </c>
      <c r="W53" s="114">
        <f t="shared" si="6"/>
        <v>464</v>
      </c>
      <c r="X53" s="113">
        <v>7.8</v>
      </c>
      <c r="Y53" s="113">
        <v>2</v>
      </c>
      <c r="Z53" s="113">
        <v>454.2</v>
      </c>
    </row>
    <row r="54" spans="1:26" ht="19.5" customHeight="1">
      <c r="A54" s="393" t="s">
        <v>53</v>
      </c>
      <c r="B54" s="394"/>
      <c r="C54" s="113">
        <v>714.9</v>
      </c>
      <c r="D54" s="113">
        <v>5.9</v>
      </c>
      <c r="E54" s="113" t="s">
        <v>467</v>
      </c>
      <c r="F54" s="113">
        <v>709</v>
      </c>
      <c r="G54" s="113">
        <v>235.9</v>
      </c>
      <c r="H54" s="113">
        <v>473.1</v>
      </c>
      <c r="I54" s="113">
        <v>706.4</v>
      </c>
      <c r="J54" s="211">
        <v>459</v>
      </c>
      <c r="K54" s="113">
        <v>2.5</v>
      </c>
      <c r="L54" s="23">
        <v>3</v>
      </c>
      <c r="M54" s="23">
        <v>0.1</v>
      </c>
      <c r="N54" s="113">
        <v>0</v>
      </c>
      <c r="O54" s="113">
        <v>0</v>
      </c>
      <c r="P54" s="113">
        <v>39.8</v>
      </c>
      <c r="Q54" s="113">
        <v>196.1</v>
      </c>
      <c r="R54" s="113">
        <v>2.6</v>
      </c>
      <c r="S54" s="113">
        <v>138</v>
      </c>
      <c r="T54" s="113">
        <v>332.5</v>
      </c>
      <c r="U54" s="113">
        <v>98.9</v>
      </c>
      <c r="V54" s="113">
        <v>317</v>
      </c>
      <c r="W54" s="114">
        <f t="shared" si="6"/>
        <v>392</v>
      </c>
      <c r="X54" s="113">
        <v>3.7</v>
      </c>
      <c r="Y54" s="113">
        <v>69.5</v>
      </c>
      <c r="Z54" s="113">
        <v>318.8</v>
      </c>
    </row>
    <row r="55" spans="1:26" ht="19.5" customHeight="1">
      <c r="A55" s="393" t="s">
        <v>54</v>
      </c>
      <c r="B55" s="394"/>
      <c r="C55" s="113">
        <v>737.8</v>
      </c>
      <c r="D55" s="113">
        <v>5.2</v>
      </c>
      <c r="E55" s="113">
        <v>1.6</v>
      </c>
      <c r="F55" s="113">
        <v>731</v>
      </c>
      <c r="G55" s="113">
        <v>334</v>
      </c>
      <c r="H55" s="113">
        <v>397</v>
      </c>
      <c r="I55" s="113">
        <v>726.8</v>
      </c>
      <c r="J55" s="211">
        <v>436</v>
      </c>
      <c r="K55" s="113">
        <v>4</v>
      </c>
      <c r="L55" s="23">
        <v>2</v>
      </c>
      <c r="M55" s="23">
        <v>0.2</v>
      </c>
      <c r="N55" s="113">
        <v>0.1</v>
      </c>
      <c r="O55" s="23">
        <v>0.5</v>
      </c>
      <c r="P55" s="113">
        <v>75</v>
      </c>
      <c r="Q55" s="113">
        <v>258.4</v>
      </c>
      <c r="R55" s="113">
        <v>5.3</v>
      </c>
      <c r="S55" s="113">
        <v>121.9</v>
      </c>
      <c r="T55" s="113">
        <v>269.8</v>
      </c>
      <c r="U55" s="113">
        <v>60.2</v>
      </c>
      <c r="V55" s="113">
        <v>300.8</v>
      </c>
      <c r="W55" s="114">
        <f t="shared" si="6"/>
        <v>430.20000000000005</v>
      </c>
      <c r="X55" s="113">
        <v>16.5</v>
      </c>
      <c r="Y55" s="113">
        <v>1.1</v>
      </c>
      <c r="Z55" s="113">
        <v>412.6</v>
      </c>
    </row>
    <row r="56" spans="1:26" ht="19.5" customHeight="1">
      <c r="A56" s="430" t="s">
        <v>55</v>
      </c>
      <c r="B56" s="431"/>
      <c r="C56" s="377">
        <v>126.4</v>
      </c>
      <c r="D56" s="214" t="s">
        <v>467</v>
      </c>
      <c r="E56" s="214" t="s">
        <v>467</v>
      </c>
      <c r="F56" s="214">
        <v>126.4</v>
      </c>
      <c r="G56" s="215">
        <v>29</v>
      </c>
      <c r="H56" s="214">
        <v>97.4</v>
      </c>
      <c r="I56" s="214">
        <v>125.8</v>
      </c>
      <c r="J56" s="216">
        <v>47</v>
      </c>
      <c r="K56" s="214">
        <v>0.6</v>
      </c>
      <c r="L56" s="214" t="s">
        <v>467</v>
      </c>
      <c r="M56" s="214" t="s">
        <v>467</v>
      </c>
      <c r="N56" s="214" t="s">
        <v>467</v>
      </c>
      <c r="O56" s="214" t="s">
        <v>467</v>
      </c>
      <c r="P56" s="215">
        <v>11.1</v>
      </c>
      <c r="Q56" s="215">
        <v>17.9</v>
      </c>
      <c r="R56" s="215">
        <v>6.9</v>
      </c>
      <c r="S56" s="215">
        <v>36.3</v>
      </c>
      <c r="T56" s="215">
        <v>54.2</v>
      </c>
      <c r="U56" s="215">
        <v>8</v>
      </c>
      <c r="V56" s="215">
        <v>30.2</v>
      </c>
      <c r="W56" s="345">
        <f t="shared" si="6"/>
        <v>96.2</v>
      </c>
      <c r="X56" s="215">
        <v>1.4</v>
      </c>
      <c r="Y56" s="215" t="s">
        <v>467</v>
      </c>
      <c r="Z56" s="215">
        <v>94.8</v>
      </c>
    </row>
    <row r="57" spans="1:26" ht="19.5" customHeight="1">
      <c r="A57" s="81" t="s">
        <v>400</v>
      </c>
      <c r="B57" s="6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113"/>
      <c r="V57" s="63"/>
      <c r="W57" s="63"/>
      <c r="X57" s="63"/>
      <c r="Y57" s="63"/>
      <c r="Z57" s="63"/>
    </row>
  </sheetData>
  <sheetProtection/>
  <mergeCells count="100">
    <mergeCell ref="I32:I34"/>
    <mergeCell ref="J32:K32"/>
    <mergeCell ref="L33:L34"/>
    <mergeCell ref="M33:M34"/>
    <mergeCell ref="N33:N34"/>
    <mergeCell ref="O33:O34"/>
    <mergeCell ref="R33:R34"/>
    <mergeCell ref="S33:S34"/>
    <mergeCell ref="A45:B45"/>
    <mergeCell ref="A40:B40"/>
    <mergeCell ref="A55:B55"/>
    <mergeCell ref="A56:B56"/>
    <mergeCell ref="A48:B48"/>
    <mergeCell ref="A51:B51"/>
    <mergeCell ref="A52:B52"/>
    <mergeCell ref="A53:B53"/>
    <mergeCell ref="A54:B54"/>
    <mergeCell ref="A49:B49"/>
    <mergeCell ref="A37:B37"/>
    <mergeCell ref="A50:B50"/>
    <mergeCell ref="G31:H31"/>
    <mergeCell ref="G32:G34"/>
    <mergeCell ref="H32:H34"/>
    <mergeCell ref="F31:F34"/>
    <mergeCell ref="A46:B46"/>
    <mergeCell ref="A47:B47"/>
    <mergeCell ref="A38:B38"/>
    <mergeCell ref="A44:B44"/>
    <mergeCell ref="Y11:Z11"/>
    <mergeCell ref="Y33:Z33"/>
    <mergeCell ref="A41:B41"/>
    <mergeCell ref="A42:B42"/>
    <mergeCell ref="A43:B43"/>
    <mergeCell ref="A31:B34"/>
    <mergeCell ref="C31:C34"/>
    <mergeCell ref="A39:B39"/>
    <mergeCell ref="A35:B35"/>
    <mergeCell ref="A36:B36"/>
    <mergeCell ref="N9:U9"/>
    <mergeCell ref="V9:Z9"/>
    <mergeCell ref="W10:Z10"/>
    <mergeCell ref="S11:S12"/>
    <mergeCell ref="T11:T12"/>
    <mergeCell ref="V10:V12"/>
    <mergeCell ref="R10:U10"/>
    <mergeCell ref="R11:R12"/>
    <mergeCell ref="W11:W12"/>
    <mergeCell ref="X11:X12"/>
    <mergeCell ref="J10:K10"/>
    <mergeCell ref="L10:M10"/>
    <mergeCell ref="I10:I12"/>
    <mergeCell ref="I9:M9"/>
    <mergeCell ref="N10:Q10"/>
    <mergeCell ref="N11:N12"/>
    <mergeCell ref="O11:O12"/>
    <mergeCell ref="P11:P12"/>
    <mergeCell ref="Q11:Q12"/>
    <mergeCell ref="J11:J12"/>
    <mergeCell ref="G9:H9"/>
    <mergeCell ref="D9:D12"/>
    <mergeCell ref="E9:E12"/>
    <mergeCell ref="F9:F12"/>
    <mergeCell ref="G10:G12"/>
    <mergeCell ref="H10:H12"/>
    <mergeCell ref="N32:Q32"/>
    <mergeCell ref="J33:J34"/>
    <mergeCell ref="K33:K34"/>
    <mergeCell ref="P33:P34"/>
    <mergeCell ref="T33:T34"/>
    <mergeCell ref="M11:M12"/>
    <mergeCell ref="K11:K12"/>
    <mergeCell ref="L11:L12"/>
    <mergeCell ref="I31:M31"/>
    <mergeCell ref="N31:U31"/>
    <mergeCell ref="W33:W34"/>
    <mergeCell ref="D31:D34"/>
    <mergeCell ref="E31:E34"/>
    <mergeCell ref="Q33:Q34"/>
    <mergeCell ref="V31:Z31"/>
    <mergeCell ref="R32:U32"/>
    <mergeCell ref="V32:V34"/>
    <mergeCell ref="W32:Z32"/>
    <mergeCell ref="X33:X34"/>
    <mergeCell ref="L32:M32"/>
    <mergeCell ref="B19:C19"/>
    <mergeCell ref="A15:A19"/>
    <mergeCell ref="B15:C15"/>
    <mergeCell ref="B16:C16"/>
    <mergeCell ref="B17:C17"/>
    <mergeCell ref="B18:C18"/>
    <mergeCell ref="A3:Z3"/>
    <mergeCell ref="A5:Z5"/>
    <mergeCell ref="A7:Z7"/>
    <mergeCell ref="A29:Z29"/>
    <mergeCell ref="B23:C23"/>
    <mergeCell ref="A21:A23"/>
    <mergeCell ref="B21:C21"/>
    <mergeCell ref="B22:C22"/>
    <mergeCell ref="B13:C13"/>
    <mergeCell ref="A9:C1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3.625" style="0" customWidth="1"/>
    <col min="3" max="3" width="4.50390625" style="26" customWidth="1"/>
    <col min="4" max="6" width="14.625" style="0" customWidth="1"/>
    <col min="7" max="7" width="13.625" style="0" customWidth="1"/>
    <col min="8" max="8" width="11.875" style="0" customWidth="1"/>
    <col min="9" max="9" width="12.75390625" style="0" customWidth="1"/>
    <col min="10" max="10" width="11.125" style="0" customWidth="1"/>
    <col min="11" max="11" width="11.50390625" style="0" customWidth="1"/>
    <col min="12" max="12" width="12.375" style="0" customWidth="1"/>
    <col min="13" max="13" width="11.75390625" style="0" customWidth="1"/>
    <col min="14" max="14" width="12.00390625" style="0" customWidth="1"/>
    <col min="15" max="15" width="11.875" style="0" customWidth="1"/>
    <col min="16" max="16" width="10.75390625" style="0" customWidth="1"/>
    <col min="17" max="17" width="11.625" style="0" customWidth="1"/>
    <col min="18" max="18" width="13.125" style="0" customWidth="1"/>
    <col min="19" max="19" width="12.875" style="0" customWidth="1"/>
    <col min="20" max="20" width="12.125" style="0" customWidth="1"/>
  </cols>
  <sheetData>
    <row r="1" spans="1:20" ht="17.25" customHeight="1">
      <c r="A1" s="236" t="s">
        <v>470</v>
      </c>
      <c r="B1" s="63"/>
      <c r="C1" s="261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98"/>
      <c r="P1" s="63"/>
      <c r="Q1" s="63"/>
      <c r="R1" s="63"/>
      <c r="S1" s="63"/>
      <c r="T1" s="46" t="s">
        <v>469</v>
      </c>
    </row>
    <row r="2" spans="1:20" ht="17.25" customHeight="1">
      <c r="A2" s="63"/>
      <c r="B2" s="63"/>
      <c r="C2" s="237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391" t="s">
        <v>471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</row>
    <row r="4" spans="1:20" ht="17.25" customHeight="1" thickBot="1">
      <c r="A4" s="259"/>
      <c r="B4" s="259"/>
      <c r="C4" s="258"/>
      <c r="D4" s="67"/>
      <c r="E4" s="67"/>
      <c r="F4" s="63"/>
      <c r="G4" s="67"/>
      <c r="H4" s="257"/>
      <c r="I4" s="257"/>
      <c r="J4" s="257"/>
      <c r="K4" s="257"/>
      <c r="L4" s="257"/>
      <c r="M4" s="257"/>
      <c r="N4" s="257"/>
      <c r="O4" s="63"/>
      <c r="P4" s="63"/>
      <c r="Q4" s="63"/>
      <c r="R4" s="63"/>
      <c r="S4" s="447" t="s">
        <v>272</v>
      </c>
      <c r="T4" s="447"/>
    </row>
    <row r="5" spans="1:20" ht="17.25" customHeight="1">
      <c r="A5" s="392" t="s">
        <v>59</v>
      </c>
      <c r="B5" s="392"/>
      <c r="C5" s="396"/>
      <c r="D5" s="443" t="s">
        <v>271</v>
      </c>
      <c r="E5" s="444"/>
      <c r="F5" s="444"/>
      <c r="G5" s="444"/>
      <c r="H5" s="444"/>
      <c r="I5" s="444"/>
      <c r="J5" s="444" t="s">
        <v>267</v>
      </c>
      <c r="K5" s="444"/>
      <c r="L5" s="444"/>
      <c r="M5" s="444"/>
      <c r="N5" s="444"/>
      <c r="O5" s="444"/>
      <c r="P5" s="444"/>
      <c r="Q5" s="448"/>
      <c r="R5" s="432" t="s">
        <v>270</v>
      </c>
      <c r="S5" s="433"/>
      <c r="T5" s="433"/>
    </row>
    <row r="6" spans="1:20" ht="17.25" customHeight="1">
      <c r="A6" s="392"/>
      <c r="B6" s="392"/>
      <c r="C6" s="396"/>
      <c r="D6" s="446" t="s">
        <v>60</v>
      </c>
      <c r="E6" s="446"/>
      <c r="F6" s="446"/>
      <c r="G6" s="250" t="s">
        <v>286</v>
      </c>
      <c r="H6" s="250" t="s">
        <v>287</v>
      </c>
      <c r="I6" s="255"/>
      <c r="J6" s="436" t="s">
        <v>265</v>
      </c>
      <c r="K6" s="437"/>
      <c r="L6" s="437"/>
      <c r="M6" s="437"/>
      <c r="N6" s="437" t="s">
        <v>266</v>
      </c>
      <c r="O6" s="437"/>
      <c r="P6" s="437"/>
      <c r="Q6" s="451"/>
      <c r="R6" s="434"/>
      <c r="S6" s="392"/>
      <c r="T6" s="392"/>
    </row>
    <row r="7" spans="1:20" ht="17.25" customHeight="1">
      <c r="A7" s="392"/>
      <c r="B7" s="392"/>
      <c r="C7" s="396"/>
      <c r="D7" s="445" t="s">
        <v>5</v>
      </c>
      <c r="E7" s="445" t="s">
        <v>262</v>
      </c>
      <c r="F7" s="445" t="s">
        <v>261</v>
      </c>
      <c r="G7" s="254"/>
      <c r="H7" s="254"/>
      <c r="I7" s="253" t="s">
        <v>274</v>
      </c>
      <c r="J7" s="438" t="s">
        <v>264</v>
      </c>
      <c r="K7" s="438"/>
      <c r="L7" s="435" t="s">
        <v>356</v>
      </c>
      <c r="M7" s="401"/>
      <c r="N7" s="438" t="s">
        <v>264</v>
      </c>
      <c r="O7" s="438"/>
      <c r="P7" s="435" t="s">
        <v>356</v>
      </c>
      <c r="Q7" s="401"/>
      <c r="R7" s="445" t="s">
        <v>5</v>
      </c>
      <c r="S7" s="445" t="s">
        <v>269</v>
      </c>
      <c r="T7" s="449" t="s">
        <v>268</v>
      </c>
    </row>
    <row r="8" spans="1:20" ht="17.25" customHeight="1">
      <c r="A8" s="441"/>
      <c r="B8" s="441"/>
      <c r="C8" s="442"/>
      <c r="D8" s="446"/>
      <c r="E8" s="446"/>
      <c r="F8" s="446"/>
      <c r="G8" s="203" t="s">
        <v>285</v>
      </c>
      <c r="H8" s="203" t="s">
        <v>285</v>
      </c>
      <c r="I8" s="252"/>
      <c r="J8" s="251" t="s">
        <v>288</v>
      </c>
      <c r="K8" s="251" t="s">
        <v>289</v>
      </c>
      <c r="L8" s="251" t="s">
        <v>290</v>
      </c>
      <c r="M8" s="251" t="s">
        <v>289</v>
      </c>
      <c r="N8" s="251" t="s">
        <v>288</v>
      </c>
      <c r="O8" s="251" t="s">
        <v>289</v>
      </c>
      <c r="P8" s="251" t="s">
        <v>291</v>
      </c>
      <c r="Q8" s="251" t="s">
        <v>263</v>
      </c>
      <c r="R8" s="446"/>
      <c r="S8" s="446"/>
      <c r="T8" s="450"/>
    </row>
    <row r="9" spans="1:20" ht="17.25" customHeight="1">
      <c r="A9" s="439" t="s">
        <v>273</v>
      </c>
      <c r="B9" s="439"/>
      <c r="C9" s="440"/>
      <c r="D9" s="245">
        <f>SUM(D11,D28,D42)</f>
        <v>83327</v>
      </c>
      <c r="E9" s="245">
        <f aca="true" t="shared" si="0" ref="E9:T9">SUM(E11,E28,E42)</f>
        <v>48342</v>
      </c>
      <c r="F9" s="245">
        <f t="shared" si="0"/>
        <v>34985</v>
      </c>
      <c r="G9" s="245">
        <f t="shared" si="0"/>
        <v>1932</v>
      </c>
      <c r="H9" s="248">
        <f t="shared" si="0"/>
        <v>2306</v>
      </c>
      <c r="I9" s="248">
        <f t="shared" si="0"/>
        <v>991</v>
      </c>
      <c r="J9" s="248">
        <f t="shared" si="0"/>
        <v>23</v>
      </c>
      <c r="K9" s="248">
        <f t="shared" si="0"/>
        <v>117</v>
      </c>
      <c r="L9" s="248">
        <f t="shared" si="0"/>
        <v>46</v>
      </c>
      <c r="M9" s="248">
        <f t="shared" si="0"/>
        <v>564</v>
      </c>
      <c r="N9" s="248">
        <f t="shared" si="0"/>
        <v>63</v>
      </c>
      <c r="O9" s="248">
        <f t="shared" si="0"/>
        <v>314</v>
      </c>
      <c r="P9" s="248">
        <f t="shared" si="0"/>
        <v>114</v>
      </c>
      <c r="Q9" s="248">
        <f t="shared" si="0"/>
        <v>2258</v>
      </c>
      <c r="R9" s="248">
        <v>48810811</v>
      </c>
      <c r="S9" s="248">
        <f t="shared" si="0"/>
        <v>45641677</v>
      </c>
      <c r="T9" s="248">
        <f t="shared" si="0"/>
        <v>3284437</v>
      </c>
    </row>
    <row r="10" spans="1:20" ht="17.25" customHeight="1">
      <c r="A10" s="246"/>
      <c r="B10" s="22"/>
      <c r="C10" s="249"/>
      <c r="D10" s="245"/>
      <c r="E10" s="245"/>
      <c r="F10" s="245"/>
      <c r="G10" s="245"/>
      <c r="H10" s="248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</row>
    <row r="11" spans="1:20" ht="17.25" customHeight="1">
      <c r="A11" s="439" t="s">
        <v>62</v>
      </c>
      <c r="B11" s="439"/>
      <c r="C11" s="440"/>
      <c r="D11" s="245">
        <f>SUM(D12:D25)</f>
        <v>50318</v>
      </c>
      <c r="E11" s="245">
        <f aca="true" t="shared" si="1" ref="E11:T11">SUM(E12:E25)</f>
        <v>28716</v>
      </c>
      <c r="F11" s="245">
        <f t="shared" si="1"/>
        <v>21602</v>
      </c>
      <c r="G11" s="245">
        <f t="shared" si="1"/>
        <v>1679</v>
      </c>
      <c r="H11" s="245">
        <f t="shared" si="1"/>
        <v>1579</v>
      </c>
      <c r="I11" s="245">
        <f t="shared" si="1"/>
        <v>813</v>
      </c>
      <c r="J11" s="245">
        <f t="shared" si="1"/>
        <v>23</v>
      </c>
      <c r="K11" s="245">
        <f t="shared" si="1"/>
        <v>117</v>
      </c>
      <c r="L11" s="245">
        <f t="shared" si="1"/>
        <v>39</v>
      </c>
      <c r="M11" s="245">
        <f t="shared" si="1"/>
        <v>484</v>
      </c>
      <c r="N11" s="245">
        <f t="shared" si="1"/>
        <v>63</v>
      </c>
      <c r="O11" s="245">
        <f t="shared" si="1"/>
        <v>314</v>
      </c>
      <c r="P11" s="245">
        <f t="shared" si="1"/>
        <v>93</v>
      </c>
      <c r="Q11" s="245">
        <f t="shared" si="1"/>
        <v>1952</v>
      </c>
      <c r="R11" s="245">
        <v>38213499</v>
      </c>
      <c r="S11" s="245">
        <f t="shared" si="1"/>
        <v>35649654</v>
      </c>
      <c r="T11" s="245">
        <f t="shared" si="1"/>
        <v>2563845</v>
      </c>
    </row>
    <row r="12" spans="1:20" ht="17.25" customHeight="1">
      <c r="A12" s="246"/>
      <c r="B12" s="22" t="s">
        <v>66</v>
      </c>
      <c r="C12" s="28"/>
      <c r="D12" s="241">
        <f>SUM(E12:F12)</f>
        <v>2250</v>
      </c>
      <c r="E12" s="241">
        <v>1447</v>
      </c>
      <c r="F12" s="241">
        <v>803</v>
      </c>
      <c r="G12" s="241">
        <v>48</v>
      </c>
      <c r="H12" s="241">
        <v>96</v>
      </c>
      <c r="I12" s="145">
        <v>23</v>
      </c>
      <c r="J12" s="241" t="s">
        <v>467</v>
      </c>
      <c r="K12" s="241" t="s">
        <v>467</v>
      </c>
      <c r="L12" s="241">
        <v>1</v>
      </c>
      <c r="M12" s="241">
        <v>11</v>
      </c>
      <c r="N12" s="241" t="s">
        <v>467</v>
      </c>
      <c r="O12" s="241" t="s">
        <v>467</v>
      </c>
      <c r="P12" s="241">
        <v>2</v>
      </c>
      <c r="Q12" s="241">
        <v>46</v>
      </c>
      <c r="R12" s="241">
        <f aca="true" t="shared" si="2" ref="R12:R25">SUM(S12:T12)</f>
        <v>750836</v>
      </c>
      <c r="S12" s="241">
        <v>692878</v>
      </c>
      <c r="T12" s="241">
        <v>57958</v>
      </c>
    </row>
    <row r="13" spans="1:20" ht="17.25" customHeight="1">
      <c r="A13" s="246"/>
      <c r="B13" s="22" t="s">
        <v>65</v>
      </c>
      <c r="C13" s="28"/>
      <c r="D13" s="241">
        <f aca="true" t="shared" si="3" ref="D13:D25">SUM(E13:F13)</f>
        <v>3157</v>
      </c>
      <c r="E13" s="241">
        <v>829</v>
      </c>
      <c r="F13" s="241">
        <v>2328</v>
      </c>
      <c r="G13" s="241">
        <v>3</v>
      </c>
      <c r="H13" s="241">
        <v>17</v>
      </c>
      <c r="I13" s="145" t="s">
        <v>467</v>
      </c>
      <c r="J13" s="241" t="s">
        <v>467</v>
      </c>
      <c r="K13" s="241" t="s">
        <v>467</v>
      </c>
      <c r="L13" s="241" t="s">
        <v>467</v>
      </c>
      <c r="M13" s="241" t="s">
        <v>467</v>
      </c>
      <c r="N13" s="241" t="s">
        <v>467</v>
      </c>
      <c r="O13" s="241" t="s">
        <v>467</v>
      </c>
      <c r="P13" s="241" t="s">
        <v>467</v>
      </c>
      <c r="Q13" s="241" t="s">
        <v>467</v>
      </c>
      <c r="R13" s="241">
        <f t="shared" si="2"/>
        <v>4009909</v>
      </c>
      <c r="S13" s="241">
        <v>4009909</v>
      </c>
      <c r="T13" s="241" t="s">
        <v>467</v>
      </c>
    </row>
    <row r="14" spans="1:20" ht="17.25" customHeight="1">
      <c r="A14" s="246"/>
      <c r="B14" s="22" t="s">
        <v>67</v>
      </c>
      <c r="C14" s="29"/>
      <c r="D14" s="241">
        <f t="shared" si="3"/>
        <v>1095</v>
      </c>
      <c r="E14" s="241">
        <v>745</v>
      </c>
      <c r="F14" s="241">
        <v>350</v>
      </c>
      <c r="G14" s="241">
        <v>36</v>
      </c>
      <c r="H14" s="241">
        <v>51</v>
      </c>
      <c r="I14" s="145" t="s">
        <v>467</v>
      </c>
      <c r="J14" s="241" t="s">
        <v>467</v>
      </c>
      <c r="K14" s="241" t="s">
        <v>467</v>
      </c>
      <c r="L14" s="241" t="s">
        <v>467</v>
      </c>
      <c r="M14" s="241" t="s">
        <v>467</v>
      </c>
      <c r="N14" s="241" t="s">
        <v>467</v>
      </c>
      <c r="O14" s="241" t="s">
        <v>467</v>
      </c>
      <c r="P14" s="241" t="s">
        <v>467</v>
      </c>
      <c r="Q14" s="241" t="s">
        <v>467</v>
      </c>
      <c r="R14" s="241">
        <f t="shared" si="2"/>
        <v>243593</v>
      </c>
      <c r="S14" s="241">
        <v>243593</v>
      </c>
      <c r="T14" s="241" t="s">
        <v>467</v>
      </c>
    </row>
    <row r="15" spans="1:20" ht="17.25" customHeight="1">
      <c r="A15" s="246"/>
      <c r="B15" s="22" t="s">
        <v>68</v>
      </c>
      <c r="C15" s="28"/>
      <c r="D15" s="241">
        <f t="shared" si="3"/>
        <v>2536</v>
      </c>
      <c r="E15" s="241">
        <v>1797</v>
      </c>
      <c r="F15" s="145">
        <v>739</v>
      </c>
      <c r="G15" s="145">
        <v>11</v>
      </c>
      <c r="H15" s="241">
        <v>32</v>
      </c>
      <c r="I15" s="145" t="s">
        <v>467</v>
      </c>
      <c r="J15" s="241" t="s">
        <v>467</v>
      </c>
      <c r="K15" s="241" t="s">
        <v>467</v>
      </c>
      <c r="L15" s="241">
        <v>1</v>
      </c>
      <c r="M15" s="241">
        <v>12</v>
      </c>
      <c r="N15" s="241" t="s">
        <v>467</v>
      </c>
      <c r="O15" s="241" t="s">
        <v>467</v>
      </c>
      <c r="P15" s="241">
        <v>10</v>
      </c>
      <c r="Q15" s="241">
        <v>235</v>
      </c>
      <c r="R15" s="241">
        <f t="shared" si="2"/>
        <v>577772</v>
      </c>
      <c r="S15" s="241">
        <v>543517</v>
      </c>
      <c r="T15" s="241">
        <v>34255</v>
      </c>
    </row>
    <row r="16" spans="1:20" ht="17.25" customHeight="1">
      <c r="A16" s="246"/>
      <c r="B16" s="22" t="s">
        <v>69</v>
      </c>
      <c r="C16" s="28"/>
      <c r="D16" s="241">
        <f t="shared" si="3"/>
        <v>5878</v>
      </c>
      <c r="E16" s="241">
        <v>3194</v>
      </c>
      <c r="F16" s="145">
        <v>2684</v>
      </c>
      <c r="G16" s="145">
        <v>85</v>
      </c>
      <c r="H16" s="241">
        <v>203</v>
      </c>
      <c r="I16" s="145" t="s">
        <v>467</v>
      </c>
      <c r="J16" s="241" t="s">
        <v>467</v>
      </c>
      <c r="K16" s="241" t="s">
        <v>467</v>
      </c>
      <c r="L16" s="241">
        <v>1</v>
      </c>
      <c r="M16" s="241">
        <v>20</v>
      </c>
      <c r="N16" s="241" t="s">
        <v>467</v>
      </c>
      <c r="O16" s="241" t="s">
        <v>467</v>
      </c>
      <c r="P16" s="241">
        <v>5</v>
      </c>
      <c r="Q16" s="241">
        <v>87</v>
      </c>
      <c r="R16" s="241">
        <f t="shared" si="2"/>
        <v>4816288</v>
      </c>
      <c r="S16" s="241">
        <v>4700488</v>
      </c>
      <c r="T16" s="241">
        <v>115800</v>
      </c>
    </row>
    <row r="17" spans="1:20" ht="17.25" customHeight="1">
      <c r="A17" s="246"/>
      <c r="B17" s="22" t="s">
        <v>70</v>
      </c>
      <c r="C17" s="28"/>
      <c r="D17" s="241">
        <f t="shared" si="3"/>
        <v>1427</v>
      </c>
      <c r="E17" s="241">
        <v>916</v>
      </c>
      <c r="F17" s="145">
        <v>511</v>
      </c>
      <c r="G17" s="145">
        <v>48</v>
      </c>
      <c r="H17" s="241">
        <v>34</v>
      </c>
      <c r="I17" s="145" t="s">
        <v>467</v>
      </c>
      <c r="J17" s="241" t="s">
        <v>467</v>
      </c>
      <c r="K17" s="241" t="s">
        <v>467</v>
      </c>
      <c r="L17" s="241">
        <v>11</v>
      </c>
      <c r="M17" s="241">
        <v>48</v>
      </c>
      <c r="N17" s="241" t="s">
        <v>467</v>
      </c>
      <c r="O17" s="241" t="s">
        <v>467</v>
      </c>
      <c r="P17" s="241">
        <v>13</v>
      </c>
      <c r="Q17" s="241">
        <v>446</v>
      </c>
      <c r="R17" s="241">
        <v>393803</v>
      </c>
      <c r="S17" s="241">
        <v>370972</v>
      </c>
      <c r="T17" s="241">
        <v>95708</v>
      </c>
    </row>
    <row r="18" spans="1:20" ht="17.25" customHeight="1">
      <c r="A18" s="246"/>
      <c r="B18" s="22" t="s">
        <v>71</v>
      </c>
      <c r="C18" s="28"/>
      <c r="D18" s="241">
        <f t="shared" si="3"/>
        <v>1839</v>
      </c>
      <c r="E18" s="241">
        <v>1107</v>
      </c>
      <c r="F18" s="145">
        <v>732</v>
      </c>
      <c r="G18" s="145">
        <v>16</v>
      </c>
      <c r="H18" s="241">
        <v>27</v>
      </c>
      <c r="I18" s="145" t="s">
        <v>467</v>
      </c>
      <c r="J18" s="241" t="s">
        <v>467</v>
      </c>
      <c r="K18" s="241" t="s">
        <v>467</v>
      </c>
      <c r="L18" s="241">
        <v>3</v>
      </c>
      <c r="M18" s="241">
        <v>75</v>
      </c>
      <c r="N18" s="241" t="s">
        <v>467</v>
      </c>
      <c r="O18" s="241" t="s">
        <v>467</v>
      </c>
      <c r="P18" s="241">
        <v>0</v>
      </c>
      <c r="Q18" s="241">
        <v>2</v>
      </c>
      <c r="R18" s="241">
        <f t="shared" si="2"/>
        <v>422697</v>
      </c>
      <c r="S18" s="241">
        <v>393803</v>
      </c>
      <c r="T18" s="241">
        <v>28894</v>
      </c>
    </row>
    <row r="19" spans="1:20" ht="17.25" customHeight="1">
      <c r="A19" s="246"/>
      <c r="B19" s="22" t="s">
        <v>72</v>
      </c>
      <c r="C19" s="28"/>
      <c r="D19" s="241">
        <f t="shared" si="3"/>
        <v>3100</v>
      </c>
      <c r="E19" s="241">
        <v>1952</v>
      </c>
      <c r="F19" s="145">
        <v>1148</v>
      </c>
      <c r="G19" s="145">
        <v>33</v>
      </c>
      <c r="H19" s="241">
        <v>58</v>
      </c>
      <c r="I19" s="145" t="s">
        <v>467</v>
      </c>
      <c r="J19" s="241" t="s">
        <v>467</v>
      </c>
      <c r="K19" s="241" t="s">
        <v>467</v>
      </c>
      <c r="L19" s="241">
        <v>8</v>
      </c>
      <c r="M19" s="241">
        <v>132</v>
      </c>
      <c r="N19" s="241" t="s">
        <v>467</v>
      </c>
      <c r="O19" s="241" t="s">
        <v>467</v>
      </c>
      <c r="P19" s="241">
        <v>20</v>
      </c>
      <c r="Q19" s="241">
        <v>436</v>
      </c>
      <c r="R19" s="241">
        <f t="shared" si="2"/>
        <v>1063192</v>
      </c>
      <c r="S19" s="241">
        <v>262251</v>
      </c>
      <c r="T19" s="241">
        <v>800941</v>
      </c>
    </row>
    <row r="20" spans="1:20" ht="17.25" customHeight="1">
      <c r="A20" s="246"/>
      <c r="B20" s="22" t="s">
        <v>73</v>
      </c>
      <c r="C20" s="28"/>
      <c r="D20" s="241">
        <f t="shared" si="3"/>
        <v>1115</v>
      </c>
      <c r="E20" s="241">
        <v>744</v>
      </c>
      <c r="F20" s="145">
        <v>371</v>
      </c>
      <c r="G20" s="145">
        <v>51</v>
      </c>
      <c r="H20" s="241">
        <v>83</v>
      </c>
      <c r="I20" s="145" t="s">
        <v>467</v>
      </c>
      <c r="J20" s="241" t="s">
        <v>467</v>
      </c>
      <c r="K20" s="241" t="s">
        <v>467</v>
      </c>
      <c r="L20" s="241">
        <v>6</v>
      </c>
      <c r="M20" s="241">
        <v>71</v>
      </c>
      <c r="N20" s="241" t="s">
        <v>467</v>
      </c>
      <c r="O20" s="241" t="s">
        <v>467</v>
      </c>
      <c r="P20" s="241">
        <v>6</v>
      </c>
      <c r="Q20" s="241">
        <v>74</v>
      </c>
      <c r="R20" s="241">
        <f t="shared" si="2"/>
        <v>797841</v>
      </c>
      <c r="S20" s="241">
        <v>507165</v>
      </c>
      <c r="T20" s="241">
        <v>290676</v>
      </c>
    </row>
    <row r="21" spans="1:20" ht="17.25" customHeight="1">
      <c r="A21" s="246"/>
      <c r="B21" s="22" t="s">
        <v>74</v>
      </c>
      <c r="C21" s="28"/>
      <c r="D21" s="241">
        <f t="shared" si="3"/>
        <v>21591</v>
      </c>
      <c r="E21" s="241">
        <v>11051</v>
      </c>
      <c r="F21" s="145">
        <v>10540</v>
      </c>
      <c r="G21" s="145">
        <v>1280</v>
      </c>
      <c r="H21" s="241">
        <v>858</v>
      </c>
      <c r="I21" s="145">
        <v>776</v>
      </c>
      <c r="J21" s="241">
        <v>23</v>
      </c>
      <c r="K21" s="241">
        <v>117</v>
      </c>
      <c r="L21" s="241">
        <v>5</v>
      </c>
      <c r="M21" s="241">
        <v>73</v>
      </c>
      <c r="N21" s="241">
        <v>63</v>
      </c>
      <c r="O21" s="241">
        <v>314</v>
      </c>
      <c r="P21" s="241">
        <v>34</v>
      </c>
      <c r="Q21" s="241">
        <v>572</v>
      </c>
      <c r="R21" s="241">
        <f t="shared" si="2"/>
        <v>23738833</v>
      </c>
      <c r="S21" s="241">
        <v>22768115</v>
      </c>
      <c r="T21" s="241">
        <v>970718</v>
      </c>
    </row>
    <row r="22" spans="1:20" ht="17.25" customHeight="1">
      <c r="A22" s="246"/>
      <c r="B22" s="22" t="s">
        <v>75</v>
      </c>
      <c r="C22" s="28"/>
      <c r="D22" s="241">
        <f t="shared" si="3"/>
        <v>894</v>
      </c>
      <c r="E22" s="241">
        <v>672</v>
      </c>
      <c r="F22" s="145">
        <v>222</v>
      </c>
      <c r="G22" s="145">
        <v>35</v>
      </c>
      <c r="H22" s="241">
        <v>20</v>
      </c>
      <c r="I22" s="145" t="s">
        <v>467</v>
      </c>
      <c r="J22" s="241" t="s">
        <v>467</v>
      </c>
      <c r="K22" s="241" t="s">
        <v>467</v>
      </c>
      <c r="L22" s="241">
        <v>0</v>
      </c>
      <c r="M22" s="241">
        <v>1</v>
      </c>
      <c r="N22" s="241" t="s">
        <v>467</v>
      </c>
      <c r="O22" s="241" t="s">
        <v>467</v>
      </c>
      <c r="P22" s="241">
        <v>1</v>
      </c>
      <c r="Q22" s="241">
        <v>12</v>
      </c>
      <c r="R22" s="241">
        <f t="shared" si="2"/>
        <v>305773</v>
      </c>
      <c r="S22" s="241">
        <v>298745</v>
      </c>
      <c r="T22" s="241">
        <v>7028</v>
      </c>
    </row>
    <row r="23" spans="1:20" ht="17.25" customHeight="1">
      <c r="A23" s="246"/>
      <c r="B23" s="22" t="s">
        <v>76</v>
      </c>
      <c r="C23" s="28"/>
      <c r="D23" s="241">
        <f t="shared" si="3"/>
        <v>2012</v>
      </c>
      <c r="E23" s="241">
        <v>1522</v>
      </c>
      <c r="F23" s="145">
        <v>490</v>
      </c>
      <c r="G23" s="145">
        <v>13</v>
      </c>
      <c r="H23" s="241">
        <v>34</v>
      </c>
      <c r="I23" s="145" t="s">
        <v>467</v>
      </c>
      <c r="J23" s="241" t="s">
        <v>467</v>
      </c>
      <c r="K23" s="241" t="s">
        <v>467</v>
      </c>
      <c r="L23" s="241" t="s">
        <v>467</v>
      </c>
      <c r="M23" s="241" t="s">
        <v>467</v>
      </c>
      <c r="N23" s="241" t="s">
        <v>467</v>
      </c>
      <c r="O23" s="241" t="s">
        <v>467</v>
      </c>
      <c r="P23" s="241" t="s">
        <v>467</v>
      </c>
      <c r="Q23" s="241" t="s">
        <v>467</v>
      </c>
      <c r="R23" s="241">
        <f t="shared" si="2"/>
        <v>334949</v>
      </c>
      <c r="S23" s="241">
        <v>334949</v>
      </c>
      <c r="T23" s="241" t="s">
        <v>467</v>
      </c>
    </row>
    <row r="24" spans="1:20" ht="17.25" customHeight="1">
      <c r="A24" s="246"/>
      <c r="B24" s="22" t="s">
        <v>77</v>
      </c>
      <c r="C24" s="28"/>
      <c r="D24" s="241">
        <f t="shared" si="3"/>
        <v>1963</v>
      </c>
      <c r="E24" s="241">
        <v>1338</v>
      </c>
      <c r="F24" s="145">
        <v>625</v>
      </c>
      <c r="G24" s="145">
        <v>20</v>
      </c>
      <c r="H24" s="241">
        <v>66</v>
      </c>
      <c r="I24" s="145">
        <v>14</v>
      </c>
      <c r="J24" s="241" t="s">
        <v>467</v>
      </c>
      <c r="K24" s="241" t="s">
        <v>467</v>
      </c>
      <c r="L24" s="241">
        <v>3</v>
      </c>
      <c r="M24" s="241">
        <v>41</v>
      </c>
      <c r="N24" s="241" t="s">
        <v>467</v>
      </c>
      <c r="O24" s="241" t="s">
        <v>467</v>
      </c>
      <c r="P24" s="241">
        <v>2</v>
      </c>
      <c r="Q24" s="241">
        <v>42</v>
      </c>
      <c r="R24" s="241">
        <f t="shared" si="2"/>
        <v>667603</v>
      </c>
      <c r="S24" s="241">
        <v>505736</v>
      </c>
      <c r="T24" s="241">
        <v>161867</v>
      </c>
    </row>
    <row r="25" spans="1:20" ht="17.25" customHeight="1">
      <c r="A25" s="246"/>
      <c r="B25" s="22" t="s">
        <v>78</v>
      </c>
      <c r="C25" s="28"/>
      <c r="D25" s="241">
        <f t="shared" si="3"/>
        <v>1461</v>
      </c>
      <c r="E25" s="241">
        <v>1402</v>
      </c>
      <c r="F25" s="145">
        <v>59</v>
      </c>
      <c r="G25" s="145" t="s">
        <v>467</v>
      </c>
      <c r="H25" s="145" t="s">
        <v>467</v>
      </c>
      <c r="I25" s="145" t="s">
        <v>467</v>
      </c>
      <c r="J25" s="145" t="s">
        <v>467</v>
      </c>
      <c r="K25" s="145" t="s">
        <v>467</v>
      </c>
      <c r="L25" s="145" t="s">
        <v>467</v>
      </c>
      <c r="M25" s="145" t="s">
        <v>467</v>
      </c>
      <c r="N25" s="145" t="s">
        <v>467</v>
      </c>
      <c r="O25" s="145" t="s">
        <v>467</v>
      </c>
      <c r="P25" s="145" t="s">
        <v>467</v>
      </c>
      <c r="Q25" s="145" t="s">
        <v>467</v>
      </c>
      <c r="R25" s="241">
        <f t="shared" si="2"/>
        <v>17533</v>
      </c>
      <c r="S25" s="241">
        <v>17533</v>
      </c>
      <c r="T25" s="241" t="s">
        <v>467</v>
      </c>
    </row>
    <row r="26" spans="1:20" ht="17.25" customHeight="1">
      <c r="A26" s="67"/>
      <c r="B26" s="67"/>
      <c r="C26" s="247"/>
      <c r="D26" s="145"/>
      <c r="E26" s="234"/>
      <c r="F26" s="145"/>
      <c r="G26" s="145"/>
      <c r="H26" s="234"/>
      <c r="I26" s="234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</row>
    <row r="27" spans="1:20" ht="17.25" customHeight="1">
      <c r="A27" s="67"/>
      <c r="B27" s="67"/>
      <c r="C27" s="247"/>
      <c r="D27" s="234"/>
      <c r="E27" s="234"/>
      <c r="F27" s="234"/>
      <c r="G27" s="234"/>
      <c r="H27" s="234"/>
      <c r="I27" s="234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</row>
    <row r="28" spans="1:20" ht="17.25" customHeight="1">
      <c r="A28" s="439" t="s">
        <v>79</v>
      </c>
      <c r="B28" s="439"/>
      <c r="C28" s="440"/>
      <c r="D28" s="245">
        <f>SUM(D30:D40)</f>
        <v>27483</v>
      </c>
      <c r="E28" s="245">
        <f aca="true" t="shared" si="4" ref="E28:T28">SUM(E30:E40)</f>
        <v>16447</v>
      </c>
      <c r="F28" s="245">
        <f t="shared" si="4"/>
        <v>11036</v>
      </c>
      <c r="G28" s="351">
        <f t="shared" si="4"/>
        <v>231</v>
      </c>
      <c r="H28" s="245">
        <f t="shared" si="4"/>
        <v>692</v>
      </c>
      <c r="I28" s="245">
        <f t="shared" si="4"/>
        <v>178</v>
      </c>
      <c r="J28" s="245" t="s">
        <v>467</v>
      </c>
      <c r="K28" s="245" t="s">
        <v>467</v>
      </c>
      <c r="L28" s="245">
        <f t="shared" si="4"/>
        <v>5</v>
      </c>
      <c r="M28" s="245">
        <f t="shared" si="4"/>
        <v>63</v>
      </c>
      <c r="N28" s="245" t="s">
        <v>467</v>
      </c>
      <c r="O28" s="245" t="s">
        <v>467</v>
      </c>
      <c r="P28" s="245">
        <f t="shared" si="4"/>
        <v>16</v>
      </c>
      <c r="Q28" s="245">
        <f t="shared" si="4"/>
        <v>243</v>
      </c>
      <c r="R28" s="245">
        <f t="shared" si="4"/>
        <v>8513184</v>
      </c>
      <c r="S28" s="245">
        <f t="shared" si="4"/>
        <v>7879001</v>
      </c>
      <c r="T28" s="245">
        <f t="shared" si="4"/>
        <v>634183</v>
      </c>
    </row>
    <row r="29" spans="1:20" ht="17.25" customHeight="1">
      <c r="A29" s="246"/>
      <c r="B29" s="22"/>
      <c r="C29" s="28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</row>
    <row r="30" spans="1:20" ht="17.25" customHeight="1">
      <c r="A30" s="246"/>
      <c r="B30" s="22" t="s">
        <v>80</v>
      </c>
      <c r="C30" s="29"/>
      <c r="D30" s="241">
        <f aca="true" t="shared" si="5" ref="D30:D40">SUM(E30:F30)</f>
        <v>938</v>
      </c>
      <c r="E30" s="241">
        <v>728</v>
      </c>
      <c r="F30" s="241">
        <v>210</v>
      </c>
      <c r="G30" s="241">
        <v>5</v>
      </c>
      <c r="H30" s="241">
        <v>2</v>
      </c>
      <c r="I30" s="241" t="s">
        <v>467</v>
      </c>
      <c r="J30" s="241" t="s">
        <v>467</v>
      </c>
      <c r="K30" s="241" t="s">
        <v>467</v>
      </c>
      <c r="L30" s="241" t="s">
        <v>467</v>
      </c>
      <c r="M30" s="241" t="s">
        <v>467</v>
      </c>
      <c r="N30" s="241" t="s">
        <v>467</v>
      </c>
      <c r="O30" s="241" t="s">
        <v>467</v>
      </c>
      <c r="P30" s="241" t="s">
        <v>467</v>
      </c>
      <c r="Q30" s="241" t="s">
        <v>467</v>
      </c>
      <c r="R30" s="241">
        <f aca="true" t="shared" si="6" ref="R30:R40">SUM(S30:T30)</f>
        <v>154604</v>
      </c>
      <c r="S30" s="241">
        <v>154604</v>
      </c>
      <c r="T30" s="241" t="s">
        <v>467</v>
      </c>
    </row>
    <row r="31" spans="1:20" ht="17.25" customHeight="1">
      <c r="A31" s="246"/>
      <c r="B31" s="22" t="s">
        <v>81</v>
      </c>
      <c r="C31" s="29" t="s">
        <v>63</v>
      </c>
      <c r="D31" s="241">
        <f t="shared" si="5"/>
        <v>2058</v>
      </c>
      <c r="E31" s="241">
        <v>1572</v>
      </c>
      <c r="F31" s="241">
        <v>486</v>
      </c>
      <c r="G31" s="241">
        <v>16</v>
      </c>
      <c r="H31" s="241">
        <v>48</v>
      </c>
      <c r="I31" s="241" t="s">
        <v>467</v>
      </c>
      <c r="J31" s="241" t="s">
        <v>467</v>
      </c>
      <c r="K31" s="241" t="s">
        <v>467</v>
      </c>
      <c r="L31" s="241" t="s">
        <v>467</v>
      </c>
      <c r="M31" s="241" t="s">
        <v>467</v>
      </c>
      <c r="N31" s="241" t="s">
        <v>467</v>
      </c>
      <c r="O31" s="241" t="s">
        <v>467</v>
      </c>
      <c r="P31" s="241" t="s">
        <v>467</v>
      </c>
      <c r="Q31" s="241" t="s">
        <v>467</v>
      </c>
      <c r="R31" s="241">
        <f t="shared" si="6"/>
        <v>446275</v>
      </c>
      <c r="S31" s="241">
        <v>446275</v>
      </c>
      <c r="T31" s="241" t="s">
        <v>467</v>
      </c>
    </row>
    <row r="32" spans="1:20" ht="17.25" customHeight="1">
      <c r="A32" s="246"/>
      <c r="B32" s="22" t="s">
        <v>82</v>
      </c>
      <c r="C32" s="29"/>
      <c r="D32" s="241">
        <f t="shared" si="5"/>
        <v>1479</v>
      </c>
      <c r="E32" s="241">
        <v>1039</v>
      </c>
      <c r="F32" s="241">
        <v>440</v>
      </c>
      <c r="G32" s="241">
        <v>9</v>
      </c>
      <c r="H32" s="241">
        <v>20</v>
      </c>
      <c r="I32" s="241" t="s">
        <v>467</v>
      </c>
      <c r="J32" s="241" t="s">
        <v>467</v>
      </c>
      <c r="K32" s="241" t="s">
        <v>467</v>
      </c>
      <c r="L32" s="241" t="s">
        <v>467</v>
      </c>
      <c r="M32" s="241" t="s">
        <v>467</v>
      </c>
      <c r="N32" s="241" t="s">
        <v>467</v>
      </c>
      <c r="O32" s="241" t="s">
        <v>467</v>
      </c>
      <c r="P32" s="241" t="s">
        <v>467</v>
      </c>
      <c r="Q32" s="241" t="s">
        <v>467</v>
      </c>
      <c r="R32" s="241">
        <f t="shared" si="6"/>
        <v>372599</v>
      </c>
      <c r="S32" s="241">
        <v>372599</v>
      </c>
      <c r="T32" s="241" t="s">
        <v>467</v>
      </c>
    </row>
    <row r="33" spans="1:20" ht="17.25" customHeight="1">
      <c r="A33" s="246"/>
      <c r="B33" s="22" t="s">
        <v>83</v>
      </c>
      <c r="C33" s="28"/>
      <c r="D33" s="241">
        <f t="shared" si="5"/>
        <v>3560</v>
      </c>
      <c r="E33" s="241">
        <v>2187</v>
      </c>
      <c r="F33" s="241">
        <v>1373</v>
      </c>
      <c r="G33" s="241">
        <v>27</v>
      </c>
      <c r="H33" s="241">
        <v>113</v>
      </c>
      <c r="I33" s="241">
        <v>32</v>
      </c>
      <c r="J33" s="241" t="s">
        <v>467</v>
      </c>
      <c r="K33" s="241" t="s">
        <v>467</v>
      </c>
      <c r="L33" s="241">
        <v>2</v>
      </c>
      <c r="M33" s="241">
        <v>27</v>
      </c>
      <c r="N33" s="241" t="s">
        <v>467</v>
      </c>
      <c r="O33" s="241" t="s">
        <v>467</v>
      </c>
      <c r="P33" s="241">
        <v>4</v>
      </c>
      <c r="Q33" s="241">
        <v>70</v>
      </c>
      <c r="R33" s="241">
        <f t="shared" si="6"/>
        <v>1533627</v>
      </c>
      <c r="S33" s="241">
        <v>1409185</v>
      </c>
      <c r="T33" s="241">
        <v>124442</v>
      </c>
    </row>
    <row r="34" spans="1:20" ht="17.25" customHeight="1">
      <c r="A34" s="246"/>
      <c r="B34" s="22" t="s">
        <v>84</v>
      </c>
      <c r="C34" s="29" t="s">
        <v>63</v>
      </c>
      <c r="D34" s="241">
        <f t="shared" si="5"/>
        <v>794</v>
      </c>
      <c r="E34" s="241">
        <v>540</v>
      </c>
      <c r="F34" s="241">
        <v>254</v>
      </c>
      <c r="G34" s="241">
        <v>7</v>
      </c>
      <c r="H34" s="241">
        <v>31</v>
      </c>
      <c r="I34" s="241" t="s">
        <v>467</v>
      </c>
      <c r="J34" s="241" t="s">
        <v>467</v>
      </c>
      <c r="K34" s="241" t="s">
        <v>467</v>
      </c>
      <c r="L34" s="241" t="s">
        <v>467</v>
      </c>
      <c r="M34" s="241" t="s">
        <v>467</v>
      </c>
      <c r="N34" s="241" t="s">
        <v>467</v>
      </c>
      <c r="O34" s="241" t="s">
        <v>467</v>
      </c>
      <c r="P34" s="241" t="s">
        <v>467</v>
      </c>
      <c r="Q34" s="241" t="s">
        <v>467</v>
      </c>
      <c r="R34" s="241">
        <f t="shared" si="6"/>
        <v>243724</v>
      </c>
      <c r="S34" s="241">
        <v>243724</v>
      </c>
      <c r="T34" s="241" t="s">
        <v>467</v>
      </c>
    </row>
    <row r="35" spans="1:20" ht="17.25" customHeight="1">
      <c r="A35" s="246"/>
      <c r="B35" s="22" t="s">
        <v>85</v>
      </c>
      <c r="C35" s="28"/>
      <c r="D35" s="241">
        <f t="shared" si="5"/>
        <v>4125</v>
      </c>
      <c r="E35" s="241">
        <v>2538</v>
      </c>
      <c r="F35" s="241">
        <v>1587</v>
      </c>
      <c r="G35" s="241">
        <v>60</v>
      </c>
      <c r="H35" s="241">
        <v>157</v>
      </c>
      <c r="I35" s="241" t="s">
        <v>467</v>
      </c>
      <c r="J35" s="241" t="s">
        <v>467</v>
      </c>
      <c r="K35" s="241" t="s">
        <v>467</v>
      </c>
      <c r="L35" s="241">
        <v>1</v>
      </c>
      <c r="M35" s="241">
        <v>14</v>
      </c>
      <c r="N35" s="241" t="s">
        <v>467</v>
      </c>
      <c r="O35" s="241" t="s">
        <v>467</v>
      </c>
      <c r="P35" s="241">
        <v>1</v>
      </c>
      <c r="Q35" s="241">
        <v>13</v>
      </c>
      <c r="R35" s="241">
        <f t="shared" si="6"/>
        <v>1930570</v>
      </c>
      <c r="S35" s="241">
        <v>1894085</v>
      </c>
      <c r="T35" s="241">
        <v>36485</v>
      </c>
    </row>
    <row r="36" spans="1:20" ht="17.25" customHeight="1">
      <c r="A36" s="246"/>
      <c r="B36" s="22" t="s">
        <v>86</v>
      </c>
      <c r="C36" s="28"/>
      <c r="D36" s="241">
        <f t="shared" si="5"/>
        <v>4016</v>
      </c>
      <c r="E36" s="241">
        <v>402</v>
      </c>
      <c r="F36" s="241">
        <v>3614</v>
      </c>
      <c r="G36" s="241">
        <v>12</v>
      </c>
      <c r="H36" s="241">
        <v>36</v>
      </c>
      <c r="I36" s="241" t="s">
        <v>467</v>
      </c>
      <c r="J36" s="241" t="s">
        <v>467</v>
      </c>
      <c r="K36" s="241" t="s">
        <v>467</v>
      </c>
      <c r="L36" s="241" t="s">
        <v>467</v>
      </c>
      <c r="M36" s="241" t="s">
        <v>467</v>
      </c>
      <c r="N36" s="241" t="s">
        <v>467</v>
      </c>
      <c r="O36" s="241" t="s">
        <v>467</v>
      </c>
      <c r="P36" s="241" t="s">
        <v>467</v>
      </c>
      <c r="Q36" s="241" t="s">
        <v>467</v>
      </c>
      <c r="R36" s="241">
        <f t="shared" si="6"/>
        <v>585941</v>
      </c>
      <c r="S36" s="241">
        <v>585941</v>
      </c>
      <c r="T36" s="241" t="s">
        <v>467</v>
      </c>
    </row>
    <row r="37" spans="1:20" ht="17.25" customHeight="1">
      <c r="A37" s="246"/>
      <c r="B37" s="22" t="s">
        <v>87</v>
      </c>
      <c r="C37" s="28"/>
      <c r="D37" s="241">
        <f t="shared" si="5"/>
        <v>1377</v>
      </c>
      <c r="E37" s="241">
        <v>613</v>
      </c>
      <c r="F37" s="241">
        <v>764</v>
      </c>
      <c r="G37" s="241">
        <v>29</v>
      </c>
      <c r="H37" s="241">
        <v>111</v>
      </c>
      <c r="I37" s="241">
        <v>146</v>
      </c>
      <c r="J37" s="241" t="s">
        <v>467</v>
      </c>
      <c r="K37" s="241" t="s">
        <v>467</v>
      </c>
      <c r="L37" s="241">
        <v>2</v>
      </c>
      <c r="M37" s="241">
        <v>22</v>
      </c>
      <c r="N37" s="241" t="s">
        <v>467</v>
      </c>
      <c r="O37" s="241" t="s">
        <v>467</v>
      </c>
      <c r="P37" s="241">
        <v>7</v>
      </c>
      <c r="Q37" s="241">
        <v>106</v>
      </c>
      <c r="R37" s="241">
        <f t="shared" si="6"/>
        <v>783101</v>
      </c>
      <c r="S37" s="241">
        <v>679745</v>
      </c>
      <c r="T37" s="241">
        <v>103356</v>
      </c>
    </row>
    <row r="38" spans="1:20" ht="17.25" customHeight="1">
      <c r="A38" s="246"/>
      <c r="B38" s="22" t="s">
        <v>88</v>
      </c>
      <c r="C38" s="28"/>
      <c r="D38" s="241">
        <f t="shared" si="5"/>
        <v>809</v>
      </c>
      <c r="E38" s="241">
        <v>188</v>
      </c>
      <c r="F38" s="241">
        <v>621</v>
      </c>
      <c r="G38" s="241">
        <v>34</v>
      </c>
      <c r="H38" s="241">
        <v>109</v>
      </c>
      <c r="I38" s="241" t="s">
        <v>467</v>
      </c>
      <c r="J38" s="241" t="s">
        <v>467</v>
      </c>
      <c r="K38" s="241" t="s">
        <v>467</v>
      </c>
      <c r="L38" s="241" t="s">
        <v>467</v>
      </c>
      <c r="M38" s="241" t="s">
        <v>467</v>
      </c>
      <c r="N38" s="241" t="s">
        <v>467</v>
      </c>
      <c r="O38" s="241" t="s">
        <v>467</v>
      </c>
      <c r="P38" s="241" t="s">
        <v>467</v>
      </c>
      <c r="Q38" s="241" t="s">
        <v>467</v>
      </c>
      <c r="R38" s="241">
        <f t="shared" si="6"/>
        <v>1101403</v>
      </c>
      <c r="S38" s="241">
        <v>1101403</v>
      </c>
      <c r="T38" s="241" t="s">
        <v>467</v>
      </c>
    </row>
    <row r="39" spans="1:20" ht="17.25" customHeight="1">
      <c r="A39" s="246"/>
      <c r="B39" s="22" t="s">
        <v>296</v>
      </c>
      <c r="C39" s="28"/>
      <c r="D39" s="241" t="s">
        <v>467</v>
      </c>
      <c r="E39" s="241" t="s">
        <v>467</v>
      </c>
      <c r="F39" s="241" t="s">
        <v>467</v>
      </c>
      <c r="G39" s="241" t="s">
        <v>467</v>
      </c>
      <c r="H39" s="241" t="s">
        <v>467</v>
      </c>
      <c r="I39" s="241" t="s">
        <v>467</v>
      </c>
      <c r="J39" s="241" t="s">
        <v>467</v>
      </c>
      <c r="K39" s="241" t="s">
        <v>467</v>
      </c>
      <c r="L39" s="241" t="s">
        <v>467</v>
      </c>
      <c r="M39" s="241" t="s">
        <v>467</v>
      </c>
      <c r="N39" s="241" t="s">
        <v>467</v>
      </c>
      <c r="O39" s="241" t="s">
        <v>467</v>
      </c>
      <c r="P39" s="241">
        <v>4</v>
      </c>
      <c r="Q39" s="241">
        <v>54</v>
      </c>
      <c r="R39" s="241">
        <f t="shared" si="6"/>
        <v>369900</v>
      </c>
      <c r="S39" s="241" t="s">
        <v>467</v>
      </c>
      <c r="T39" s="241">
        <v>369900</v>
      </c>
    </row>
    <row r="40" spans="1:20" ht="17.25" customHeight="1">
      <c r="A40" s="246"/>
      <c r="B40" s="22" t="s">
        <v>64</v>
      </c>
      <c r="C40" s="28"/>
      <c r="D40" s="241">
        <f t="shared" si="5"/>
        <v>8327</v>
      </c>
      <c r="E40" s="241">
        <v>6640</v>
      </c>
      <c r="F40" s="241">
        <v>1687</v>
      </c>
      <c r="G40" s="241">
        <v>32</v>
      </c>
      <c r="H40" s="241">
        <v>65</v>
      </c>
      <c r="I40" s="241" t="s">
        <v>467</v>
      </c>
      <c r="J40" s="241" t="s">
        <v>467</v>
      </c>
      <c r="K40" s="241" t="s">
        <v>467</v>
      </c>
      <c r="L40" s="241" t="s">
        <v>467</v>
      </c>
      <c r="M40" s="241" t="s">
        <v>467</v>
      </c>
      <c r="N40" s="241" t="s">
        <v>467</v>
      </c>
      <c r="O40" s="241" t="s">
        <v>467</v>
      </c>
      <c r="P40" s="241" t="s">
        <v>467</v>
      </c>
      <c r="Q40" s="241" t="s">
        <v>467</v>
      </c>
      <c r="R40" s="241">
        <f t="shared" si="6"/>
        <v>991440</v>
      </c>
      <c r="S40" s="241">
        <v>991440</v>
      </c>
      <c r="T40" s="241" t="s">
        <v>467</v>
      </c>
    </row>
    <row r="41" spans="1:20" ht="17.25" customHeight="1">
      <c r="A41" s="246"/>
      <c r="B41" s="22"/>
      <c r="C41" s="28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</row>
    <row r="42" spans="1:20" ht="17.25" customHeight="1">
      <c r="A42" s="439" t="s">
        <v>89</v>
      </c>
      <c r="B42" s="439"/>
      <c r="C42" s="440"/>
      <c r="D42" s="245">
        <f>SUM(D43:D51)</f>
        <v>5526</v>
      </c>
      <c r="E42" s="245">
        <f aca="true" t="shared" si="7" ref="E42:T42">SUM(E43:E51)</f>
        <v>3179</v>
      </c>
      <c r="F42" s="245">
        <f t="shared" si="7"/>
        <v>2347</v>
      </c>
      <c r="G42" s="245">
        <f t="shared" si="7"/>
        <v>22</v>
      </c>
      <c r="H42" s="245">
        <f t="shared" si="7"/>
        <v>35</v>
      </c>
      <c r="I42" s="245" t="s">
        <v>467</v>
      </c>
      <c r="J42" s="245" t="s">
        <v>467</v>
      </c>
      <c r="K42" s="245" t="s">
        <v>467</v>
      </c>
      <c r="L42" s="245">
        <f t="shared" si="7"/>
        <v>2</v>
      </c>
      <c r="M42" s="245">
        <f t="shared" si="7"/>
        <v>17</v>
      </c>
      <c r="N42" s="245" t="s">
        <v>467</v>
      </c>
      <c r="O42" s="245" t="s">
        <v>467</v>
      </c>
      <c r="P42" s="245">
        <f t="shared" si="7"/>
        <v>5</v>
      </c>
      <c r="Q42" s="245">
        <f t="shared" si="7"/>
        <v>63</v>
      </c>
      <c r="R42" s="245">
        <v>2113022</v>
      </c>
      <c r="S42" s="245">
        <f t="shared" si="7"/>
        <v>2113022</v>
      </c>
      <c r="T42" s="245">
        <f t="shared" si="7"/>
        <v>86409</v>
      </c>
    </row>
    <row r="43" spans="1:20" ht="17.25" customHeight="1">
      <c r="A43" s="244"/>
      <c r="B43" s="22" t="s">
        <v>275</v>
      </c>
      <c r="C43" s="243"/>
      <c r="D43" s="241">
        <f aca="true" t="shared" si="8" ref="D43:D51">SUM(E43:F43)</f>
        <v>312</v>
      </c>
      <c r="E43" s="241">
        <v>185</v>
      </c>
      <c r="F43" s="241">
        <v>127</v>
      </c>
      <c r="G43" s="241">
        <v>6</v>
      </c>
      <c r="H43" s="241">
        <v>6</v>
      </c>
      <c r="I43" s="241" t="s">
        <v>467</v>
      </c>
      <c r="J43" s="241" t="s">
        <v>467</v>
      </c>
      <c r="K43" s="241" t="s">
        <v>467</v>
      </c>
      <c r="L43" s="241" t="s">
        <v>467</v>
      </c>
      <c r="M43" s="241" t="s">
        <v>467</v>
      </c>
      <c r="N43" s="241" t="s">
        <v>467</v>
      </c>
      <c r="O43" s="241" t="s">
        <v>467</v>
      </c>
      <c r="P43" s="241" t="s">
        <v>467</v>
      </c>
      <c r="Q43" s="241" t="s">
        <v>467</v>
      </c>
      <c r="R43" s="241">
        <f aca="true" t="shared" si="9" ref="R43:R51">SUM(S43:T43)</f>
        <v>108124</v>
      </c>
      <c r="S43" s="241">
        <v>108124</v>
      </c>
      <c r="T43" s="241" t="s">
        <v>467</v>
      </c>
    </row>
    <row r="44" spans="1:20" ht="17.25" customHeight="1">
      <c r="A44" s="244"/>
      <c r="B44" s="22" t="s">
        <v>276</v>
      </c>
      <c r="C44" s="243"/>
      <c r="D44" s="241">
        <f t="shared" si="8"/>
        <v>258</v>
      </c>
      <c r="E44" s="241">
        <v>139</v>
      </c>
      <c r="F44" s="241">
        <v>119</v>
      </c>
      <c r="G44" s="241">
        <v>1</v>
      </c>
      <c r="H44" s="241">
        <v>1</v>
      </c>
      <c r="I44" s="241" t="s">
        <v>467</v>
      </c>
      <c r="J44" s="241" t="s">
        <v>467</v>
      </c>
      <c r="K44" s="241" t="s">
        <v>467</v>
      </c>
      <c r="L44" s="241" t="s">
        <v>467</v>
      </c>
      <c r="M44" s="241" t="s">
        <v>467</v>
      </c>
      <c r="N44" s="241" t="s">
        <v>467</v>
      </c>
      <c r="O44" s="241" t="s">
        <v>467</v>
      </c>
      <c r="P44" s="241" t="s">
        <v>467</v>
      </c>
      <c r="Q44" s="241" t="s">
        <v>467</v>
      </c>
      <c r="R44" s="241">
        <f t="shared" si="9"/>
        <v>107724</v>
      </c>
      <c r="S44" s="241">
        <v>107724</v>
      </c>
      <c r="T44" s="241" t="s">
        <v>467</v>
      </c>
    </row>
    <row r="45" spans="1:20" ht="17.25" customHeight="1">
      <c r="A45" s="147" t="s">
        <v>279</v>
      </c>
      <c r="B45" s="22" t="s">
        <v>94</v>
      </c>
      <c r="C45" s="242"/>
      <c r="D45" s="241">
        <f t="shared" si="8"/>
        <v>1221</v>
      </c>
      <c r="E45" s="241">
        <v>633</v>
      </c>
      <c r="F45" s="241">
        <v>588</v>
      </c>
      <c r="G45" s="241">
        <v>2</v>
      </c>
      <c r="H45" s="241">
        <v>5</v>
      </c>
      <c r="I45" s="241" t="s">
        <v>467</v>
      </c>
      <c r="J45" s="241" t="s">
        <v>467</v>
      </c>
      <c r="K45" s="241" t="s">
        <v>467</v>
      </c>
      <c r="L45" s="241">
        <v>1</v>
      </c>
      <c r="M45" s="241">
        <v>4</v>
      </c>
      <c r="N45" s="241" t="s">
        <v>467</v>
      </c>
      <c r="O45" s="241" t="s">
        <v>467</v>
      </c>
      <c r="P45" s="241">
        <v>3</v>
      </c>
      <c r="Q45" s="241">
        <v>33</v>
      </c>
      <c r="R45" s="241">
        <v>528392</v>
      </c>
      <c r="S45" s="241">
        <v>528392</v>
      </c>
      <c r="T45" s="241">
        <v>18409</v>
      </c>
    </row>
    <row r="46" spans="1:20" ht="17.25" customHeight="1">
      <c r="A46" s="147" t="s">
        <v>63</v>
      </c>
      <c r="B46" s="22" t="s">
        <v>91</v>
      </c>
      <c r="C46" s="242"/>
      <c r="D46" s="241">
        <f t="shared" si="8"/>
        <v>246</v>
      </c>
      <c r="E46" s="241">
        <v>74</v>
      </c>
      <c r="F46" s="241">
        <v>172</v>
      </c>
      <c r="G46" s="241">
        <v>1</v>
      </c>
      <c r="H46" s="241">
        <v>5</v>
      </c>
      <c r="I46" s="241" t="s">
        <v>467</v>
      </c>
      <c r="J46" s="241" t="s">
        <v>467</v>
      </c>
      <c r="K46" s="241" t="s">
        <v>467</v>
      </c>
      <c r="L46" s="241" t="s">
        <v>467</v>
      </c>
      <c r="M46" s="241" t="s">
        <v>467</v>
      </c>
      <c r="N46" s="241" t="s">
        <v>467</v>
      </c>
      <c r="O46" s="241" t="s">
        <v>467</v>
      </c>
      <c r="P46" s="241" t="s">
        <v>467</v>
      </c>
      <c r="Q46" s="241" t="s">
        <v>467</v>
      </c>
      <c r="R46" s="241">
        <f t="shared" si="9"/>
        <v>181024</v>
      </c>
      <c r="S46" s="241">
        <v>181024</v>
      </c>
      <c r="T46" s="241" t="s">
        <v>467</v>
      </c>
    </row>
    <row r="47" spans="1:20" ht="17.25" customHeight="1">
      <c r="A47" s="147" t="s">
        <v>279</v>
      </c>
      <c r="B47" s="22" t="s">
        <v>93</v>
      </c>
      <c r="C47" s="242"/>
      <c r="D47" s="241">
        <f t="shared" si="8"/>
        <v>487</v>
      </c>
      <c r="E47" s="241">
        <v>179</v>
      </c>
      <c r="F47" s="241">
        <v>308</v>
      </c>
      <c r="G47" s="241">
        <v>1</v>
      </c>
      <c r="H47" s="241">
        <v>3</v>
      </c>
      <c r="I47" s="241" t="s">
        <v>467</v>
      </c>
      <c r="J47" s="241" t="s">
        <v>467</v>
      </c>
      <c r="K47" s="241" t="s">
        <v>467</v>
      </c>
      <c r="L47" s="241" t="s">
        <v>467</v>
      </c>
      <c r="M47" s="241" t="s">
        <v>467</v>
      </c>
      <c r="N47" s="241" t="s">
        <v>467</v>
      </c>
      <c r="O47" s="241" t="s">
        <v>467</v>
      </c>
      <c r="P47" s="241" t="s">
        <v>467</v>
      </c>
      <c r="Q47" s="241" t="s">
        <v>467</v>
      </c>
      <c r="R47" s="241">
        <f t="shared" si="9"/>
        <v>176698</v>
      </c>
      <c r="S47" s="241">
        <v>176698</v>
      </c>
      <c r="T47" s="241" t="s">
        <v>467</v>
      </c>
    </row>
    <row r="48" spans="1:20" ht="17.25" customHeight="1">
      <c r="A48" s="147" t="s">
        <v>63</v>
      </c>
      <c r="B48" s="22" t="s">
        <v>92</v>
      </c>
      <c r="C48" s="242"/>
      <c r="D48" s="241">
        <f t="shared" si="8"/>
        <v>596</v>
      </c>
      <c r="E48" s="241">
        <v>424</v>
      </c>
      <c r="F48" s="241">
        <v>172</v>
      </c>
      <c r="G48" s="241">
        <v>2</v>
      </c>
      <c r="H48" s="241">
        <v>2</v>
      </c>
      <c r="I48" s="241" t="s">
        <v>467</v>
      </c>
      <c r="J48" s="241" t="s">
        <v>467</v>
      </c>
      <c r="K48" s="241" t="s">
        <v>467</v>
      </c>
      <c r="L48" s="241" t="s">
        <v>467</v>
      </c>
      <c r="M48" s="241" t="s">
        <v>467</v>
      </c>
      <c r="N48" s="241" t="s">
        <v>467</v>
      </c>
      <c r="O48" s="241" t="s">
        <v>467</v>
      </c>
      <c r="P48" s="241" t="s">
        <v>467</v>
      </c>
      <c r="Q48" s="241" t="s">
        <v>467</v>
      </c>
      <c r="R48" s="241">
        <f t="shared" si="9"/>
        <v>166302</v>
      </c>
      <c r="S48" s="241">
        <v>166302</v>
      </c>
      <c r="T48" s="241" t="s">
        <v>467</v>
      </c>
    </row>
    <row r="49" spans="1:20" ht="17.25" customHeight="1">
      <c r="A49" s="67"/>
      <c r="B49" s="22" t="s">
        <v>95</v>
      </c>
      <c r="C49" s="242"/>
      <c r="D49" s="241">
        <f t="shared" si="8"/>
        <v>536</v>
      </c>
      <c r="E49" s="241">
        <v>280</v>
      </c>
      <c r="F49" s="241">
        <v>256</v>
      </c>
      <c r="G49" s="241">
        <v>6</v>
      </c>
      <c r="H49" s="241">
        <v>10</v>
      </c>
      <c r="I49" s="241" t="s">
        <v>467</v>
      </c>
      <c r="J49" s="241" t="s">
        <v>467</v>
      </c>
      <c r="K49" s="241" t="s">
        <v>467</v>
      </c>
      <c r="L49" s="241">
        <v>1</v>
      </c>
      <c r="M49" s="241">
        <v>13</v>
      </c>
      <c r="N49" s="241" t="s">
        <v>467</v>
      </c>
      <c r="O49" s="241" t="s">
        <v>467</v>
      </c>
      <c r="P49" s="241">
        <v>2</v>
      </c>
      <c r="Q49" s="241">
        <v>30</v>
      </c>
      <c r="R49" s="241">
        <v>541861</v>
      </c>
      <c r="S49" s="241">
        <v>541861</v>
      </c>
      <c r="T49" s="241">
        <v>68000</v>
      </c>
    </row>
    <row r="50" spans="1:20" ht="17.25" customHeight="1">
      <c r="A50" s="147" t="s">
        <v>63</v>
      </c>
      <c r="B50" s="22" t="s">
        <v>277</v>
      </c>
      <c r="C50" s="242"/>
      <c r="D50" s="241">
        <f t="shared" si="8"/>
        <v>179</v>
      </c>
      <c r="E50" s="241">
        <v>113</v>
      </c>
      <c r="F50" s="241">
        <v>66</v>
      </c>
      <c r="G50" s="241">
        <v>2</v>
      </c>
      <c r="H50" s="241">
        <v>2</v>
      </c>
      <c r="I50" s="241" t="s">
        <v>467</v>
      </c>
      <c r="J50" s="241" t="s">
        <v>467</v>
      </c>
      <c r="K50" s="241" t="s">
        <v>467</v>
      </c>
      <c r="L50" s="241" t="s">
        <v>467</v>
      </c>
      <c r="M50" s="241" t="s">
        <v>467</v>
      </c>
      <c r="N50" s="241" t="s">
        <v>467</v>
      </c>
      <c r="O50" s="241" t="s">
        <v>467</v>
      </c>
      <c r="P50" s="241" t="s">
        <v>467</v>
      </c>
      <c r="Q50" s="241" t="s">
        <v>467</v>
      </c>
      <c r="R50" s="241">
        <f t="shared" si="9"/>
        <v>71347</v>
      </c>
      <c r="S50" s="241">
        <v>71347</v>
      </c>
      <c r="T50" s="241" t="s">
        <v>467</v>
      </c>
    </row>
    <row r="51" spans="1:20" ht="17.25" customHeight="1">
      <c r="A51" s="67"/>
      <c r="B51" s="22" t="s">
        <v>90</v>
      </c>
      <c r="C51" s="242"/>
      <c r="D51" s="241">
        <f t="shared" si="8"/>
        <v>1691</v>
      </c>
      <c r="E51" s="241">
        <v>1152</v>
      </c>
      <c r="F51" s="241">
        <v>539</v>
      </c>
      <c r="G51" s="241">
        <v>1</v>
      </c>
      <c r="H51" s="241">
        <v>1</v>
      </c>
      <c r="I51" s="241" t="s">
        <v>467</v>
      </c>
      <c r="J51" s="241" t="s">
        <v>467</v>
      </c>
      <c r="K51" s="241" t="s">
        <v>467</v>
      </c>
      <c r="L51" s="241" t="s">
        <v>467</v>
      </c>
      <c r="M51" s="241" t="s">
        <v>467</v>
      </c>
      <c r="N51" s="241" t="s">
        <v>467</v>
      </c>
      <c r="O51" s="241" t="s">
        <v>467</v>
      </c>
      <c r="P51" s="241" t="s">
        <v>467</v>
      </c>
      <c r="Q51" s="241" t="s">
        <v>467</v>
      </c>
      <c r="R51" s="241">
        <f t="shared" si="9"/>
        <v>231550</v>
      </c>
      <c r="S51" s="241">
        <v>231550</v>
      </c>
      <c r="T51" s="241" t="s">
        <v>467</v>
      </c>
    </row>
    <row r="52" spans="1:20" ht="17.25" customHeight="1">
      <c r="A52" s="239"/>
      <c r="B52" s="239"/>
      <c r="C52" s="240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</row>
    <row r="53" spans="1:20" ht="17.25" customHeight="1">
      <c r="A53" s="63"/>
      <c r="B53" s="238" t="s">
        <v>280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1:20" ht="17.25" customHeight="1">
      <c r="A54" s="63"/>
      <c r="B54" s="238" t="s">
        <v>281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1:20" ht="17.25" customHeight="1">
      <c r="A55" s="63"/>
      <c r="B55" s="63" t="s">
        <v>297</v>
      </c>
      <c r="C55" s="237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spans="9:15" ht="15" customHeight="1">
      <c r="I63" s="15"/>
      <c r="J63" s="15"/>
      <c r="K63" s="1"/>
      <c r="L63" s="1"/>
      <c r="M63" s="1"/>
      <c r="N63" s="1"/>
      <c r="O63" s="1"/>
    </row>
    <row r="64" spans="9:15" ht="15" customHeight="1">
      <c r="I64" s="1"/>
      <c r="J64" s="1"/>
      <c r="K64" s="1"/>
      <c r="L64" s="1"/>
      <c r="M64" s="1"/>
      <c r="N64" s="1"/>
      <c r="O64" s="1"/>
    </row>
    <row r="65" spans="9:15" ht="15" customHeight="1">
      <c r="I65" s="1"/>
      <c r="J65" s="1"/>
      <c r="K65" s="1"/>
      <c r="L65" s="1"/>
      <c r="M65" s="1"/>
      <c r="N65" s="1"/>
      <c r="O65" s="1"/>
    </row>
    <row r="66" spans="3:8" s="1" customFormat="1" ht="14.25">
      <c r="C66" s="27"/>
      <c r="H66" s="15"/>
    </row>
    <row r="67" s="1" customFormat="1" ht="14.25">
      <c r="C67" s="27"/>
    </row>
    <row r="68" s="1" customFormat="1" ht="14.25">
      <c r="C68" s="27"/>
    </row>
    <row r="69" s="1" customFormat="1" ht="14.25">
      <c r="C69" s="27"/>
    </row>
    <row r="70" s="1" customFormat="1" ht="14.25">
      <c r="C70" s="27"/>
    </row>
    <row r="71" s="1" customFormat="1" ht="14.25">
      <c r="C71" s="27"/>
    </row>
    <row r="72" s="1" customFormat="1" ht="14.25">
      <c r="C72" s="27"/>
    </row>
    <row r="73" s="1" customFormat="1" ht="14.25">
      <c r="C73" s="27"/>
    </row>
    <row r="74" spans="1:3" s="1" customFormat="1" ht="14.25">
      <c r="A74"/>
      <c r="B74"/>
      <c r="C74" s="26"/>
    </row>
    <row r="75" spans="1:3" s="1" customFormat="1" ht="14.25">
      <c r="A75"/>
      <c r="B75"/>
      <c r="C75" s="26"/>
    </row>
    <row r="76" spans="1:7" s="1" customFormat="1" ht="14.25">
      <c r="A76"/>
      <c r="B76"/>
      <c r="C76" s="26"/>
      <c r="D76"/>
      <c r="E76"/>
      <c r="F76"/>
      <c r="G76"/>
    </row>
    <row r="77" spans="1:15" s="1" customFormat="1" ht="14.25">
      <c r="A77"/>
      <c r="B77"/>
      <c r="C77" s="26"/>
      <c r="D77"/>
      <c r="E77"/>
      <c r="F77"/>
      <c r="G77"/>
      <c r="I77"/>
      <c r="J77"/>
      <c r="K77"/>
      <c r="L77"/>
      <c r="M77"/>
      <c r="N77"/>
      <c r="O77"/>
    </row>
    <row r="78" spans="1:15" s="1" customFormat="1" ht="14.25">
      <c r="A78"/>
      <c r="B78"/>
      <c r="C78" s="26"/>
      <c r="D78"/>
      <c r="E78"/>
      <c r="F78"/>
      <c r="G78"/>
      <c r="I78"/>
      <c r="J78"/>
      <c r="K78"/>
      <c r="L78"/>
      <c r="M78"/>
      <c r="N78"/>
      <c r="O78"/>
    </row>
    <row r="79" spans="1:15" s="1" customFormat="1" ht="14.25">
      <c r="A79"/>
      <c r="B79"/>
      <c r="C79" s="26"/>
      <c r="D79"/>
      <c r="E79"/>
      <c r="F79"/>
      <c r="G79"/>
      <c r="I79"/>
      <c r="J79"/>
      <c r="K79"/>
      <c r="L79"/>
      <c r="M79"/>
      <c r="N79"/>
      <c r="O79"/>
    </row>
  </sheetData>
  <sheetProtection/>
  <mergeCells count="23">
    <mergeCell ref="A42:C42"/>
    <mergeCell ref="A9:C9"/>
    <mergeCell ref="S4:T4"/>
    <mergeCell ref="J5:Q5"/>
    <mergeCell ref="R7:R8"/>
    <mergeCell ref="S7:S8"/>
    <mergeCell ref="T7:T8"/>
    <mergeCell ref="J7:K7"/>
    <mergeCell ref="P7:Q7"/>
    <mergeCell ref="N6:Q6"/>
    <mergeCell ref="A28:C28"/>
    <mergeCell ref="A5:C8"/>
    <mergeCell ref="D5:I5"/>
    <mergeCell ref="D7:D8"/>
    <mergeCell ref="E7:E8"/>
    <mergeCell ref="D6:F6"/>
    <mergeCell ref="F7:F8"/>
    <mergeCell ref="A3:T3"/>
    <mergeCell ref="R5:T6"/>
    <mergeCell ref="L7:M7"/>
    <mergeCell ref="J6:M6"/>
    <mergeCell ref="N7:O7"/>
    <mergeCell ref="A11:C1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7.00390625" style="0" customWidth="1"/>
    <col min="3" max="3" width="2.625" style="2" customWidth="1"/>
    <col min="4" max="4" width="7.75390625" style="0" customWidth="1"/>
    <col min="5" max="5" width="9.625" style="180" customWidth="1"/>
    <col min="6" max="6" width="9.625" style="0" customWidth="1"/>
    <col min="7" max="8" width="8.00390625" style="0" customWidth="1"/>
    <col min="9" max="9" width="10.75390625" style="0" customWidth="1"/>
    <col min="10" max="10" width="2.625" style="0" customWidth="1"/>
    <col min="11" max="11" width="7.75390625" style="0" customWidth="1"/>
    <col min="12" max="12" width="11.00390625" style="0" customWidth="1"/>
    <col min="13" max="13" width="9.625" style="0" customWidth="1"/>
    <col min="14" max="14" width="8.25390625" style="0" customWidth="1"/>
    <col min="15" max="15" width="8.50390625" style="0" customWidth="1"/>
    <col min="16" max="16" width="7.00390625" style="0" customWidth="1"/>
    <col min="17" max="17" width="2.625" style="0" customWidth="1"/>
    <col min="18" max="18" width="6.00390625" style="0" bestFit="1" customWidth="1"/>
    <col min="19" max="19" width="9.125" style="0" customWidth="1"/>
    <col min="20" max="20" width="9.625" style="0" customWidth="1"/>
    <col min="21" max="23" width="6.625" style="0" customWidth="1"/>
    <col min="24" max="24" width="2.625" style="0" customWidth="1"/>
    <col min="25" max="25" width="6.375" style="0" customWidth="1"/>
    <col min="26" max="27" width="8.625" style="0" customWidth="1"/>
    <col min="28" max="29" width="6.625" style="0" customWidth="1"/>
    <col min="30" max="30" width="8.125" style="0" customWidth="1"/>
    <col min="31" max="31" width="6.625" style="0" customWidth="1"/>
    <col min="32" max="32" width="8.625" style="0" customWidth="1"/>
    <col min="33" max="33" width="8.125" style="0" customWidth="1"/>
    <col min="34" max="34" width="6.625" style="0" customWidth="1"/>
    <col min="35" max="35" width="8.625" style="0" customWidth="1"/>
  </cols>
  <sheetData>
    <row r="1" spans="1:35" ht="18.75" customHeight="1">
      <c r="A1" s="236" t="s">
        <v>473</v>
      </c>
      <c r="B1" s="63"/>
      <c r="C1" s="312"/>
      <c r="D1" s="63"/>
      <c r="E1" s="262"/>
      <c r="F1" s="63"/>
      <c r="G1" s="63"/>
      <c r="H1" s="63"/>
      <c r="I1" s="63"/>
      <c r="J1" s="63"/>
      <c r="K1" s="63"/>
      <c r="L1" s="63"/>
      <c r="M1" s="63"/>
      <c r="N1" s="63"/>
      <c r="O1" s="198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46" t="s">
        <v>452</v>
      </c>
    </row>
    <row r="2" spans="1:35" ht="18.75" customHeight="1">
      <c r="A2" s="63"/>
      <c r="B2" s="63"/>
      <c r="C2" s="263"/>
      <c r="D2" s="63"/>
      <c r="E2" s="2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8" customHeight="1">
      <c r="A3" s="391" t="s">
        <v>472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43"/>
      <c r="AC3" s="343"/>
      <c r="AD3" s="343"/>
      <c r="AE3" s="343"/>
      <c r="AF3" s="343"/>
      <c r="AG3" s="343"/>
      <c r="AH3" s="260"/>
      <c r="AI3" s="260"/>
    </row>
    <row r="4" spans="1:35" ht="18.75" customHeight="1" thickBot="1">
      <c r="A4" s="63"/>
      <c r="B4" s="259"/>
      <c r="C4" s="256"/>
      <c r="D4" s="259"/>
      <c r="E4" s="311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63"/>
      <c r="Y4" s="63"/>
      <c r="Z4" s="63"/>
      <c r="AA4" s="310" t="s">
        <v>381</v>
      </c>
      <c r="AB4" s="63"/>
      <c r="AC4" s="63"/>
      <c r="AD4" s="63"/>
      <c r="AE4" s="63"/>
      <c r="AF4" s="63"/>
      <c r="AG4" s="63"/>
      <c r="AH4" s="63"/>
      <c r="AI4" s="63"/>
    </row>
    <row r="5" spans="1:39" ht="18.75" customHeight="1">
      <c r="A5" s="507" t="s">
        <v>357</v>
      </c>
      <c r="B5" s="456" t="s">
        <v>369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75" t="s">
        <v>370</v>
      </c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309"/>
      <c r="AC5" s="309"/>
      <c r="AD5" s="8"/>
      <c r="AE5" s="309"/>
      <c r="AF5" s="309"/>
      <c r="AG5" s="8"/>
      <c r="AH5" s="8"/>
      <c r="AI5" s="8"/>
      <c r="AJ5" s="18"/>
      <c r="AK5" s="18"/>
      <c r="AL5" s="18"/>
      <c r="AM5" s="18"/>
    </row>
    <row r="6" spans="1:39" ht="18.75" customHeight="1">
      <c r="A6" s="508"/>
      <c r="B6" s="472" t="s">
        <v>361</v>
      </c>
      <c r="C6" s="499" t="s">
        <v>363</v>
      </c>
      <c r="D6" s="500"/>
      <c r="E6" s="500"/>
      <c r="F6" s="501"/>
      <c r="G6" s="462" t="s">
        <v>366</v>
      </c>
      <c r="H6" s="463"/>
      <c r="I6" s="463"/>
      <c r="J6" s="463"/>
      <c r="K6" s="463"/>
      <c r="L6" s="463"/>
      <c r="M6" s="511"/>
      <c r="N6" s="472" t="s">
        <v>368</v>
      </c>
      <c r="O6" s="462" t="s">
        <v>370</v>
      </c>
      <c r="P6" s="463"/>
      <c r="Q6" s="463"/>
      <c r="R6" s="464"/>
      <c r="S6" s="462" t="s">
        <v>374</v>
      </c>
      <c r="T6" s="463" t="s">
        <v>378</v>
      </c>
      <c r="U6" s="463"/>
      <c r="V6" s="463"/>
      <c r="W6" s="463"/>
      <c r="X6" s="463"/>
      <c r="Y6" s="463"/>
      <c r="Z6" s="463"/>
      <c r="AA6" s="463"/>
      <c r="AB6" s="309"/>
      <c r="AC6" s="309"/>
      <c r="AD6" s="8"/>
      <c r="AE6" s="309"/>
      <c r="AF6" s="309"/>
      <c r="AG6" s="8"/>
      <c r="AH6" s="8"/>
      <c r="AI6" s="8"/>
      <c r="AJ6" s="18"/>
      <c r="AK6" s="18"/>
      <c r="AL6" s="18"/>
      <c r="AM6" s="18"/>
    </row>
    <row r="7" spans="1:39" ht="18.75" customHeight="1">
      <c r="A7" s="509"/>
      <c r="B7" s="473"/>
      <c r="C7" s="502"/>
      <c r="D7" s="503"/>
      <c r="E7" s="503"/>
      <c r="F7" s="504"/>
      <c r="G7" s="465"/>
      <c r="H7" s="466"/>
      <c r="I7" s="466"/>
      <c r="J7" s="466"/>
      <c r="K7" s="466"/>
      <c r="L7" s="466"/>
      <c r="M7" s="512"/>
      <c r="N7" s="473"/>
      <c r="O7" s="465"/>
      <c r="P7" s="466"/>
      <c r="Q7" s="466"/>
      <c r="R7" s="467"/>
      <c r="S7" s="493"/>
      <c r="T7" s="466"/>
      <c r="U7" s="466"/>
      <c r="V7" s="466"/>
      <c r="W7" s="466"/>
      <c r="X7" s="466"/>
      <c r="Y7" s="466"/>
      <c r="Z7" s="466"/>
      <c r="AA7" s="466"/>
      <c r="AB7" s="190"/>
      <c r="AC7" s="190"/>
      <c r="AD7" s="190"/>
      <c r="AE7" s="36"/>
      <c r="AF7" s="9"/>
      <c r="AG7" s="10"/>
      <c r="AH7" s="10"/>
      <c r="AI7" s="10"/>
      <c r="AJ7" s="10"/>
      <c r="AK7" s="10"/>
      <c r="AL7" s="10"/>
      <c r="AM7" s="10"/>
    </row>
    <row r="8" spans="1:39" ht="18.75" customHeight="1">
      <c r="A8" s="509"/>
      <c r="B8" s="473"/>
      <c r="C8" s="522" t="s">
        <v>293</v>
      </c>
      <c r="D8" s="523"/>
      <c r="E8" s="519" t="s">
        <v>294</v>
      </c>
      <c r="F8" s="469" t="s">
        <v>362</v>
      </c>
      <c r="G8" s="513" t="s">
        <v>96</v>
      </c>
      <c r="H8" s="514"/>
      <c r="I8" s="476" t="s">
        <v>366</v>
      </c>
      <c r="J8" s="477"/>
      <c r="K8" s="477"/>
      <c r="L8" s="478"/>
      <c r="M8" s="481" t="s">
        <v>367</v>
      </c>
      <c r="N8" s="473"/>
      <c r="O8" s="458" t="s">
        <v>2</v>
      </c>
      <c r="P8" s="458" t="s">
        <v>371</v>
      </c>
      <c r="Q8" s="484" t="s">
        <v>372</v>
      </c>
      <c r="R8" s="485"/>
      <c r="S8" s="493"/>
      <c r="T8" s="484" t="s">
        <v>96</v>
      </c>
      <c r="U8" s="490" t="s">
        <v>375</v>
      </c>
      <c r="V8" s="491"/>
      <c r="W8" s="492"/>
      <c r="X8" s="490" t="s">
        <v>133</v>
      </c>
      <c r="Y8" s="491"/>
      <c r="Z8" s="491"/>
      <c r="AA8" s="491"/>
      <c r="AB8" s="190"/>
      <c r="AC8" s="190"/>
      <c r="AD8" s="190"/>
      <c r="AE8" s="36"/>
      <c r="AF8" s="9"/>
      <c r="AG8" s="9"/>
      <c r="AH8" s="9"/>
      <c r="AI8" s="9"/>
      <c r="AJ8" s="31"/>
      <c r="AK8" s="31"/>
      <c r="AL8" s="31"/>
      <c r="AM8" s="31"/>
    </row>
    <row r="9" spans="1:39" ht="18.75" customHeight="1">
      <c r="A9" s="509"/>
      <c r="B9" s="473"/>
      <c r="C9" s="524"/>
      <c r="D9" s="525"/>
      <c r="E9" s="520"/>
      <c r="F9" s="470"/>
      <c r="G9" s="515"/>
      <c r="H9" s="516"/>
      <c r="I9" s="529" t="s">
        <v>5</v>
      </c>
      <c r="J9" s="531" t="s">
        <v>364</v>
      </c>
      <c r="K9" s="532"/>
      <c r="L9" s="479" t="s">
        <v>365</v>
      </c>
      <c r="M9" s="482"/>
      <c r="N9" s="473"/>
      <c r="O9" s="459"/>
      <c r="P9" s="459"/>
      <c r="Q9" s="486"/>
      <c r="R9" s="487"/>
      <c r="S9" s="493"/>
      <c r="T9" s="486"/>
      <c r="U9" s="553" t="s">
        <v>5</v>
      </c>
      <c r="V9" s="535" t="s">
        <v>373</v>
      </c>
      <c r="W9" s="479" t="s">
        <v>372</v>
      </c>
      <c r="X9" s="495" t="s">
        <v>5</v>
      </c>
      <c r="Y9" s="496"/>
      <c r="Z9" s="535" t="s">
        <v>376</v>
      </c>
      <c r="AA9" s="495" t="s">
        <v>377</v>
      </c>
      <c r="AB9" s="190"/>
      <c r="AC9" s="190"/>
      <c r="AD9" s="190"/>
      <c r="AE9" s="36"/>
      <c r="AF9" s="9"/>
      <c r="AG9" s="384"/>
      <c r="AH9" s="384"/>
      <c r="AI9" s="384"/>
      <c r="AJ9" s="32"/>
      <c r="AK9" s="32"/>
      <c r="AL9" s="528"/>
      <c r="AM9" s="528"/>
    </row>
    <row r="10" spans="1:39" ht="18.75" customHeight="1">
      <c r="A10" s="510"/>
      <c r="B10" s="474"/>
      <c r="C10" s="526"/>
      <c r="D10" s="527"/>
      <c r="E10" s="521"/>
      <c r="F10" s="471"/>
      <c r="G10" s="517"/>
      <c r="H10" s="518"/>
      <c r="I10" s="530"/>
      <c r="J10" s="533"/>
      <c r="K10" s="534"/>
      <c r="L10" s="480"/>
      <c r="M10" s="483"/>
      <c r="N10" s="474"/>
      <c r="O10" s="460"/>
      <c r="P10" s="460"/>
      <c r="Q10" s="488"/>
      <c r="R10" s="489"/>
      <c r="S10" s="494"/>
      <c r="T10" s="488"/>
      <c r="U10" s="571"/>
      <c r="V10" s="536"/>
      <c r="W10" s="480"/>
      <c r="X10" s="497"/>
      <c r="Y10" s="498"/>
      <c r="Z10" s="536"/>
      <c r="AA10" s="497"/>
      <c r="AB10" s="190"/>
      <c r="AC10" s="190"/>
      <c r="AD10" s="190"/>
      <c r="AE10" s="36"/>
      <c r="AF10" s="9"/>
      <c r="AG10" s="10"/>
      <c r="AH10" s="24"/>
      <c r="AI10" s="24"/>
      <c r="AJ10" s="31"/>
      <c r="AK10" s="31"/>
      <c r="AL10" s="31"/>
      <c r="AM10" s="31"/>
    </row>
    <row r="11" spans="1:39" ht="18.75" customHeight="1">
      <c r="A11" s="284" t="s">
        <v>401</v>
      </c>
      <c r="B11" s="174">
        <v>62.1</v>
      </c>
      <c r="C11" s="505">
        <f>SUM(E11:F11)</f>
        <v>6722</v>
      </c>
      <c r="D11" s="505"/>
      <c r="E11" s="181">
        <v>2994</v>
      </c>
      <c r="F11" s="181">
        <v>3728</v>
      </c>
      <c r="G11" s="505">
        <v>752794</v>
      </c>
      <c r="H11" s="505"/>
      <c r="I11" s="352">
        <f>SUM(J11:L11)</f>
        <v>739850</v>
      </c>
      <c r="J11" s="505">
        <v>419171</v>
      </c>
      <c r="K11" s="505"/>
      <c r="L11" s="33">
        <v>320679</v>
      </c>
      <c r="M11" s="33">
        <v>12944</v>
      </c>
      <c r="N11" s="378" t="s">
        <v>467</v>
      </c>
      <c r="O11" s="378" t="s">
        <v>467</v>
      </c>
      <c r="P11" s="378" t="s">
        <v>467</v>
      </c>
      <c r="Q11" s="378" t="s">
        <v>474</v>
      </c>
      <c r="R11" s="378" t="s">
        <v>467</v>
      </c>
      <c r="S11" s="33">
        <v>30573</v>
      </c>
      <c r="T11" s="33">
        <f>SUM(U11,X11)</f>
        <v>6117</v>
      </c>
      <c r="U11" s="378" t="s">
        <v>467</v>
      </c>
      <c r="V11" s="378" t="s">
        <v>467</v>
      </c>
      <c r="W11" s="378" t="s">
        <v>467</v>
      </c>
      <c r="X11" s="505">
        <f>SUM(Z11:AA11)</f>
        <v>6117</v>
      </c>
      <c r="Y11" s="505"/>
      <c r="Z11" s="189">
        <v>6117</v>
      </c>
      <c r="AA11" s="378" t="s">
        <v>467</v>
      </c>
      <c r="AB11" s="190"/>
      <c r="AC11" s="190"/>
      <c r="AD11" s="190"/>
      <c r="AE11" s="36"/>
      <c r="AF11" s="9"/>
      <c r="AG11" s="9"/>
      <c r="AH11" s="8"/>
      <c r="AI11" s="8"/>
      <c r="AJ11" s="31"/>
      <c r="AK11" s="31"/>
      <c r="AL11" s="31"/>
      <c r="AM11" s="31"/>
    </row>
    <row r="12" spans="1:39" ht="18.75" customHeight="1">
      <c r="A12" s="96">
        <v>53</v>
      </c>
      <c r="B12" s="175">
        <v>62.1</v>
      </c>
      <c r="C12" s="461">
        <f>SUM(E12:F12)</f>
        <v>6470</v>
      </c>
      <c r="D12" s="461"/>
      <c r="E12" s="56">
        <v>2787</v>
      </c>
      <c r="F12" s="56">
        <v>3683</v>
      </c>
      <c r="G12" s="461">
        <v>822495</v>
      </c>
      <c r="H12" s="461"/>
      <c r="I12" s="302">
        <f>SUM(J12:L12)</f>
        <v>809787</v>
      </c>
      <c r="J12" s="461">
        <v>454029</v>
      </c>
      <c r="K12" s="461"/>
      <c r="L12" s="34">
        <v>355758</v>
      </c>
      <c r="M12" s="34">
        <v>12708</v>
      </c>
      <c r="N12" s="379" t="s">
        <v>467</v>
      </c>
      <c r="O12" s="379" t="s">
        <v>467</v>
      </c>
      <c r="P12" s="379" t="s">
        <v>467</v>
      </c>
      <c r="Q12" s="379" t="s">
        <v>474</v>
      </c>
      <c r="R12" s="379" t="s">
        <v>467</v>
      </c>
      <c r="S12" s="34">
        <v>23690</v>
      </c>
      <c r="T12" s="34">
        <f>SUM(U12,X12)</f>
        <v>4874</v>
      </c>
      <c r="U12" s="379" t="s">
        <v>467</v>
      </c>
      <c r="V12" s="379" t="s">
        <v>467</v>
      </c>
      <c r="W12" s="379" t="s">
        <v>467</v>
      </c>
      <c r="X12" s="461">
        <f>SUM(Z12:AA12)</f>
        <v>4874</v>
      </c>
      <c r="Y12" s="461"/>
      <c r="Z12" s="190">
        <v>4874</v>
      </c>
      <c r="AA12" s="379" t="s">
        <v>467</v>
      </c>
      <c r="AB12" s="190"/>
      <c r="AC12" s="190"/>
      <c r="AD12" s="190"/>
      <c r="AE12" s="36"/>
      <c r="AF12" s="36"/>
      <c r="AG12" s="34"/>
      <c r="AH12" s="10"/>
      <c r="AI12" s="34"/>
      <c r="AJ12" s="34"/>
      <c r="AK12" s="34"/>
      <c r="AL12" s="36"/>
      <c r="AM12" s="36"/>
    </row>
    <row r="13" spans="1:39" ht="18.75" customHeight="1">
      <c r="A13" s="282">
        <v>54</v>
      </c>
      <c r="B13" s="175">
        <v>62.1</v>
      </c>
      <c r="C13" s="461">
        <f>SUM(E13:F13)</f>
        <v>6047</v>
      </c>
      <c r="D13" s="461"/>
      <c r="E13" s="56">
        <v>2792</v>
      </c>
      <c r="F13" s="56">
        <v>3255</v>
      </c>
      <c r="G13" s="461">
        <v>850754</v>
      </c>
      <c r="H13" s="461"/>
      <c r="I13" s="302">
        <f>SUM(J13:L13)</f>
        <v>836022</v>
      </c>
      <c r="J13" s="461">
        <v>481994</v>
      </c>
      <c r="K13" s="461"/>
      <c r="L13" s="34">
        <v>354028</v>
      </c>
      <c r="M13" s="34">
        <v>14732</v>
      </c>
      <c r="N13" s="379" t="s">
        <v>467</v>
      </c>
      <c r="O13" s="379" t="s">
        <v>467</v>
      </c>
      <c r="P13" s="379" t="s">
        <v>467</v>
      </c>
      <c r="Q13" s="379" t="s">
        <v>474</v>
      </c>
      <c r="R13" s="379" t="s">
        <v>467</v>
      </c>
      <c r="S13" s="34">
        <v>20827</v>
      </c>
      <c r="T13" s="34">
        <f>SUM(U13,X13)</f>
        <v>3918</v>
      </c>
      <c r="U13" s="379" t="s">
        <v>467</v>
      </c>
      <c r="V13" s="379" t="s">
        <v>467</v>
      </c>
      <c r="W13" s="379" t="s">
        <v>467</v>
      </c>
      <c r="X13" s="461">
        <f>SUM(Z13:AA13)</f>
        <v>3918</v>
      </c>
      <c r="Y13" s="461"/>
      <c r="Z13" s="190">
        <v>3918</v>
      </c>
      <c r="AA13" s="379" t="s">
        <v>467</v>
      </c>
      <c r="AB13" s="190"/>
      <c r="AC13" s="190"/>
      <c r="AD13" s="190"/>
      <c r="AE13" s="36"/>
      <c r="AF13" s="36"/>
      <c r="AG13" s="34"/>
      <c r="AH13" s="10"/>
      <c r="AI13" s="34"/>
      <c r="AJ13" s="34"/>
      <c r="AK13" s="34"/>
      <c r="AL13" s="36"/>
      <c r="AM13" s="36"/>
    </row>
    <row r="14" spans="1:39" ht="18.75" customHeight="1">
      <c r="A14" s="282">
        <v>55</v>
      </c>
      <c r="B14" s="175">
        <v>62.1</v>
      </c>
      <c r="C14" s="461">
        <f>SUM(E14:F14)</f>
        <v>6065</v>
      </c>
      <c r="D14" s="461"/>
      <c r="E14" s="56">
        <v>2937</v>
      </c>
      <c r="F14" s="56">
        <v>3128</v>
      </c>
      <c r="G14" s="461">
        <v>856268</v>
      </c>
      <c r="H14" s="461"/>
      <c r="I14" s="302">
        <f>SUM(J14:L14)</f>
        <v>840979</v>
      </c>
      <c r="J14" s="461">
        <v>495863</v>
      </c>
      <c r="K14" s="461"/>
      <c r="L14" s="34">
        <v>345116</v>
      </c>
      <c r="M14" s="34">
        <v>15289</v>
      </c>
      <c r="N14" s="379" t="s">
        <v>467</v>
      </c>
      <c r="O14" s="379" t="s">
        <v>467</v>
      </c>
      <c r="P14" s="379" t="s">
        <v>467</v>
      </c>
      <c r="Q14" s="379" t="s">
        <v>474</v>
      </c>
      <c r="R14" s="379" t="s">
        <v>467</v>
      </c>
      <c r="S14" s="34">
        <v>16065</v>
      </c>
      <c r="T14" s="34">
        <f>SUM(U14,X14)</f>
        <v>3631</v>
      </c>
      <c r="U14" s="379" t="s">
        <v>467</v>
      </c>
      <c r="V14" s="379" t="s">
        <v>467</v>
      </c>
      <c r="W14" s="379" t="s">
        <v>467</v>
      </c>
      <c r="X14" s="461">
        <f>SUM(Z14:AA14)</f>
        <v>3631</v>
      </c>
      <c r="Y14" s="461"/>
      <c r="Z14" s="190">
        <v>3631</v>
      </c>
      <c r="AA14" s="379" t="s">
        <v>467</v>
      </c>
      <c r="AB14" s="190"/>
      <c r="AC14" s="190"/>
      <c r="AD14" s="190"/>
      <c r="AE14" s="36"/>
      <c r="AF14" s="36"/>
      <c r="AG14" s="34"/>
      <c r="AH14" s="10"/>
      <c r="AI14" s="34"/>
      <c r="AJ14" s="34"/>
      <c r="AK14" s="34"/>
      <c r="AL14" s="36"/>
      <c r="AM14" s="36"/>
    </row>
    <row r="15" spans="1:39" s="41" customFormat="1" ht="18.75" customHeight="1">
      <c r="A15" s="281">
        <v>56</v>
      </c>
      <c r="B15" s="354">
        <f>SUM(B17,B19,B21)</f>
        <v>45.4</v>
      </c>
      <c r="C15" s="468">
        <f>SUM(C17,C19,C21)</f>
        <v>5743</v>
      </c>
      <c r="D15" s="468">
        <f>SUM(D17,D19,D21)</f>
        <v>0</v>
      </c>
      <c r="E15" s="308">
        <f aca="true" t="shared" si="0" ref="E15:Z15">SUM(E17,E19,E21)</f>
        <v>2802</v>
      </c>
      <c r="F15" s="308">
        <f t="shared" si="0"/>
        <v>2941</v>
      </c>
      <c r="G15" s="468">
        <f t="shared" si="0"/>
        <v>813117</v>
      </c>
      <c r="H15" s="468">
        <f t="shared" si="0"/>
        <v>0</v>
      </c>
      <c r="I15" s="355">
        <f t="shared" si="0"/>
        <v>797514</v>
      </c>
      <c r="J15" s="468">
        <f t="shared" si="0"/>
        <v>472197</v>
      </c>
      <c r="K15" s="468">
        <f t="shared" si="0"/>
        <v>0</v>
      </c>
      <c r="L15" s="305">
        <f t="shared" si="0"/>
        <v>325317</v>
      </c>
      <c r="M15" s="385">
        <f t="shared" si="0"/>
        <v>15603</v>
      </c>
      <c r="N15" s="380" t="s">
        <v>467</v>
      </c>
      <c r="O15" s="380" t="s">
        <v>467</v>
      </c>
      <c r="P15" s="380" t="s">
        <v>467</v>
      </c>
      <c r="Q15" s="380" t="s">
        <v>475</v>
      </c>
      <c r="R15" s="380" t="s">
        <v>467</v>
      </c>
      <c r="S15" s="305">
        <f t="shared" si="0"/>
        <v>11534</v>
      </c>
      <c r="T15" s="305">
        <f t="shared" si="0"/>
        <v>2917</v>
      </c>
      <c r="U15" s="380" t="s">
        <v>467</v>
      </c>
      <c r="V15" s="380" t="s">
        <v>467</v>
      </c>
      <c r="W15" s="380" t="s">
        <v>467</v>
      </c>
      <c r="X15" s="468">
        <f t="shared" si="0"/>
        <v>2917</v>
      </c>
      <c r="Y15" s="468">
        <f t="shared" si="0"/>
        <v>0</v>
      </c>
      <c r="Z15" s="356">
        <f t="shared" si="0"/>
        <v>2917</v>
      </c>
      <c r="AA15" s="380" t="s">
        <v>467</v>
      </c>
      <c r="AB15" s="274"/>
      <c r="AC15" s="274"/>
      <c r="AD15" s="274"/>
      <c r="AE15" s="307"/>
      <c r="AF15" s="307"/>
      <c r="AG15" s="305"/>
      <c r="AH15" s="306"/>
      <c r="AI15" s="305"/>
      <c r="AJ15" s="42"/>
      <c r="AK15" s="42"/>
      <c r="AL15" s="43"/>
      <c r="AM15" s="43"/>
    </row>
    <row r="16" spans="1:39" ht="18.75" customHeight="1">
      <c r="A16" s="96"/>
      <c r="B16" s="175"/>
      <c r="C16" s="461"/>
      <c r="D16" s="461"/>
      <c r="E16" s="56"/>
      <c r="F16" s="56"/>
      <c r="G16" s="461"/>
      <c r="H16" s="461"/>
      <c r="I16" s="302"/>
      <c r="J16" s="461"/>
      <c r="K16" s="461"/>
      <c r="L16" s="34"/>
      <c r="M16" s="34"/>
      <c r="N16" s="110"/>
      <c r="O16" s="110"/>
      <c r="P16" s="110"/>
      <c r="Q16" s="110"/>
      <c r="R16" s="110"/>
      <c r="S16" s="34"/>
      <c r="T16" s="81"/>
      <c r="U16" s="110"/>
      <c r="V16" s="110"/>
      <c r="W16" s="110"/>
      <c r="X16" s="461"/>
      <c r="Y16" s="461"/>
      <c r="Z16" s="304"/>
      <c r="AA16" s="110"/>
      <c r="AB16" s="190"/>
      <c r="AC16" s="190"/>
      <c r="AD16" s="190"/>
      <c r="AE16" s="36"/>
      <c r="AF16" s="9"/>
      <c r="AG16" s="9"/>
      <c r="AH16" s="9"/>
      <c r="AI16" s="11"/>
      <c r="AJ16" s="31"/>
      <c r="AK16" s="31"/>
      <c r="AL16" s="31"/>
      <c r="AM16" s="31"/>
    </row>
    <row r="17" spans="1:39" ht="18.75" customHeight="1">
      <c r="A17" s="96" t="s">
        <v>358</v>
      </c>
      <c r="B17" s="300">
        <v>32.7</v>
      </c>
      <c r="C17" s="461">
        <f>SUM(E17:F17)</f>
        <v>2609</v>
      </c>
      <c r="D17" s="461"/>
      <c r="E17" s="56">
        <v>1258</v>
      </c>
      <c r="F17" s="56">
        <v>1351</v>
      </c>
      <c r="G17" s="461">
        <v>415859</v>
      </c>
      <c r="H17" s="461"/>
      <c r="I17" s="302">
        <f>SUM(J17:L17)</f>
        <v>407520</v>
      </c>
      <c r="J17" s="461">
        <v>236237</v>
      </c>
      <c r="K17" s="461"/>
      <c r="L17" s="303">
        <v>171283</v>
      </c>
      <c r="M17" s="303">
        <v>8339</v>
      </c>
      <c r="N17" s="379" t="s">
        <v>467</v>
      </c>
      <c r="O17" s="379" t="s">
        <v>467</v>
      </c>
      <c r="P17" s="379" t="s">
        <v>467</v>
      </c>
      <c r="Q17" s="379" t="s">
        <v>474</v>
      </c>
      <c r="R17" s="379" t="s">
        <v>467</v>
      </c>
      <c r="S17" s="34">
        <v>9504</v>
      </c>
      <c r="T17" s="119">
        <f>SUM(U17,X17)</f>
        <v>2313</v>
      </c>
      <c r="U17" s="379" t="s">
        <v>467</v>
      </c>
      <c r="V17" s="379" t="s">
        <v>467</v>
      </c>
      <c r="W17" s="379" t="s">
        <v>467</v>
      </c>
      <c r="X17" s="461">
        <f>SUM(Z17:AA17)</f>
        <v>2313</v>
      </c>
      <c r="Y17" s="461"/>
      <c r="Z17" s="190">
        <v>2313</v>
      </c>
      <c r="AA17" s="379" t="s">
        <v>467</v>
      </c>
      <c r="AB17" s="190"/>
      <c r="AC17" s="190"/>
      <c r="AD17" s="190"/>
      <c r="AE17" s="36"/>
      <c r="AF17" s="36"/>
      <c r="AG17" s="190"/>
      <c r="AH17" s="10"/>
      <c r="AI17" s="190"/>
      <c r="AJ17" s="39"/>
      <c r="AK17" s="39"/>
      <c r="AL17" s="40"/>
      <c r="AM17" s="40"/>
    </row>
    <row r="18" spans="1:39" ht="18.75" customHeight="1">
      <c r="A18" s="96"/>
      <c r="B18" s="300"/>
      <c r="C18" s="461"/>
      <c r="D18" s="461"/>
      <c r="E18" s="353"/>
      <c r="F18" s="56"/>
      <c r="G18" s="461"/>
      <c r="H18" s="461"/>
      <c r="I18" s="302"/>
      <c r="J18" s="461"/>
      <c r="K18" s="461"/>
      <c r="L18" s="190"/>
      <c r="M18" s="190"/>
      <c r="N18" s="379"/>
      <c r="O18" s="379"/>
      <c r="P18" s="379"/>
      <c r="Q18" s="379" t="s">
        <v>474</v>
      </c>
      <c r="R18" s="379"/>
      <c r="S18" s="34"/>
      <c r="T18" s="119"/>
      <c r="U18" s="379"/>
      <c r="V18" s="379"/>
      <c r="W18" s="379"/>
      <c r="X18" s="461"/>
      <c r="Y18" s="461"/>
      <c r="Z18" s="190"/>
      <c r="AA18" s="379"/>
      <c r="AB18" s="190"/>
      <c r="AC18" s="190"/>
      <c r="AD18" s="190"/>
      <c r="AE18" s="36"/>
      <c r="AF18" s="36"/>
      <c r="AG18" s="190"/>
      <c r="AH18" s="10"/>
      <c r="AI18" s="190"/>
      <c r="AJ18" s="39"/>
      <c r="AK18" s="39"/>
      <c r="AL18" s="40"/>
      <c r="AM18" s="40"/>
    </row>
    <row r="19" spans="1:39" ht="18.75" customHeight="1">
      <c r="A19" s="96" t="s">
        <v>359</v>
      </c>
      <c r="B19" s="300">
        <v>5.9</v>
      </c>
      <c r="C19" s="461">
        <f>SUM(E19:F19)</f>
        <v>744</v>
      </c>
      <c r="D19" s="461"/>
      <c r="E19" s="56">
        <v>313</v>
      </c>
      <c r="F19" s="56">
        <v>431</v>
      </c>
      <c r="G19" s="461">
        <v>76456</v>
      </c>
      <c r="H19" s="461"/>
      <c r="I19" s="302">
        <f>SUM(J19:L19)</f>
        <v>74948</v>
      </c>
      <c r="J19" s="461">
        <v>41820</v>
      </c>
      <c r="K19" s="461"/>
      <c r="L19" s="303">
        <v>33128</v>
      </c>
      <c r="M19" s="303">
        <v>1508</v>
      </c>
      <c r="N19" s="379" t="s">
        <v>467</v>
      </c>
      <c r="O19" s="379" t="s">
        <v>467</v>
      </c>
      <c r="P19" s="379" t="s">
        <v>467</v>
      </c>
      <c r="Q19" s="379" t="s">
        <v>474</v>
      </c>
      <c r="R19" s="379" t="s">
        <v>467</v>
      </c>
      <c r="S19" s="34">
        <v>450</v>
      </c>
      <c r="T19" s="119">
        <f>SUM(U19,X19)</f>
        <v>56</v>
      </c>
      <c r="U19" s="379" t="s">
        <v>467</v>
      </c>
      <c r="V19" s="379" t="s">
        <v>467</v>
      </c>
      <c r="W19" s="379" t="s">
        <v>467</v>
      </c>
      <c r="X19" s="461">
        <f>SUM(Z19:AA19)</f>
        <v>56</v>
      </c>
      <c r="Y19" s="461"/>
      <c r="Z19" s="190">
        <v>56</v>
      </c>
      <c r="AA19" s="379" t="s">
        <v>467</v>
      </c>
      <c r="AB19" s="3"/>
      <c r="AC19" s="3"/>
      <c r="AD19" s="3"/>
      <c r="AE19" s="3"/>
      <c r="AF19" s="36"/>
      <c r="AG19" s="190"/>
      <c r="AH19" s="10"/>
      <c r="AI19" s="190"/>
      <c r="AJ19" s="39"/>
      <c r="AK19" s="39"/>
      <c r="AL19" s="40"/>
      <c r="AM19" s="40"/>
    </row>
    <row r="20" spans="1:39" ht="18.75" customHeight="1">
      <c r="A20" s="96"/>
      <c r="B20" s="300"/>
      <c r="C20" s="461"/>
      <c r="D20" s="461"/>
      <c r="E20" s="56"/>
      <c r="F20" s="56"/>
      <c r="G20" s="461"/>
      <c r="H20" s="461"/>
      <c r="I20" s="302"/>
      <c r="J20" s="461"/>
      <c r="K20" s="461"/>
      <c r="L20" s="301"/>
      <c r="M20" s="301"/>
      <c r="N20" s="379"/>
      <c r="O20" s="379"/>
      <c r="P20" s="379"/>
      <c r="Q20" s="379"/>
      <c r="R20" s="379"/>
      <c r="S20" s="34"/>
      <c r="T20" s="119"/>
      <c r="U20" s="379"/>
      <c r="V20" s="379"/>
      <c r="W20" s="379"/>
      <c r="X20" s="461"/>
      <c r="Y20" s="461"/>
      <c r="Z20" s="190"/>
      <c r="AA20" s="379"/>
      <c r="AB20" s="63"/>
      <c r="AC20" s="63"/>
      <c r="AD20" s="63"/>
      <c r="AE20" s="63"/>
      <c r="AF20" s="36"/>
      <c r="AG20" s="190"/>
      <c r="AH20" s="10"/>
      <c r="AI20" s="190"/>
      <c r="AJ20" s="39"/>
      <c r="AK20" s="39"/>
      <c r="AL20" s="40"/>
      <c r="AM20" s="40"/>
    </row>
    <row r="21" spans="1:39" ht="18.75" customHeight="1">
      <c r="A21" s="96" t="s">
        <v>360</v>
      </c>
      <c r="B21" s="300">
        <v>6.8</v>
      </c>
      <c r="C21" s="461">
        <f>SUM(E21:F21)</f>
        <v>2390</v>
      </c>
      <c r="D21" s="461"/>
      <c r="E21" s="56">
        <v>1231</v>
      </c>
      <c r="F21" s="56">
        <v>1159</v>
      </c>
      <c r="G21" s="461">
        <v>320802</v>
      </c>
      <c r="H21" s="461"/>
      <c r="I21" s="302">
        <f>SUM(J21:L21)</f>
        <v>315046</v>
      </c>
      <c r="J21" s="461">
        <v>194140</v>
      </c>
      <c r="K21" s="461"/>
      <c r="L21" s="122">
        <v>120906</v>
      </c>
      <c r="M21" s="122">
        <v>5756</v>
      </c>
      <c r="N21" s="379" t="s">
        <v>467</v>
      </c>
      <c r="O21" s="379" t="s">
        <v>467</v>
      </c>
      <c r="P21" s="379" t="s">
        <v>467</v>
      </c>
      <c r="Q21" s="379" t="s">
        <v>474</v>
      </c>
      <c r="R21" s="379" t="s">
        <v>467</v>
      </c>
      <c r="S21" s="34">
        <v>1580</v>
      </c>
      <c r="T21" s="119">
        <f>SUM(U21,X21)</f>
        <v>548</v>
      </c>
      <c r="U21" s="379" t="s">
        <v>467</v>
      </c>
      <c r="V21" s="379" t="s">
        <v>467</v>
      </c>
      <c r="W21" s="379" t="s">
        <v>467</v>
      </c>
      <c r="X21" s="461">
        <f>SUM(Z21:AA21)</f>
        <v>548</v>
      </c>
      <c r="Y21" s="461"/>
      <c r="Z21" s="190">
        <v>548</v>
      </c>
      <c r="AA21" s="379" t="s">
        <v>467</v>
      </c>
      <c r="AB21" s="63"/>
      <c r="AC21" s="63"/>
      <c r="AD21" s="63"/>
      <c r="AE21" s="63"/>
      <c r="AF21" s="36"/>
      <c r="AG21" s="190"/>
      <c r="AH21" s="10"/>
      <c r="AI21" s="190"/>
      <c r="AJ21" s="39"/>
      <c r="AK21" s="39"/>
      <c r="AL21" s="40"/>
      <c r="AM21" s="40"/>
    </row>
    <row r="22" spans="1:39" ht="18.75" customHeight="1">
      <c r="A22" s="270"/>
      <c r="B22" s="299"/>
      <c r="C22" s="506"/>
      <c r="D22" s="506"/>
      <c r="E22" s="298"/>
      <c r="F22" s="298"/>
      <c r="G22" s="506"/>
      <c r="H22" s="506"/>
      <c r="I22" s="297"/>
      <c r="J22" s="506"/>
      <c r="K22" s="506"/>
      <c r="L22" s="296"/>
      <c r="M22" s="296"/>
      <c r="N22" s="295"/>
      <c r="O22" s="295"/>
      <c r="P22" s="296"/>
      <c r="Q22" s="506"/>
      <c r="R22" s="506"/>
      <c r="S22" s="117"/>
      <c r="T22" s="296"/>
      <c r="U22" s="266"/>
      <c r="V22" s="295"/>
      <c r="W22" s="117"/>
      <c r="X22" s="506"/>
      <c r="Y22" s="506"/>
      <c r="Z22" s="295"/>
      <c r="AA22" s="117"/>
      <c r="AB22" s="63"/>
      <c r="AC22" s="63"/>
      <c r="AD22" s="63"/>
      <c r="AE22" s="63"/>
      <c r="AF22" s="36"/>
      <c r="AG22" s="190"/>
      <c r="AH22" s="10"/>
      <c r="AI22" s="190"/>
      <c r="AJ22" s="39"/>
      <c r="AK22" s="39"/>
      <c r="AL22" s="40"/>
      <c r="AM22" s="40"/>
    </row>
    <row r="23" spans="1:37" ht="18.75" customHeight="1">
      <c r="A23" s="190" t="s">
        <v>388</v>
      </c>
      <c r="B23" s="61"/>
      <c r="C23" s="294"/>
      <c r="D23" s="61"/>
      <c r="E23" s="293"/>
      <c r="F23" s="61"/>
      <c r="G23" s="61"/>
      <c r="H23" s="61"/>
      <c r="I23" s="10"/>
      <c r="J23" s="10"/>
      <c r="K23" s="10"/>
      <c r="L23" s="10"/>
      <c r="M23" s="10"/>
      <c r="N23" s="10"/>
      <c r="O23" s="10"/>
      <c r="P23" s="61"/>
      <c r="Q23" s="61"/>
      <c r="R23" s="61"/>
      <c r="S23" s="61"/>
      <c r="T23" s="61"/>
      <c r="U23" s="292"/>
      <c r="V23" s="292"/>
      <c r="W23" s="10"/>
      <c r="X23" s="61"/>
      <c r="Y23" s="61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/>
      <c r="AK23" s="37"/>
    </row>
    <row r="24" spans="1:37" ht="18.75" customHeight="1">
      <c r="A24" s="10"/>
      <c r="B24" s="61"/>
      <c r="C24" s="294"/>
      <c r="D24" s="61"/>
      <c r="E24" s="293"/>
      <c r="F24" s="61"/>
      <c r="G24" s="61"/>
      <c r="H24" s="61"/>
      <c r="I24" s="10"/>
      <c r="J24" s="10"/>
      <c r="K24" s="10"/>
      <c r="L24" s="10"/>
      <c r="M24" s="10"/>
      <c r="N24" s="10"/>
      <c r="O24" s="10"/>
      <c r="P24" s="61"/>
      <c r="Q24" s="61"/>
      <c r="R24" s="61"/>
      <c r="S24" s="61"/>
      <c r="T24" s="61"/>
      <c r="U24" s="292"/>
      <c r="V24" s="292"/>
      <c r="W24" s="10"/>
      <c r="X24" s="61"/>
      <c r="Y24" s="61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30"/>
      <c r="AK24" s="30"/>
    </row>
    <row r="25" spans="1:37" ht="18.75" customHeight="1">
      <c r="A25" s="10"/>
      <c r="B25" s="61"/>
      <c r="C25" s="294"/>
      <c r="D25" s="61"/>
      <c r="E25" s="293"/>
      <c r="F25" s="61"/>
      <c r="G25" s="61"/>
      <c r="H25" s="61"/>
      <c r="I25" s="10"/>
      <c r="J25" s="10"/>
      <c r="K25" s="10"/>
      <c r="L25" s="10"/>
      <c r="M25" s="10"/>
      <c r="N25" s="10"/>
      <c r="O25" s="10"/>
      <c r="P25" s="61"/>
      <c r="Q25" s="61"/>
      <c r="R25" s="61"/>
      <c r="S25" s="61"/>
      <c r="T25" s="61"/>
      <c r="U25" s="292"/>
      <c r="V25" s="292"/>
      <c r="W25" s="10"/>
      <c r="X25" s="61"/>
      <c r="Y25" s="61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/>
      <c r="AK25" s="30"/>
    </row>
    <row r="26" spans="1:37" ht="18.75" customHeight="1">
      <c r="A26" s="63"/>
      <c r="B26" s="287"/>
      <c r="C26" s="291"/>
      <c r="D26" s="287"/>
      <c r="E26" s="290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9"/>
      <c r="S26" s="287"/>
      <c r="T26" s="287"/>
      <c r="U26" s="288"/>
      <c r="V26" s="288"/>
      <c r="W26" s="287"/>
      <c r="X26" s="287"/>
      <c r="Y26" s="287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1"/>
      <c r="AK26" s="1"/>
    </row>
    <row r="27" spans="1:37" ht="21" customHeight="1">
      <c r="A27" s="452" t="s">
        <v>476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383"/>
      <c r="AK27" s="383"/>
    </row>
    <row r="28" spans="1:35" ht="18.75" customHeight="1" thickBot="1">
      <c r="A28" s="63"/>
      <c r="B28" s="63"/>
      <c r="C28" s="263"/>
      <c r="D28" s="63"/>
      <c r="E28" s="2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7"/>
      <c r="Q28" s="67"/>
      <c r="R28" s="67"/>
      <c r="S28" s="67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</row>
    <row r="29" spans="1:35" ht="18.75" customHeight="1">
      <c r="A29" s="558" t="s">
        <v>98</v>
      </c>
      <c r="B29" s="453" t="s">
        <v>477</v>
      </c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5"/>
      <c r="AD29" s="561" t="s">
        <v>478</v>
      </c>
      <c r="AE29" s="562"/>
      <c r="AF29" s="562"/>
      <c r="AG29" s="562"/>
      <c r="AH29" s="562"/>
      <c r="AI29" s="562"/>
    </row>
    <row r="30" spans="1:35" ht="18.75" customHeight="1">
      <c r="A30" s="559"/>
      <c r="B30" s="465" t="s">
        <v>102</v>
      </c>
      <c r="C30" s="503"/>
      <c r="D30" s="503"/>
      <c r="E30" s="503"/>
      <c r="F30" s="503"/>
      <c r="G30" s="503"/>
      <c r="H30" s="504"/>
      <c r="I30" s="465" t="s">
        <v>100</v>
      </c>
      <c r="J30" s="503"/>
      <c r="K30" s="503"/>
      <c r="L30" s="503"/>
      <c r="M30" s="503"/>
      <c r="N30" s="503"/>
      <c r="O30" s="504"/>
      <c r="P30" s="537" t="s">
        <v>101</v>
      </c>
      <c r="Q30" s="538"/>
      <c r="R30" s="538"/>
      <c r="S30" s="538"/>
      <c r="T30" s="538"/>
      <c r="U30" s="538"/>
      <c r="V30" s="539"/>
      <c r="W30" s="537" t="s">
        <v>106</v>
      </c>
      <c r="X30" s="538"/>
      <c r="Y30" s="538"/>
      <c r="Z30" s="538"/>
      <c r="AA30" s="538"/>
      <c r="AB30" s="538"/>
      <c r="AC30" s="538"/>
      <c r="AD30" s="563" t="s">
        <v>107</v>
      </c>
      <c r="AE30" s="564"/>
      <c r="AF30" s="565"/>
      <c r="AG30" s="566" t="s">
        <v>110</v>
      </c>
      <c r="AH30" s="567"/>
      <c r="AI30" s="567"/>
    </row>
    <row r="31" spans="1:35" ht="18.75" customHeight="1">
      <c r="A31" s="559"/>
      <c r="B31" s="542" t="s">
        <v>103</v>
      </c>
      <c r="C31" s="463"/>
      <c r="D31" s="511"/>
      <c r="E31" s="540" t="s">
        <v>404</v>
      </c>
      <c r="F31" s="555" t="s">
        <v>405</v>
      </c>
      <c r="G31" s="411" t="s">
        <v>403</v>
      </c>
      <c r="H31" s="414"/>
      <c r="I31" s="542" t="s">
        <v>103</v>
      </c>
      <c r="J31" s="463"/>
      <c r="K31" s="511"/>
      <c r="L31" s="553" t="s">
        <v>104</v>
      </c>
      <c r="M31" s="555" t="s">
        <v>105</v>
      </c>
      <c r="N31" s="411" t="s">
        <v>403</v>
      </c>
      <c r="O31" s="414"/>
      <c r="P31" s="484" t="s">
        <v>103</v>
      </c>
      <c r="Q31" s="546"/>
      <c r="R31" s="485"/>
      <c r="S31" s="548" t="s">
        <v>104</v>
      </c>
      <c r="T31" s="535" t="s">
        <v>105</v>
      </c>
      <c r="U31" s="411" t="s">
        <v>403</v>
      </c>
      <c r="V31" s="414"/>
      <c r="W31" s="484" t="s">
        <v>103</v>
      </c>
      <c r="X31" s="546"/>
      <c r="Y31" s="485"/>
      <c r="Z31" s="548" t="s">
        <v>104</v>
      </c>
      <c r="AA31" s="535" t="s">
        <v>105</v>
      </c>
      <c r="AB31" s="411" t="s">
        <v>403</v>
      </c>
      <c r="AC31" s="414"/>
      <c r="AD31" s="550" t="s">
        <v>108</v>
      </c>
      <c r="AE31" s="552" t="s">
        <v>109</v>
      </c>
      <c r="AF31" s="552"/>
      <c r="AG31" s="550" t="s">
        <v>108</v>
      </c>
      <c r="AH31" s="552" t="s">
        <v>109</v>
      </c>
      <c r="AI31" s="537"/>
    </row>
    <row r="32" spans="1:35" ht="30.75" customHeight="1">
      <c r="A32" s="560"/>
      <c r="B32" s="543"/>
      <c r="C32" s="544"/>
      <c r="D32" s="545"/>
      <c r="E32" s="541"/>
      <c r="F32" s="554"/>
      <c r="G32" s="286" t="s">
        <v>404</v>
      </c>
      <c r="H32" s="285" t="s">
        <v>405</v>
      </c>
      <c r="I32" s="543"/>
      <c r="J32" s="544"/>
      <c r="K32" s="545"/>
      <c r="L32" s="554"/>
      <c r="M32" s="554"/>
      <c r="N32" s="286" t="s">
        <v>404</v>
      </c>
      <c r="O32" s="285" t="s">
        <v>405</v>
      </c>
      <c r="P32" s="488"/>
      <c r="Q32" s="547"/>
      <c r="R32" s="489"/>
      <c r="S32" s="549"/>
      <c r="T32" s="536"/>
      <c r="U32" s="286" t="s">
        <v>404</v>
      </c>
      <c r="V32" s="285" t="s">
        <v>405</v>
      </c>
      <c r="W32" s="488"/>
      <c r="X32" s="547"/>
      <c r="Y32" s="489"/>
      <c r="Z32" s="549"/>
      <c r="AA32" s="536"/>
      <c r="AB32" s="286" t="s">
        <v>404</v>
      </c>
      <c r="AC32" s="285" t="s">
        <v>405</v>
      </c>
      <c r="AD32" s="551"/>
      <c r="AE32" s="552"/>
      <c r="AF32" s="552"/>
      <c r="AG32" s="551"/>
      <c r="AH32" s="552"/>
      <c r="AI32" s="537"/>
    </row>
    <row r="33" spans="1:35" ht="18.75" customHeight="1">
      <c r="A33" s="284" t="s">
        <v>401</v>
      </c>
      <c r="B33" s="178">
        <v>1316</v>
      </c>
      <c r="C33" s="283" t="s">
        <v>99</v>
      </c>
      <c r="D33" s="176">
        <v>1314</v>
      </c>
      <c r="E33" s="118">
        <v>220461</v>
      </c>
      <c r="F33" s="118">
        <v>216527</v>
      </c>
      <c r="G33" s="187">
        <v>168</v>
      </c>
      <c r="H33" s="187">
        <v>195</v>
      </c>
      <c r="I33" s="181">
        <v>927</v>
      </c>
      <c r="J33" s="283" t="s">
        <v>99</v>
      </c>
      <c r="K33" s="176">
        <v>928</v>
      </c>
      <c r="L33" s="118">
        <v>186184</v>
      </c>
      <c r="M33" s="118">
        <v>178587</v>
      </c>
      <c r="N33" s="187">
        <v>201</v>
      </c>
      <c r="O33" s="187">
        <v>192</v>
      </c>
      <c r="P33" s="181">
        <v>359</v>
      </c>
      <c r="Q33" s="283" t="s">
        <v>99</v>
      </c>
      <c r="R33" s="176">
        <v>355</v>
      </c>
      <c r="S33" s="182">
        <v>31039</v>
      </c>
      <c r="T33" s="182">
        <v>33929</v>
      </c>
      <c r="U33" s="187">
        <v>86</v>
      </c>
      <c r="V33" s="187">
        <v>96</v>
      </c>
      <c r="W33" s="181">
        <v>30</v>
      </c>
      <c r="X33" s="283" t="s">
        <v>99</v>
      </c>
      <c r="Y33" s="191">
        <v>31</v>
      </c>
      <c r="Z33" s="182">
        <v>3238</v>
      </c>
      <c r="AA33" s="118">
        <v>4011</v>
      </c>
      <c r="AB33" s="187">
        <v>108</v>
      </c>
      <c r="AC33" s="187">
        <v>129</v>
      </c>
      <c r="AD33" s="121">
        <v>29242</v>
      </c>
      <c r="AE33" s="556">
        <v>446140</v>
      </c>
      <c r="AF33" s="556"/>
      <c r="AG33" s="121">
        <v>73571</v>
      </c>
      <c r="AH33" s="556">
        <v>953798</v>
      </c>
      <c r="AI33" s="556"/>
    </row>
    <row r="34" spans="1:35" ht="18.75" customHeight="1">
      <c r="A34" s="96">
        <v>53</v>
      </c>
      <c r="B34" s="179">
        <v>2083</v>
      </c>
      <c r="C34" s="271" t="s">
        <v>99</v>
      </c>
      <c r="D34" s="177">
        <v>2083</v>
      </c>
      <c r="E34" s="119">
        <v>342430</v>
      </c>
      <c r="F34" s="119">
        <v>330420</v>
      </c>
      <c r="G34" s="188">
        <v>164</v>
      </c>
      <c r="H34" s="188">
        <v>159</v>
      </c>
      <c r="I34" s="56">
        <v>1338</v>
      </c>
      <c r="J34" s="271" t="s">
        <v>99</v>
      </c>
      <c r="K34" s="177">
        <v>1339</v>
      </c>
      <c r="L34" s="119">
        <v>267489</v>
      </c>
      <c r="M34" s="119">
        <v>254653</v>
      </c>
      <c r="N34" s="188">
        <v>200</v>
      </c>
      <c r="O34" s="188">
        <v>190</v>
      </c>
      <c r="P34" s="56">
        <v>388</v>
      </c>
      <c r="Q34" s="271" t="s">
        <v>99</v>
      </c>
      <c r="R34" s="177">
        <v>386</v>
      </c>
      <c r="S34" s="55">
        <v>36206</v>
      </c>
      <c r="T34" s="55">
        <v>38091</v>
      </c>
      <c r="U34" s="188">
        <v>93</v>
      </c>
      <c r="V34" s="188">
        <v>99</v>
      </c>
      <c r="W34" s="56">
        <v>357</v>
      </c>
      <c r="X34" s="271" t="s">
        <v>99</v>
      </c>
      <c r="Y34" s="192">
        <v>358</v>
      </c>
      <c r="Z34" s="55">
        <v>38735</v>
      </c>
      <c r="AA34" s="119">
        <v>37676</v>
      </c>
      <c r="AB34" s="188">
        <v>109</v>
      </c>
      <c r="AC34" s="188">
        <v>105</v>
      </c>
      <c r="AD34" s="122">
        <v>60777</v>
      </c>
      <c r="AE34" s="557">
        <v>625091</v>
      </c>
      <c r="AF34" s="557"/>
      <c r="AG34" s="122">
        <v>96454</v>
      </c>
      <c r="AH34" s="557">
        <v>964523</v>
      </c>
      <c r="AI34" s="557"/>
    </row>
    <row r="35" spans="1:35" ht="18.75" customHeight="1">
      <c r="A35" s="282">
        <v>54</v>
      </c>
      <c r="B35" s="179">
        <v>2380</v>
      </c>
      <c r="C35" s="271" t="s">
        <v>99</v>
      </c>
      <c r="D35" s="177">
        <v>2376</v>
      </c>
      <c r="E35" s="119">
        <v>486583</v>
      </c>
      <c r="F35" s="119">
        <v>479413</v>
      </c>
      <c r="G35" s="188">
        <v>204</v>
      </c>
      <c r="H35" s="188">
        <v>202</v>
      </c>
      <c r="I35" s="56">
        <v>1428</v>
      </c>
      <c r="J35" s="271" t="s">
        <v>99</v>
      </c>
      <c r="K35" s="177">
        <v>1430</v>
      </c>
      <c r="L35" s="119">
        <v>377878</v>
      </c>
      <c r="M35" s="119">
        <v>365887</v>
      </c>
      <c r="N35" s="188">
        <v>265</v>
      </c>
      <c r="O35" s="188">
        <v>256</v>
      </c>
      <c r="P35" s="56">
        <v>356</v>
      </c>
      <c r="Q35" s="271" t="s">
        <v>99</v>
      </c>
      <c r="R35" s="177">
        <v>351</v>
      </c>
      <c r="S35" s="55">
        <v>54993</v>
      </c>
      <c r="T35" s="55">
        <v>59840</v>
      </c>
      <c r="U35" s="188">
        <v>154</v>
      </c>
      <c r="V35" s="188">
        <v>170</v>
      </c>
      <c r="W35" s="56">
        <v>596</v>
      </c>
      <c r="X35" s="271" t="s">
        <v>99</v>
      </c>
      <c r="Y35" s="192">
        <v>595</v>
      </c>
      <c r="Z35" s="55">
        <v>53712</v>
      </c>
      <c r="AA35" s="119">
        <v>53686</v>
      </c>
      <c r="AB35" s="188">
        <v>90</v>
      </c>
      <c r="AC35" s="188">
        <v>90</v>
      </c>
      <c r="AD35" s="122">
        <v>45516</v>
      </c>
      <c r="AE35" s="557">
        <v>659646</v>
      </c>
      <c r="AF35" s="557"/>
      <c r="AG35" s="122">
        <v>69994</v>
      </c>
      <c r="AH35" s="557">
        <v>1077790</v>
      </c>
      <c r="AI35" s="557"/>
    </row>
    <row r="36" spans="1:35" ht="18.75" customHeight="1">
      <c r="A36" s="282">
        <v>55</v>
      </c>
      <c r="B36" s="179">
        <v>2475</v>
      </c>
      <c r="C36" s="271" t="s">
        <v>99</v>
      </c>
      <c r="D36" s="177">
        <v>2481</v>
      </c>
      <c r="E36" s="119">
        <v>555666</v>
      </c>
      <c r="F36" s="119">
        <v>545382</v>
      </c>
      <c r="G36" s="188">
        <v>225</v>
      </c>
      <c r="H36" s="188">
        <v>220</v>
      </c>
      <c r="I36" s="56">
        <v>1539</v>
      </c>
      <c r="J36" s="271" t="s">
        <v>99</v>
      </c>
      <c r="K36" s="177">
        <v>1542</v>
      </c>
      <c r="L36" s="119">
        <v>449823</v>
      </c>
      <c r="M36" s="119">
        <v>436366</v>
      </c>
      <c r="N36" s="188">
        <v>292</v>
      </c>
      <c r="O36" s="188">
        <v>283</v>
      </c>
      <c r="P36" s="56">
        <v>353</v>
      </c>
      <c r="Q36" s="271" t="s">
        <v>99</v>
      </c>
      <c r="R36" s="177">
        <v>353</v>
      </c>
      <c r="S36" s="55">
        <v>56890</v>
      </c>
      <c r="T36" s="55">
        <v>60443</v>
      </c>
      <c r="U36" s="188">
        <v>161</v>
      </c>
      <c r="V36" s="188">
        <v>171</v>
      </c>
      <c r="W36" s="56">
        <v>583</v>
      </c>
      <c r="X36" s="271" t="s">
        <v>99</v>
      </c>
      <c r="Y36" s="192">
        <v>586</v>
      </c>
      <c r="Z36" s="55">
        <v>48953</v>
      </c>
      <c r="AA36" s="119">
        <v>48573</v>
      </c>
      <c r="AB36" s="188">
        <v>84</v>
      </c>
      <c r="AC36" s="188">
        <v>83</v>
      </c>
      <c r="AD36" s="122">
        <v>48124</v>
      </c>
      <c r="AE36" s="557">
        <v>662418</v>
      </c>
      <c r="AF36" s="557"/>
      <c r="AG36" s="122">
        <v>61788</v>
      </c>
      <c r="AH36" s="557">
        <v>1229461</v>
      </c>
      <c r="AI36" s="557"/>
    </row>
    <row r="37" spans="1:35" s="41" customFormat="1" ht="18.75" customHeight="1">
      <c r="A37" s="281">
        <v>56</v>
      </c>
      <c r="B37" s="278">
        <f>SUM(B39:B42,B44:B47,B49:B52)</f>
        <v>2470</v>
      </c>
      <c r="C37" s="277" t="s">
        <v>99</v>
      </c>
      <c r="D37" s="357">
        <f>SUM(D39:D42,D44:D47,D49:D52)</f>
        <v>2471</v>
      </c>
      <c r="E37" s="276">
        <f>SUM(E39:E42,E44:E47,E49:E52)</f>
        <v>629568</v>
      </c>
      <c r="F37" s="276">
        <f>SUM(F39:F42,F44:F47,F49:F52)</f>
        <v>613136</v>
      </c>
      <c r="G37" s="280">
        <v>254</v>
      </c>
      <c r="H37" s="280">
        <v>248</v>
      </c>
      <c r="I37" s="308">
        <f>SUM(I39:I42,I44:I47,I49:I52)</f>
        <v>1719</v>
      </c>
      <c r="J37" s="277" t="s">
        <v>99</v>
      </c>
      <c r="K37" s="319">
        <f>SUM(K39:K42,K44:K47,K49:K52)</f>
        <v>1721</v>
      </c>
      <c r="L37" s="276">
        <f>SUM(L39:L42,L44:L47,L49:L52)</f>
        <v>525703</v>
      </c>
      <c r="M37" s="276">
        <f>SUM(M39:M42,M44:M47,M49:M52)</f>
        <v>508809</v>
      </c>
      <c r="N37" s="274">
        <v>305</v>
      </c>
      <c r="O37" s="274">
        <v>295</v>
      </c>
      <c r="P37" s="308">
        <f>SUM(P39:P42,P44:P47,P49:P52)</f>
        <v>361</v>
      </c>
      <c r="Q37" s="277" t="s">
        <v>99</v>
      </c>
      <c r="R37" s="358">
        <f>SUM(R39:R42,R44:R47,R49:R52)</f>
        <v>360</v>
      </c>
      <c r="S37" s="276">
        <f>SUM(S39:S42,S44:S47,S49:S52)</f>
        <v>53229</v>
      </c>
      <c r="T37" s="276">
        <f>SUM(T39:T42,T44:T47,T49:T52)</f>
        <v>65734</v>
      </c>
      <c r="U37" s="275">
        <v>172</v>
      </c>
      <c r="V37" s="279">
        <v>182</v>
      </c>
      <c r="W37" s="308">
        <f>SUM(W39:W42,W44:W47,W49:W52)</f>
        <v>390</v>
      </c>
      <c r="X37" s="277" t="s">
        <v>99</v>
      </c>
      <c r="Y37" s="358">
        <f>SUM(Y39:Y42,Y44:Y47,Y49:Y52)</f>
        <v>390</v>
      </c>
      <c r="Z37" s="359">
        <f>SUM(Z39:Z42,Z44:Z47,Z49:Z52)</f>
        <v>41636</v>
      </c>
      <c r="AA37" s="276">
        <f>SUM(AA39:AA42,AA44:AA47,AA49:AA52)</f>
        <v>38593</v>
      </c>
      <c r="AB37" s="275">
        <v>106</v>
      </c>
      <c r="AC37" s="274">
        <v>98</v>
      </c>
      <c r="AD37" s="360">
        <f aca="true" t="shared" si="1" ref="AD37:AI37">SUM(AD39:AD42,AD44:AD47,AD49:AD52)</f>
        <v>50419</v>
      </c>
      <c r="AE37" s="568">
        <f t="shared" si="1"/>
        <v>827232</v>
      </c>
      <c r="AF37" s="568">
        <f t="shared" si="1"/>
        <v>0</v>
      </c>
      <c r="AG37" s="360">
        <f t="shared" si="1"/>
        <v>47845</v>
      </c>
      <c r="AH37" s="568">
        <f t="shared" si="1"/>
        <v>1374524</v>
      </c>
      <c r="AI37" s="568">
        <f t="shared" si="1"/>
        <v>0</v>
      </c>
    </row>
    <row r="38" spans="1:35" ht="18.75" customHeight="1">
      <c r="A38" s="96"/>
      <c r="B38" s="179"/>
      <c r="C38" s="273"/>
      <c r="D38" s="177"/>
      <c r="E38" s="119"/>
      <c r="F38" s="119"/>
      <c r="G38" s="188"/>
      <c r="H38" s="188"/>
      <c r="I38" s="56"/>
      <c r="J38" s="273"/>
      <c r="K38" s="177"/>
      <c r="L38" s="119"/>
      <c r="M38" s="119"/>
      <c r="N38" s="188"/>
      <c r="O38" s="188"/>
      <c r="P38" s="56"/>
      <c r="Q38" s="273"/>
      <c r="R38" s="177"/>
      <c r="S38" s="55"/>
      <c r="T38" s="55"/>
      <c r="U38" s="188"/>
      <c r="V38" s="188"/>
      <c r="W38" s="56"/>
      <c r="X38" s="273"/>
      <c r="Y38" s="192"/>
      <c r="Z38" s="55"/>
      <c r="AA38" s="119"/>
      <c r="AB38" s="188"/>
      <c r="AC38" s="188"/>
      <c r="AD38" s="122"/>
      <c r="AE38" s="557"/>
      <c r="AF38" s="557"/>
      <c r="AG38" s="122"/>
      <c r="AH38" s="557"/>
      <c r="AI38" s="557"/>
    </row>
    <row r="39" spans="1:35" ht="18.75" customHeight="1">
      <c r="A39" s="96" t="s">
        <v>402</v>
      </c>
      <c r="B39" s="56">
        <v>197</v>
      </c>
      <c r="C39" s="271" t="s">
        <v>99</v>
      </c>
      <c r="D39" s="177">
        <v>196</v>
      </c>
      <c r="E39" s="119">
        <v>43395</v>
      </c>
      <c r="F39" s="119">
        <v>41602</v>
      </c>
      <c r="G39" s="188">
        <v>220</v>
      </c>
      <c r="H39" s="188">
        <v>212</v>
      </c>
      <c r="I39" s="56">
        <v>137</v>
      </c>
      <c r="J39" s="271" t="s">
        <v>99</v>
      </c>
      <c r="K39" s="177">
        <v>137</v>
      </c>
      <c r="L39" s="119">
        <v>37638</v>
      </c>
      <c r="M39" s="119">
        <v>36594</v>
      </c>
      <c r="N39" s="188">
        <v>274</v>
      </c>
      <c r="O39" s="188">
        <v>267</v>
      </c>
      <c r="P39" s="56">
        <v>30</v>
      </c>
      <c r="Q39" s="271" t="s">
        <v>99</v>
      </c>
      <c r="R39" s="177">
        <v>29</v>
      </c>
      <c r="S39" s="55">
        <v>3005</v>
      </c>
      <c r="T39" s="55">
        <v>2703</v>
      </c>
      <c r="U39" s="188">
        <v>100</v>
      </c>
      <c r="V39" s="188">
        <v>93</v>
      </c>
      <c r="W39" s="56">
        <v>30</v>
      </c>
      <c r="X39" s="271" t="s">
        <v>99</v>
      </c>
      <c r="Y39" s="192">
        <v>30</v>
      </c>
      <c r="Z39" s="55">
        <v>2752</v>
      </c>
      <c r="AA39" s="119">
        <v>2305</v>
      </c>
      <c r="AB39" s="188">
        <v>91</v>
      </c>
      <c r="AC39" s="188">
        <v>76</v>
      </c>
      <c r="AD39" s="122">
        <v>2957</v>
      </c>
      <c r="AE39" s="557">
        <v>45313</v>
      </c>
      <c r="AF39" s="557"/>
      <c r="AG39" s="122">
        <v>4196</v>
      </c>
      <c r="AH39" s="557">
        <v>90508</v>
      </c>
      <c r="AI39" s="557"/>
    </row>
    <row r="40" spans="1:35" ht="18.75" customHeight="1">
      <c r="A40" s="173" t="s">
        <v>338</v>
      </c>
      <c r="B40" s="56">
        <v>217</v>
      </c>
      <c r="C40" s="271" t="s">
        <v>99</v>
      </c>
      <c r="D40" s="177">
        <v>217</v>
      </c>
      <c r="E40" s="119">
        <v>60420</v>
      </c>
      <c r="F40" s="119">
        <v>57497</v>
      </c>
      <c r="G40" s="188">
        <v>278</v>
      </c>
      <c r="H40" s="188">
        <v>264</v>
      </c>
      <c r="I40" s="56">
        <v>155</v>
      </c>
      <c r="J40" s="271" t="s">
        <v>99</v>
      </c>
      <c r="K40" s="177">
        <v>155</v>
      </c>
      <c r="L40" s="119">
        <v>50310</v>
      </c>
      <c r="M40" s="119">
        <v>47722</v>
      </c>
      <c r="N40" s="188">
        <v>324</v>
      </c>
      <c r="O40" s="188">
        <v>307</v>
      </c>
      <c r="P40" s="56">
        <v>31</v>
      </c>
      <c r="Q40" s="271" t="s">
        <v>99</v>
      </c>
      <c r="R40" s="177">
        <v>31</v>
      </c>
      <c r="S40" s="55">
        <v>6077</v>
      </c>
      <c r="T40" s="55">
        <v>6044</v>
      </c>
      <c r="U40" s="188">
        <v>196</v>
      </c>
      <c r="V40" s="188">
        <v>194</v>
      </c>
      <c r="W40" s="56">
        <v>31</v>
      </c>
      <c r="X40" s="271" t="s">
        <v>99</v>
      </c>
      <c r="Y40" s="192">
        <v>31</v>
      </c>
      <c r="Z40" s="55">
        <v>4033</v>
      </c>
      <c r="AA40" s="119">
        <v>3731</v>
      </c>
      <c r="AB40" s="188">
        <v>130</v>
      </c>
      <c r="AC40" s="188">
        <v>120</v>
      </c>
      <c r="AD40" s="122">
        <v>2959</v>
      </c>
      <c r="AE40" s="557">
        <v>51424</v>
      </c>
      <c r="AF40" s="557"/>
      <c r="AG40" s="122">
        <v>3948</v>
      </c>
      <c r="AH40" s="557">
        <v>86604</v>
      </c>
      <c r="AI40" s="557"/>
    </row>
    <row r="41" spans="1:35" ht="18.75" customHeight="1">
      <c r="A41" s="173" t="s">
        <v>339</v>
      </c>
      <c r="B41" s="56">
        <v>210</v>
      </c>
      <c r="C41" s="271" t="s">
        <v>99</v>
      </c>
      <c r="D41" s="177">
        <v>210</v>
      </c>
      <c r="E41" s="119">
        <v>57867</v>
      </c>
      <c r="F41" s="119">
        <v>56844</v>
      </c>
      <c r="G41" s="188">
        <v>275</v>
      </c>
      <c r="H41" s="188">
        <v>270</v>
      </c>
      <c r="I41" s="56">
        <v>150</v>
      </c>
      <c r="J41" s="271" t="s">
        <v>99</v>
      </c>
      <c r="K41" s="177">
        <v>150</v>
      </c>
      <c r="L41" s="119">
        <v>44702</v>
      </c>
      <c r="M41" s="119">
        <v>43046</v>
      </c>
      <c r="N41" s="188">
        <v>298</v>
      </c>
      <c r="O41" s="188">
        <v>286</v>
      </c>
      <c r="P41" s="56">
        <v>30</v>
      </c>
      <c r="Q41" s="271" t="s">
        <v>99</v>
      </c>
      <c r="R41" s="177">
        <v>30</v>
      </c>
      <c r="S41" s="55">
        <v>9936</v>
      </c>
      <c r="T41" s="55">
        <v>10641</v>
      </c>
      <c r="U41" s="188">
        <v>331</v>
      </c>
      <c r="V41" s="188">
        <v>354</v>
      </c>
      <c r="W41" s="56">
        <v>30</v>
      </c>
      <c r="X41" s="271" t="s">
        <v>99</v>
      </c>
      <c r="Y41" s="192">
        <v>30</v>
      </c>
      <c r="Z41" s="55">
        <v>3229</v>
      </c>
      <c r="AA41" s="119">
        <v>3157</v>
      </c>
      <c r="AB41" s="188">
        <v>107</v>
      </c>
      <c r="AC41" s="188">
        <v>105</v>
      </c>
      <c r="AD41" s="122">
        <v>2652</v>
      </c>
      <c r="AE41" s="557">
        <v>40622</v>
      </c>
      <c r="AF41" s="557"/>
      <c r="AG41" s="122">
        <v>3856</v>
      </c>
      <c r="AH41" s="557">
        <v>89692</v>
      </c>
      <c r="AI41" s="557"/>
    </row>
    <row r="42" spans="1:35" ht="18.75" customHeight="1">
      <c r="A42" s="173" t="s">
        <v>340</v>
      </c>
      <c r="B42" s="56">
        <v>215</v>
      </c>
      <c r="C42" s="271" t="s">
        <v>99</v>
      </c>
      <c r="D42" s="177">
        <v>216</v>
      </c>
      <c r="E42" s="119">
        <v>57637</v>
      </c>
      <c r="F42" s="119">
        <v>58161</v>
      </c>
      <c r="G42" s="188">
        <v>268</v>
      </c>
      <c r="H42" s="188">
        <v>269</v>
      </c>
      <c r="I42" s="56">
        <v>153</v>
      </c>
      <c r="J42" s="271" t="s">
        <v>99</v>
      </c>
      <c r="K42" s="177">
        <v>154</v>
      </c>
      <c r="L42" s="119">
        <v>44406</v>
      </c>
      <c r="M42" s="119">
        <v>45827</v>
      </c>
      <c r="N42" s="188">
        <v>290</v>
      </c>
      <c r="O42" s="188">
        <v>297</v>
      </c>
      <c r="P42" s="56">
        <v>31</v>
      </c>
      <c r="Q42" s="271" t="s">
        <v>99</v>
      </c>
      <c r="R42" s="177">
        <v>31</v>
      </c>
      <c r="S42" s="55">
        <v>9705</v>
      </c>
      <c r="T42" s="55">
        <v>9363</v>
      </c>
      <c r="U42" s="188">
        <v>313</v>
      </c>
      <c r="V42" s="188">
        <v>302</v>
      </c>
      <c r="W42" s="56">
        <v>31</v>
      </c>
      <c r="X42" s="271" t="s">
        <v>99</v>
      </c>
      <c r="Y42" s="192">
        <v>31</v>
      </c>
      <c r="Z42" s="55">
        <v>3526</v>
      </c>
      <c r="AA42" s="119">
        <v>2971</v>
      </c>
      <c r="AB42" s="188">
        <v>113</v>
      </c>
      <c r="AC42" s="188">
        <v>95</v>
      </c>
      <c r="AD42" s="122">
        <v>3559</v>
      </c>
      <c r="AE42" s="557">
        <v>49048</v>
      </c>
      <c r="AF42" s="557"/>
      <c r="AG42" s="122">
        <v>5147</v>
      </c>
      <c r="AH42" s="557">
        <v>190207</v>
      </c>
      <c r="AI42" s="557"/>
    </row>
    <row r="43" spans="1:35" ht="18.75" customHeight="1">
      <c r="A43" s="96"/>
      <c r="B43" s="56"/>
      <c r="C43" s="271"/>
      <c r="D43" s="177"/>
      <c r="E43" s="272"/>
      <c r="F43" s="272"/>
      <c r="G43" s="188"/>
      <c r="H43" s="188"/>
      <c r="I43" s="56"/>
      <c r="J43" s="271"/>
      <c r="K43" s="177"/>
      <c r="L43" s="381"/>
      <c r="M43" s="381"/>
      <c r="N43" s="188"/>
      <c r="O43" s="188"/>
      <c r="P43" s="56"/>
      <c r="Q43" s="271"/>
      <c r="R43" s="382"/>
      <c r="S43" s="55"/>
      <c r="T43" s="55"/>
      <c r="U43" s="188"/>
      <c r="V43" s="188"/>
      <c r="W43" s="56"/>
      <c r="X43" s="271"/>
      <c r="Y43" s="192"/>
      <c r="Z43" s="55"/>
      <c r="AA43" s="381"/>
      <c r="AB43" s="188"/>
      <c r="AC43" s="188"/>
      <c r="AD43" s="122"/>
      <c r="AE43" s="557"/>
      <c r="AF43" s="557"/>
      <c r="AG43" s="122"/>
      <c r="AH43" s="557"/>
      <c r="AI43" s="557"/>
    </row>
    <row r="44" spans="1:35" ht="18.75" customHeight="1">
      <c r="A44" s="173" t="s">
        <v>341</v>
      </c>
      <c r="B44" s="56">
        <v>215</v>
      </c>
      <c r="C44" s="271" t="s">
        <v>99</v>
      </c>
      <c r="D44" s="177">
        <v>215</v>
      </c>
      <c r="E44" s="119">
        <v>77102</v>
      </c>
      <c r="F44" s="119">
        <v>75192</v>
      </c>
      <c r="G44" s="188">
        <v>358</v>
      </c>
      <c r="H44" s="188">
        <v>349</v>
      </c>
      <c r="I44" s="56">
        <v>154</v>
      </c>
      <c r="J44" s="271" t="s">
        <v>99</v>
      </c>
      <c r="K44" s="177">
        <v>154</v>
      </c>
      <c r="L44" s="119">
        <v>61519</v>
      </c>
      <c r="M44" s="119">
        <v>59416</v>
      </c>
      <c r="N44" s="188">
        <v>399</v>
      </c>
      <c r="O44" s="188">
        <v>385</v>
      </c>
      <c r="P44" s="56">
        <v>30</v>
      </c>
      <c r="Q44" s="271" t="s">
        <v>99</v>
      </c>
      <c r="R44" s="177">
        <v>30</v>
      </c>
      <c r="S44" s="55">
        <v>1014</v>
      </c>
      <c r="T44" s="55">
        <v>10705</v>
      </c>
      <c r="U44" s="188">
        <v>333</v>
      </c>
      <c r="V44" s="188">
        <v>356</v>
      </c>
      <c r="W44" s="56">
        <v>31</v>
      </c>
      <c r="X44" s="271" t="s">
        <v>99</v>
      </c>
      <c r="Y44" s="192">
        <v>31</v>
      </c>
      <c r="Z44" s="55">
        <v>5569</v>
      </c>
      <c r="AA44" s="119">
        <v>5071</v>
      </c>
      <c r="AB44" s="188">
        <v>179</v>
      </c>
      <c r="AC44" s="188">
        <v>163</v>
      </c>
      <c r="AD44" s="122">
        <v>3878</v>
      </c>
      <c r="AE44" s="557">
        <v>69233</v>
      </c>
      <c r="AF44" s="557"/>
      <c r="AG44" s="122">
        <v>4401</v>
      </c>
      <c r="AH44" s="557">
        <v>194700</v>
      </c>
      <c r="AI44" s="557"/>
    </row>
    <row r="45" spans="1:35" ht="18.75" customHeight="1">
      <c r="A45" s="173" t="s">
        <v>342</v>
      </c>
      <c r="B45" s="56">
        <v>210</v>
      </c>
      <c r="C45" s="271" t="s">
        <v>99</v>
      </c>
      <c r="D45" s="177">
        <v>210</v>
      </c>
      <c r="E45" s="119">
        <v>57141</v>
      </c>
      <c r="F45" s="119">
        <v>53942</v>
      </c>
      <c r="G45" s="188">
        <v>272</v>
      </c>
      <c r="H45" s="188">
        <v>256</v>
      </c>
      <c r="I45" s="56">
        <v>150</v>
      </c>
      <c r="J45" s="271" t="s">
        <v>99</v>
      </c>
      <c r="K45" s="177">
        <v>150</v>
      </c>
      <c r="L45" s="119">
        <v>47131</v>
      </c>
      <c r="M45" s="119">
        <v>44232</v>
      </c>
      <c r="N45" s="188">
        <v>314</v>
      </c>
      <c r="O45" s="188">
        <v>294</v>
      </c>
      <c r="P45" s="56">
        <v>30</v>
      </c>
      <c r="Q45" s="271" t="s">
        <v>99</v>
      </c>
      <c r="R45" s="177">
        <v>30</v>
      </c>
      <c r="S45" s="55">
        <v>5965</v>
      </c>
      <c r="T45" s="55">
        <v>6380</v>
      </c>
      <c r="U45" s="188">
        <v>198</v>
      </c>
      <c r="V45" s="188">
        <v>212</v>
      </c>
      <c r="W45" s="56">
        <v>30</v>
      </c>
      <c r="X45" s="271" t="s">
        <v>99</v>
      </c>
      <c r="Y45" s="192">
        <v>30</v>
      </c>
      <c r="Z45" s="55">
        <v>4045</v>
      </c>
      <c r="AA45" s="119">
        <v>3330</v>
      </c>
      <c r="AB45" s="188">
        <v>134</v>
      </c>
      <c r="AC45" s="188">
        <v>111</v>
      </c>
      <c r="AD45" s="122">
        <v>4004</v>
      </c>
      <c r="AE45" s="557">
        <v>67226</v>
      </c>
      <c r="AF45" s="557"/>
      <c r="AG45" s="122">
        <v>3934</v>
      </c>
      <c r="AH45" s="557">
        <v>116233</v>
      </c>
      <c r="AI45" s="557"/>
    </row>
    <row r="46" spans="1:35" ht="18.75" customHeight="1">
      <c r="A46" s="173" t="s">
        <v>343</v>
      </c>
      <c r="B46" s="56">
        <v>217</v>
      </c>
      <c r="C46" s="271" t="s">
        <v>99</v>
      </c>
      <c r="D46" s="177">
        <v>217</v>
      </c>
      <c r="E46" s="119">
        <v>72692</v>
      </c>
      <c r="F46" s="119">
        <v>72365</v>
      </c>
      <c r="G46" s="188">
        <v>334</v>
      </c>
      <c r="H46" s="188">
        <v>333</v>
      </c>
      <c r="I46" s="56">
        <v>155</v>
      </c>
      <c r="J46" s="271" t="s">
        <v>99</v>
      </c>
      <c r="K46" s="177">
        <v>155</v>
      </c>
      <c r="L46" s="119">
        <v>59853</v>
      </c>
      <c r="M46" s="119">
        <v>59075</v>
      </c>
      <c r="N46" s="188">
        <v>386</v>
      </c>
      <c r="O46" s="188">
        <v>381</v>
      </c>
      <c r="P46" s="56">
        <v>31</v>
      </c>
      <c r="Q46" s="271" t="s">
        <v>99</v>
      </c>
      <c r="R46" s="177">
        <v>31</v>
      </c>
      <c r="S46" s="55">
        <v>6412</v>
      </c>
      <c r="T46" s="55">
        <v>7399</v>
      </c>
      <c r="U46" s="188">
        <v>206</v>
      </c>
      <c r="V46" s="188">
        <v>238</v>
      </c>
      <c r="W46" s="56">
        <v>31</v>
      </c>
      <c r="X46" s="271" t="s">
        <v>99</v>
      </c>
      <c r="Y46" s="192">
        <v>31</v>
      </c>
      <c r="Z46" s="55">
        <v>6427</v>
      </c>
      <c r="AA46" s="119">
        <v>5891</v>
      </c>
      <c r="AB46" s="188">
        <v>207</v>
      </c>
      <c r="AC46" s="188">
        <v>190</v>
      </c>
      <c r="AD46" s="122">
        <v>4408</v>
      </c>
      <c r="AE46" s="557">
        <v>73506</v>
      </c>
      <c r="AF46" s="557"/>
      <c r="AG46" s="122">
        <v>3955</v>
      </c>
      <c r="AH46" s="557">
        <v>122075</v>
      </c>
      <c r="AI46" s="557"/>
    </row>
    <row r="47" spans="1:35" ht="18.75" customHeight="1">
      <c r="A47" s="173" t="s">
        <v>344</v>
      </c>
      <c r="B47" s="56">
        <v>240</v>
      </c>
      <c r="C47" s="271" t="s">
        <v>99</v>
      </c>
      <c r="D47" s="177">
        <v>240</v>
      </c>
      <c r="E47" s="119">
        <v>55419</v>
      </c>
      <c r="F47" s="119">
        <v>54936</v>
      </c>
      <c r="G47" s="188">
        <v>230</v>
      </c>
      <c r="H47" s="188">
        <v>228</v>
      </c>
      <c r="I47" s="56">
        <v>150</v>
      </c>
      <c r="J47" s="271" t="s">
        <v>99</v>
      </c>
      <c r="K47" s="177">
        <v>150</v>
      </c>
      <c r="L47" s="119">
        <v>48274</v>
      </c>
      <c r="M47" s="119">
        <v>47186</v>
      </c>
      <c r="N47" s="188">
        <v>321</v>
      </c>
      <c r="O47" s="188">
        <v>314</v>
      </c>
      <c r="P47" s="56">
        <v>30</v>
      </c>
      <c r="Q47" s="271" t="s">
        <v>99</v>
      </c>
      <c r="R47" s="177">
        <v>30</v>
      </c>
      <c r="S47" s="55">
        <v>2816</v>
      </c>
      <c r="T47" s="55">
        <v>3182</v>
      </c>
      <c r="U47" s="188">
        <v>93</v>
      </c>
      <c r="V47" s="188">
        <v>106</v>
      </c>
      <c r="W47" s="56">
        <v>60</v>
      </c>
      <c r="X47" s="271" t="s">
        <v>99</v>
      </c>
      <c r="Y47" s="192">
        <v>60</v>
      </c>
      <c r="Z47" s="55">
        <v>4329</v>
      </c>
      <c r="AA47" s="119">
        <v>4568</v>
      </c>
      <c r="AB47" s="188">
        <v>72</v>
      </c>
      <c r="AC47" s="188">
        <v>76</v>
      </c>
      <c r="AD47" s="122">
        <v>6798</v>
      </c>
      <c r="AE47" s="557">
        <v>88779</v>
      </c>
      <c r="AF47" s="557"/>
      <c r="AG47" s="122">
        <v>3270</v>
      </c>
      <c r="AH47" s="557">
        <v>100796</v>
      </c>
      <c r="AI47" s="557"/>
    </row>
    <row r="48" spans="1:35" ht="18.75" customHeight="1">
      <c r="A48" s="96"/>
      <c r="B48" s="56"/>
      <c r="C48" s="271"/>
      <c r="D48" s="177"/>
      <c r="E48" s="119"/>
      <c r="F48" s="119"/>
      <c r="G48" s="188"/>
      <c r="H48" s="188"/>
      <c r="I48" s="56"/>
      <c r="J48" s="271"/>
      <c r="K48" s="177"/>
      <c r="L48" s="119"/>
      <c r="M48" s="119"/>
      <c r="N48" s="188"/>
      <c r="O48" s="188"/>
      <c r="P48" s="56"/>
      <c r="Q48" s="271"/>
      <c r="R48" s="177"/>
      <c r="S48" s="55"/>
      <c r="T48" s="55"/>
      <c r="U48" s="188"/>
      <c r="V48" s="188"/>
      <c r="W48" s="56"/>
      <c r="X48" s="271"/>
      <c r="Y48" s="192"/>
      <c r="Z48" s="55"/>
      <c r="AA48" s="119"/>
      <c r="AB48" s="188"/>
      <c r="AC48" s="188"/>
      <c r="AD48" s="122"/>
      <c r="AE48" s="557"/>
      <c r="AF48" s="557"/>
      <c r="AG48" s="122"/>
      <c r="AH48" s="557"/>
      <c r="AI48" s="557"/>
    </row>
    <row r="49" spans="1:35" ht="18.75" customHeight="1">
      <c r="A49" s="173" t="s">
        <v>345</v>
      </c>
      <c r="B49" s="56">
        <v>192</v>
      </c>
      <c r="C49" s="271" t="s">
        <v>99</v>
      </c>
      <c r="D49" s="177">
        <v>193</v>
      </c>
      <c r="E49" s="119">
        <v>34095</v>
      </c>
      <c r="F49" s="119">
        <v>38237</v>
      </c>
      <c r="G49" s="188">
        <v>177</v>
      </c>
      <c r="H49" s="188">
        <v>384</v>
      </c>
      <c r="I49" s="56">
        <v>131</v>
      </c>
      <c r="J49" s="271" t="s">
        <v>99</v>
      </c>
      <c r="K49" s="177">
        <v>131</v>
      </c>
      <c r="L49" s="119">
        <v>30756</v>
      </c>
      <c r="M49" s="119">
        <v>34875</v>
      </c>
      <c r="N49" s="188">
        <v>234</v>
      </c>
      <c r="O49" s="188">
        <v>266</v>
      </c>
      <c r="P49" s="56">
        <v>30</v>
      </c>
      <c r="Q49" s="271" t="s">
        <v>99</v>
      </c>
      <c r="R49" s="177">
        <v>31</v>
      </c>
      <c r="S49" s="55">
        <v>1712</v>
      </c>
      <c r="T49" s="55">
        <v>1777</v>
      </c>
      <c r="U49" s="188">
        <v>57</v>
      </c>
      <c r="V49" s="188">
        <v>57</v>
      </c>
      <c r="W49" s="56">
        <v>31</v>
      </c>
      <c r="X49" s="271" t="s">
        <v>99</v>
      </c>
      <c r="Y49" s="192">
        <v>31</v>
      </c>
      <c r="Z49" s="55">
        <v>1627</v>
      </c>
      <c r="AA49" s="119">
        <v>1585</v>
      </c>
      <c r="AB49" s="188">
        <v>52</v>
      </c>
      <c r="AC49" s="188">
        <v>51</v>
      </c>
      <c r="AD49" s="122">
        <v>8789</v>
      </c>
      <c r="AE49" s="557">
        <v>183563</v>
      </c>
      <c r="AF49" s="557"/>
      <c r="AG49" s="122">
        <v>5664</v>
      </c>
      <c r="AH49" s="557">
        <v>124574</v>
      </c>
      <c r="AI49" s="557"/>
    </row>
    <row r="50" spans="1:35" ht="18.75" customHeight="1">
      <c r="A50" s="96" t="s">
        <v>392</v>
      </c>
      <c r="B50" s="56">
        <v>182</v>
      </c>
      <c r="C50" s="271" t="s">
        <v>99</v>
      </c>
      <c r="D50" s="177">
        <v>181</v>
      </c>
      <c r="E50" s="119">
        <v>37902</v>
      </c>
      <c r="F50" s="119">
        <v>30438</v>
      </c>
      <c r="G50" s="188">
        <v>208</v>
      </c>
      <c r="H50" s="188">
        <v>168</v>
      </c>
      <c r="I50" s="56">
        <v>125</v>
      </c>
      <c r="J50" s="271" t="s">
        <v>99</v>
      </c>
      <c r="K50" s="177">
        <v>124</v>
      </c>
      <c r="L50" s="119">
        <v>34253</v>
      </c>
      <c r="M50" s="119">
        <v>26649</v>
      </c>
      <c r="N50" s="188">
        <v>274</v>
      </c>
      <c r="O50" s="188">
        <v>214</v>
      </c>
      <c r="P50" s="56">
        <v>29</v>
      </c>
      <c r="Q50" s="271" t="s">
        <v>99</v>
      </c>
      <c r="R50" s="177">
        <v>29</v>
      </c>
      <c r="S50" s="55">
        <v>1955</v>
      </c>
      <c r="T50" s="55">
        <v>2117</v>
      </c>
      <c r="U50" s="188">
        <v>67</v>
      </c>
      <c r="V50" s="188">
        <v>73</v>
      </c>
      <c r="W50" s="56">
        <v>28</v>
      </c>
      <c r="X50" s="271" t="s">
        <v>99</v>
      </c>
      <c r="Y50" s="192">
        <v>28</v>
      </c>
      <c r="Z50" s="55">
        <v>1694</v>
      </c>
      <c r="AA50" s="119">
        <v>1672</v>
      </c>
      <c r="AB50" s="188">
        <v>60</v>
      </c>
      <c r="AC50" s="188">
        <v>59</v>
      </c>
      <c r="AD50" s="122">
        <v>2831</v>
      </c>
      <c r="AE50" s="557">
        <v>39122</v>
      </c>
      <c r="AF50" s="557"/>
      <c r="AG50" s="122">
        <v>3138</v>
      </c>
      <c r="AH50" s="557">
        <v>69174</v>
      </c>
      <c r="AI50" s="557"/>
    </row>
    <row r="51" spans="1:35" ht="18.75" customHeight="1">
      <c r="A51" s="173" t="s">
        <v>335</v>
      </c>
      <c r="B51" s="56">
        <v>162</v>
      </c>
      <c r="C51" s="271" t="s">
        <v>99</v>
      </c>
      <c r="D51" s="177">
        <v>161</v>
      </c>
      <c r="E51" s="119">
        <v>29834</v>
      </c>
      <c r="F51" s="119">
        <v>28480</v>
      </c>
      <c r="G51" s="188">
        <v>184</v>
      </c>
      <c r="H51" s="188">
        <v>176</v>
      </c>
      <c r="I51" s="56">
        <v>107</v>
      </c>
      <c r="J51" s="271" t="s">
        <v>99</v>
      </c>
      <c r="K51" s="177">
        <v>108</v>
      </c>
      <c r="L51" s="119">
        <v>26276</v>
      </c>
      <c r="M51" s="119">
        <v>25060</v>
      </c>
      <c r="N51" s="188">
        <v>245</v>
      </c>
      <c r="O51" s="188">
        <v>232</v>
      </c>
      <c r="P51" s="56">
        <v>28</v>
      </c>
      <c r="Q51" s="271" t="s">
        <v>99</v>
      </c>
      <c r="R51" s="177">
        <v>27</v>
      </c>
      <c r="S51" s="55">
        <v>1897</v>
      </c>
      <c r="T51" s="55">
        <v>2060</v>
      </c>
      <c r="U51" s="188">
        <v>67</v>
      </c>
      <c r="V51" s="188">
        <v>76</v>
      </c>
      <c r="W51" s="56">
        <v>27</v>
      </c>
      <c r="X51" s="271" t="s">
        <v>99</v>
      </c>
      <c r="Y51" s="192">
        <v>26</v>
      </c>
      <c r="Z51" s="55">
        <v>1661</v>
      </c>
      <c r="AA51" s="119">
        <v>1360</v>
      </c>
      <c r="AB51" s="188">
        <v>61</v>
      </c>
      <c r="AC51" s="188">
        <v>52</v>
      </c>
      <c r="AD51" s="122">
        <v>3625</v>
      </c>
      <c r="AE51" s="557">
        <v>55917</v>
      </c>
      <c r="AF51" s="557"/>
      <c r="AG51" s="122">
        <v>2918</v>
      </c>
      <c r="AH51" s="557">
        <v>68579</v>
      </c>
      <c r="AI51" s="557"/>
    </row>
    <row r="52" spans="1:35" ht="18.75" customHeight="1">
      <c r="A52" s="173" t="s">
        <v>336</v>
      </c>
      <c r="B52" s="56">
        <v>213</v>
      </c>
      <c r="C52" s="271" t="s">
        <v>99</v>
      </c>
      <c r="D52" s="177">
        <v>215</v>
      </c>
      <c r="E52" s="119">
        <v>46064</v>
      </c>
      <c r="F52" s="119">
        <v>45442</v>
      </c>
      <c r="G52" s="188">
        <v>216</v>
      </c>
      <c r="H52" s="188">
        <v>211</v>
      </c>
      <c r="I52" s="56">
        <v>152</v>
      </c>
      <c r="J52" s="271" t="s">
        <v>99</v>
      </c>
      <c r="K52" s="177">
        <v>153</v>
      </c>
      <c r="L52" s="119">
        <v>40585</v>
      </c>
      <c r="M52" s="119">
        <v>39127</v>
      </c>
      <c r="N52" s="188">
        <v>267</v>
      </c>
      <c r="O52" s="188">
        <v>255</v>
      </c>
      <c r="P52" s="56">
        <v>31</v>
      </c>
      <c r="Q52" s="271" t="s">
        <v>99</v>
      </c>
      <c r="R52" s="177">
        <v>31</v>
      </c>
      <c r="S52" s="55">
        <v>2735</v>
      </c>
      <c r="T52" s="55">
        <v>3363</v>
      </c>
      <c r="U52" s="188">
        <v>88</v>
      </c>
      <c r="V52" s="188">
        <v>108</v>
      </c>
      <c r="W52" s="56">
        <v>30</v>
      </c>
      <c r="X52" s="271" t="s">
        <v>99</v>
      </c>
      <c r="Y52" s="192">
        <v>31</v>
      </c>
      <c r="Z52" s="55">
        <v>2744</v>
      </c>
      <c r="AA52" s="119">
        <v>2952</v>
      </c>
      <c r="AB52" s="188">
        <v>91</v>
      </c>
      <c r="AC52" s="188">
        <v>95</v>
      </c>
      <c r="AD52" s="122">
        <v>3959</v>
      </c>
      <c r="AE52" s="557">
        <v>63479</v>
      </c>
      <c r="AF52" s="557"/>
      <c r="AG52" s="122">
        <v>3418</v>
      </c>
      <c r="AH52" s="557">
        <v>121382</v>
      </c>
      <c r="AI52" s="557"/>
    </row>
    <row r="53" spans="1:35" ht="18.75" customHeight="1">
      <c r="A53" s="270"/>
      <c r="B53" s="268"/>
      <c r="C53" s="267"/>
      <c r="D53" s="269"/>
      <c r="E53" s="266"/>
      <c r="F53" s="266"/>
      <c r="G53" s="265"/>
      <c r="H53" s="265"/>
      <c r="I53" s="298"/>
      <c r="J53" s="267"/>
      <c r="K53" s="269"/>
      <c r="L53" s="266"/>
      <c r="M53" s="266"/>
      <c r="N53" s="265"/>
      <c r="O53" s="265"/>
      <c r="P53" s="298"/>
      <c r="Q53" s="267"/>
      <c r="R53" s="266"/>
      <c r="S53" s="117"/>
      <c r="T53" s="117"/>
      <c r="U53" s="265"/>
      <c r="V53" s="265"/>
      <c r="W53" s="298"/>
      <c r="X53" s="267"/>
      <c r="Y53" s="117"/>
      <c r="Z53" s="117"/>
      <c r="AA53" s="266"/>
      <c r="AB53" s="265"/>
      <c r="AC53" s="265"/>
      <c r="AD53" s="123"/>
      <c r="AE53" s="569"/>
      <c r="AF53" s="569"/>
      <c r="AG53" s="123"/>
      <c r="AH53" s="570"/>
      <c r="AI53" s="570"/>
    </row>
    <row r="54" spans="1:37" ht="18.75" customHeight="1">
      <c r="A54" s="63" t="s">
        <v>406</v>
      </c>
      <c r="B54" s="63"/>
      <c r="C54" s="263"/>
      <c r="D54" s="63"/>
      <c r="E54" s="26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260"/>
      <c r="Q54" s="260"/>
      <c r="R54" s="260"/>
      <c r="S54" s="260"/>
      <c r="T54" s="63"/>
      <c r="U54" s="260"/>
      <c r="V54" s="260"/>
      <c r="W54" s="67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39"/>
      <c r="AK54" s="40"/>
    </row>
    <row r="55" spans="1:45" ht="18.75" customHeight="1">
      <c r="A55" s="264" t="s">
        <v>292</v>
      </c>
      <c r="B55" s="63"/>
      <c r="C55" s="263"/>
      <c r="D55" s="63"/>
      <c r="E55" s="26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260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K55" s="40"/>
      <c r="AL55" s="40"/>
      <c r="AM55" s="39"/>
      <c r="AN55" s="35"/>
      <c r="AO55" s="39"/>
      <c r="AP55" s="39"/>
      <c r="AQ55" s="39"/>
      <c r="AR55" s="39"/>
      <c r="AS55" s="40"/>
    </row>
  </sheetData>
  <sheetProtection/>
  <mergeCells count="154">
    <mergeCell ref="J22:K22"/>
    <mergeCell ref="W9:W10"/>
    <mergeCell ref="O8:O10"/>
    <mergeCell ref="T8:T10"/>
    <mergeCell ref="U9:U10"/>
    <mergeCell ref="V9:V10"/>
    <mergeCell ref="J17:K17"/>
    <mergeCell ref="AE47:AF47"/>
    <mergeCell ref="AH47:AI47"/>
    <mergeCell ref="C13:D13"/>
    <mergeCell ref="J19:K19"/>
    <mergeCell ref="C14:D14"/>
    <mergeCell ref="C15:D15"/>
    <mergeCell ref="J18:K18"/>
    <mergeCell ref="G17:H17"/>
    <mergeCell ref="G18:H18"/>
    <mergeCell ref="G14:H14"/>
    <mergeCell ref="G19:H19"/>
    <mergeCell ref="C17:D17"/>
    <mergeCell ref="C18:D18"/>
    <mergeCell ref="C19:D19"/>
    <mergeCell ref="AE53:AF53"/>
    <mergeCell ref="AH53:AI53"/>
    <mergeCell ref="AE52:AF52"/>
    <mergeCell ref="AH52:AI52"/>
    <mergeCell ref="AE48:AF48"/>
    <mergeCell ref="Q22:R22"/>
    <mergeCell ref="AH48:AI48"/>
    <mergeCell ref="AE51:AF51"/>
    <mergeCell ref="AH51:AI51"/>
    <mergeCell ref="AE49:AF49"/>
    <mergeCell ref="AH49:AI49"/>
    <mergeCell ref="AE50:AF50"/>
    <mergeCell ref="AH50:AI50"/>
    <mergeCell ref="AH45:AI45"/>
    <mergeCell ref="AE46:AF46"/>
    <mergeCell ref="AH46:AI46"/>
    <mergeCell ref="AE43:AF43"/>
    <mergeCell ref="AH43:AI43"/>
    <mergeCell ref="AE44:AF44"/>
    <mergeCell ref="AH44:AI44"/>
    <mergeCell ref="AE45:AF45"/>
    <mergeCell ref="AE41:AF41"/>
    <mergeCell ref="AH41:AI41"/>
    <mergeCell ref="AE42:AF42"/>
    <mergeCell ref="AH42:AI42"/>
    <mergeCell ref="AE39:AF39"/>
    <mergeCell ref="AH39:AI39"/>
    <mergeCell ref="AE40:AF40"/>
    <mergeCell ref="AH40:AI40"/>
    <mergeCell ref="AE37:AF37"/>
    <mergeCell ref="AH37:AI37"/>
    <mergeCell ref="AE38:AF38"/>
    <mergeCell ref="AH38:AI38"/>
    <mergeCell ref="AE35:AF35"/>
    <mergeCell ref="AH35:AI35"/>
    <mergeCell ref="AE36:AF36"/>
    <mergeCell ref="AH36:AI36"/>
    <mergeCell ref="AE33:AF33"/>
    <mergeCell ref="AH33:AI33"/>
    <mergeCell ref="AE34:AF34"/>
    <mergeCell ref="AH34:AI34"/>
    <mergeCell ref="A29:A32"/>
    <mergeCell ref="AD29:AI29"/>
    <mergeCell ref="AD30:AF30"/>
    <mergeCell ref="AG30:AI30"/>
    <mergeCell ref="AD31:AD32"/>
    <mergeCell ref="AE31:AF32"/>
    <mergeCell ref="AG31:AG32"/>
    <mergeCell ref="AH31:AI32"/>
    <mergeCell ref="B30:H30"/>
    <mergeCell ref="I30:O30"/>
    <mergeCell ref="I31:K32"/>
    <mergeCell ref="L31:L32"/>
    <mergeCell ref="M31:M32"/>
    <mergeCell ref="N31:O31"/>
    <mergeCell ref="G31:H31"/>
    <mergeCell ref="F31:F32"/>
    <mergeCell ref="E31:E32"/>
    <mergeCell ref="B31:D32"/>
    <mergeCell ref="W31:Y32"/>
    <mergeCell ref="Z31:Z32"/>
    <mergeCell ref="AA31:AA32"/>
    <mergeCell ref="AB31:AC31"/>
    <mergeCell ref="P31:R32"/>
    <mergeCell ref="S31:S32"/>
    <mergeCell ref="T31:T32"/>
    <mergeCell ref="U31:V31"/>
    <mergeCell ref="X22:Y22"/>
    <mergeCell ref="Z9:Z10"/>
    <mergeCell ref="AA9:AA10"/>
    <mergeCell ref="P30:V30"/>
    <mergeCell ref="W30:AC30"/>
    <mergeCell ref="X20:Y20"/>
    <mergeCell ref="X21:Y21"/>
    <mergeCell ref="X13:Y13"/>
    <mergeCell ref="X14:Y14"/>
    <mergeCell ref="X11:Y11"/>
    <mergeCell ref="AL9:AM9"/>
    <mergeCell ref="G12:H12"/>
    <mergeCell ref="I9:I10"/>
    <mergeCell ref="J9:K10"/>
    <mergeCell ref="J20:K20"/>
    <mergeCell ref="J21:K21"/>
    <mergeCell ref="X16:Y16"/>
    <mergeCell ref="X17:Y17"/>
    <mergeCell ref="X18:Y18"/>
    <mergeCell ref="X19:Y19"/>
    <mergeCell ref="G22:H22"/>
    <mergeCell ref="A5:A10"/>
    <mergeCell ref="G6:M7"/>
    <mergeCell ref="G8:H10"/>
    <mergeCell ref="E8:E10"/>
    <mergeCell ref="C8:D10"/>
    <mergeCell ref="C20:D20"/>
    <mergeCell ref="C21:D21"/>
    <mergeCell ref="C22:D22"/>
    <mergeCell ref="C16:D16"/>
    <mergeCell ref="C6:F7"/>
    <mergeCell ref="G11:H11"/>
    <mergeCell ref="J16:K16"/>
    <mergeCell ref="G15:H15"/>
    <mergeCell ref="G16:H16"/>
    <mergeCell ref="C11:D11"/>
    <mergeCell ref="C12:D12"/>
    <mergeCell ref="J11:K11"/>
    <mergeCell ref="J12:K12"/>
    <mergeCell ref="G13:H13"/>
    <mergeCell ref="G21:H21"/>
    <mergeCell ref="T6:AA7"/>
    <mergeCell ref="J13:K13"/>
    <mergeCell ref="J14:K14"/>
    <mergeCell ref="N6:N10"/>
    <mergeCell ref="X12:Y12"/>
    <mergeCell ref="X8:AA8"/>
    <mergeCell ref="S6:S10"/>
    <mergeCell ref="X15:Y15"/>
    <mergeCell ref="X9:Y10"/>
    <mergeCell ref="N5:AA5"/>
    <mergeCell ref="I8:L8"/>
    <mergeCell ref="L9:L10"/>
    <mergeCell ref="M8:M10"/>
    <mergeCell ref="Q8:R10"/>
    <mergeCell ref="U8:W8"/>
    <mergeCell ref="A3:AA3"/>
    <mergeCell ref="A27:AI27"/>
    <mergeCell ref="B29:AC29"/>
    <mergeCell ref="B5:M5"/>
    <mergeCell ref="P8:P10"/>
    <mergeCell ref="G20:H20"/>
    <mergeCell ref="O6:R7"/>
    <mergeCell ref="J15:K15"/>
    <mergeCell ref="F8:F10"/>
    <mergeCell ref="B6:B1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6"/>
  <sheetViews>
    <sheetView zoomScale="75" zoomScaleNormal="75" zoomScalePageLayoutView="0" workbookViewId="0" topLeftCell="A35">
      <selection activeCell="A69" sqref="A69"/>
    </sheetView>
  </sheetViews>
  <sheetFormatPr defaultColWidth="9.00390625" defaultRowHeight="13.5"/>
  <cols>
    <col min="1" max="1" width="16.625" style="63" customWidth="1"/>
    <col min="2" max="2" width="9.75390625" style="63" customWidth="1"/>
    <col min="3" max="16" width="8.625" style="63" customWidth="1"/>
    <col min="17" max="17" width="9.75390625" style="63" customWidth="1"/>
    <col min="18" max="18" width="10.25390625" style="63" customWidth="1"/>
    <col min="19" max="19" width="10.00390625" style="63" customWidth="1"/>
    <col min="20" max="20" width="9.625" style="63" customWidth="1"/>
    <col min="21" max="26" width="8.625" style="63" customWidth="1"/>
    <col min="27" max="16384" width="9.00390625" style="63" customWidth="1"/>
  </cols>
  <sheetData>
    <row r="1" spans="1:27" ht="15.75" customHeight="1">
      <c r="A1" s="236" t="s">
        <v>453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AA1" s="46" t="s">
        <v>454</v>
      </c>
    </row>
    <row r="2" spans="1:27" ht="15.75" customHeight="1">
      <c r="A2" s="23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AA2" s="46"/>
    </row>
    <row r="3" spans="1:27" ht="18" customHeight="1">
      <c r="A3" s="613" t="s">
        <v>480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</row>
    <row r="4" spans="1:27" ht="15.75" customHeight="1">
      <c r="A4" s="614" t="s">
        <v>479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</row>
    <row r="5" spans="1:27" ht="15.75" customHeight="1" thickBot="1">
      <c r="A5" s="3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A5" s="197"/>
    </row>
    <row r="6" spans="1:27" ht="15.75" customHeight="1">
      <c r="A6" s="558" t="s">
        <v>115</v>
      </c>
      <c r="B6" s="580" t="s">
        <v>102</v>
      </c>
      <c r="C6" s="572" t="s">
        <v>117</v>
      </c>
      <c r="D6" s="573"/>
      <c r="E6" s="573"/>
      <c r="F6" s="573"/>
      <c r="G6" s="573"/>
      <c r="H6" s="573"/>
      <c r="I6" s="573"/>
      <c r="J6" s="573"/>
      <c r="K6" s="573"/>
      <c r="L6" s="574"/>
      <c r="M6" s="572" t="s">
        <v>118</v>
      </c>
      <c r="N6" s="573"/>
      <c r="O6" s="574"/>
      <c r="P6" s="572" t="s">
        <v>119</v>
      </c>
      <c r="Q6" s="573"/>
      <c r="R6" s="573"/>
      <c r="S6" s="573"/>
      <c r="T6" s="573"/>
      <c r="U6" s="573"/>
      <c r="V6" s="574"/>
      <c r="W6" s="572" t="s">
        <v>423</v>
      </c>
      <c r="X6" s="573"/>
      <c r="Y6" s="573"/>
      <c r="Z6" s="573"/>
      <c r="AA6" s="184" t="s">
        <v>125</v>
      </c>
    </row>
    <row r="7" spans="1:27" ht="15.75" customHeight="1">
      <c r="A7" s="578"/>
      <c r="B7" s="581"/>
      <c r="C7" s="575" t="s">
        <v>120</v>
      </c>
      <c r="D7" s="576"/>
      <c r="E7" s="577"/>
      <c r="F7" s="575" t="s">
        <v>121</v>
      </c>
      <c r="G7" s="576"/>
      <c r="H7" s="577"/>
      <c r="I7" s="583" t="s">
        <v>122</v>
      </c>
      <c r="J7" s="575" t="s">
        <v>407</v>
      </c>
      <c r="K7" s="576"/>
      <c r="L7" s="577"/>
      <c r="M7" s="575" t="s">
        <v>111</v>
      </c>
      <c r="N7" s="576"/>
      <c r="O7" s="577"/>
      <c r="P7" s="575" t="s">
        <v>120</v>
      </c>
      <c r="Q7" s="576"/>
      <c r="R7" s="577"/>
      <c r="S7" s="575" t="s">
        <v>121</v>
      </c>
      <c r="T7" s="576"/>
      <c r="U7" s="577"/>
      <c r="V7" s="583" t="s">
        <v>123</v>
      </c>
      <c r="W7" s="575" t="s">
        <v>124</v>
      </c>
      <c r="X7" s="576"/>
      <c r="Y7" s="577"/>
      <c r="Z7" s="583" t="s">
        <v>429</v>
      </c>
      <c r="AA7" s="589" t="s">
        <v>298</v>
      </c>
    </row>
    <row r="8" spans="1:27" ht="33.75" customHeight="1">
      <c r="A8" s="579"/>
      <c r="B8" s="582"/>
      <c r="C8" s="49" t="s">
        <v>112</v>
      </c>
      <c r="D8" s="49" t="s">
        <v>113</v>
      </c>
      <c r="E8" s="49" t="s">
        <v>114</v>
      </c>
      <c r="F8" s="49" t="s">
        <v>112</v>
      </c>
      <c r="G8" s="49" t="s">
        <v>113</v>
      </c>
      <c r="H8" s="49" t="s">
        <v>114</v>
      </c>
      <c r="I8" s="584"/>
      <c r="J8" s="49" t="s">
        <v>112</v>
      </c>
      <c r="K8" s="49" t="s">
        <v>408</v>
      </c>
      <c r="L8" s="49" t="s">
        <v>409</v>
      </c>
      <c r="M8" s="49" t="s">
        <v>112</v>
      </c>
      <c r="N8" s="49" t="s">
        <v>113</v>
      </c>
      <c r="O8" s="49" t="s">
        <v>114</v>
      </c>
      <c r="P8" s="49" t="s">
        <v>112</v>
      </c>
      <c r="Q8" s="49" t="s">
        <v>113</v>
      </c>
      <c r="R8" s="49" t="s">
        <v>114</v>
      </c>
      <c r="S8" s="49" t="s">
        <v>112</v>
      </c>
      <c r="T8" s="49" t="s">
        <v>113</v>
      </c>
      <c r="U8" s="49" t="s">
        <v>114</v>
      </c>
      <c r="V8" s="584"/>
      <c r="W8" s="49" t="s">
        <v>112</v>
      </c>
      <c r="X8" s="49" t="s">
        <v>113</v>
      </c>
      <c r="Y8" s="49" t="s">
        <v>114</v>
      </c>
      <c r="Z8" s="584"/>
      <c r="AA8" s="590"/>
    </row>
    <row r="9" spans="1:27" ht="15.75" customHeight="1">
      <c r="A9" s="64" t="s">
        <v>389</v>
      </c>
      <c r="B9" s="361">
        <f>SUM(C9,F9,I9:J9,M9,P9,S9,V9:W9,Z9:AA9)</f>
        <v>349339</v>
      </c>
      <c r="C9" s="34">
        <f>SUM(D9:E9)</f>
        <v>12094</v>
      </c>
      <c r="D9" s="34">
        <v>8194</v>
      </c>
      <c r="E9" s="34">
        <v>3900</v>
      </c>
      <c r="F9" s="34">
        <f>SUM(G9:H9)</f>
        <v>75014</v>
      </c>
      <c r="G9" s="34">
        <v>74240</v>
      </c>
      <c r="H9" s="34">
        <v>774</v>
      </c>
      <c r="I9" s="34">
        <v>144</v>
      </c>
      <c r="J9" s="34">
        <f>SUM(K9:L9)</f>
        <v>40393</v>
      </c>
      <c r="K9" s="34">
        <v>40389</v>
      </c>
      <c r="L9" s="34">
        <v>4</v>
      </c>
      <c r="M9" s="34">
        <f>SUM(N9:O9)</f>
        <v>2748</v>
      </c>
      <c r="N9" s="34">
        <v>1840</v>
      </c>
      <c r="O9" s="34">
        <v>908</v>
      </c>
      <c r="P9" s="34">
        <f>SUM(Q9:R9)</f>
        <v>1837</v>
      </c>
      <c r="Q9" s="34">
        <v>1832</v>
      </c>
      <c r="R9" s="34">
        <v>5</v>
      </c>
      <c r="S9" s="34">
        <f>SUM(T9:U9)</f>
        <v>188977</v>
      </c>
      <c r="T9" s="34">
        <v>186777</v>
      </c>
      <c r="U9" s="34">
        <v>2200</v>
      </c>
      <c r="V9" s="34">
        <v>17994</v>
      </c>
      <c r="W9" s="34">
        <f>SUM(X9:Y9)</f>
        <v>4188</v>
      </c>
      <c r="X9" s="34">
        <v>3737</v>
      </c>
      <c r="Y9" s="34">
        <v>451</v>
      </c>
      <c r="Z9" s="34">
        <v>1701</v>
      </c>
      <c r="AA9" s="34">
        <v>4249</v>
      </c>
    </row>
    <row r="10" spans="1:27" ht="15.75" customHeight="1">
      <c r="A10" s="9">
        <v>54</v>
      </c>
      <c r="B10" s="361">
        <f>SUM(C10,F10,I10:J10,M10,P10,S10,V10:W10,Z10:AA10)</f>
        <v>374560</v>
      </c>
      <c r="C10" s="34">
        <f>SUM(D10:E10)</f>
        <v>13165</v>
      </c>
      <c r="D10" s="34">
        <v>8816</v>
      </c>
      <c r="E10" s="34">
        <v>4349</v>
      </c>
      <c r="F10" s="34">
        <f>SUM(G10:H10)</f>
        <v>77743</v>
      </c>
      <c r="G10" s="34">
        <v>76986</v>
      </c>
      <c r="H10" s="34">
        <v>757</v>
      </c>
      <c r="I10" s="34">
        <v>167</v>
      </c>
      <c r="J10" s="34">
        <f>SUM(K10:L10)</f>
        <v>44106</v>
      </c>
      <c r="K10" s="34">
        <v>44101</v>
      </c>
      <c r="L10" s="34">
        <v>5</v>
      </c>
      <c r="M10" s="34">
        <f>SUM(N10:O10)</f>
        <v>2806</v>
      </c>
      <c r="N10" s="34">
        <v>1889</v>
      </c>
      <c r="O10" s="34">
        <v>917</v>
      </c>
      <c r="P10" s="34">
        <f>SUM(Q10:R10)</f>
        <v>2211</v>
      </c>
      <c r="Q10" s="34">
        <v>2208</v>
      </c>
      <c r="R10" s="34">
        <v>3</v>
      </c>
      <c r="S10" s="34">
        <f>SUM(T10:U10)</f>
        <v>206959</v>
      </c>
      <c r="T10" s="34">
        <v>204756</v>
      </c>
      <c r="U10" s="34">
        <v>2203</v>
      </c>
      <c r="V10" s="34">
        <v>16788</v>
      </c>
      <c r="W10" s="34">
        <f>SUM(X10:Y10)</f>
        <v>4417</v>
      </c>
      <c r="X10" s="34">
        <v>3932</v>
      </c>
      <c r="Y10" s="34">
        <v>485</v>
      </c>
      <c r="Z10" s="34">
        <v>1825</v>
      </c>
      <c r="AA10" s="34">
        <v>4373</v>
      </c>
    </row>
    <row r="11" spans="1:27" ht="15.75" customHeight="1">
      <c r="A11" s="9">
        <v>55</v>
      </c>
      <c r="B11" s="361">
        <f>SUM(C11,F11,I11:J11,M11,P11,S11,V11:W11,Z11:AA11)</f>
        <v>397821</v>
      </c>
      <c r="C11" s="34">
        <f>SUM(D11:E11)</f>
        <v>13949</v>
      </c>
      <c r="D11" s="34">
        <v>9318</v>
      </c>
      <c r="E11" s="34">
        <v>4631</v>
      </c>
      <c r="F11" s="34">
        <f>SUM(G11:H11)</f>
        <v>79207</v>
      </c>
      <c r="G11" s="34">
        <v>78455</v>
      </c>
      <c r="H11" s="34">
        <v>752</v>
      </c>
      <c r="I11" s="34">
        <v>198</v>
      </c>
      <c r="J11" s="34">
        <f>SUM(K11:L11)</f>
        <v>49077</v>
      </c>
      <c r="K11" s="34">
        <v>49071</v>
      </c>
      <c r="L11" s="34">
        <v>6</v>
      </c>
      <c r="M11" s="34">
        <f>SUM(N11:O11)</f>
        <v>2783</v>
      </c>
      <c r="N11" s="34">
        <v>1875</v>
      </c>
      <c r="O11" s="34">
        <v>908</v>
      </c>
      <c r="P11" s="34">
        <f>SUM(Q11:R11)</f>
        <v>2672</v>
      </c>
      <c r="Q11" s="34">
        <v>2668</v>
      </c>
      <c r="R11" s="34">
        <v>4</v>
      </c>
      <c r="S11" s="34">
        <f>SUM(T11:U11)</f>
        <v>221808</v>
      </c>
      <c r="T11" s="34">
        <v>219604</v>
      </c>
      <c r="U11" s="34">
        <v>2204</v>
      </c>
      <c r="V11" s="34">
        <v>16857</v>
      </c>
      <c r="W11" s="34">
        <f>SUM(X11:Y11)</f>
        <v>4564</v>
      </c>
      <c r="X11" s="34">
        <v>4056</v>
      </c>
      <c r="Y11" s="34">
        <v>508</v>
      </c>
      <c r="Z11" s="34">
        <v>1981</v>
      </c>
      <c r="AA11" s="34">
        <v>4725</v>
      </c>
    </row>
    <row r="12" spans="1:27" ht="15.75" customHeight="1">
      <c r="A12" s="9">
        <v>56</v>
      </c>
      <c r="B12" s="361">
        <f>SUM(C12,F12,I12:J12,M12,P12,S12,V12:W12,Z12:AA12)</f>
        <v>415612</v>
      </c>
      <c r="C12" s="34">
        <f>SUM(D12:E12)</f>
        <v>14370</v>
      </c>
      <c r="D12" s="34">
        <v>9587</v>
      </c>
      <c r="E12" s="34">
        <v>4783</v>
      </c>
      <c r="F12" s="34">
        <f>SUM(G12:H12)</f>
        <v>79059</v>
      </c>
      <c r="G12" s="34">
        <v>78306</v>
      </c>
      <c r="H12" s="34">
        <v>753</v>
      </c>
      <c r="I12" s="34">
        <v>209</v>
      </c>
      <c r="J12" s="34">
        <f>SUM(K12:L12)</f>
        <v>55284</v>
      </c>
      <c r="K12" s="34">
        <v>55277</v>
      </c>
      <c r="L12" s="34">
        <v>7</v>
      </c>
      <c r="M12" s="34">
        <f>SUM(N12:O12)</f>
        <v>2773</v>
      </c>
      <c r="N12" s="34">
        <v>1848</v>
      </c>
      <c r="O12" s="34">
        <v>925</v>
      </c>
      <c r="P12" s="34">
        <f>SUM(Q12:R12)</f>
        <v>2938</v>
      </c>
      <c r="Q12" s="34">
        <v>2935</v>
      </c>
      <c r="R12" s="34">
        <v>3</v>
      </c>
      <c r="S12" s="34">
        <f>SUM(T12:U12)</f>
        <v>232609</v>
      </c>
      <c r="T12" s="34">
        <v>230397</v>
      </c>
      <c r="U12" s="34">
        <v>2212</v>
      </c>
      <c r="V12" s="34">
        <v>16172</v>
      </c>
      <c r="W12" s="34">
        <f>SUM(X12:Y12)</f>
        <v>4642</v>
      </c>
      <c r="X12" s="34">
        <v>4108</v>
      </c>
      <c r="Y12" s="34">
        <v>534</v>
      </c>
      <c r="Z12" s="34">
        <v>2085</v>
      </c>
      <c r="AA12" s="34">
        <v>5471</v>
      </c>
    </row>
    <row r="13" spans="1:27" s="66" customFormat="1" ht="15.75" customHeight="1">
      <c r="A13" s="321">
        <v>57</v>
      </c>
      <c r="B13" s="366">
        <f>SUM(C13,F13,I13:J13,M13,P13,S13,V13:W13,Z13:AA13)</f>
        <v>434961</v>
      </c>
      <c r="C13" s="305">
        <f>SUM(D13:E13)</f>
        <v>14755</v>
      </c>
      <c r="D13" s="305">
        <f>SUM(D15,D25)</f>
        <v>9805</v>
      </c>
      <c r="E13" s="305">
        <f>SUM(E15,E25)</f>
        <v>4950</v>
      </c>
      <c r="F13" s="305">
        <f>SUM(G13:H13)</f>
        <v>78067</v>
      </c>
      <c r="G13" s="305">
        <f>SUM(G15,G25)</f>
        <v>77279</v>
      </c>
      <c r="H13" s="305">
        <f>SUM(H15,H25)</f>
        <v>788</v>
      </c>
      <c r="I13" s="305">
        <f>SUM(I15,I25)</f>
        <v>202</v>
      </c>
      <c r="J13" s="305">
        <f>SUM(K13:L13)</f>
        <v>64032</v>
      </c>
      <c r="K13" s="305">
        <f>SUM(K15,K25)</f>
        <v>64023</v>
      </c>
      <c r="L13" s="305">
        <f>SUM(L15,L25)</f>
        <v>9</v>
      </c>
      <c r="M13" s="305">
        <f>SUM(N13:O13)</f>
        <v>2765</v>
      </c>
      <c r="N13" s="305">
        <f>SUM(N15,N25)</f>
        <v>1828</v>
      </c>
      <c r="O13" s="305">
        <f>SUM(O15,O25)</f>
        <v>937</v>
      </c>
      <c r="P13" s="305">
        <f>SUM(Q13:R13)</f>
        <v>3294</v>
      </c>
      <c r="Q13" s="276">
        <f>SUM(Q15,Q25)</f>
        <v>3290</v>
      </c>
      <c r="R13" s="276">
        <f>SUM(R15,R25)</f>
        <v>4</v>
      </c>
      <c r="S13" s="305">
        <f>SUM(T13:U13)</f>
        <v>243819</v>
      </c>
      <c r="T13" s="305">
        <f>SUM(T15,T25)</f>
        <v>241600</v>
      </c>
      <c r="U13" s="305">
        <f>SUM(U15,U25)</f>
        <v>2219</v>
      </c>
      <c r="V13" s="305">
        <f>SUM(V15,V25)</f>
        <v>14699</v>
      </c>
      <c r="W13" s="305">
        <f>SUM(X13:Y13)</f>
        <v>4737</v>
      </c>
      <c r="X13" s="305">
        <f>SUM(X15,X25)</f>
        <v>4159</v>
      </c>
      <c r="Y13" s="305">
        <f>SUM(Y15,Y25)</f>
        <v>578</v>
      </c>
      <c r="Z13" s="305">
        <f>SUM(Z15,Z25)</f>
        <v>2221</v>
      </c>
      <c r="AA13" s="305">
        <f>SUM(AA15,AA25)</f>
        <v>6370</v>
      </c>
    </row>
    <row r="14" spans="1:27" ht="15.75" customHeight="1">
      <c r="A14" s="50"/>
      <c r="B14" s="325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</row>
    <row r="15" spans="1:27" ht="15.75" customHeight="1">
      <c r="A15" s="244" t="s">
        <v>57</v>
      </c>
      <c r="B15" s="367">
        <f>SUM(C15,F15,I15:J15,M15,P15,S15,V15:W15,Z15:AA15)</f>
        <v>302951</v>
      </c>
      <c r="C15" s="276">
        <f>SUM(D15:E15)</f>
        <v>9939</v>
      </c>
      <c r="D15" s="276">
        <f>SUM(D16:D23)</f>
        <v>6493</v>
      </c>
      <c r="E15" s="276">
        <f>SUM(E16:E23)</f>
        <v>3446</v>
      </c>
      <c r="F15" s="276">
        <f>SUM(G15:H15)</f>
        <v>56197</v>
      </c>
      <c r="G15" s="276">
        <f>SUM(G16:G23)</f>
        <v>55552</v>
      </c>
      <c r="H15" s="276">
        <f>SUM(H16:H23)</f>
        <v>645</v>
      </c>
      <c r="I15" s="276">
        <f>SUM(I16:I23)</f>
        <v>160</v>
      </c>
      <c r="J15" s="276">
        <f>SUM(K15:L15)</f>
        <v>41060</v>
      </c>
      <c r="K15" s="276">
        <f>SUM(K16:K23)</f>
        <v>41053</v>
      </c>
      <c r="L15" s="276">
        <f>SUM(L16:L23)</f>
        <v>7</v>
      </c>
      <c r="M15" s="276">
        <f>SUM(N15:O15)</f>
        <v>1937</v>
      </c>
      <c r="N15" s="276">
        <f>SUM(N16:N23)</f>
        <v>1196</v>
      </c>
      <c r="O15" s="276">
        <f>SUM(O16:O23)</f>
        <v>741</v>
      </c>
      <c r="P15" s="276">
        <f>SUM(Q15:R15)</f>
        <v>2454</v>
      </c>
      <c r="Q15" s="276">
        <f>SUM(Q16:Q23)</f>
        <v>2451</v>
      </c>
      <c r="R15" s="276">
        <f>SUM(R16:R23)</f>
        <v>3</v>
      </c>
      <c r="S15" s="276">
        <f>SUM(T15:U15)</f>
        <v>170771</v>
      </c>
      <c r="T15" s="276">
        <f>SUM(T16:T23)</f>
        <v>168830</v>
      </c>
      <c r="U15" s="276">
        <f>SUM(U16:U23)</f>
        <v>1941</v>
      </c>
      <c r="V15" s="276">
        <f>SUM(V16:V23)</f>
        <v>11179</v>
      </c>
      <c r="W15" s="276">
        <f>SUM(X15:Y15)</f>
        <v>3515</v>
      </c>
      <c r="X15" s="276">
        <f>SUM(X16:X23)</f>
        <v>3077</v>
      </c>
      <c r="Y15" s="276">
        <f>SUM(Y16:Y23)</f>
        <v>438</v>
      </c>
      <c r="Z15" s="276">
        <f>SUM(Z16:Z23)</f>
        <v>1514</v>
      </c>
      <c r="AA15" s="276">
        <f>SUM(AA16:AA23)</f>
        <v>4225</v>
      </c>
    </row>
    <row r="16" spans="1:27" ht="15.75" customHeight="1">
      <c r="A16" s="22" t="s">
        <v>58</v>
      </c>
      <c r="B16" s="179">
        <f aca="true" t="shared" si="0" ref="B16:B23">SUM(C16,F16,I16:J16,M16,P16,S16,V16:W16,Z16:AA16)</f>
        <v>164173</v>
      </c>
      <c r="C16" s="56">
        <f aca="true" t="shared" si="1" ref="C16:C23">SUM(D16:E16)</f>
        <v>5254</v>
      </c>
      <c r="D16" s="56">
        <v>3304</v>
      </c>
      <c r="E16" s="56">
        <v>1950</v>
      </c>
      <c r="F16" s="56">
        <f aca="true" t="shared" si="2" ref="F16:F23">SUM(G16:H16)</f>
        <v>33445</v>
      </c>
      <c r="G16" s="56">
        <v>33006</v>
      </c>
      <c r="H16" s="56">
        <v>439</v>
      </c>
      <c r="I16" s="56">
        <v>88</v>
      </c>
      <c r="J16" s="56">
        <f aca="true" t="shared" si="3" ref="J16:J23">SUM(K16:L16)</f>
        <v>16860</v>
      </c>
      <c r="K16" s="56">
        <v>16855</v>
      </c>
      <c r="L16" s="56">
        <v>5</v>
      </c>
      <c r="M16" s="56">
        <f aca="true" t="shared" si="4" ref="M16:M23">SUM(N16:O16)</f>
        <v>975</v>
      </c>
      <c r="N16" s="34">
        <v>475</v>
      </c>
      <c r="O16" s="34">
        <v>500</v>
      </c>
      <c r="P16" s="56">
        <f aca="true" t="shared" si="5" ref="P16:P23">SUM(Q16:R16)</f>
        <v>1438</v>
      </c>
      <c r="Q16" s="56">
        <v>1435</v>
      </c>
      <c r="R16" s="56">
        <v>3</v>
      </c>
      <c r="S16" s="56">
        <f aca="true" t="shared" si="6" ref="S16:S23">SUM(T16:U16)</f>
        <v>95242</v>
      </c>
      <c r="T16" s="56">
        <v>93859</v>
      </c>
      <c r="U16" s="56">
        <v>1383</v>
      </c>
      <c r="V16" s="34">
        <v>5534</v>
      </c>
      <c r="W16" s="56">
        <f aca="true" t="shared" si="7" ref="W16:W23">SUM(X16:Y16)</f>
        <v>1892</v>
      </c>
      <c r="X16" s="34">
        <v>1686</v>
      </c>
      <c r="Y16" s="34">
        <v>206</v>
      </c>
      <c r="Z16" s="34">
        <v>819</v>
      </c>
      <c r="AA16" s="34">
        <v>2626</v>
      </c>
    </row>
    <row r="17" spans="1:27" ht="15.75" customHeight="1">
      <c r="A17" s="22" t="s">
        <v>42</v>
      </c>
      <c r="B17" s="179">
        <f t="shared" si="0"/>
        <v>17833</v>
      </c>
      <c r="C17" s="56">
        <f t="shared" si="1"/>
        <v>762</v>
      </c>
      <c r="D17" s="56">
        <v>499</v>
      </c>
      <c r="E17" s="56">
        <v>263</v>
      </c>
      <c r="F17" s="56">
        <f t="shared" si="2"/>
        <v>3096</v>
      </c>
      <c r="G17" s="56">
        <v>3060</v>
      </c>
      <c r="H17" s="56">
        <v>36</v>
      </c>
      <c r="I17" s="56">
        <v>12</v>
      </c>
      <c r="J17" s="56">
        <f t="shared" si="3"/>
        <v>3272</v>
      </c>
      <c r="K17" s="56">
        <v>3272</v>
      </c>
      <c r="L17" s="56" t="s">
        <v>467</v>
      </c>
      <c r="M17" s="56">
        <f t="shared" si="4"/>
        <v>160</v>
      </c>
      <c r="N17" s="34">
        <v>100</v>
      </c>
      <c r="O17" s="34">
        <v>60</v>
      </c>
      <c r="P17" s="56">
        <f t="shared" si="5"/>
        <v>120</v>
      </c>
      <c r="Q17" s="56">
        <v>120</v>
      </c>
      <c r="R17" s="56" t="s">
        <v>467</v>
      </c>
      <c r="S17" s="56">
        <f t="shared" si="6"/>
        <v>9229</v>
      </c>
      <c r="T17" s="56">
        <v>9141</v>
      </c>
      <c r="U17" s="56">
        <v>88</v>
      </c>
      <c r="V17" s="34">
        <v>564</v>
      </c>
      <c r="W17" s="56">
        <f t="shared" si="7"/>
        <v>315</v>
      </c>
      <c r="X17" s="34">
        <v>284</v>
      </c>
      <c r="Y17" s="34">
        <v>31</v>
      </c>
      <c r="Z17" s="34">
        <v>145</v>
      </c>
      <c r="AA17" s="34">
        <v>158</v>
      </c>
    </row>
    <row r="18" spans="1:27" ht="15.75" customHeight="1">
      <c r="A18" s="22" t="s">
        <v>43</v>
      </c>
      <c r="B18" s="179">
        <f t="shared" si="0"/>
        <v>43944</v>
      </c>
      <c r="C18" s="56">
        <f t="shared" si="1"/>
        <v>1534</v>
      </c>
      <c r="D18" s="56">
        <v>924</v>
      </c>
      <c r="E18" s="56">
        <v>610</v>
      </c>
      <c r="F18" s="56">
        <f t="shared" si="2"/>
        <v>7373</v>
      </c>
      <c r="G18" s="56">
        <v>7297</v>
      </c>
      <c r="H18" s="56">
        <v>76</v>
      </c>
      <c r="I18" s="56">
        <v>34</v>
      </c>
      <c r="J18" s="56">
        <f t="shared" si="3"/>
        <v>6567</v>
      </c>
      <c r="K18" s="56">
        <v>6566</v>
      </c>
      <c r="L18" s="56">
        <v>1</v>
      </c>
      <c r="M18" s="56">
        <f t="shared" si="4"/>
        <v>188</v>
      </c>
      <c r="N18" s="34">
        <v>153</v>
      </c>
      <c r="O18" s="34">
        <v>35</v>
      </c>
      <c r="P18" s="56">
        <f t="shared" si="5"/>
        <v>269</v>
      </c>
      <c r="Q18" s="56">
        <v>269</v>
      </c>
      <c r="R18" s="56" t="s">
        <v>467</v>
      </c>
      <c r="S18" s="56">
        <f t="shared" si="6"/>
        <v>25158</v>
      </c>
      <c r="T18" s="56">
        <v>25021</v>
      </c>
      <c r="U18" s="56">
        <v>137</v>
      </c>
      <c r="V18" s="34">
        <v>1743</v>
      </c>
      <c r="W18" s="56">
        <f t="shared" si="7"/>
        <v>419</v>
      </c>
      <c r="X18" s="34">
        <v>362</v>
      </c>
      <c r="Y18" s="34">
        <v>57</v>
      </c>
      <c r="Z18" s="34">
        <v>156</v>
      </c>
      <c r="AA18" s="34">
        <v>503</v>
      </c>
    </row>
    <row r="19" spans="1:27" ht="15.75" customHeight="1">
      <c r="A19" s="212" t="s">
        <v>44</v>
      </c>
      <c r="B19" s="179">
        <f t="shared" si="0"/>
        <v>10574</v>
      </c>
      <c r="C19" s="56">
        <f t="shared" si="1"/>
        <v>303</v>
      </c>
      <c r="D19" s="56">
        <v>254</v>
      </c>
      <c r="E19" s="56">
        <v>49</v>
      </c>
      <c r="F19" s="56">
        <f t="shared" si="2"/>
        <v>2138</v>
      </c>
      <c r="G19" s="56">
        <v>2119</v>
      </c>
      <c r="H19" s="56">
        <v>19</v>
      </c>
      <c r="I19" s="56">
        <v>3</v>
      </c>
      <c r="J19" s="56">
        <f t="shared" si="3"/>
        <v>1857</v>
      </c>
      <c r="K19" s="56">
        <v>1857</v>
      </c>
      <c r="L19" s="56" t="s">
        <v>467</v>
      </c>
      <c r="M19" s="56">
        <f t="shared" si="4"/>
        <v>102</v>
      </c>
      <c r="N19" s="34">
        <v>63</v>
      </c>
      <c r="O19" s="34">
        <v>39</v>
      </c>
      <c r="P19" s="56">
        <f t="shared" si="5"/>
        <v>72</v>
      </c>
      <c r="Q19" s="56">
        <v>72</v>
      </c>
      <c r="R19" s="56" t="s">
        <v>467</v>
      </c>
      <c r="S19" s="56">
        <f t="shared" si="6"/>
        <v>5380</v>
      </c>
      <c r="T19" s="56">
        <v>5337</v>
      </c>
      <c r="U19" s="56">
        <v>43</v>
      </c>
      <c r="V19" s="34">
        <v>356</v>
      </c>
      <c r="W19" s="56">
        <f t="shared" si="7"/>
        <v>145</v>
      </c>
      <c r="X19" s="34">
        <v>130</v>
      </c>
      <c r="Y19" s="34">
        <v>15</v>
      </c>
      <c r="Z19" s="34">
        <v>71</v>
      </c>
      <c r="AA19" s="34">
        <v>147</v>
      </c>
    </row>
    <row r="20" spans="1:27" ht="15.75" customHeight="1">
      <c r="A20" s="212" t="s">
        <v>427</v>
      </c>
      <c r="B20" s="179">
        <f t="shared" si="0"/>
        <v>8773</v>
      </c>
      <c r="C20" s="56">
        <f t="shared" si="1"/>
        <v>421</v>
      </c>
      <c r="D20" s="56">
        <v>343</v>
      </c>
      <c r="E20" s="56">
        <v>78</v>
      </c>
      <c r="F20" s="56">
        <f t="shared" si="2"/>
        <v>1691</v>
      </c>
      <c r="G20" s="56">
        <v>1682</v>
      </c>
      <c r="H20" s="56">
        <v>9</v>
      </c>
      <c r="I20" s="56">
        <v>4</v>
      </c>
      <c r="J20" s="56">
        <f t="shared" si="3"/>
        <v>1997</v>
      </c>
      <c r="K20" s="56">
        <v>1997</v>
      </c>
      <c r="L20" s="56" t="s">
        <v>467</v>
      </c>
      <c r="M20" s="56">
        <f t="shared" si="4"/>
        <v>65</v>
      </c>
      <c r="N20" s="34">
        <v>64</v>
      </c>
      <c r="O20" s="34">
        <v>1</v>
      </c>
      <c r="P20" s="56">
        <f t="shared" si="5"/>
        <v>36</v>
      </c>
      <c r="Q20" s="56">
        <v>36</v>
      </c>
      <c r="R20" s="56" t="s">
        <v>467</v>
      </c>
      <c r="S20" s="56">
        <f t="shared" si="6"/>
        <v>4036</v>
      </c>
      <c r="T20" s="56">
        <v>3998</v>
      </c>
      <c r="U20" s="56">
        <v>38</v>
      </c>
      <c r="V20" s="34">
        <v>221</v>
      </c>
      <c r="W20" s="56">
        <f t="shared" si="7"/>
        <v>122</v>
      </c>
      <c r="X20" s="34">
        <v>119</v>
      </c>
      <c r="Y20" s="34">
        <v>3</v>
      </c>
      <c r="Z20" s="34">
        <v>88</v>
      </c>
      <c r="AA20" s="34">
        <v>92</v>
      </c>
    </row>
    <row r="21" spans="1:27" ht="15.75" customHeight="1">
      <c r="A21" s="212" t="s">
        <v>45</v>
      </c>
      <c r="B21" s="179">
        <f t="shared" si="0"/>
        <v>27255</v>
      </c>
      <c r="C21" s="56">
        <f t="shared" si="1"/>
        <v>661</v>
      </c>
      <c r="D21" s="56">
        <v>531</v>
      </c>
      <c r="E21" s="56">
        <v>130</v>
      </c>
      <c r="F21" s="56">
        <f t="shared" si="2"/>
        <v>3926</v>
      </c>
      <c r="G21" s="56">
        <v>3904</v>
      </c>
      <c r="H21" s="56">
        <v>22</v>
      </c>
      <c r="I21" s="56">
        <v>1</v>
      </c>
      <c r="J21" s="56">
        <f t="shared" si="3"/>
        <v>4948</v>
      </c>
      <c r="K21" s="56">
        <v>4947</v>
      </c>
      <c r="L21" s="56">
        <v>1</v>
      </c>
      <c r="M21" s="56">
        <f t="shared" si="4"/>
        <v>265</v>
      </c>
      <c r="N21" s="34">
        <v>187</v>
      </c>
      <c r="O21" s="34">
        <v>78</v>
      </c>
      <c r="P21" s="56">
        <f t="shared" si="5"/>
        <v>301</v>
      </c>
      <c r="Q21" s="56">
        <v>301</v>
      </c>
      <c r="R21" s="56" t="s">
        <v>467</v>
      </c>
      <c r="S21" s="56">
        <f t="shared" si="6"/>
        <v>15157</v>
      </c>
      <c r="T21" s="56">
        <v>14962</v>
      </c>
      <c r="U21" s="56">
        <v>195</v>
      </c>
      <c r="V21" s="34">
        <v>1278</v>
      </c>
      <c r="W21" s="56">
        <f t="shared" si="7"/>
        <v>208</v>
      </c>
      <c r="X21" s="34">
        <v>191</v>
      </c>
      <c r="Y21" s="34">
        <v>17</v>
      </c>
      <c r="Z21" s="34">
        <v>126</v>
      </c>
      <c r="AA21" s="34">
        <v>384</v>
      </c>
    </row>
    <row r="22" spans="1:27" ht="15.75" customHeight="1">
      <c r="A22" s="212" t="s">
        <v>46</v>
      </c>
      <c r="B22" s="179">
        <f t="shared" si="0"/>
        <v>10414</v>
      </c>
      <c r="C22" s="56">
        <f t="shared" si="1"/>
        <v>285</v>
      </c>
      <c r="D22" s="56">
        <v>206</v>
      </c>
      <c r="E22" s="56">
        <v>79</v>
      </c>
      <c r="F22" s="56">
        <f t="shared" si="2"/>
        <v>1774</v>
      </c>
      <c r="G22" s="56">
        <v>1765</v>
      </c>
      <c r="H22" s="56">
        <v>9</v>
      </c>
      <c r="I22" s="56">
        <v>1</v>
      </c>
      <c r="J22" s="56">
        <f t="shared" si="3"/>
        <v>1840</v>
      </c>
      <c r="K22" s="56">
        <v>1840</v>
      </c>
      <c r="L22" s="56" t="s">
        <v>467</v>
      </c>
      <c r="M22" s="56">
        <f t="shared" si="4"/>
        <v>78</v>
      </c>
      <c r="N22" s="34">
        <v>50</v>
      </c>
      <c r="O22" s="34">
        <v>28</v>
      </c>
      <c r="P22" s="56">
        <f t="shared" si="5"/>
        <v>55</v>
      </c>
      <c r="Q22" s="56">
        <v>55</v>
      </c>
      <c r="R22" s="56" t="s">
        <v>467</v>
      </c>
      <c r="S22" s="56">
        <f t="shared" si="6"/>
        <v>5739</v>
      </c>
      <c r="T22" s="56">
        <v>5706</v>
      </c>
      <c r="U22" s="56">
        <v>33</v>
      </c>
      <c r="V22" s="34">
        <v>308</v>
      </c>
      <c r="W22" s="56">
        <f t="shared" si="7"/>
        <v>124</v>
      </c>
      <c r="X22" s="34">
        <v>113</v>
      </c>
      <c r="Y22" s="34">
        <v>11</v>
      </c>
      <c r="Z22" s="34">
        <v>69</v>
      </c>
      <c r="AA22" s="34">
        <v>141</v>
      </c>
    </row>
    <row r="23" spans="1:27" ht="15.75" customHeight="1">
      <c r="A23" s="22" t="s">
        <v>47</v>
      </c>
      <c r="B23" s="179">
        <f t="shared" si="0"/>
        <v>19985</v>
      </c>
      <c r="C23" s="56">
        <f t="shared" si="1"/>
        <v>719</v>
      </c>
      <c r="D23" s="56">
        <v>432</v>
      </c>
      <c r="E23" s="56">
        <v>287</v>
      </c>
      <c r="F23" s="56">
        <f t="shared" si="2"/>
        <v>2754</v>
      </c>
      <c r="G23" s="56">
        <v>2719</v>
      </c>
      <c r="H23" s="56">
        <v>35</v>
      </c>
      <c r="I23" s="56">
        <v>17</v>
      </c>
      <c r="J23" s="56">
        <f t="shared" si="3"/>
        <v>3719</v>
      </c>
      <c r="K23" s="56">
        <v>3719</v>
      </c>
      <c r="L23" s="56" t="s">
        <v>467</v>
      </c>
      <c r="M23" s="56">
        <f t="shared" si="4"/>
        <v>104</v>
      </c>
      <c r="N23" s="34">
        <v>104</v>
      </c>
      <c r="O23" s="60" t="s">
        <v>467</v>
      </c>
      <c r="P23" s="56">
        <f t="shared" si="5"/>
        <v>163</v>
      </c>
      <c r="Q23" s="56">
        <v>163</v>
      </c>
      <c r="R23" s="56" t="s">
        <v>467</v>
      </c>
      <c r="S23" s="56">
        <f t="shared" si="6"/>
        <v>10830</v>
      </c>
      <c r="T23" s="56">
        <v>10806</v>
      </c>
      <c r="U23" s="56">
        <v>24</v>
      </c>
      <c r="V23" s="34">
        <v>1175</v>
      </c>
      <c r="W23" s="56">
        <f t="shared" si="7"/>
        <v>290</v>
      </c>
      <c r="X23" s="34">
        <v>192</v>
      </c>
      <c r="Y23" s="34">
        <v>98</v>
      </c>
      <c r="Z23" s="34">
        <v>40</v>
      </c>
      <c r="AA23" s="34">
        <v>174</v>
      </c>
    </row>
    <row r="24" spans="1:27" ht="15.75" customHeight="1">
      <c r="A24" s="65"/>
      <c r="B24" s="179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ht="15.75" customHeight="1">
      <c r="A25" s="244" t="s">
        <v>116</v>
      </c>
      <c r="B25" s="278">
        <f>SUM(C25,F25,I25:J25,M25,P25,S25,V25:W25,Z25:AA25)</f>
        <v>132010</v>
      </c>
      <c r="C25" s="308">
        <f>SUM(D25:E25)</f>
        <v>4816</v>
      </c>
      <c r="D25" s="276">
        <f>SUM(D26:D33)</f>
        <v>3312</v>
      </c>
      <c r="E25" s="276">
        <f>SUM(E26:E33)</f>
        <v>1504</v>
      </c>
      <c r="F25" s="308">
        <f>SUM(G25:H25)</f>
        <v>21870</v>
      </c>
      <c r="G25" s="276">
        <f>SUM(G26:G33)</f>
        <v>21727</v>
      </c>
      <c r="H25" s="276">
        <f>SUM(H26:H33)</f>
        <v>143</v>
      </c>
      <c r="I25" s="276">
        <f>SUM(I26:I33)</f>
        <v>42</v>
      </c>
      <c r="J25" s="308">
        <f>SUM(K25:L25)</f>
        <v>22972</v>
      </c>
      <c r="K25" s="276">
        <f>SUM(K26:K33)</f>
        <v>22970</v>
      </c>
      <c r="L25" s="276">
        <f>SUM(L26:L33)</f>
        <v>2</v>
      </c>
      <c r="M25" s="308">
        <f>SUM(N25:O25)</f>
        <v>828</v>
      </c>
      <c r="N25" s="276">
        <f>SUM(N26:N33)</f>
        <v>632</v>
      </c>
      <c r="O25" s="276">
        <f>SUM(O26:O33)</f>
        <v>196</v>
      </c>
      <c r="P25" s="308">
        <f>SUM(Q25:R25)</f>
        <v>840</v>
      </c>
      <c r="Q25" s="276">
        <f>SUM(Q26:Q33)</f>
        <v>839</v>
      </c>
      <c r="R25" s="276">
        <f>SUM(R26:R33)</f>
        <v>1</v>
      </c>
      <c r="S25" s="308">
        <f>SUM(T25:U25)</f>
        <v>73048</v>
      </c>
      <c r="T25" s="276">
        <f>SUM(T26:T33)</f>
        <v>72770</v>
      </c>
      <c r="U25" s="276">
        <f>SUM(U26:U33)</f>
        <v>278</v>
      </c>
      <c r="V25" s="276">
        <f>SUM(V26:V33)</f>
        <v>3520</v>
      </c>
      <c r="W25" s="308">
        <f>SUM(X25:Y25)</f>
        <v>1222</v>
      </c>
      <c r="X25" s="276">
        <f>SUM(X26:X33)</f>
        <v>1082</v>
      </c>
      <c r="Y25" s="276">
        <f>SUM(Y26:Y33)</f>
        <v>140</v>
      </c>
      <c r="Z25" s="276">
        <f>SUM(Z26:Z33)</f>
        <v>707</v>
      </c>
      <c r="AA25" s="276">
        <f>SUM(AA26:AA33)</f>
        <v>2145</v>
      </c>
    </row>
    <row r="26" spans="1:27" ht="15.75" customHeight="1">
      <c r="A26" s="22" t="s">
        <v>430</v>
      </c>
      <c r="B26" s="179">
        <f aca="true" t="shared" si="8" ref="B26:B33">SUM(C26,F26,I26:J26,M26,P26,S26,V26:W26,Z26:AA26)</f>
        <v>4179</v>
      </c>
      <c r="C26" s="110">
        <f aca="true" t="shared" si="9" ref="C26:C33">SUM(D26:E26)</f>
        <v>45</v>
      </c>
      <c r="D26" s="110">
        <v>43</v>
      </c>
      <c r="E26" s="110">
        <v>2</v>
      </c>
      <c r="F26" s="110">
        <f aca="true" t="shared" si="10" ref="F26:F33">SUM(G26:H26)</f>
        <v>744</v>
      </c>
      <c r="G26" s="110">
        <v>743</v>
      </c>
      <c r="H26" s="110">
        <v>1</v>
      </c>
      <c r="I26" s="110" t="s">
        <v>467</v>
      </c>
      <c r="J26" s="110">
        <f aca="true" t="shared" si="11" ref="J26:J33">SUM(K26:L26)</f>
        <v>692</v>
      </c>
      <c r="K26" s="110">
        <v>692</v>
      </c>
      <c r="L26" s="110" t="s">
        <v>467</v>
      </c>
      <c r="M26" s="110">
        <f aca="true" t="shared" si="12" ref="M26:M33">SUM(N26:O26)</f>
        <v>43</v>
      </c>
      <c r="N26" s="34">
        <v>39</v>
      </c>
      <c r="O26" s="34">
        <v>4</v>
      </c>
      <c r="P26" s="110">
        <f aca="true" t="shared" si="13" ref="P26:P33">SUM(Q26:R26)</f>
        <v>30</v>
      </c>
      <c r="Q26" s="110">
        <v>30</v>
      </c>
      <c r="R26" s="110" t="s">
        <v>467</v>
      </c>
      <c r="S26" s="110">
        <f aca="true" t="shared" si="14" ref="S26:S33">SUM(T26:U26)</f>
        <v>2329</v>
      </c>
      <c r="T26" s="56">
        <v>2302</v>
      </c>
      <c r="U26" s="56">
        <v>27</v>
      </c>
      <c r="V26" s="34">
        <v>164</v>
      </c>
      <c r="W26" s="110">
        <f aca="true" t="shared" si="15" ref="W26:W33">SUM(X26:Y26)</f>
        <v>24</v>
      </c>
      <c r="X26" s="34">
        <v>23</v>
      </c>
      <c r="Y26" s="34">
        <v>1</v>
      </c>
      <c r="Z26" s="34">
        <v>10</v>
      </c>
      <c r="AA26" s="34">
        <v>98</v>
      </c>
    </row>
    <row r="27" spans="1:27" ht="15.75" customHeight="1">
      <c r="A27" s="22" t="s">
        <v>49</v>
      </c>
      <c r="B27" s="179">
        <f t="shared" si="8"/>
        <v>18033</v>
      </c>
      <c r="C27" s="362">
        <f t="shared" si="9"/>
        <v>602</v>
      </c>
      <c r="D27" s="23">
        <v>389</v>
      </c>
      <c r="E27" s="23">
        <v>213</v>
      </c>
      <c r="F27" s="362">
        <f t="shared" si="10"/>
        <v>2560</v>
      </c>
      <c r="G27" s="60">
        <v>2549</v>
      </c>
      <c r="H27" s="60">
        <v>11</v>
      </c>
      <c r="I27" s="60">
        <v>9</v>
      </c>
      <c r="J27" s="362">
        <f t="shared" si="11"/>
        <v>3422</v>
      </c>
      <c r="K27" s="60">
        <v>3422</v>
      </c>
      <c r="L27" s="60" t="s">
        <v>467</v>
      </c>
      <c r="M27" s="362">
        <f t="shared" si="12"/>
        <v>93</v>
      </c>
      <c r="N27" s="34">
        <v>62</v>
      </c>
      <c r="O27" s="34">
        <v>31</v>
      </c>
      <c r="P27" s="362">
        <f t="shared" si="13"/>
        <v>120</v>
      </c>
      <c r="Q27" s="60">
        <v>120</v>
      </c>
      <c r="R27" s="60" t="s">
        <v>467</v>
      </c>
      <c r="S27" s="362">
        <f t="shared" si="14"/>
        <v>10029</v>
      </c>
      <c r="T27" s="56">
        <v>10008</v>
      </c>
      <c r="U27" s="56">
        <v>21</v>
      </c>
      <c r="V27" s="34">
        <v>780</v>
      </c>
      <c r="W27" s="362">
        <f t="shared" si="15"/>
        <v>152</v>
      </c>
      <c r="X27" s="34">
        <v>131</v>
      </c>
      <c r="Y27" s="34">
        <v>21</v>
      </c>
      <c r="Z27" s="34">
        <v>64</v>
      </c>
      <c r="AA27" s="34">
        <v>202</v>
      </c>
    </row>
    <row r="28" spans="1:27" ht="15.75" customHeight="1">
      <c r="A28" s="22" t="s">
        <v>50</v>
      </c>
      <c r="B28" s="179">
        <f t="shared" si="8"/>
        <v>29236</v>
      </c>
      <c r="C28" s="362">
        <f t="shared" si="9"/>
        <v>1416</v>
      </c>
      <c r="D28" s="23">
        <v>815</v>
      </c>
      <c r="E28" s="23">
        <v>601</v>
      </c>
      <c r="F28" s="362">
        <f t="shared" si="10"/>
        <v>4615</v>
      </c>
      <c r="G28" s="56">
        <v>4568</v>
      </c>
      <c r="H28" s="56">
        <v>47</v>
      </c>
      <c r="I28" s="56">
        <v>16</v>
      </c>
      <c r="J28" s="362">
        <f t="shared" si="11"/>
        <v>4015</v>
      </c>
      <c r="K28" s="56">
        <v>4013</v>
      </c>
      <c r="L28" s="56">
        <v>2</v>
      </c>
      <c r="M28" s="362">
        <f t="shared" si="12"/>
        <v>243</v>
      </c>
      <c r="N28" s="34">
        <v>150</v>
      </c>
      <c r="O28" s="34">
        <v>93</v>
      </c>
      <c r="P28" s="362">
        <f t="shared" si="13"/>
        <v>230</v>
      </c>
      <c r="Q28" s="56">
        <v>229</v>
      </c>
      <c r="R28" s="56">
        <v>1</v>
      </c>
      <c r="S28" s="362">
        <f t="shared" si="14"/>
        <v>17463</v>
      </c>
      <c r="T28" s="56">
        <v>17417</v>
      </c>
      <c r="U28" s="56">
        <v>46</v>
      </c>
      <c r="V28" s="34">
        <v>193</v>
      </c>
      <c r="W28" s="362">
        <f t="shared" si="15"/>
        <v>377</v>
      </c>
      <c r="X28" s="34">
        <v>304</v>
      </c>
      <c r="Y28" s="34">
        <v>73</v>
      </c>
      <c r="Z28" s="34">
        <v>185</v>
      </c>
      <c r="AA28" s="34">
        <v>483</v>
      </c>
    </row>
    <row r="29" spans="1:27" ht="15.75" customHeight="1">
      <c r="A29" s="22" t="s">
        <v>51</v>
      </c>
      <c r="B29" s="179">
        <f t="shared" si="8"/>
        <v>28468</v>
      </c>
      <c r="C29" s="363">
        <f t="shared" si="9"/>
        <v>827</v>
      </c>
      <c r="D29" s="23">
        <v>659</v>
      </c>
      <c r="E29" s="23">
        <v>168</v>
      </c>
      <c r="F29" s="363">
        <f t="shared" si="10"/>
        <v>4801</v>
      </c>
      <c r="G29" s="56">
        <v>4776</v>
      </c>
      <c r="H29" s="56">
        <v>25</v>
      </c>
      <c r="I29" s="56">
        <v>2</v>
      </c>
      <c r="J29" s="363">
        <f t="shared" si="11"/>
        <v>4202</v>
      </c>
      <c r="K29" s="56">
        <v>4202</v>
      </c>
      <c r="L29" s="56" t="s">
        <v>467</v>
      </c>
      <c r="M29" s="363">
        <f t="shared" si="12"/>
        <v>85</v>
      </c>
      <c r="N29" s="34">
        <v>84</v>
      </c>
      <c r="O29" s="34">
        <v>1</v>
      </c>
      <c r="P29" s="363">
        <f t="shared" si="13"/>
        <v>127</v>
      </c>
      <c r="Q29" s="56">
        <v>127</v>
      </c>
      <c r="R29" s="56" t="s">
        <v>467</v>
      </c>
      <c r="S29" s="363">
        <f t="shared" si="14"/>
        <v>16436</v>
      </c>
      <c r="T29" s="56">
        <v>16372</v>
      </c>
      <c r="U29" s="56">
        <v>64</v>
      </c>
      <c r="V29" s="34">
        <v>1077</v>
      </c>
      <c r="W29" s="363">
        <f t="shared" si="15"/>
        <v>234</v>
      </c>
      <c r="X29" s="34">
        <v>215</v>
      </c>
      <c r="Y29" s="34">
        <v>19</v>
      </c>
      <c r="Z29" s="34">
        <v>131</v>
      </c>
      <c r="AA29" s="34">
        <v>546</v>
      </c>
    </row>
    <row r="30" spans="1:27" ht="15.75" customHeight="1">
      <c r="A30" s="22" t="s">
        <v>52</v>
      </c>
      <c r="B30" s="179">
        <f t="shared" si="8"/>
        <v>18595</v>
      </c>
      <c r="C30" s="363">
        <f t="shared" si="9"/>
        <v>608</v>
      </c>
      <c r="D30" s="23">
        <v>464</v>
      </c>
      <c r="E30" s="23">
        <v>144</v>
      </c>
      <c r="F30" s="363">
        <f t="shared" si="10"/>
        <v>3037</v>
      </c>
      <c r="G30" s="56">
        <v>3029</v>
      </c>
      <c r="H30" s="56">
        <v>8</v>
      </c>
      <c r="I30" s="56">
        <v>5</v>
      </c>
      <c r="J30" s="363">
        <f t="shared" si="11"/>
        <v>3956</v>
      </c>
      <c r="K30" s="56">
        <v>3956</v>
      </c>
      <c r="L30" s="56" t="s">
        <v>467</v>
      </c>
      <c r="M30" s="363">
        <f t="shared" si="12"/>
        <v>101</v>
      </c>
      <c r="N30" s="34">
        <v>91</v>
      </c>
      <c r="O30" s="34">
        <v>10</v>
      </c>
      <c r="P30" s="363">
        <f t="shared" si="13"/>
        <v>131</v>
      </c>
      <c r="Q30" s="56">
        <v>131</v>
      </c>
      <c r="R30" s="56" t="s">
        <v>467</v>
      </c>
      <c r="S30" s="363">
        <f t="shared" si="14"/>
        <v>9740</v>
      </c>
      <c r="T30" s="56">
        <v>9706</v>
      </c>
      <c r="U30" s="56">
        <v>34</v>
      </c>
      <c r="V30" s="34">
        <v>479</v>
      </c>
      <c r="W30" s="363">
        <f t="shared" si="15"/>
        <v>127</v>
      </c>
      <c r="X30" s="34">
        <v>123</v>
      </c>
      <c r="Y30" s="34">
        <v>4</v>
      </c>
      <c r="Z30" s="34">
        <v>118</v>
      </c>
      <c r="AA30" s="34">
        <v>293</v>
      </c>
    </row>
    <row r="31" spans="1:27" ht="15.75" customHeight="1">
      <c r="A31" s="22" t="s">
        <v>53</v>
      </c>
      <c r="B31" s="179">
        <f t="shared" si="8"/>
        <v>14826</v>
      </c>
      <c r="C31" s="363">
        <f t="shared" si="9"/>
        <v>534</v>
      </c>
      <c r="D31" s="23">
        <v>294</v>
      </c>
      <c r="E31" s="23">
        <v>240</v>
      </c>
      <c r="F31" s="363">
        <f t="shared" si="10"/>
        <v>2433</v>
      </c>
      <c r="G31" s="56">
        <v>2404</v>
      </c>
      <c r="H31" s="56">
        <v>29</v>
      </c>
      <c r="I31" s="56">
        <v>5</v>
      </c>
      <c r="J31" s="363">
        <f t="shared" si="11"/>
        <v>3452</v>
      </c>
      <c r="K31" s="56">
        <v>3452</v>
      </c>
      <c r="L31" s="56" t="s">
        <v>467</v>
      </c>
      <c r="M31" s="363">
        <f t="shared" si="12"/>
        <v>62</v>
      </c>
      <c r="N31" s="34">
        <v>56</v>
      </c>
      <c r="O31" s="34">
        <v>6</v>
      </c>
      <c r="P31" s="363">
        <f t="shared" si="13"/>
        <v>59</v>
      </c>
      <c r="Q31" s="56">
        <v>59</v>
      </c>
      <c r="R31" s="56" t="s">
        <v>467</v>
      </c>
      <c r="S31" s="363">
        <f t="shared" si="14"/>
        <v>7415</v>
      </c>
      <c r="T31" s="56">
        <v>7388</v>
      </c>
      <c r="U31" s="56">
        <v>27</v>
      </c>
      <c r="V31" s="34">
        <v>520</v>
      </c>
      <c r="W31" s="363">
        <f t="shared" si="15"/>
        <v>49</v>
      </c>
      <c r="X31" s="34">
        <v>47</v>
      </c>
      <c r="Y31" s="34">
        <v>2</v>
      </c>
      <c r="Z31" s="34">
        <v>47</v>
      </c>
      <c r="AA31" s="34">
        <v>250</v>
      </c>
    </row>
    <row r="32" spans="1:27" ht="15.75" customHeight="1">
      <c r="A32" s="22" t="s">
        <v>54</v>
      </c>
      <c r="B32" s="179">
        <f t="shared" si="8"/>
        <v>15653</v>
      </c>
      <c r="C32" s="363">
        <f t="shared" si="9"/>
        <v>648</v>
      </c>
      <c r="D32" s="23">
        <v>541</v>
      </c>
      <c r="E32" s="23">
        <v>107</v>
      </c>
      <c r="F32" s="363">
        <f t="shared" si="10"/>
        <v>3127</v>
      </c>
      <c r="G32" s="110">
        <v>3105</v>
      </c>
      <c r="H32" s="110">
        <v>22</v>
      </c>
      <c r="I32" s="110">
        <v>5</v>
      </c>
      <c r="J32" s="363">
        <f t="shared" si="11"/>
        <v>2692</v>
      </c>
      <c r="K32" s="56">
        <v>2692</v>
      </c>
      <c r="L32" s="110" t="s">
        <v>467</v>
      </c>
      <c r="M32" s="363">
        <f t="shared" si="12"/>
        <v>175</v>
      </c>
      <c r="N32" s="34">
        <v>124</v>
      </c>
      <c r="O32" s="34">
        <v>51</v>
      </c>
      <c r="P32" s="363">
        <f t="shared" si="13"/>
        <v>117</v>
      </c>
      <c r="Q32" s="110">
        <v>117</v>
      </c>
      <c r="R32" s="110" t="s">
        <v>467</v>
      </c>
      <c r="S32" s="363">
        <f t="shared" si="14"/>
        <v>8063</v>
      </c>
      <c r="T32" s="56">
        <v>8012</v>
      </c>
      <c r="U32" s="56">
        <v>51</v>
      </c>
      <c r="V32" s="34">
        <v>252</v>
      </c>
      <c r="W32" s="363">
        <f t="shared" si="15"/>
        <v>221</v>
      </c>
      <c r="X32" s="34">
        <v>201</v>
      </c>
      <c r="Y32" s="34">
        <v>20</v>
      </c>
      <c r="Z32" s="34">
        <v>131</v>
      </c>
      <c r="AA32" s="34">
        <v>222</v>
      </c>
    </row>
    <row r="33" spans="1:27" ht="15.75" customHeight="1">
      <c r="A33" s="213" t="s">
        <v>55</v>
      </c>
      <c r="B33" s="364">
        <f t="shared" si="8"/>
        <v>3020</v>
      </c>
      <c r="C33" s="365">
        <f t="shared" si="9"/>
        <v>136</v>
      </c>
      <c r="D33" s="214">
        <v>107</v>
      </c>
      <c r="E33" s="214">
        <v>29</v>
      </c>
      <c r="F33" s="365">
        <f t="shared" si="10"/>
        <v>553</v>
      </c>
      <c r="G33" s="193">
        <v>553</v>
      </c>
      <c r="H33" s="193" t="s">
        <v>467</v>
      </c>
      <c r="I33" s="193" t="s">
        <v>467</v>
      </c>
      <c r="J33" s="365">
        <f t="shared" si="11"/>
        <v>541</v>
      </c>
      <c r="K33" s="193">
        <v>541</v>
      </c>
      <c r="L33" s="193" t="s">
        <v>467</v>
      </c>
      <c r="M33" s="365">
        <f t="shared" si="12"/>
        <v>26</v>
      </c>
      <c r="N33" s="217">
        <v>26</v>
      </c>
      <c r="O33" s="193" t="s">
        <v>467</v>
      </c>
      <c r="P33" s="365">
        <f t="shared" si="13"/>
        <v>26</v>
      </c>
      <c r="Q33" s="193">
        <v>26</v>
      </c>
      <c r="R33" s="193" t="s">
        <v>467</v>
      </c>
      <c r="S33" s="365">
        <f t="shared" si="14"/>
        <v>1573</v>
      </c>
      <c r="T33" s="218">
        <v>1565</v>
      </c>
      <c r="U33" s="218">
        <v>8</v>
      </c>
      <c r="V33" s="217">
        <v>55</v>
      </c>
      <c r="W33" s="365">
        <f t="shared" si="15"/>
        <v>38</v>
      </c>
      <c r="X33" s="217">
        <v>38</v>
      </c>
      <c r="Y33" s="193" t="s">
        <v>467</v>
      </c>
      <c r="Z33" s="217">
        <v>21</v>
      </c>
      <c r="AA33" s="217">
        <v>51</v>
      </c>
    </row>
    <row r="34" spans="1:27" ht="15.75" customHeight="1">
      <c r="A34" s="61" t="s">
        <v>431</v>
      </c>
      <c r="B34" s="219"/>
      <c r="C34" s="324"/>
      <c r="D34" s="22"/>
      <c r="E34" s="22"/>
      <c r="F34" s="220"/>
      <c r="G34" s="55"/>
      <c r="H34" s="55"/>
      <c r="I34" s="56"/>
      <c r="J34" s="55"/>
      <c r="K34" s="219"/>
      <c r="L34" s="56"/>
      <c r="M34" s="55"/>
      <c r="N34" s="320"/>
      <c r="O34" s="55"/>
      <c r="P34" s="56"/>
      <c r="Q34" s="320"/>
      <c r="R34" s="55"/>
      <c r="S34" s="56"/>
      <c r="T34" s="55"/>
      <c r="U34" s="320"/>
      <c r="V34" s="55"/>
      <c r="W34" s="56"/>
      <c r="X34" s="34"/>
      <c r="Y34" s="60"/>
      <c r="Z34" s="34"/>
      <c r="AA34" s="197"/>
    </row>
    <row r="35" spans="1:27" ht="15.75" customHeight="1">
      <c r="A35" s="24" t="s">
        <v>379</v>
      </c>
      <c r="B35" s="219"/>
      <c r="C35" s="324"/>
      <c r="D35" s="22"/>
      <c r="E35" s="22"/>
      <c r="F35" s="220"/>
      <c r="G35" s="55"/>
      <c r="H35" s="55"/>
      <c r="I35" s="55"/>
      <c r="J35" s="55"/>
      <c r="K35" s="219"/>
      <c r="L35" s="55"/>
      <c r="M35" s="55"/>
      <c r="N35" s="320"/>
      <c r="O35" s="55"/>
      <c r="P35" s="56"/>
      <c r="Q35" s="320"/>
      <c r="R35" s="55"/>
      <c r="S35" s="56"/>
      <c r="T35" s="55"/>
      <c r="U35" s="320"/>
      <c r="V35" s="55"/>
      <c r="W35" s="56"/>
      <c r="X35" s="34"/>
      <c r="Y35" s="34"/>
      <c r="Z35" s="34"/>
      <c r="AA35" s="197"/>
    </row>
    <row r="36" spans="1:26" ht="15.75" customHeight="1">
      <c r="A36" s="24"/>
      <c r="B36" s="58"/>
      <c r="C36" s="314"/>
      <c r="D36" s="22"/>
      <c r="E36" s="22"/>
      <c r="F36" s="57"/>
      <c r="G36" s="55"/>
      <c r="H36" s="55"/>
      <c r="I36" s="55"/>
      <c r="J36" s="55"/>
      <c r="K36" s="58"/>
      <c r="L36" s="55"/>
      <c r="M36" s="55"/>
      <c r="N36" s="313"/>
      <c r="O36" s="55"/>
      <c r="P36" s="55"/>
      <c r="Q36" s="313"/>
      <c r="R36" s="55"/>
      <c r="S36" s="55"/>
      <c r="T36" s="55"/>
      <c r="U36" s="313"/>
      <c r="V36" s="55"/>
      <c r="W36" s="55"/>
      <c r="X36" s="34"/>
      <c r="Y36" s="34"/>
      <c r="Z36" s="34"/>
    </row>
    <row r="37" spans="1:26" ht="15.75" customHeight="1">
      <c r="A37" s="54"/>
      <c r="B37" s="58"/>
      <c r="C37" s="314"/>
      <c r="D37" s="22"/>
      <c r="E37" s="22"/>
      <c r="F37" s="57"/>
      <c r="G37" s="55"/>
      <c r="H37" s="56"/>
      <c r="I37" s="56"/>
      <c r="J37" s="55"/>
      <c r="K37" s="58"/>
      <c r="L37" s="56"/>
      <c r="M37" s="55"/>
      <c r="N37" s="313"/>
      <c r="O37" s="55"/>
      <c r="P37" s="56"/>
      <c r="Q37" s="313"/>
      <c r="R37" s="55"/>
      <c r="S37" s="56"/>
      <c r="T37" s="55"/>
      <c r="U37" s="313"/>
      <c r="V37" s="55"/>
      <c r="W37" s="56"/>
      <c r="X37" s="34"/>
      <c r="Y37" s="60"/>
      <c r="Z37" s="34"/>
    </row>
    <row r="38" spans="1:26" ht="15.75" customHeight="1">
      <c r="A38" s="615" t="s">
        <v>481</v>
      </c>
      <c r="B38" s="615"/>
      <c r="C38" s="615"/>
      <c r="D38" s="615"/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  <c r="T38" s="615"/>
      <c r="U38" s="615"/>
      <c r="V38" s="615"/>
      <c r="W38" s="615"/>
      <c r="X38" s="615"/>
      <c r="Y38" s="615"/>
      <c r="Z38" s="615"/>
    </row>
    <row r="39" spans="1:26" ht="15.75" customHeight="1" thickBot="1">
      <c r="A39" s="73"/>
      <c r="B39" s="74"/>
      <c r="C39" s="323"/>
      <c r="D39" s="75"/>
      <c r="E39" s="75"/>
      <c r="F39" s="76"/>
      <c r="G39" s="75"/>
      <c r="H39" s="75"/>
      <c r="I39" s="77"/>
      <c r="J39" s="75"/>
      <c r="K39" s="74"/>
      <c r="L39" s="77"/>
      <c r="M39" s="75"/>
      <c r="N39" s="322"/>
      <c r="O39" s="75"/>
      <c r="P39" s="77"/>
      <c r="Q39" s="322"/>
      <c r="R39" s="75"/>
      <c r="S39" s="77"/>
      <c r="T39" s="75"/>
      <c r="U39" s="322"/>
      <c r="V39" s="75"/>
      <c r="W39" s="77"/>
      <c r="X39" s="78"/>
      <c r="Y39" s="79"/>
      <c r="Z39" s="78"/>
    </row>
    <row r="40" spans="1:26" ht="15.75" customHeight="1">
      <c r="A40" s="603" t="s">
        <v>126</v>
      </c>
      <c r="B40" s="604"/>
      <c r="C40" s="597" t="s">
        <v>131</v>
      </c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 t="s">
        <v>132</v>
      </c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8"/>
    </row>
    <row r="41" spans="1:26" s="71" customFormat="1" ht="15.75" customHeight="1">
      <c r="A41" s="414"/>
      <c r="B41" s="404"/>
      <c r="C41" s="605" t="s">
        <v>127</v>
      </c>
      <c r="D41" s="585"/>
      <c r="E41" s="585"/>
      <c r="F41" s="585" t="s">
        <v>128</v>
      </c>
      <c r="G41" s="585"/>
      <c r="H41" s="585"/>
      <c r="I41" s="585" t="s">
        <v>129</v>
      </c>
      <c r="J41" s="585"/>
      <c r="K41" s="585"/>
      <c r="L41" s="585" t="s">
        <v>130</v>
      </c>
      <c r="M41" s="585"/>
      <c r="N41" s="585"/>
      <c r="O41" s="585" t="s">
        <v>127</v>
      </c>
      <c r="P41" s="585"/>
      <c r="Q41" s="585"/>
      <c r="R41" s="585" t="s">
        <v>128</v>
      </c>
      <c r="S41" s="585"/>
      <c r="T41" s="585"/>
      <c r="U41" s="585" t="s">
        <v>129</v>
      </c>
      <c r="V41" s="585"/>
      <c r="W41" s="585"/>
      <c r="X41" s="585" t="s">
        <v>130</v>
      </c>
      <c r="Y41" s="585"/>
      <c r="Z41" s="586"/>
    </row>
    <row r="42" spans="1:26" s="71" customFormat="1" ht="15.75" customHeight="1">
      <c r="A42" s="596" t="s">
        <v>401</v>
      </c>
      <c r="B42" s="598"/>
      <c r="C42" s="129"/>
      <c r="D42" s="129"/>
      <c r="E42" s="137">
        <v>220</v>
      </c>
      <c r="F42" s="130"/>
      <c r="G42" s="601">
        <v>10697356</v>
      </c>
      <c r="H42" s="601"/>
      <c r="I42" s="130"/>
      <c r="J42" s="601">
        <v>2507569</v>
      </c>
      <c r="K42" s="601"/>
      <c r="L42" s="130"/>
      <c r="M42" s="601">
        <v>3735401</v>
      </c>
      <c r="N42" s="601"/>
      <c r="O42" s="130"/>
      <c r="P42" s="130"/>
      <c r="Q42" s="130">
        <v>2206</v>
      </c>
      <c r="R42" s="130"/>
      <c r="S42" s="601">
        <v>147745818</v>
      </c>
      <c r="T42" s="601"/>
      <c r="U42" s="130"/>
      <c r="V42" s="601">
        <v>28407300</v>
      </c>
      <c r="W42" s="601"/>
      <c r="X42" s="130"/>
      <c r="Y42" s="601">
        <v>13681687</v>
      </c>
      <c r="Z42" s="601"/>
    </row>
    <row r="43" spans="1:26" ht="15.75" customHeight="1">
      <c r="A43" s="596">
        <v>53</v>
      </c>
      <c r="B43" s="598"/>
      <c r="C43" s="314"/>
      <c r="D43" s="9"/>
      <c r="E43" s="124">
        <v>231</v>
      </c>
      <c r="F43" s="126"/>
      <c r="G43" s="602">
        <v>11433409</v>
      </c>
      <c r="H43" s="602"/>
      <c r="I43" s="110"/>
      <c r="J43" s="602">
        <v>2570627</v>
      </c>
      <c r="K43" s="608"/>
      <c r="L43" s="110"/>
      <c r="M43" s="602">
        <v>4052712</v>
      </c>
      <c r="N43" s="608"/>
      <c r="O43" s="110"/>
      <c r="P43" s="110"/>
      <c r="Q43" s="194">
        <v>2208</v>
      </c>
      <c r="R43" s="110"/>
      <c r="S43" s="602">
        <v>168045067</v>
      </c>
      <c r="T43" s="608"/>
      <c r="U43" s="128"/>
      <c r="V43" s="602">
        <v>31678005</v>
      </c>
      <c r="W43" s="608"/>
      <c r="X43" s="110"/>
      <c r="Y43" s="602">
        <v>16099051</v>
      </c>
      <c r="Z43" s="608"/>
    </row>
    <row r="44" spans="1:26" ht="15.75" customHeight="1">
      <c r="A44" s="596">
        <v>54</v>
      </c>
      <c r="B44" s="598"/>
      <c r="C44" s="314"/>
      <c r="D44" s="317"/>
      <c r="E44" s="133">
        <v>231</v>
      </c>
      <c r="F44" s="126"/>
      <c r="G44" s="591">
        <v>13676206</v>
      </c>
      <c r="H44" s="591"/>
      <c r="I44" s="127"/>
      <c r="J44" s="602">
        <v>2766472</v>
      </c>
      <c r="K44" s="608"/>
      <c r="L44" s="127"/>
      <c r="M44" s="602">
        <v>4966766</v>
      </c>
      <c r="N44" s="608"/>
      <c r="O44" s="127"/>
      <c r="P44" s="125"/>
      <c r="Q44" s="194">
        <v>2206</v>
      </c>
      <c r="R44" s="127"/>
      <c r="S44" s="602">
        <v>172699230</v>
      </c>
      <c r="T44" s="608"/>
      <c r="U44" s="128"/>
      <c r="V44" s="602">
        <v>32429966</v>
      </c>
      <c r="W44" s="608"/>
      <c r="X44" s="125"/>
      <c r="Y44" s="602">
        <v>17570923</v>
      </c>
      <c r="Z44" s="608"/>
    </row>
    <row r="45" spans="1:26" ht="15.75" customHeight="1">
      <c r="A45" s="596">
        <v>55</v>
      </c>
      <c r="B45" s="598"/>
      <c r="C45" s="314"/>
      <c r="D45" s="55"/>
      <c r="E45" s="131">
        <v>243</v>
      </c>
      <c r="F45" s="126"/>
      <c r="G45" s="591">
        <v>13438666</v>
      </c>
      <c r="H45" s="591"/>
      <c r="I45" s="56"/>
      <c r="J45" s="602">
        <v>2081226</v>
      </c>
      <c r="K45" s="608"/>
      <c r="L45" s="56"/>
      <c r="M45" s="602">
        <v>5273300</v>
      </c>
      <c r="N45" s="608"/>
      <c r="O45" s="56"/>
      <c r="P45" s="56"/>
      <c r="Q45" s="194">
        <v>2215</v>
      </c>
      <c r="R45" s="56"/>
      <c r="S45" s="602">
        <v>167003270</v>
      </c>
      <c r="T45" s="608"/>
      <c r="U45" s="128"/>
      <c r="V45" s="602">
        <v>31247724</v>
      </c>
      <c r="W45" s="608"/>
      <c r="X45" s="60"/>
      <c r="Y45" s="602">
        <v>18031197</v>
      </c>
      <c r="Z45" s="608"/>
    </row>
    <row r="46" spans="1:27" s="66" customFormat="1" ht="15.75" customHeight="1">
      <c r="A46" s="599">
        <v>56</v>
      </c>
      <c r="B46" s="600"/>
      <c r="C46" s="314"/>
      <c r="D46" s="276"/>
      <c r="E46" s="275">
        <v>261</v>
      </c>
      <c r="F46" s="316"/>
      <c r="G46" s="606">
        <v>14797160</v>
      </c>
      <c r="H46" s="606"/>
      <c r="I46" s="276"/>
      <c r="J46" s="609">
        <f>SUM(J48:K51,J53:K56,J58:K61)</f>
        <v>2106806</v>
      </c>
      <c r="K46" s="610"/>
      <c r="L46" s="308"/>
      <c r="M46" s="609">
        <v>5601807</v>
      </c>
      <c r="N46" s="610"/>
      <c r="O46" s="276"/>
      <c r="P46" s="308"/>
      <c r="Q46" s="320">
        <v>2220</v>
      </c>
      <c r="R46" s="276"/>
      <c r="S46" s="609">
        <v>166668309</v>
      </c>
      <c r="T46" s="610"/>
      <c r="U46" s="320"/>
      <c r="V46" s="609">
        <f>SUM(V48:W51,V53:W56,V58:W61)</f>
        <v>30660247</v>
      </c>
      <c r="W46" s="610"/>
      <c r="X46" s="305"/>
      <c r="Y46" s="609">
        <f>SUM(Y48:Z51,Y53:Z56,Y58:Z61)</f>
        <v>18814314</v>
      </c>
      <c r="Z46" s="610"/>
      <c r="AA46" s="318"/>
    </row>
    <row r="47" spans="1:26" ht="15.75" customHeight="1">
      <c r="A47" s="596"/>
      <c r="B47" s="598"/>
      <c r="C47" s="314"/>
      <c r="D47" s="55"/>
      <c r="E47" s="138"/>
      <c r="F47" s="81"/>
      <c r="G47" s="591"/>
      <c r="H47" s="591"/>
      <c r="I47" s="81"/>
      <c r="J47" s="602"/>
      <c r="K47" s="608"/>
      <c r="L47" s="72"/>
      <c r="M47" s="602"/>
      <c r="N47" s="608"/>
      <c r="O47" s="72"/>
      <c r="P47" s="72"/>
      <c r="Q47" s="72"/>
      <c r="R47" s="72"/>
      <c r="S47" s="602"/>
      <c r="T47" s="608"/>
      <c r="U47" s="313"/>
      <c r="V47" s="602"/>
      <c r="W47" s="608"/>
      <c r="X47" s="34"/>
      <c r="Y47" s="602"/>
      <c r="Z47" s="608"/>
    </row>
    <row r="48" spans="1:26" ht="15.75" customHeight="1">
      <c r="A48" s="596" t="s">
        <v>402</v>
      </c>
      <c r="B48" s="593"/>
      <c r="C48" s="314"/>
      <c r="D48" s="55"/>
      <c r="E48" s="131">
        <v>250</v>
      </c>
      <c r="F48" s="132"/>
      <c r="G48" s="591">
        <v>930228</v>
      </c>
      <c r="H48" s="591"/>
      <c r="I48" s="131"/>
      <c r="J48" s="602">
        <v>145765</v>
      </c>
      <c r="K48" s="608"/>
      <c r="L48" s="131"/>
      <c r="M48" s="602">
        <v>340685</v>
      </c>
      <c r="N48" s="608"/>
      <c r="O48" s="131"/>
      <c r="P48" s="131"/>
      <c r="Q48" s="195">
        <v>2214</v>
      </c>
      <c r="R48" s="131"/>
      <c r="S48" s="602">
        <v>13739753</v>
      </c>
      <c r="T48" s="608"/>
      <c r="U48" s="132"/>
      <c r="V48" s="602">
        <v>2533650</v>
      </c>
      <c r="W48" s="608"/>
      <c r="X48" s="124"/>
      <c r="Y48" s="602">
        <v>1446586</v>
      </c>
      <c r="Z48" s="608"/>
    </row>
    <row r="49" spans="1:26" ht="15.75" customHeight="1">
      <c r="A49" s="592" t="s">
        <v>346</v>
      </c>
      <c r="B49" s="593"/>
      <c r="C49" s="316"/>
      <c r="D49" s="9"/>
      <c r="E49" s="124">
        <v>250</v>
      </c>
      <c r="F49" s="132"/>
      <c r="G49" s="591">
        <v>1715510</v>
      </c>
      <c r="H49" s="591"/>
      <c r="I49" s="124"/>
      <c r="J49" s="602">
        <v>292075</v>
      </c>
      <c r="K49" s="608"/>
      <c r="L49" s="124"/>
      <c r="M49" s="602">
        <v>709682</v>
      </c>
      <c r="N49" s="608"/>
      <c r="O49" s="124"/>
      <c r="P49" s="124"/>
      <c r="Q49" s="195">
        <v>2214</v>
      </c>
      <c r="R49" s="124"/>
      <c r="S49" s="602">
        <v>14061942</v>
      </c>
      <c r="T49" s="608"/>
      <c r="U49" s="132"/>
      <c r="V49" s="602">
        <v>2523683</v>
      </c>
      <c r="W49" s="608"/>
      <c r="X49" s="124"/>
      <c r="Y49" s="602">
        <v>1472565</v>
      </c>
      <c r="Z49" s="608"/>
    </row>
    <row r="50" spans="1:26" ht="15.75" customHeight="1">
      <c r="A50" s="592" t="s">
        <v>354</v>
      </c>
      <c r="B50" s="593"/>
      <c r="C50" s="316"/>
      <c r="D50" s="317"/>
      <c r="E50" s="133">
        <v>261</v>
      </c>
      <c r="F50" s="132"/>
      <c r="G50" s="591">
        <v>1734716</v>
      </c>
      <c r="H50" s="591"/>
      <c r="I50" s="133"/>
      <c r="J50" s="602">
        <v>234446</v>
      </c>
      <c r="K50" s="608"/>
      <c r="L50" s="133"/>
      <c r="M50" s="602">
        <v>699689</v>
      </c>
      <c r="N50" s="608"/>
      <c r="O50" s="133"/>
      <c r="P50" s="133"/>
      <c r="Q50" s="195">
        <v>2215</v>
      </c>
      <c r="R50" s="133"/>
      <c r="S50" s="602">
        <v>13612767</v>
      </c>
      <c r="T50" s="608"/>
      <c r="U50" s="132"/>
      <c r="V50" s="602">
        <v>2434083</v>
      </c>
      <c r="W50" s="608"/>
      <c r="X50" s="133"/>
      <c r="Y50" s="602">
        <v>1395222</v>
      </c>
      <c r="Z50" s="608"/>
    </row>
    <row r="51" spans="1:26" ht="15.75" customHeight="1">
      <c r="A51" s="592" t="s">
        <v>355</v>
      </c>
      <c r="B51" s="593"/>
      <c r="C51" s="316"/>
      <c r="D51" s="55"/>
      <c r="E51" s="131">
        <v>261</v>
      </c>
      <c r="F51" s="132"/>
      <c r="G51" s="591">
        <v>1454172</v>
      </c>
      <c r="H51" s="591"/>
      <c r="I51" s="131"/>
      <c r="J51" s="602">
        <v>203892</v>
      </c>
      <c r="K51" s="608"/>
      <c r="L51" s="131"/>
      <c r="M51" s="602">
        <v>546149</v>
      </c>
      <c r="N51" s="608"/>
      <c r="O51" s="131"/>
      <c r="P51" s="131"/>
      <c r="Q51" s="195">
        <v>2219</v>
      </c>
      <c r="R51" s="131"/>
      <c r="S51" s="602">
        <v>14460994</v>
      </c>
      <c r="T51" s="608"/>
      <c r="U51" s="132"/>
      <c r="V51" s="602">
        <v>2677169</v>
      </c>
      <c r="W51" s="608"/>
      <c r="X51" s="124"/>
      <c r="Y51" s="602">
        <v>1518442</v>
      </c>
      <c r="Z51" s="608"/>
    </row>
    <row r="52" spans="1:26" ht="15.75" customHeight="1">
      <c r="A52" s="596"/>
      <c r="B52" s="593"/>
      <c r="C52" s="316"/>
      <c r="D52" s="55"/>
      <c r="E52" s="131"/>
      <c r="F52" s="132"/>
      <c r="G52" s="591"/>
      <c r="H52" s="591"/>
      <c r="I52" s="131"/>
      <c r="J52" s="602"/>
      <c r="K52" s="608"/>
      <c r="L52" s="131"/>
      <c r="M52" s="602"/>
      <c r="N52" s="608"/>
      <c r="O52" s="131"/>
      <c r="P52" s="131"/>
      <c r="Q52" s="195"/>
      <c r="R52" s="131"/>
      <c r="S52" s="602"/>
      <c r="T52" s="608"/>
      <c r="U52" s="132"/>
      <c r="V52" s="602"/>
      <c r="W52" s="608"/>
      <c r="X52" s="124"/>
      <c r="Y52" s="602"/>
      <c r="Z52" s="608"/>
    </row>
    <row r="53" spans="1:26" ht="15.75" customHeight="1">
      <c r="A53" s="592" t="s">
        <v>353</v>
      </c>
      <c r="B53" s="593"/>
      <c r="C53" s="316"/>
      <c r="D53" s="55"/>
      <c r="E53" s="131">
        <v>261</v>
      </c>
      <c r="F53" s="132"/>
      <c r="G53" s="591">
        <v>1328269</v>
      </c>
      <c r="H53" s="591"/>
      <c r="I53" s="131"/>
      <c r="J53" s="602">
        <v>184530</v>
      </c>
      <c r="K53" s="608"/>
      <c r="L53" s="131"/>
      <c r="M53" s="602">
        <v>489050</v>
      </c>
      <c r="N53" s="608"/>
      <c r="O53" s="131"/>
      <c r="P53" s="131"/>
      <c r="Q53" s="195">
        <v>2220</v>
      </c>
      <c r="R53" s="131"/>
      <c r="S53" s="602">
        <v>14894658</v>
      </c>
      <c r="T53" s="608"/>
      <c r="U53" s="132"/>
      <c r="V53" s="602">
        <v>2811616</v>
      </c>
      <c r="W53" s="608"/>
      <c r="X53" s="124"/>
      <c r="Y53" s="602">
        <v>1582867</v>
      </c>
      <c r="Z53" s="608"/>
    </row>
    <row r="54" spans="1:26" ht="15.75" customHeight="1">
      <c r="A54" s="592" t="s">
        <v>351</v>
      </c>
      <c r="B54" s="593"/>
      <c r="C54" s="316"/>
      <c r="D54" s="55"/>
      <c r="E54" s="131">
        <v>261</v>
      </c>
      <c r="F54" s="132"/>
      <c r="G54" s="591">
        <v>1312357</v>
      </c>
      <c r="H54" s="591"/>
      <c r="I54" s="131"/>
      <c r="J54" s="602">
        <v>181057</v>
      </c>
      <c r="K54" s="608"/>
      <c r="L54" s="131"/>
      <c r="M54" s="602">
        <v>534478</v>
      </c>
      <c r="N54" s="608"/>
      <c r="O54" s="131"/>
      <c r="P54" s="131"/>
      <c r="Q54" s="195">
        <v>2222</v>
      </c>
      <c r="R54" s="131"/>
      <c r="S54" s="602">
        <v>13295247</v>
      </c>
      <c r="T54" s="608"/>
      <c r="U54" s="132"/>
      <c r="V54" s="602">
        <v>2324201</v>
      </c>
      <c r="W54" s="608"/>
      <c r="X54" s="124"/>
      <c r="Y54" s="602">
        <v>1352805</v>
      </c>
      <c r="Z54" s="608"/>
    </row>
    <row r="55" spans="1:26" ht="15.75" customHeight="1">
      <c r="A55" s="592" t="s">
        <v>352</v>
      </c>
      <c r="B55" s="593"/>
      <c r="C55" s="316"/>
      <c r="D55" s="9"/>
      <c r="E55" s="124">
        <v>261</v>
      </c>
      <c r="F55" s="132"/>
      <c r="G55" s="591">
        <v>2116982</v>
      </c>
      <c r="H55" s="591"/>
      <c r="I55" s="124"/>
      <c r="J55" s="602">
        <v>286603</v>
      </c>
      <c r="K55" s="608"/>
      <c r="L55" s="124"/>
      <c r="M55" s="602">
        <v>884733</v>
      </c>
      <c r="N55" s="608"/>
      <c r="O55" s="124"/>
      <c r="P55" s="124"/>
      <c r="Q55" s="195">
        <v>2219</v>
      </c>
      <c r="R55" s="124"/>
      <c r="S55" s="602">
        <v>14586510</v>
      </c>
      <c r="T55" s="608"/>
      <c r="U55" s="132"/>
      <c r="V55" s="602">
        <v>2640808</v>
      </c>
      <c r="W55" s="608"/>
      <c r="X55" s="124"/>
      <c r="Y55" s="602">
        <v>1637360</v>
      </c>
      <c r="Z55" s="608"/>
    </row>
    <row r="56" spans="1:26" ht="15.75" customHeight="1">
      <c r="A56" s="592" t="s">
        <v>350</v>
      </c>
      <c r="B56" s="593"/>
      <c r="C56" s="316"/>
      <c r="D56" s="317"/>
      <c r="E56" s="133">
        <v>261</v>
      </c>
      <c r="F56" s="132"/>
      <c r="G56" s="591">
        <v>1429511</v>
      </c>
      <c r="H56" s="591"/>
      <c r="I56" s="133"/>
      <c r="J56" s="602">
        <v>183987</v>
      </c>
      <c r="K56" s="608"/>
      <c r="L56" s="133"/>
      <c r="M56" s="602">
        <v>563422</v>
      </c>
      <c r="N56" s="608"/>
      <c r="O56" s="133"/>
      <c r="P56" s="133"/>
      <c r="Q56" s="195">
        <v>2218</v>
      </c>
      <c r="R56" s="133"/>
      <c r="S56" s="602">
        <v>13642006</v>
      </c>
      <c r="T56" s="608"/>
      <c r="U56" s="132"/>
      <c r="V56" s="602">
        <v>2498095</v>
      </c>
      <c r="W56" s="608"/>
      <c r="X56" s="133"/>
      <c r="Y56" s="602">
        <v>1635267</v>
      </c>
      <c r="Z56" s="608"/>
    </row>
    <row r="57" spans="1:26" ht="15.75" customHeight="1">
      <c r="A57" s="596"/>
      <c r="B57" s="593"/>
      <c r="C57" s="316"/>
      <c r="D57" s="55"/>
      <c r="E57" s="131"/>
      <c r="F57" s="132"/>
      <c r="G57" s="591"/>
      <c r="H57" s="591"/>
      <c r="I57" s="131"/>
      <c r="J57" s="602"/>
      <c r="K57" s="608"/>
      <c r="L57" s="131"/>
      <c r="M57" s="602"/>
      <c r="N57" s="608"/>
      <c r="O57" s="131"/>
      <c r="P57" s="131"/>
      <c r="Q57" s="195"/>
      <c r="R57" s="131"/>
      <c r="S57" s="602"/>
      <c r="T57" s="608"/>
      <c r="U57" s="132"/>
      <c r="V57" s="602"/>
      <c r="W57" s="608"/>
      <c r="X57" s="124"/>
      <c r="Y57" s="602"/>
      <c r="Z57" s="608"/>
    </row>
    <row r="58" spans="1:26" ht="15.75" customHeight="1">
      <c r="A58" s="592" t="s">
        <v>349</v>
      </c>
      <c r="B58" s="593"/>
      <c r="C58" s="316"/>
      <c r="D58" s="55"/>
      <c r="E58" s="131">
        <v>261</v>
      </c>
      <c r="F58" s="132"/>
      <c r="G58" s="591">
        <v>455140</v>
      </c>
      <c r="H58" s="591"/>
      <c r="I58" s="131"/>
      <c r="J58" s="602">
        <v>66380</v>
      </c>
      <c r="K58" s="608"/>
      <c r="L58" s="131"/>
      <c r="M58" s="602">
        <v>131213</v>
      </c>
      <c r="N58" s="608"/>
      <c r="O58" s="131"/>
      <c r="P58" s="131"/>
      <c r="Q58" s="195">
        <v>2219</v>
      </c>
      <c r="R58" s="131"/>
      <c r="S58" s="602">
        <v>14712050</v>
      </c>
      <c r="T58" s="608"/>
      <c r="U58" s="132"/>
      <c r="V58" s="602">
        <v>2795053</v>
      </c>
      <c r="W58" s="608"/>
      <c r="X58" s="124"/>
      <c r="Y58" s="602">
        <v>1845581</v>
      </c>
      <c r="Z58" s="608"/>
    </row>
    <row r="59" spans="1:26" ht="15.75" customHeight="1">
      <c r="A59" s="596" t="s">
        <v>392</v>
      </c>
      <c r="B59" s="593"/>
      <c r="C59" s="316"/>
      <c r="D59" s="55"/>
      <c r="E59" s="131">
        <v>261</v>
      </c>
      <c r="F59" s="132"/>
      <c r="G59" s="591">
        <v>618557</v>
      </c>
      <c r="H59" s="591"/>
      <c r="I59" s="131"/>
      <c r="J59" s="602">
        <v>97609</v>
      </c>
      <c r="K59" s="608"/>
      <c r="L59" s="131"/>
      <c r="M59" s="602">
        <v>187334</v>
      </c>
      <c r="N59" s="608"/>
      <c r="O59" s="131"/>
      <c r="P59" s="131"/>
      <c r="Q59" s="195">
        <v>2220</v>
      </c>
      <c r="R59" s="131"/>
      <c r="S59" s="602">
        <v>13736458</v>
      </c>
      <c r="T59" s="608"/>
      <c r="U59" s="132"/>
      <c r="V59" s="602">
        <v>2605275</v>
      </c>
      <c r="W59" s="608"/>
      <c r="X59" s="124"/>
      <c r="Y59" s="602">
        <v>1752575</v>
      </c>
      <c r="Z59" s="608"/>
    </row>
    <row r="60" spans="1:26" ht="15.75" customHeight="1">
      <c r="A60" s="592" t="s">
        <v>348</v>
      </c>
      <c r="B60" s="593"/>
      <c r="C60" s="316"/>
      <c r="D60" s="55"/>
      <c r="E60" s="131">
        <v>261</v>
      </c>
      <c r="F60" s="132"/>
      <c r="G60" s="591">
        <v>806958</v>
      </c>
      <c r="H60" s="591"/>
      <c r="I60" s="131"/>
      <c r="J60" s="602">
        <v>125006</v>
      </c>
      <c r="K60" s="608"/>
      <c r="L60" s="131"/>
      <c r="M60" s="602">
        <v>239246</v>
      </c>
      <c r="N60" s="608"/>
      <c r="O60" s="131"/>
      <c r="P60" s="131"/>
      <c r="Q60" s="195">
        <v>2220</v>
      </c>
      <c r="R60" s="131"/>
      <c r="S60" s="602">
        <v>12000585</v>
      </c>
      <c r="T60" s="608"/>
      <c r="U60" s="132"/>
      <c r="V60" s="602">
        <v>2214715</v>
      </c>
      <c r="W60" s="608"/>
      <c r="X60" s="124"/>
      <c r="Y60" s="602">
        <v>1515670</v>
      </c>
      <c r="Z60" s="608"/>
    </row>
    <row r="61" spans="1:26" ht="15.75" customHeight="1">
      <c r="A61" s="594" t="s">
        <v>347</v>
      </c>
      <c r="B61" s="595"/>
      <c r="C61" s="315"/>
      <c r="D61" s="80"/>
      <c r="E61" s="134">
        <v>261</v>
      </c>
      <c r="F61" s="135"/>
      <c r="G61" s="607">
        <v>894757</v>
      </c>
      <c r="H61" s="607"/>
      <c r="I61" s="134"/>
      <c r="J61" s="611">
        <v>105456</v>
      </c>
      <c r="K61" s="612"/>
      <c r="L61" s="134"/>
      <c r="M61" s="611">
        <v>276119</v>
      </c>
      <c r="N61" s="612"/>
      <c r="O61" s="134"/>
      <c r="P61" s="134"/>
      <c r="Q61" s="196">
        <v>2220</v>
      </c>
      <c r="R61" s="134"/>
      <c r="S61" s="611">
        <v>13925399</v>
      </c>
      <c r="T61" s="612"/>
      <c r="U61" s="135"/>
      <c r="V61" s="611">
        <v>2601899</v>
      </c>
      <c r="W61" s="612"/>
      <c r="X61" s="136"/>
      <c r="Y61" s="611">
        <v>1659374</v>
      </c>
      <c r="Z61" s="612"/>
    </row>
    <row r="62" spans="1:26" ht="15.75" customHeight="1">
      <c r="A62" s="24" t="s">
        <v>380</v>
      </c>
      <c r="B62" s="70"/>
      <c r="C62" s="314"/>
      <c r="D62" s="55"/>
      <c r="E62" s="55"/>
      <c r="F62" s="57"/>
      <c r="G62" s="55"/>
      <c r="H62" s="55"/>
      <c r="I62" s="55"/>
      <c r="J62" s="55"/>
      <c r="K62" s="70"/>
      <c r="L62" s="56"/>
      <c r="M62" s="55"/>
      <c r="N62" s="313"/>
      <c r="O62" s="55"/>
      <c r="P62" s="56"/>
      <c r="Q62" s="313"/>
      <c r="R62" s="55"/>
      <c r="S62" s="56"/>
      <c r="T62" s="55"/>
      <c r="U62" s="313"/>
      <c r="V62" s="55"/>
      <c r="W62" s="56"/>
      <c r="X62" s="34"/>
      <c r="Y62" s="34"/>
      <c r="Z62" s="34"/>
    </row>
    <row r="63" spans="1:26" ht="14.25">
      <c r="A63" s="54"/>
      <c r="B63" s="70"/>
      <c r="C63" s="59"/>
      <c r="D63" s="9"/>
      <c r="E63" s="9"/>
      <c r="F63" s="57"/>
      <c r="G63" s="9"/>
      <c r="H63" s="9"/>
      <c r="I63" s="9"/>
      <c r="J63" s="9"/>
      <c r="K63" s="70"/>
      <c r="L63" s="9"/>
      <c r="M63" s="9"/>
      <c r="N63" s="53"/>
      <c r="O63" s="9"/>
      <c r="P63" s="9"/>
      <c r="Q63" s="53"/>
      <c r="R63" s="9"/>
      <c r="S63" s="9"/>
      <c r="T63" s="9"/>
      <c r="U63" s="53"/>
      <c r="V63" s="9"/>
      <c r="W63" s="9"/>
      <c r="X63" s="9"/>
      <c r="Y63" s="9"/>
      <c r="Z63" s="9"/>
    </row>
    <row r="64" spans="1:26" ht="14.25">
      <c r="A64" s="82"/>
      <c r="B64" s="70"/>
      <c r="C64" s="59"/>
      <c r="D64" s="38"/>
      <c r="E64" s="38"/>
      <c r="F64" s="57"/>
      <c r="G64" s="38"/>
      <c r="H64" s="38"/>
      <c r="I64" s="38"/>
      <c r="J64" s="38"/>
      <c r="K64" s="68"/>
      <c r="L64" s="38"/>
      <c r="M64" s="38"/>
      <c r="N64" s="53"/>
      <c r="O64" s="69"/>
      <c r="P64" s="69"/>
      <c r="Q64" s="53"/>
      <c r="R64" s="69"/>
      <c r="S64" s="69"/>
      <c r="T64" s="38"/>
      <c r="U64" s="53"/>
      <c r="V64" s="69"/>
      <c r="W64" s="69"/>
      <c r="X64" s="38"/>
      <c r="Y64" s="38"/>
      <c r="Z64" s="38"/>
    </row>
    <row r="65" spans="1:26" ht="14.25">
      <c r="A65" s="54"/>
      <c r="B65" s="70"/>
      <c r="C65" s="59"/>
      <c r="D65" s="55"/>
      <c r="E65" s="55"/>
      <c r="F65" s="57"/>
      <c r="G65" s="55"/>
      <c r="H65" s="55"/>
      <c r="I65" s="55"/>
      <c r="J65" s="55"/>
      <c r="K65" s="70"/>
      <c r="L65" s="55"/>
      <c r="M65" s="55"/>
      <c r="N65" s="53"/>
      <c r="O65" s="55"/>
      <c r="P65" s="56"/>
      <c r="Q65" s="53"/>
      <c r="R65" s="55"/>
      <c r="S65" s="56"/>
      <c r="T65" s="55"/>
      <c r="U65" s="53"/>
      <c r="V65" s="55"/>
      <c r="W65" s="56"/>
      <c r="X65" s="34"/>
      <c r="Y65" s="60"/>
      <c r="Z65" s="34"/>
    </row>
    <row r="66" spans="1:26" ht="14.25">
      <c r="A66" s="54"/>
      <c r="B66" s="58"/>
      <c r="C66" s="59"/>
      <c r="D66" s="55"/>
      <c r="E66" s="55"/>
      <c r="F66" s="57"/>
      <c r="G66" s="55"/>
      <c r="H66" s="55"/>
      <c r="I66" s="56"/>
      <c r="J66" s="55"/>
      <c r="K66" s="58"/>
      <c r="L66" s="55"/>
      <c r="M66" s="55"/>
      <c r="N66" s="53"/>
      <c r="O66" s="55"/>
      <c r="P66" s="55"/>
      <c r="Q66" s="53"/>
      <c r="R66" s="55"/>
      <c r="S66" s="55"/>
      <c r="T66" s="55"/>
      <c r="U66" s="53"/>
      <c r="V66" s="55"/>
      <c r="W66" s="55"/>
      <c r="X66" s="34"/>
      <c r="Y66" s="34"/>
      <c r="Z66" s="34"/>
    </row>
    <row r="67" spans="1:26" ht="14.25">
      <c r="A67" s="54"/>
      <c r="B67" s="58"/>
      <c r="C67" s="59"/>
      <c r="D67" s="55"/>
      <c r="E67" s="55"/>
      <c r="F67" s="57"/>
      <c r="G67" s="55"/>
      <c r="H67" s="55"/>
      <c r="I67" s="55"/>
      <c r="J67" s="55"/>
      <c r="K67" s="58"/>
      <c r="L67" s="56"/>
      <c r="M67" s="55"/>
      <c r="N67" s="53"/>
      <c r="O67" s="55"/>
      <c r="P67" s="55"/>
      <c r="Q67" s="53"/>
      <c r="R67" s="55"/>
      <c r="S67" s="55"/>
      <c r="T67" s="55"/>
      <c r="U67" s="53"/>
      <c r="V67" s="55"/>
      <c r="W67" s="55"/>
      <c r="X67" s="34"/>
      <c r="Y67" s="34"/>
      <c r="Z67" s="34"/>
    </row>
    <row r="68" spans="1:26" ht="14.25">
      <c r="A68" s="54"/>
      <c r="B68" s="58"/>
      <c r="C68" s="59"/>
      <c r="D68" s="55"/>
      <c r="E68" s="55"/>
      <c r="F68" s="57"/>
      <c r="G68" s="55"/>
      <c r="H68" s="55"/>
      <c r="I68" s="55"/>
      <c r="J68" s="55"/>
      <c r="K68" s="58"/>
      <c r="L68" s="56"/>
      <c r="M68" s="55"/>
      <c r="N68" s="53"/>
      <c r="O68" s="55"/>
      <c r="P68" s="56"/>
      <c r="Q68" s="53"/>
      <c r="R68" s="55"/>
      <c r="S68" s="56"/>
      <c r="T68" s="55"/>
      <c r="U68" s="53"/>
      <c r="V68" s="55"/>
      <c r="W68" s="56"/>
      <c r="X68" s="34"/>
      <c r="Y68" s="56"/>
      <c r="Z68" s="34"/>
    </row>
    <row r="69" spans="1:65" ht="14.25">
      <c r="A69" s="54"/>
      <c r="B69" s="58"/>
      <c r="C69" s="59"/>
      <c r="D69" s="9"/>
      <c r="E69" s="9"/>
      <c r="F69" s="57"/>
      <c r="G69" s="9"/>
      <c r="H69" s="9"/>
      <c r="I69" s="9"/>
      <c r="J69" s="9"/>
      <c r="K69" s="58"/>
      <c r="L69" s="9"/>
      <c r="M69" s="9"/>
      <c r="N69" s="53"/>
      <c r="O69" s="9"/>
      <c r="P69" s="9"/>
      <c r="Q69" s="53"/>
      <c r="R69" s="9"/>
      <c r="S69" s="9"/>
      <c r="T69" s="9"/>
      <c r="U69" s="53"/>
      <c r="V69" s="9"/>
      <c r="W69" s="9"/>
      <c r="X69" s="9"/>
      <c r="Y69" s="9"/>
      <c r="Z69" s="9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</row>
    <row r="70" spans="1:65" ht="14.25">
      <c r="A70" s="65"/>
      <c r="B70" s="51"/>
      <c r="C70" s="59"/>
      <c r="D70" s="51"/>
      <c r="E70" s="52"/>
      <c r="F70" s="57"/>
      <c r="G70" s="51"/>
      <c r="H70" s="52"/>
      <c r="I70" s="52"/>
      <c r="J70" s="51"/>
      <c r="K70" s="51"/>
      <c r="L70" s="51"/>
      <c r="M70" s="51"/>
      <c r="N70" s="53"/>
      <c r="O70" s="51"/>
      <c r="P70" s="51"/>
      <c r="Q70" s="53"/>
      <c r="R70" s="51"/>
      <c r="S70" s="51"/>
      <c r="T70" s="51"/>
      <c r="U70" s="53"/>
      <c r="V70" s="51"/>
      <c r="W70" s="51"/>
      <c r="X70" s="51"/>
      <c r="Y70" s="51"/>
      <c r="Z70" s="51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</row>
    <row r="71" spans="1:65" ht="14.25">
      <c r="A71" s="54"/>
      <c r="B71" s="58"/>
      <c r="C71" s="59"/>
      <c r="D71" s="55"/>
      <c r="E71" s="55"/>
      <c r="F71" s="57"/>
      <c r="G71" s="55"/>
      <c r="H71" s="55"/>
      <c r="I71" s="55"/>
      <c r="J71" s="55"/>
      <c r="K71" s="58"/>
      <c r="L71" s="55"/>
      <c r="M71" s="55"/>
      <c r="N71" s="53"/>
      <c r="O71" s="55"/>
      <c r="P71" s="56"/>
      <c r="Q71" s="53"/>
      <c r="R71" s="55"/>
      <c r="S71" s="56"/>
      <c r="T71" s="55"/>
      <c r="U71" s="53"/>
      <c r="V71" s="55"/>
      <c r="W71" s="56"/>
      <c r="X71" s="34"/>
      <c r="Y71" s="34"/>
      <c r="Z71" s="34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</row>
    <row r="72" spans="2:65" ht="14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</row>
    <row r="73" spans="2:65" ht="14.25">
      <c r="B73" s="3"/>
      <c r="C73" s="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</row>
    <row r="74" spans="4:65" ht="13.5"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</row>
    <row r="75" spans="4:65" ht="13.5"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</row>
    <row r="76" spans="4:65" ht="13.5"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</row>
  </sheetData>
  <sheetProtection/>
  <mergeCells count="171">
    <mergeCell ref="A3:AA3"/>
    <mergeCell ref="A4:AA4"/>
    <mergeCell ref="A38:Z38"/>
    <mergeCell ref="Y59:Z59"/>
    <mergeCell ref="Y51:Z51"/>
    <mergeCell ref="Y52:Z52"/>
    <mergeCell ref="Y53:Z53"/>
    <mergeCell ref="Y54:Z54"/>
    <mergeCell ref="V57:W57"/>
    <mergeCell ref="V58:W58"/>
    <mergeCell ref="Y60:Z60"/>
    <mergeCell ref="Y61:Z61"/>
    <mergeCell ref="Y55:Z55"/>
    <mergeCell ref="Y56:Z56"/>
    <mergeCell ref="Y57:Z57"/>
    <mergeCell ref="Y58:Z58"/>
    <mergeCell ref="V61:W61"/>
    <mergeCell ref="Y42:Z42"/>
    <mergeCell ref="Y43:Z43"/>
    <mergeCell ref="Y44:Z44"/>
    <mergeCell ref="Y45:Z45"/>
    <mergeCell ref="Y46:Z46"/>
    <mergeCell ref="Y47:Z47"/>
    <mergeCell ref="Y48:Z48"/>
    <mergeCell ref="Y49:Z49"/>
    <mergeCell ref="Y50:Z50"/>
    <mergeCell ref="V59:W59"/>
    <mergeCell ref="V60:W60"/>
    <mergeCell ref="V53:W53"/>
    <mergeCell ref="V54:W54"/>
    <mergeCell ref="V55:W55"/>
    <mergeCell ref="V56:W56"/>
    <mergeCell ref="V49:W49"/>
    <mergeCell ref="V50:W50"/>
    <mergeCell ref="V51:W51"/>
    <mergeCell ref="V52:W52"/>
    <mergeCell ref="S59:T59"/>
    <mergeCell ref="S60:T60"/>
    <mergeCell ref="S57:T57"/>
    <mergeCell ref="S58:T58"/>
    <mergeCell ref="S51:T51"/>
    <mergeCell ref="S52:T52"/>
    <mergeCell ref="S61:T61"/>
    <mergeCell ref="V42:W42"/>
    <mergeCell ref="V43:W43"/>
    <mergeCell ref="V44:W44"/>
    <mergeCell ref="V45:W45"/>
    <mergeCell ref="V46:W46"/>
    <mergeCell ref="V47:W47"/>
    <mergeCell ref="V48:W48"/>
    <mergeCell ref="S55:T55"/>
    <mergeCell ref="S56:T56"/>
    <mergeCell ref="S53:T53"/>
    <mergeCell ref="S54:T54"/>
    <mergeCell ref="M61:N6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M57:N57"/>
    <mergeCell ref="M58:N58"/>
    <mergeCell ref="M59:N59"/>
    <mergeCell ref="M60:N60"/>
    <mergeCell ref="M53:N53"/>
    <mergeCell ref="M54:N54"/>
    <mergeCell ref="M55:N55"/>
    <mergeCell ref="M56:N56"/>
    <mergeCell ref="M49:N49"/>
    <mergeCell ref="M50:N50"/>
    <mergeCell ref="M51:N51"/>
    <mergeCell ref="M52:N52"/>
    <mergeCell ref="M45:N45"/>
    <mergeCell ref="M46:N46"/>
    <mergeCell ref="M47:N47"/>
    <mergeCell ref="M48:N48"/>
    <mergeCell ref="J42:K42"/>
    <mergeCell ref="M42:N42"/>
    <mergeCell ref="M43:N43"/>
    <mergeCell ref="M44:N44"/>
    <mergeCell ref="J58:K58"/>
    <mergeCell ref="J59:K59"/>
    <mergeCell ref="J50:K50"/>
    <mergeCell ref="J51:K51"/>
    <mergeCell ref="J52:K52"/>
    <mergeCell ref="J53:K53"/>
    <mergeCell ref="J60:K60"/>
    <mergeCell ref="J61:K61"/>
    <mergeCell ref="J54:K54"/>
    <mergeCell ref="J55:K55"/>
    <mergeCell ref="J56:K56"/>
    <mergeCell ref="J57:K57"/>
    <mergeCell ref="G60:H60"/>
    <mergeCell ref="G61:H61"/>
    <mergeCell ref="J43:K43"/>
    <mergeCell ref="J44:K44"/>
    <mergeCell ref="J45:K45"/>
    <mergeCell ref="J46:K46"/>
    <mergeCell ref="J47:K47"/>
    <mergeCell ref="J48:K48"/>
    <mergeCell ref="J49:K49"/>
    <mergeCell ref="G56:H56"/>
    <mergeCell ref="G57:H57"/>
    <mergeCell ref="G58:H58"/>
    <mergeCell ref="G59:H59"/>
    <mergeCell ref="G52:H52"/>
    <mergeCell ref="G53:H53"/>
    <mergeCell ref="G54:H54"/>
    <mergeCell ref="G55:H55"/>
    <mergeCell ref="G50:H50"/>
    <mergeCell ref="G51:H51"/>
    <mergeCell ref="A40:B41"/>
    <mergeCell ref="A43:B43"/>
    <mergeCell ref="A44:B44"/>
    <mergeCell ref="C41:E41"/>
    <mergeCell ref="A42:B42"/>
    <mergeCell ref="F41:H41"/>
    <mergeCell ref="G46:H46"/>
    <mergeCell ref="G47:H47"/>
    <mergeCell ref="I41:K41"/>
    <mergeCell ref="L41:N41"/>
    <mergeCell ref="C40:N40"/>
    <mergeCell ref="A45:B45"/>
    <mergeCell ref="A46:B46"/>
    <mergeCell ref="A47:B47"/>
    <mergeCell ref="G42:H42"/>
    <mergeCell ref="G43:H43"/>
    <mergeCell ref="G44:H44"/>
    <mergeCell ref="G45:H45"/>
    <mergeCell ref="A54:B54"/>
    <mergeCell ref="A55:B55"/>
    <mergeCell ref="A48:B48"/>
    <mergeCell ref="A49:B49"/>
    <mergeCell ref="A50:B50"/>
    <mergeCell ref="A51:B51"/>
    <mergeCell ref="A52:B52"/>
    <mergeCell ref="A53:B53"/>
    <mergeCell ref="G48:H48"/>
    <mergeCell ref="G49:H49"/>
    <mergeCell ref="A60:B60"/>
    <mergeCell ref="A61:B61"/>
    <mergeCell ref="O41:Q41"/>
    <mergeCell ref="R41:T41"/>
    <mergeCell ref="A56:B56"/>
    <mergeCell ref="A57:B57"/>
    <mergeCell ref="A58:B58"/>
    <mergeCell ref="A59:B59"/>
    <mergeCell ref="U41:W41"/>
    <mergeCell ref="X41:Z41"/>
    <mergeCell ref="O40:Z40"/>
    <mergeCell ref="AA7:AA8"/>
    <mergeCell ref="V7:V8"/>
    <mergeCell ref="W7:Y7"/>
    <mergeCell ref="Z7:Z8"/>
    <mergeCell ref="A6:A8"/>
    <mergeCell ref="B6:B8"/>
    <mergeCell ref="M6:O6"/>
    <mergeCell ref="M7:O7"/>
    <mergeCell ref="I7:I8"/>
    <mergeCell ref="J7:L7"/>
    <mergeCell ref="C6:L6"/>
    <mergeCell ref="P6:V6"/>
    <mergeCell ref="W6:Z6"/>
    <mergeCell ref="C7:E7"/>
    <mergeCell ref="F7:H7"/>
    <mergeCell ref="P7:R7"/>
    <mergeCell ref="S7:U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0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1"/>
  <sheetViews>
    <sheetView tabSelected="1" zoomScale="75" zoomScaleNormal="75" zoomScalePageLayoutView="0" workbookViewId="0" topLeftCell="A1">
      <selection activeCell="P8" sqref="P8:T8"/>
    </sheetView>
  </sheetViews>
  <sheetFormatPr defaultColWidth="9.00390625" defaultRowHeight="13.5"/>
  <cols>
    <col min="1" max="29" width="3.125" style="30" customWidth="1"/>
    <col min="30" max="30" width="6.75390625" style="30" customWidth="1"/>
    <col min="31" max="31" width="1.875" style="0" customWidth="1"/>
    <col min="32" max="36" width="3.125" style="5" customWidth="1"/>
    <col min="37" max="37" width="4.25390625" style="5" customWidth="1"/>
    <col min="38" max="42" width="3.125" style="5" customWidth="1"/>
    <col min="43" max="43" width="6.375" style="5" customWidth="1"/>
    <col min="44" max="48" width="3.125" style="5" customWidth="1"/>
    <col min="49" max="49" width="4.50390625" style="5" customWidth="1"/>
    <col min="50" max="52" width="3.125" style="4" customWidth="1"/>
    <col min="53" max="61" width="3.125" style="0" customWidth="1"/>
  </cols>
  <sheetData>
    <row r="1" spans="1:61" s="63" customFormat="1" ht="15" customHeight="1">
      <c r="A1" s="236" t="s">
        <v>455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45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6" t="s">
        <v>456</v>
      </c>
    </row>
    <row r="2" spans="1:6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63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260"/>
      <c r="AY2" s="260"/>
      <c r="AZ2" s="260"/>
      <c r="BA2" s="63"/>
      <c r="BB2" s="63"/>
      <c r="BC2" s="63"/>
      <c r="BD2" s="63"/>
      <c r="BE2" s="63"/>
      <c r="BF2" s="63"/>
      <c r="BG2" s="63"/>
      <c r="BH2" s="63"/>
      <c r="BI2" s="63"/>
    </row>
    <row r="3" spans="1:61" ht="15" customHeight="1">
      <c r="A3" s="614" t="s">
        <v>482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3"/>
      <c r="BG3" s="63"/>
      <c r="BH3" s="63"/>
      <c r="BI3" s="63"/>
    </row>
    <row r="4" spans="1:60" ht="1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63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86"/>
      <c r="AX4" s="257"/>
      <c r="AY4" s="257"/>
      <c r="AZ4" s="257"/>
      <c r="BA4" s="259"/>
      <c r="BB4" s="259"/>
      <c r="BC4" s="259"/>
      <c r="BD4" s="259"/>
      <c r="BE4" s="23" t="s">
        <v>97</v>
      </c>
      <c r="BF4" s="67"/>
      <c r="BG4" s="67"/>
      <c r="BH4" s="67"/>
    </row>
    <row r="5" spans="1:61" ht="15" customHeight="1">
      <c r="A5" s="448" t="s">
        <v>156</v>
      </c>
      <c r="B5" s="658"/>
      <c r="C5" s="658"/>
      <c r="D5" s="658"/>
      <c r="E5" s="658"/>
      <c r="F5" s="661" t="s">
        <v>419</v>
      </c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7"/>
      <c r="AF5" s="633" t="s">
        <v>144</v>
      </c>
      <c r="AG5" s="633"/>
      <c r="AH5" s="633"/>
      <c r="AI5" s="634"/>
      <c r="AJ5" s="661" t="s">
        <v>420</v>
      </c>
      <c r="AK5" s="662"/>
      <c r="AL5" s="662"/>
      <c r="AM5" s="662"/>
      <c r="AN5" s="662"/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/>
      <c r="BE5" s="662"/>
      <c r="BF5" s="67"/>
      <c r="BG5" s="67"/>
      <c r="BH5" s="67"/>
      <c r="BI5" s="63"/>
    </row>
    <row r="6" spans="1:71" ht="15" customHeight="1">
      <c r="A6" s="451"/>
      <c r="B6" s="438"/>
      <c r="C6" s="438"/>
      <c r="D6" s="438"/>
      <c r="E6" s="438"/>
      <c r="F6" s="640" t="s">
        <v>157</v>
      </c>
      <c r="G6" s="641"/>
      <c r="H6" s="641"/>
      <c r="I6" s="641"/>
      <c r="J6" s="642"/>
      <c r="K6" s="438" t="s">
        <v>158</v>
      </c>
      <c r="L6" s="438"/>
      <c r="M6" s="438"/>
      <c r="N6" s="438"/>
      <c r="O6" s="438"/>
      <c r="P6" s="438" t="s">
        <v>159</v>
      </c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6"/>
      <c r="AE6" s="67"/>
      <c r="AF6" s="635"/>
      <c r="AG6" s="635"/>
      <c r="AH6" s="635"/>
      <c r="AI6" s="636"/>
      <c r="AJ6" s="640" t="s">
        <v>150</v>
      </c>
      <c r="AK6" s="641"/>
      <c r="AL6" s="641"/>
      <c r="AM6" s="641"/>
      <c r="AN6" s="642"/>
      <c r="AO6" s="499" t="s">
        <v>147</v>
      </c>
      <c r="AP6" s="500"/>
      <c r="AQ6" s="500"/>
      <c r="AR6" s="500"/>
      <c r="AS6" s="501"/>
      <c r="AT6" s="435" t="s">
        <v>148</v>
      </c>
      <c r="AU6" s="650"/>
      <c r="AV6" s="650"/>
      <c r="AW6" s="650"/>
      <c r="AX6" s="650"/>
      <c r="AY6" s="650"/>
      <c r="AZ6" s="650"/>
      <c r="BA6" s="650"/>
      <c r="BB6" s="650"/>
      <c r="BC6" s="650"/>
      <c r="BD6" s="650"/>
      <c r="BE6" s="650"/>
      <c r="BF6" s="332"/>
      <c r="BG6" s="332"/>
      <c r="BH6" s="332"/>
      <c r="BI6" s="332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15" customHeight="1">
      <c r="A7" s="451"/>
      <c r="B7" s="438"/>
      <c r="C7" s="438"/>
      <c r="D7" s="438"/>
      <c r="E7" s="438"/>
      <c r="F7" s="643"/>
      <c r="G7" s="644"/>
      <c r="H7" s="644"/>
      <c r="I7" s="644"/>
      <c r="J7" s="645"/>
      <c r="K7" s="438"/>
      <c r="L7" s="438"/>
      <c r="M7" s="438"/>
      <c r="N7" s="438"/>
      <c r="O7" s="438"/>
      <c r="P7" s="438" t="s">
        <v>160</v>
      </c>
      <c r="Q7" s="438"/>
      <c r="R7" s="438"/>
      <c r="S7" s="438"/>
      <c r="T7" s="438"/>
      <c r="U7" s="438" t="s">
        <v>161</v>
      </c>
      <c r="V7" s="438"/>
      <c r="W7" s="438"/>
      <c r="X7" s="438"/>
      <c r="Y7" s="438"/>
      <c r="Z7" s="438" t="s">
        <v>133</v>
      </c>
      <c r="AA7" s="438"/>
      <c r="AB7" s="438"/>
      <c r="AC7" s="438"/>
      <c r="AD7" s="436"/>
      <c r="AE7" s="309"/>
      <c r="AF7" s="503"/>
      <c r="AG7" s="503"/>
      <c r="AH7" s="503"/>
      <c r="AI7" s="504"/>
      <c r="AJ7" s="643"/>
      <c r="AK7" s="644"/>
      <c r="AL7" s="644"/>
      <c r="AM7" s="644"/>
      <c r="AN7" s="645"/>
      <c r="AO7" s="502"/>
      <c r="AP7" s="503"/>
      <c r="AQ7" s="503"/>
      <c r="AR7" s="503"/>
      <c r="AS7" s="504"/>
      <c r="AT7" s="402" t="s">
        <v>96</v>
      </c>
      <c r="AU7" s="402"/>
      <c r="AV7" s="402"/>
      <c r="AW7" s="402"/>
      <c r="AX7" s="402" t="s">
        <v>149</v>
      </c>
      <c r="AY7" s="402"/>
      <c r="AZ7" s="402"/>
      <c r="BA7" s="402"/>
      <c r="BB7" s="402" t="s">
        <v>133</v>
      </c>
      <c r="BC7" s="402"/>
      <c r="BD7" s="402"/>
      <c r="BE7" s="435"/>
      <c r="BF7" s="8"/>
      <c r="BG7" s="8"/>
      <c r="BH7" s="8"/>
      <c r="BI7" s="8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5" customHeight="1">
      <c r="A8" s="638" t="s">
        <v>410</v>
      </c>
      <c r="B8" s="638"/>
      <c r="C8" s="638"/>
      <c r="D8" s="638"/>
      <c r="E8" s="639"/>
      <c r="F8" s="663">
        <v>714.1</v>
      </c>
      <c r="G8" s="663"/>
      <c r="H8" s="663"/>
      <c r="I8" s="663"/>
      <c r="J8" s="663"/>
      <c r="K8" s="664">
        <v>7507</v>
      </c>
      <c r="L8" s="664"/>
      <c r="M8" s="664"/>
      <c r="N8" s="664"/>
      <c r="O8" s="664"/>
      <c r="P8" s="664">
        <v>1009364</v>
      </c>
      <c r="Q8" s="664"/>
      <c r="R8" s="664"/>
      <c r="S8" s="664"/>
      <c r="T8" s="664"/>
      <c r="U8" s="664">
        <v>987628</v>
      </c>
      <c r="V8" s="664"/>
      <c r="W8" s="664"/>
      <c r="X8" s="664"/>
      <c r="Y8" s="664"/>
      <c r="Z8" s="664">
        <v>21736</v>
      </c>
      <c r="AA8" s="664"/>
      <c r="AB8" s="664"/>
      <c r="AC8" s="664"/>
      <c r="AD8" s="664"/>
      <c r="AE8" s="67"/>
      <c r="AF8" s="692" t="s">
        <v>410</v>
      </c>
      <c r="AG8" s="692"/>
      <c r="AH8" s="692"/>
      <c r="AI8" s="693"/>
      <c r="AJ8" s="630">
        <v>1711.6</v>
      </c>
      <c r="AK8" s="630"/>
      <c r="AL8" s="630"/>
      <c r="AM8" s="630"/>
      <c r="AN8" s="630"/>
      <c r="AO8" s="627">
        <v>76741</v>
      </c>
      <c r="AP8" s="627"/>
      <c r="AQ8" s="627"/>
      <c r="AR8" s="627"/>
      <c r="AS8" s="627"/>
      <c r="AT8" s="627">
        <v>8633320</v>
      </c>
      <c r="AU8" s="627"/>
      <c r="AV8" s="627"/>
      <c r="AW8" s="627"/>
      <c r="AX8" s="627">
        <v>8612091</v>
      </c>
      <c r="AY8" s="627"/>
      <c r="AZ8" s="627"/>
      <c r="BA8" s="627"/>
      <c r="BB8" s="627">
        <v>21229</v>
      </c>
      <c r="BC8" s="627"/>
      <c r="BD8" s="627"/>
      <c r="BE8" s="627"/>
      <c r="BF8" s="8"/>
      <c r="BG8" s="8"/>
      <c r="BH8" s="8"/>
      <c r="BI8" s="8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1" ht="15" customHeight="1">
      <c r="A9" s="392">
        <v>53</v>
      </c>
      <c r="B9" s="392"/>
      <c r="C9" s="392"/>
      <c r="D9" s="392"/>
      <c r="E9" s="396"/>
      <c r="F9" s="649">
        <v>682</v>
      </c>
      <c r="G9" s="649"/>
      <c r="H9" s="649"/>
      <c r="I9" s="649"/>
      <c r="J9" s="649"/>
      <c r="K9" s="654">
        <v>7067</v>
      </c>
      <c r="L9" s="654"/>
      <c r="M9" s="654"/>
      <c r="N9" s="654"/>
      <c r="O9" s="654"/>
      <c r="P9" s="654">
        <v>1030241</v>
      </c>
      <c r="Q9" s="654"/>
      <c r="R9" s="654"/>
      <c r="S9" s="654"/>
      <c r="T9" s="654"/>
      <c r="U9" s="654">
        <v>1010460</v>
      </c>
      <c r="V9" s="654"/>
      <c r="W9" s="654"/>
      <c r="X9" s="654"/>
      <c r="Y9" s="654"/>
      <c r="Z9" s="654">
        <v>19781</v>
      </c>
      <c r="AA9" s="654"/>
      <c r="AB9" s="654"/>
      <c r="AC9" s="654"/>
      <c r="AD9" s="654"/>
      <c r="AE9" s="67"/>
      <c r="AF9" s="631">
        <v>53</v>
      </c>
      <c r="AG9" s="631"/>
      <c r="AH9" s="631"/>
      <c r="AI9" s="632"/>
      <c r="AJ9" s="629">
        <v>1721.3</v>
      </c>
      <c r="AK9" s="629"/>
      <c r="AL9" s="629"/>
      <c r="AM9" s="629"/>
      <c r="AN9" s="629"/>
      <c r="AO9" s="624">
        <v>70906</v>
      </c>
      <c r="AP9" s="624"/>
      <c r="AQ9" s="624"/>
      <c r="AR9" s="624"/>
      <c r="AS9" s="624"/>
      <c r="AT9" s="624">
        <v>8690556</v>
      </c>
      <c r="AU9" s="624"/>
      <c r="AV9" s="624"/>
      <c r="AW9" s="624"/>
      <c r="AX9" s="624">
        <v>8672136</v>
      </c>
      <c r="AY9" s="624"/>
      <c r="AZ9" s="624"/>
      <c r="BA9" s="624"/>
      <c r="BB9" s="624">
        <v>18420</v>
      </c>
      <c r="BC9" s="624"/>
      <c r="BD9" s="624"/>
      <c r="BE9" s="624"/>
      <c r="BF9" s="155"/>
      <c r="BG9" s="155"/>
      <c r="BH9" s="155"/>
      <c r="BI9" s="15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ht="15" customHeight="1">
      <c r="A10" s="392">
        <v>54</v>
      </c>
      <c r="B10" s="392"/>
      <c r="C10" s="392"/>
      <c r="D10" s="392"/>
      <c r="E10" s="396"/>
      <c r="F10" s="649">
        <v>682</v>
      </c>
      <c r="G10" s="649"/>
      <c r="H10" s="649"/>
      <c r="I10" s="649"/>
      <c r="J10" s="649"/>
      <c r="K10" s="654">
        <v>7208</v>
      </c>
      <c r="L10" s="654"/>
      <c r="M10" s="654"/>
      <c r="N10" s="654"/>
      <c r="O10" s="654"/>
      <c r="P10" s="654">
        <v>1081730</v>
      </c>
      <c r="Q10" s="654"/>
      <c r="R10" s="654"/>
      <c r="S10" s="654"/>
      <c r="T10" s="654"/>
      <c r="U10" s="654">
        <v>1063809</v>
      </c>
      <c r="V10" s="654"/>
      <c r="W10" s="654"/>
      <c r="X10" s="654"/>
      <c r="Y10" s="654"/>
      <c r="Z10" s="654">
        <v>17921</v>
      </c>
      <c r="AA10" s="654"/>
      <c r="AB10" s="654"/>
      <c r="AC10" s="654"/>
      <c r="AD10" s="654"/>
      <c r="AE10" s="67"/>
      <c r="AF10" s="631">
        <v>54</v>
      </c>
      <c r="AG10" s="631"/>
      <c r="AH10" s="631"/>
      <c r="AI10" s="632"/>
      <c r="AJ10" s="629">
        <v>1742</v>
      </c>
      <c r="AK10" s="629"/>
      <c r="AL10" s="629"/>
      <c r="AM10" s="629"/>
      <c r="AN10" s="629"/>
      <c r="AO10" s="624">
        <v>70421</v>
      </c>
      <c r="AP10" s="624"/>
      <c r="AQ10" s="624"/>
      <c r="AR10" s="624"/>
      <c r="AS10" s="624"/>
      <c r="AT10" s="624">
        <v>8850550</v>
      </c>
      <c r="AU10" s="624"/>
      <c r="AV10" s="624"/>
      <c r="AW10" s="624"/>
      <c r="AX10" s="624">
        <v>8835661</v>
      </c>
      <c r="AY10" s="624"/>
      <c r="AZ10" s="624"/>
      <c r="BA10" s="624"/>
      <c r="BB10" s="624">
        <v>14889</v>
      </c>
      <c r="BC10" s="624"/>
      <c r="BD10" s="624"/>
      <c r="BE10" s="624"/>
      <c r="BF10" s="155"/>
      <c r="BG10" s="155"/>
      <c r="BH10" s="155"/>
      <c r="BI10" s="15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ht="15" customHeight="1">
      <c r="A11" s="392">
        <v>55</v>
      </c>
      <c r="B11" s="392"/>
      <c r="C11" s="392"/>
      <c r="D11" s="392"/>
      <c r="E11" s="396"/>
      <c r="F11" s="649">
        <v>618.4</v>
      </c>
      <c r="G11" s="649"/>
      <c r="H11" s="649"/>
      <c r="I11" s="649"/>
      <c r="J11" s="649"/>
      <c r="K11" s="654">
        <v>6924</v>
      </c>
      <c r="L11" s="654"/>
      <c r="M11" s="654"/>
      <c r="N11" s="654"/>
      <c r="O11" s="654"/>
      <c r="P11" s="654">
        <v>1098308</v>
      </c>
      <c r="Q11" s="654"/>
      <c r="R11" s="654"/>
      <c r="S11" s="654"/>
      <c r="T11" s="654"/>
      <c r="U11" s="654">
        <v>1084595</v>
      </c>
      <c r="V11" s="654"/>
      <c r="W11" s="654"/>
      <c r="X11" s="654"/>
      <c r="Y11" s="654"/>
      <c r="Z11" s="654">
        <v>13713</v>
      </c>
      <c r="AA11" s="654"/>
      <c r="AB11" s="654"/>
      <c r="AC11" s="654"/>
      <c r="AD11" s="654"/>
      <c r="AE11" s="67"/>
      <c r="AF11" s="631">
        <v>55</v>
      </c>
      <c r="AG11" s="631"/>
      <c r="AH11" s="631"/>
      <c r="AI11" s="632"/>
      <c r="AJ11" s="629">
        <v>1730.1</v>
      </c>
      <c r="AK11" s="629"/>
      <c r="AL11" s="629"/>
      <c r="AM11" s="629"/>
      <c r="AN11" s="629"/>
      <c r="AO11" s="624">
        <v>70439</v>
      </c>
      <c r="AP11" s="624"/>
      <c r="AQ11" s="624"/>
      <c r="AR11" s="624"/>
      <c r="AS11" s="624"/>
      <c r="AT11" s="624">
        <v>9527303</v>
      </c>
      <c r="AU11" s="624"/>
      <c r="AV11" s="624"/>
      <c r="AW11" s="624"/>
      <c r="AX11" s="624">
        <v>9517266</v>
      </c>
      <c r="AY11" s="624"/>
      <c r="AZ11" s="624"/>
      <c r="BA11" s="624"/>
      <c r="BB11" s="624">
        <v>1037</v>
      </c>
      <c r="BC11" s="624"/>
      <c r="BD11" s="624"/>
      <c r="BE11" s="624"/>
      <c r="BF11" s="155"/>
      <c r="BG11" s="155"/>
      <c r="BH11" s="155"/>
      <c r="BI11" s="15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s="41" customFormat="1" ht="15" customHeight="1">
      <c r="A12" s="665">
        <v>56</v>
      </c>
      <c r="B12" s="665"/>
      <c r="C12" s="665"/>
      <c r="D12" s="665"/>
      <c r="E12" s="666"/>
      <c r="F12" s="667">
        <f>SUM(F14:J15)</f>
        <v>618.4000000000001</v>
      </c>
      <c r="G12" s="667"/>
      <c r="H12" s="667"/>
      <c r="I12" s="667"/>
      <c r="J12" s="667"/>
      <c r="K12" s="660">
        <f>SUM(K14:O15)</f>
        <v>7001</v>
      </c>
      <c r="L12" s="660"/>
      <c r="M12" s="660"/>
      <c r="N12" s="660"/>
      <c r="O12" s="660"/>
      <c r="P12" s="660">
        <f>SUM(P14:T15)</f>
        <v>1171265</v>
      </c>
      <c r="Q12" s="660"/>
      <c r="R12" s="660"/>
      <c r="S12" s="660"/>
      <c r="T12" s="660"/>
      <c r="U12" s="660">
        <f>SUM(U14:Y15)</f>
        <v>1161445</v>
      </c>
      <c r="V12" s="660"/>
      <c r="W12" s="660"/>
      <c r="X12" s="660"/>
      <c r="Y12" s="660"/>
      <c r="Z12" s="660">
        <f>SUM(Z14:AD15)</f>
        <v>9820</v>
      </c>
      <c r="AA12" s="660"/>
      <c r="AB12" s="660"/>
      <c r="AC12" s="660"/>
      <c r="AD12" s="660"/>
      <c r="AE12" s="330"/>
      <c r="AF12" s="688">
        <v>56</v>
      </c>
      <c r="AG12" s="688"/>
      <c r="AH12" s="688"/>
      <c r="AI12" s="689"/>
      <c r="AJ12" s="628">
        <f>SUM(AJ14:AN15)</f>
        <v>1755.6</v>
      </c>
      <c r="AK12" s="628"/>
      <c r="AL12" s="628"/>
      <c r="AM12" s="628"/>
      <c r="AN12" s="628"/>
      <c r="AO12" s="622">
        <f>SUM(AO14:AS15)</f>
        <v>68449</v>
      </c>
      <c r="AP12" s="622"/>
      <c r="AQ12" s="622"/>
      <c r="AR12" s="622"/>
      <c r="AS12" s="622"/>
      <c r="AT12" s="622">
        <v>9825567</v>
      </c>
      <c r="AU12" s="622"/>
      <c r="AV12" s="622"/>
      <c r="AW12" s="622"/>
      <c r="AX12" s="622">
        <f>SUM(AX14:BA15)</f>
        <v>9818405</v>
      </c>
      <c r="AY12" s="622"/>
      <c r="AZ12" s="622"/>
      <c r="BA12" s="622"/>
      <c r="BB12" s="622">
        <f>SUM(BB14:BE15)</f>
        <v>7162</v>
      </c>
      <c r="BC12" s="622"/>
      <c r="BD12" s="622"/>
      <c r="BE12" s="622"/>
      <c r="BF12" s="329"/>
      <c r="BG12" s="329"/>
      <c r="BH12" s="329"/>
      <c r="BI12" s="32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</row>
    <row r="13" spans="1:71" ht="15" customHeight="1">
      <c r="A13" s="392"/>
      <c r="B13" s="392"/>
      <c r="C13" s="392"/>
      <c r="D13" s="392"/>
      <c r="E13" s="396"/>
      <c r="F13" s="649"/>
      <c r="G13" s="649"/>
      <c r="H13" s="649"/>
      <c r="I13" s="649"/>
      <c r="J13" s="649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3"/>
      <c r="AF13" s="690"/>
      <c r="AG13" s="690"/>
      <c r="AH13" s="690"/>
      <c r="AI13" s="691"/>
      <c r="AJ13" s="629"/>
      <c r="AK13" s="629"/>
      <c r="AL13" s="629"/>
      <c r="AM13" s="629"/>
      <c r="AN13" s="629"/>
      <c r="AO13" s="624"/>
      <c r="AP13" s="624"/>
      <c r="AQ13" s="624"/>
      <c r="AR13" s="624"/>
      <c r="AS13" s="624"/>
      <c r="AT13" s="624"/>
      <c r="AU13" s="624"/>
      <c r="AV13" s="624"/>
      <c r="AW13" s="624"/>
      <c r="AX13" s="624"/>
      <c r="AY13" s="624"/>
      <c r="AZ13" s="624"/>
      <c r="BA13" s="624"/>
      <c r="BB13" s="624"/>
      <c r="BC13" s="624"/>
      <c r="BD13" s="624"/>
      <c r="BE13" s="624"/>
      <c r="BF13" s="155"/>
      <c r="BG13" s="155"/>
      <c r="BH13" s="155"/>
      <c r="BI13" s="15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ht="15" customHeight="1">
      <c r="A14" s="651" t="s">
        <v>251</v>
      </c>
      <c r="B14" s="651"/>
      <c r="C14" s="651"/>
      <c r="D14" s="651"/>
      <c r="E14" s="652"/>
      <c r="F14" s="649">
        <v>270.8</v>
      </c>
      <c r="G14" s="649"/>
      <c r="H14" s="649"/>
      <c r="I14" s="649"/>
      <c r="J14" s="649"/>
      <c r="K14" s="654">
        <v>4850</v>
      </c>
      <c r="L14" s="654"/>
      <c r="M14" s="654"/>
      <c r="N14" s="654"/>
      <c r="O14" s="654"/>
      <c r="P14" s="654">
        <v>695295</v>
      </c>
      <c r="Q14" s="654"/>
      <c r="R14" s="654"/>
      <c r="S14" s="654"/>
      <c r="T14" s="654"/>
      <c r="U14" s="654">
        <v>695198</v>
      </c>
      <c r="V14" s="654"/>
      <c r="W14" s="654"/>
      <c r="X14" s="654"/>
      <c r="Y14" s="654"/>
      <c r="Z14" s="654">
        <v>97</v>
      </c>
      <c r="AA14" s="654"/>
      <c r="AB14" s="654"/>
      <c r="AC14" s="654"/>
      <c r="AD14" s="654"/>
      <c r="AE14" s="63"/>
      <c r="AF14" s="392" t="s">
        <v>145</v>
      </c>
      <c r="AG14" s="392"/>
      <c r="AH14" s="392"/>
      <c r="AI14" s="396"/>
      <c r="AJ14" s="629">
        <v>1683.1</v>
      </c>
      <c r="AK14" s="629"/>
      <c r="AL14" s="629"/>
      <c r="AM14" s="629"/>
      <c r="AN14" s="629"/>
      <c r="AO14" s="624">
        <v>67992</v>
      </c>
      <c r="AP14" s="624"/>
      <c r="AQ14" s="624"/>
      <c r="AR14" s="624"/>
      <c r="AS14" s="624"/>
      <c r="AT14" s="624">
        <v>9711042</v>
      </c>
      <c r="AU14" s="624"/>
      <c r="AV14" s="624"/>
      <c r="AW14" s="624"/>
      <c r="AX14" s="624">
        <v>9703880</v>
      </c>
      <c r="AY14" s="624"/>
      <c r="AZ14" s="624"/>
      <c r="BA14" s="624"/>
      <c r="BB14" s="624">
        <v>7162</v>
      </c>
      <c r="BC14" s="624"/>
      <c r="BD14" s="624"/>
      <c r="BE14" s="624"/>
      <c r="BF14" s="155"/>
      <c r="BG14" s="155"/>
      <c r="BH14" s="155"/>
      <c r="BI14" s="15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ht="15" customHeight="1">
      <c r="A15" s="644" t="s">
        <v>252</v>
      </c>
      <c r="B15" s="644"/>
      <c r="C15" s="644"/>
      <c r="D15" s="644"/>
      <c r="E15" s="645"/>
      <c r="F15" s="653">
        <v>347.6</v>
      </c>
      <c r="G15" s="653"/>
      <c r="H15" s="653"/>
      <c r="I15" s="653"/>
      <c r="J15" s="653"/>
      <c r="K15" s="673">
        <v>2151</v>
      </c>
      <c r="L15" s="673"/>
      <c r="M15" s="673"/>
      <c r="N15" s="673"/>
      <c r="O15" s="673"/>
      <c r="P15" s="673">
        <v>475970</v>
      </c>
      <c r="Q15" s="673"/>
      <c r="R15" s="673"/>
      <c r="S15" s="673"/>
      <c r="T15" s="673"/>
      <c r="U15" s="673">
        <v>466247</v>
      </c>
      <c r="V15" s="673"/>
      <c r="W15" s="673"/>
      <c r="X15" s="673"/>
      <c r="Y15" s="673"/>
      <c r="Z15" s="673">
        <v>9723</v>
      </c>
      <c r="AA15" s="673"/>
      <c r="AB15" s="673"/>
      <c r="AC15" s="673"/>
      <c r="AD15" s="673"/>
      <c r="AE15" s="63"/>
      <c r="AF15" s="441" t="s">
        <v>146</v>
      </c>
      <c r="AG15" s="441"/>
      <c r="AH15" s="441"/>
      <c r="AI15" s="442"/>
      <c r="AJ15" s="646">
        <v>72.5</v>
      </c>
      <c r="AK15" s="646"/>
      <c r="AL15" s="646"/>
      <c r="AM15" s="646"/>
      <c r="AN15" s="646"/>
      <c r="AO15" s="623">
        <v>457</v>
      </c>
      <c r="AP15" s="623"/>
      <c r="AQ15" s="623"/>
      <c r="AR15" s="623"/>
      <c r="AS15" s="623"/>
      <c r="AT15" s="623">
        <v>114525</v>
      </c>
      <c r="AU15" s="623"/>
      <c r="AV15" s="623"/>
      <c r="AW15" s="623"/>
      <c r="AX15" s="623">
        <v>114525</v>
      </c>
      <c r="AY15" s="623"/>
      <c r="AZ15" s="623"/>
      <c r="BA15" s="623"/>
      <c r="BB15" s="623" t="s">
        <v>467</v>
      </c>
      <c r="BC15" s="623"/>
      <c r="BD15" s="623"/>
      <c r="BE15" s="623"/>
      <c r="BF15" s="155"/>
      <c r="BG15" s="155"/>
      <c r="BH15" s="155"/>
      <c r="BI15" s="15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2" ht="15" customHeight="1">
      <c r="A16" s="3" t="s">
        <v>422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63"/>
      <c r="AF16" s="24"/>
      <c r="AG16" s="23"/>
      <c r="AH16" s="23"/>
      <c r="AI16" s="155"/>
      <c r="AJ16" s="155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309"/>
      <c r="AW16" s="309"/>
      <c r="AX16" s="309"/>
      <c r="AY16" s="155"/>
      <c r="AZ16" s="24"/>
      <c r="BA16" s="23"/>
      <c r="BB16" s="23"/>
      <c r="BC16" s="63"/>
      <c r="BD16" s="63"/>
      <c r="BE16" s="8"/>
      <c r="BF16" s="8"/>
      <c r="BG16" s="8"/>
      <c r="BH16" s="8"/>
      <c r="BI16" s="8"/>
      <c r="BJ16" s="22"/>
      <c r="BK16" s="17"/>
      <c r="BL16" s="17"/>
      <c r="BM16" s="17"/>
      <c r="BN16" s="5"/>
      <c r="BO16" s="5"/>
      <c r="BP16" s="5"/>
      <c r="BQ16" s="5"/>
      <c r="BR16" s="5"/>
      <c r="BS16" s="5"/>
      <c r="BT16" s="5"/>
    </row>
    <row r="17" spans="1:72" ht="15" customHeight="1">
      <c r="A17" s="24" t="s">
        <v>299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85"/>
      <c r="AF17" s="204"/>
      <c r="AG17" s="221"/>
      <c r="AH17" s="221"/>
      <c r="AI17" s="204"/>
      <c r="AJ17" s="204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204"/>
      <c r="AZ17" s="204"/>
      <c r="BA17" s="221"/>
      <c r="BB17" s="221"/>
      <c r="BC17" s="197"/>
      <c r="BD17" s="197"/>
      <c r="BE17" s="8"/>
      <c r="BF17" s="8"/>
      <c r="BG17" s="8"/>
      <c r="BH17" s="8"/>
      <c r="BI17" s="8"/>
      <c r="BJ17" s="8"/>
      <c r="BK17" s="8"/>
      <c r="BL17" s="16"/>
      <c r="BM17" s="16"/>
      <c r="BN17" s="5"/>
      <c r="BO17" s="5"/>
      <c r="BP17" s="5"/>
      <c r="BQ17" s="5"/>
      <c r="BR17" s="5"/>
      <c r="BS17" s="5"/>
      <c r="BT17" s="5"/>
    </row>
    <row r="18" spans="1:72" ht="15" customHeight="1">
      <c r="A18" s="2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85"/>
      <c r="AF18" s="204"/>
      <c r="AG18" s="221"/>
      <c r="AH18" s="221"/>
      <c r="AI18" s="204"/>
      <c r="AJ18" s="204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204"/>
      <c r="AZ18" s="204"/>
      <c r="BA18" s="221"/>
      <c r="BB18" s="221"/>
      <c r="BC18" s="197"/>
      <c r="BD18" s="197"/>
      <c r="BE18" s="8"/>
      <c r="BF18" s="8"/>
      <c r="BG18" s="8"/>
      <c r="BH18" s="8"/>
      <c r="BI18" s="8"/>
      <c r="BJ18" s="8"/>
      <c r="BK18" s="8"/>
      <c r="BL18" s="16"/>
      <c r="BM18" s="16"/>
      <c r="BN18" s="5"/>
      <c r="BO18" s="5"/>
      <c r="BP18" s="5"/>
      <c r="BQ18" s="5"/>
      <c r="BR18" s="5"/>
      <c r="BS18" s="5"/>
      <c r="BT18" s="5"/>
    </row>
    <row r="19" spans="1:72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204"/>
      <c r="AF19" s="204"/>
      <c r="AG19" s="204"/>
      <c r="AH19" s="204"/>
      <c r="AI19" s="204"/>
      <c r="AJ19" s="204"/>
      <c r="AK19" s="9"/>
      <c r="AL19" s="9"/>
      <c r="AM19" s="9"/>
      <c r="AN19" s="9"/>
      <c r="AO19" s="9"/>
      <c r="AP19" s="9"/>
      <c r="AQ19" s="222"/>
      <c r="AR19" s="222"/>
      <c r="AS19" s="119"/>
      <c r="AT19" s="119"/>
      <c r="AU19" s="119"/>
      <c r="AV19" s="119"/>
      <c r="AW19" s="119"/>
      <c r="AX19" s="119"/>
      <c r="AY19" s="204"/>
      <c r="AZ19" s="204"/>
      <c r="BA19" s="197"/>
      <c r="BB19" s="197"/>
      <c r="BC19" s="197"/>
      <c r="BD19" s="197"/>
      <c r="BE19" s="9"/>
      <c r="BF19" s="9"/>
      <c r="BG19" s="222"/>
      <c r="BH19" s="222"/>
      <c r="BI19" s="119"/>
      <c r="BJ19" s="8"/>
      <c r="BK19" s="8"/>
      <c r="BL19" s="8"/>
      <c r="BM19" s="8"/>
      <c r="BN19" s="5"/>
      <c r="BO19" s="5"/>
      <c r="BP19" s="5"/>
      <c r="BQ19" s="5"/>
      <c r="BR19" s="5"/>
      <c r="BS19" s="5"/>
      <c r="BT19" s="5"/>
    </row>
    <row r="20" spans="1:72" ht="18" customHeight="1">
      <c r="A20" s="3"/>
      <c r="B20" s="3"/>
      <c r="C20" s="3"/>
      <c r="D20" s="3"/>
      <c r="E20" s="3"/>
      <c r="F20" s="3"/>
      <c r="G20" s="223"/>
      <c r="H20" s="3"/>
      <c r="I20" s="3"/>
      <c r="J20" s="3"/>
      <c r="K20" s="3"/>
      <c r="L20" s="224"/>
      <c r="M20" s="224"/>
      <c r="N20" s="224"/>
      <c r="O20" s="224"/>
      <c r="P20" s="224"/>
      <c r="Q20" s="224"/>
      <c r="R20" s="224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225"/>
      <c r="AP20" s="225"/>
      <c r="AQ20" s="222"/>
      <c r="AR20" s="222"/>
      <c r="AS20" s="119"/>
      <c r="AT20" s="119"/>
      <c r="AU20" s="119"/>
      <c r="AV20" s="119"/>
      <c r="AW20" s="119"/>
      <c r="AX20" s="119"/>
      <c r="AY20" s="204"/>
      <c r="AZ20" s="204"/>
      <c r="BA20" s="8"/>
      <c r="BB20" s="8"/>
      <c r="BC20" s="197"/>
      <c r="BD20" s="197"/>
      <c r="BE20" s="225"/>
      <c r="BF20" s="225"/>
      <c r="BG20" s="222"/>
      <c r="BH20" s="222"/>
      <c r="BI20" s="119"/>
      <c r="BJ20" s="119"/>
      <c r="BK20" s="83"/>
      <c r="BL20" s="83"/>
      <c r="BM20" s="83"/>
      <c r="BN20" s="5"/>
      <c r="BO20" s="5"/>
      <c r="BP20" s="5"/>
      <c r="BQ20" s="5"/>
      <c r="BR20" s="5"/>
      <c r="BS20" s="5"/>
      <c r="BT20" s="5"/>
    </row>
    <row r="21" spans="1:72" ht="15" customHeight="1">
      <c r="A21" s="452" t="s">
        <v>483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119"/>
      <c r="BK21" s="83"/>
      <c r="BL21" s="83"/>
      <c r="BM21" s="83"/>
      <c r="BN21" s="5"/>
      <c r="BO21" s="5"/>
      <c r="BP21" s="5"/>
      <c r="BQ21" s="5"/>
      <c r="BR21" s="5"/>
      <c r="BS21" s="5"/>
      <c r="BT21" s="5"/>
    </row>
    <row r="22" spans="1:72" ht="15" customHeight="1">
      <c r="A22" s="684" t="s">
        <v>484</v>
      </c>
      <c r="B22" s="684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119"/>
      <c r="BK22" s="83"/>
      <c r="BL22" s="83"/>
      <c r="BM22" s="83"/>
      <c r="BN22" s="5"/>
      <c r="BO22" s="5"/>
      <c r="BP22" s="5"/>
      <c r="BQ22" s="5"/>
      <c r="BR22" s="5"/>
      <c r="BS22" s="5"/>
      <c r="BT22" s="5"/>
    </row>
    <row r="23" spans="1:72" ht="15" customHeight="1" thickBot="1">
      <c r="A23" s="106" t="s">
        <v>421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19"/>
      <c r="AF23" s="226"/>
      <c r="AG23" s="227"/>
      <c r="AH23" s="227"/>
      <c r="AI23" s="228"/>
      <c r="AJ23" s="228"/>
      <c r="AK23" s="328"/>
      <c r="AL23" s="328"/>
      <c r="AM23" s="328"/>
      <c r="AN23" s="328"/>
      <c r="AO23" s="328"/>
      <c r="AP23" s="328"/>
      <c r="AQ23" s="327"/>
      <c r="AR23" s="327"/>
      <c r="AS23" s="326"/>
      <c r="AT23" s="326"/>
      <c r="AU23" s="326"/>
      <c r="AV23" s="326"/>
      <c r="AW23" s="326"/>
      <c r="AX23" s="326"/>
      <c r="AY23" s="226"/>
      <c r="AZ23" s="226"/>
      <c r="BA23" s="227"/>
      <c r="BB23" s="227"/>
      <c r="BC23" s="200"/>
      <c r="BD23" s="200"/>
      <c r="BE23" s="328"/>
      <c r="BF23" s="328"/>
      <c r="BG23" s="327"/>
      <c r="BH23" s="327"/>
      <c r="BI23" s="326"/>
      <c r="BJ23" s="119"/>
      <c r="BK23" s="83"/>
      <c r="BL23" s="83"/>
      <c r="BM23" s="83"/>
      <c r="BN23" s="5"/>
      <c r="BO23" s="5"/>
      <c r="BP23" s="5"/>
      <c r="BQ23" s="5"/>
      <c r="BR23" s="5"/>
      <c r="BS23" s="5"/>
      <c r="BT23" s="5"/>
    </row>
    <row r="24" spans="1:72" ht="15" customHeight="1">
      <c r="A24" s="633" t="s">
        <v>134</v>
      </c>
      <c r="B24" s="633"/>
      <c r="C24" s="633"/>
      <c r="D24" s="633"/>
      <c r="E24" s="633"/>
      <c r="F24" s="634"/>
      <c r="G24" s="637" t="s">
        <v>135</v>
      </c>
      <c r="H24" s="635"/>
      <c r="I24" s="635"/>
      <c r="J24" s="635"/>
      <c r="K24" s="635"/>
      <c r="L24" s="636"/>
      <c r="M24" s="637" t="s">
        <v>136</v>
      </c>
      <c r="N24" s="635"/>
      <c r="O24" s="635"/>
      <c r="P24" s="635"/>
      <c r="Q24" s="635"/>
      <c r="R24" s="636"/>
      <c r="S24" s="434" t="s">
        <v>137</v>
      </c>
      <c r="T24" s="392"/>
      <c r="U24" s="392"/>
      <c r="V24" s="392"/>
      <c r="W24" s="392"/>
      <c r="X24" s="396"/>
      <c r="Y24" s="668" t="s">
        <v>2</v>
      </c>
      <c r="Z24" s="669"/>
      <c r="AA24" s="669"/>
      <c r="AB24" s="669"/>
      <c r="AC24" s="669"/>
      <c r="AD24" s="669"/>
      <c r="AE24" s="119"/>
      <c r="AF24" s="625" t="s">
        <v>140</v>
      </c>
      <c r="AG24" s="617"/>
      <c r="AH24" s="617"/>
      <c r="AI24" s="617"/>
      <c r="AJ24" s="617"/>
      <c r="AK24" s="617"/>
      <c r="AL24" s="617" t="s">
        <v>141</v>
      </c>
      <c r="AM24" s="617"/>
      <c r="AN24" s="617"/>
      <c r="AO24" s="617"/>
      <c r="AP24" s="617"/>
      <c r="AQ24" s="617"/>
      <c r="AR24" s="617" t="s">
        <v>155</v>
      </c>
      <c r="AS24" s="617"/>
      <c r="AT24" s="617"/>
      <c r="AU24" s="617"/>
      <c r="AV24" s="617"/>
      <c r="AW24" s="617"/>
      <c r="AX24" s="617" t="s">
        <v>142</v>
      </c>
      <c r="AY24" s="617"/>
      <c r="AZ24" s="617"/>
      <c r="BA24" s="617"/>
      <c r="BB24" s="617"/>
      <c r="BC24" s="617"/>
      <c r="BD24" s="617" t="s">
        <v>143</v>
      </c>
      <c r="BE24" s="617"/>
      <c r="BF24" s="617"/>
      <c r="BG24" s="617"/>
      <c r="BH24" s="617"/>
      <c r="BI24" s="620"/>
      <c r="BJ24" s="119"/>
      <c r="BK24" s="83"/>
      <c r="BL24" s="83"/>
      <c r="BM24" s="83"/>
      <c r="BN24" s="5"/>
      <c r="BO24" s="5"/>
      <c r="BP24" s="5"/>
      <c r="BQ24" s="5"/>
      <c r="BR24" s="5"/>
      <c r="BS24" s="5"/>
      <c r="BT24" s="5"/>
    </row>
    <row r="25" spans="1:72" ht="15" customHeight="1">
      <c r="A25" s="503"/>
      <c r="B25" s="503"/>
      <c r="C25" s="503"/>
      <c r="D25" s="503"/>
      <c r="E25" s="503"/>
      <c r="F25" s="504"/>
      <c r="G25" s="502"/>
      <c r="H25" s="503"/>
      <c r="I25" s="503"/>
      <c r="J25" s="503"/>
      <c r="K25" s="503"/>
      <c r="L25" s="504"/>
      <c r="M25" s="502"/>
      <c r="N25" s="503"/>
      <c r="O25" s="503"/>
      <c r="P25" s="503"/>
      <c r="Q25" s="503"/>
      <c r="R25" s="504"/>
      <c r="S25" s="450"/>
      <c r="T25" s="441"/>
      <c r="U25" s="441"/>
      <c r="V25" s="441"/>
      <c r="W25" s="441"/>
      <c r="X25" s="442"/>
      <c r="Y25" s="670" t="s">
        <v>138</v>
      </c>
      <c r="Z25" s="670"/>
      <c r="AA25" s="670"/>
      <c r="AB25" s="671" t="s">
        <v>139</v>
      </c>
      <c r="AC25" s="671"/>
      <c r="AD25" s="672"/>
      <c r="AE25" s="119"/>
      <c r="AF25" s="626" t="s">
        <v>138</v>
      </c>
      <c r="AG25" s="618"/>
      <c r="AH25" s="618"/>
      <c r="AI25" s="619" t="s">
        <v>139</v>
      </c>
      <c r="AJ25" s="619"/>
      <c r="AK25" s="619"/>
      <c r="AL25" s="618" t="s">
        <v>138</v>
      </c>
      <c r="AM25" s="618"/>
      <c r="AN25" s="618"/>
      <c r="AO25" s="619" t="s">
        <v>139</v>
      </c>
      <c r="AP25" s="619"/>
      <c r="AQ25" s="619"/>
      <c r="AR25" s="618" t="s">
        <v>138</v>
      </c>
      <c r="AS25" s="618"/>
      <c r="AT25" s="618"/>
      <c r="AU25" s="619" t="s">
        <v>139</v>
      </c>
      <c r="AV25" s="619"/>
      <c r="AW25" s="619"/>
      <c r="AX25" s="618" t="s">
        <v>138</v>
      </c>
      <c r="AY25" s="618"/>
      <c r="AZ25" s="618"/>
      <c r="BA25" s="619" t="s">
        <v>139</v>
      </c>
      <c r="BB25" s="619"/>
      <c r="BC25" s="619"/>
      <c r="BD25" s="618" t="s">
        <v>138</v>
      </c>
      <c r="BE25" s="618"/>
      <c r="BF25" s="618"/>
      <c r="BG25" s="619" t="s">
        <v>139</v>
      </c>
      <c r="BH25" s="619"/>
      <c r="BI25" s="621"/>
      <c r="BJ25" s="119"/>
      <c r="BK25" s="83"/>
      <c r="BL25" s="83"/>
      <c r="BM25" s="83"/>
      <c r="BN25" s="5"/>
      <c r="BO25" s="5"/>
      <c r="BP25" s="5"/>
      <c r="BQ25" s="5"/>
      <c r="BR25" s="5"/>
      <c r="BS25" s="5"/>
      <c r="BT25" s="5"/>
    </row>
    <row r="26" spans="1:72" ht="15" customHeight="1">
      <c r="A26" s="638" t="s">
        <v>433</v>
      </c>
      <c r="B26" s="638"/>
      <c r="C26" s="638"/>
      <c r="D26" s="638"/>
      <c r="E26" s="638"/>
      <c r="F26" s="639"/>
      <c r="G26" s="638" t="s">
        <v>253</v>
      </c>
      <c r="H26" s="638"/>
      <c r="I26" s="638"/>
      <c r="J26" s="638"/>
      <c r="K26" s="638"/>
      <c r="L26" s="638"/>
      <c r="M26" s="638" t="s">
        <v>491</v>
      </c>
      <c r="N26" s="638"/>
      <c r="O26" s="638"/>
      <c r="P26" s="638"/>
      <c r="Q26" s="638"/>
      <c r="R26" s="638"/>
      <c r="S26" s="601">
        <v>6989</v>
      </c>
      <c r="T26" s="601"/>
      <c r="U26" s="601"/>
      <c r="V26" s="601"/>
      <c r="W26" s="601"/>
      <c r="X26" s="601"/>
      <c r="Y26" s="601">
        <f>SUM(AF26,AL26,AR26,AX26,BD26)</f>
        <v>2051</v>
      </c>
      <c r="Z26" s="601"/>
      <c r="AA26" s="601"/>
      <c r="AB26" s="601">
        <f>SUM(AI26,AO26,AU26,BA26,BG26)</f>
        <v>990484</v>
      </c>
      <c r="AC26" s="601"/>
      <c r="AD26" s="601"/>
      <c r="AE26" s="124"/>
      <c r="AF26" s="616">
        <v>67</v>
      </c>
      <c r="AG26" s="616"/>
      <c r="AH26" s="616"/>
      <c r="AI26" s="616">
        <v>391595</v>
      </c>
      <c r="AJ26" s="616"/>
      <c r="AK26" s="616"/>
      <c r="AL26" s="616">
        <v>798</v>
      </c>
      <c r="AM26" s="616"/>
      <c r="AN26" s="616"/>
      <c r="AO26" s="616">
        <v>504789</v>
      </c>
      <c r="AP26" s="616"/>
      <c r="AQ26" s="616"/>
      <c r="AR26" s="616">
        <v>897</v>
      </c>
      <c r="AS26" s="616"/>
      <c r="AT26" s="616"/>
      <c r="AU26" s="616">
        <v>31490</v>
      </c>
      <c r="AV26" s="616"/>
      <c r="AW26" s="616"/>
      <c r="AX26" s="616">
        <v>9</v>
      </c>
      <c r="AY26" s="616"/>
      <c r="AZ26" s="616"/>
      <c r="BA26" s="616">
        <v>9521</v>
      </c>
      <c r="BB26" s="616"/>
      <c r="BC26" s="616"/>
      <c r="BD26" s="616">
        <v>280</v>
      </c>
      <c r="BE26" s="616"/>
      <c r="BF26" s="616"/>
      <c r="BG26" s="616">
        <v>53089</v>
      </c>
      <c r="BH26" s="616"/>
      <c r="BI26" s="616"/>
      <c r="BJ26" s="120"/>
      <c r="BK26" s="84"/>
      <c r="BL26" s="84"/>
      <c r="BM26" s="84"/>
      <c r="BN26" s="5"/>
      <c r="BO26" s="5"/>
      <c r="BP26" s="5"/>
      <c r="BQ26" s="5"/>
      <c r="BR26" s="5"/>
      <c r="BS26" s="5"/>
      <c r="BT26" s="5"/>
    </row>
    <row r="27" spans="1:72" s="88" customFormat="1" ht="15" customHeight="1">
      <c r="A27" s="392" t="s">
        <v>434</v>
      </c>
      <c r="B27" s="392"/>
      <c r="C27" s="392"/>
      <c r="D27" s="392"/>
      <c r="E27" s="392"/>
      <c r="F27" s="396"/>
      <c r="G27" s="434" t="s">
        <v>253</v>
      </c>
      <c r="H27" s="392"/>
      <c r="I27" s="392"/>
      <c r="J27" s="392"/>
      <c r="K27" s="392"/>
      <c r="L27" s="392"/>
      <c r="M27" s="392" t="s">
        <v>492</v>
      </c>
      <c r="N27" s="392"/>
      <c r="O27" s="392"/>
      <c r="P27" s="392"/>
      <c r="Q27" s="392"/>
      <c r="R27" s="392"/>
      <c r="S27" s="674">
        <v>777</v>
      </c>
      <c r="T27" s="674"/>
      <c r="U27" s="674"/>
      <c r="V27" s="674"/>
      <c r="W27" s="674"/>
      <c r="X27" s="674"/>
      <c r="Y27" s="674">
        <f aca="true" t="shared" si="0" ref="Y27:Y35">SUM(AF27,AL27,AR27,AX27,BD27)</f>
        <v>19516</v>
      </c>
      <c r="Z27" s="674"/>
      <c r="AA27" s="674"/>
      <c r="AB27" s="674">
        <f aca="true" t="shared" si="1" ref="AB27:AB35">SUM(AI27,AO27,AU27,BA27,BG27)</f>
        <v>1917261</v>
      </c>
      <c r="AC27" s="674"/>
      <c r="AD27" s="674"/>
      <c r="AE27" s="140"/>
      <c r="AF27" s="647">
        <v>70</v>
      </c>
      <c r="AG27" s="647"/>
      <c r="AH27" s="647"/>
      <c r="AI27" s="647">
        <v>215479</v>
      </c>
      <c r="AJ27" s="647"/>
      <c r="AK27" s="647"/>
      <c r="AL27" s="647">
        <v>1099</v>
      </c>
      <c r="AM27" s="647"/>
      <c r="AN27" s="647"/>
      <c r="AO27" s="647">
        <v>1308928</v>
      </c>
      <c r="AP27" s="647"/>
      <c r="AQ27" s="647"/>
      <c r="AR27" s="647">
        <v>18307</v>
      </c>
      <c r="AS27" s="647"/>
      <c r="AT27" s="647"/>
      <c r="AU27" s="647">
        <v>373892</v>
      </c>
      <c r="AV27" s="647"/>
      <c r="AW27" s="647"/>
      <c r="AX27" s="647">
        <v>21</v>
      </c>
      <c r="AY27" s="647"/>
      <c r="AZ27" s="647"/>
      <c r="BA27" s="647">
        <v>8216</v>
      </c>
      <c r="BB27" s="647"/>
      <c r="BC27" s="647"/>
      <c r="BD27" s="647">
        <v>19</v>
      </c>
      <c r="BE27" s="647"/>
      <c r="BF27" s="647"/>
      <c r="BG27" s="647">
        <v>10746</v>
      </c>
      <c r="BH27" s="647"/>
      <c r="BI27" s="647"/>
      <c r="BJ27" s="91"/>
      <c r="BK27" s="91"/>
      <c r="BL27" s="91"/>
      <c r="BM27" s="91"/>
      <c r="BN27" s="89"/>
      <c r="BO27" s="89"/>
      <c r="BP27" s="89"/>
      <c r="BQ27" s="89"/>
      <c r="BR27" s="89"/>
      <c r="BS27" s="89"/>
      <c r="BT27" s="89"/>
    </row>
    <row r="28" spans="1:72" s="88" customFormat="1" ht="15" customHeight="1">
      <c r="A28" s="392" t="s">
        <v>435</v>
      </c>
      <c r="B28" s="392"/>
      <c r="C28" s="392"/>
      <c r="D28" s="392"/>
      <c r="E28" s="392"/>
      <c r="F28" s="396"/>
      <c r="G28" s="392" t="s">
        <v>254</v>
      </c>
      <c r="H28" s="392"/>
      <c r="I28" s="392"/>
      <c r="J28" s="392"/>
      <c r="K28" s="392"/>
      <c r="L28" s="392"/>
      <c r="M28" s="392" t="s">
        <v>493</v>
      </c>
      <c r="N28" s="392"/>
      <c r="O28" s="392"/>
      <c r="P28" s="392"/>
      <c r="Q28" s="392"/>
      <c r="R28" s="392"/>
      <c r="S28" s="674">
        <v>176</v>
      </c>
      <c r="T28" s="674"/>
      <c r="U28" s="674"/>
      <c r="V28" s="674"/>
      <c r="W28" s="674"/>
      <c r="X28" s="674"/>
      <c r="Y28" s="674">
        <f t="shared" si="0"/>
        <v>4860</v>
      </c>
      <c r="Z28" s="674"/>
      <c r="AA28" s="674"/>
      <c r="AB28" s="674">
        <f t="shared" si="1"/>
        <v>35360</v>
      </c>
      <c r="AC28" s="674"/>
      <c r="AD28" s="674"/>
      <c r="AE28" s="140"/>
      <c r="AF28" s="647" t="s">
        <v>467</v>
      </c>
      <c r="AG28" s="647"/>
      <c r="AH28" s="647"/>
      <c r="AI28" s="647" t="s">
        <v>467</v>
      </c>
      <c r="AJ28" s="647"/>
      <c r="AK28" s="647"/>
      <c r="AL28" s="647" t="s">
        <v>467</v>
      </c>
      <c r="AM28" s="647"/>
      <c r="AN28" s="647"/>
      <c r="AO28" s="647" t="s">
        <v>467</v>
      </c>
      <c r="AP28" s="647"/>
      <c r="AQ28" s="647"/>
      <c r="AR28" s="647">
        <v>4860</v>
      </c>
      <c r="AS28" s="647"/>
      <c r="AT28" s="647"/>
      <c r="AU28" s="647">
        <v>35360</v>
      </c>
      <c r="AV28" s="647"/>
      <c r="AW28" s="647"/>
      <c r="AX28" s="647" t="s">
        <v>467</v>
      </c>
      <c r="AY28" s="647"/>
      <c r="AZ28" s="647"/>
      <c r="BA28" s="647" t="s">
        <v>467</v>
      </c>
      <c r="BB28" s="647"/>
      <c r="BC28" s="647"/>
      <c r="BD28" s="647" t="s">
        <v>467</v>
      </c>
      <c r="BE28" s="647"/>
      <c r="BF28" s="647"/>
      <c r="BG28" s="647" t="s">
        <v>467</v>
      </c>
      <c r="BH28" s="647"/>
      <c r="BI28" s="647"/>
      <c r="BJ28" s="229"/>
      <c r="BM28" s="90"/>
      <c r="BN28" s="89"/>
      <c r="BO28" s="89"/>
      <c r="BP28" s="89"/>
      <c r="BQ28" s="89"/>
      <c r="BR28" s="89"/>
      <c r="BS28" s="89"/>
      <c r="BT28" s="89"/>
    </row>
    <row r="29" spans="1:72" s="88" customFormat="1" ht="15" customHeight="1">
      <c r="A29" s="392" t="s">
        <v>432</v>
      </c>
      <c r="B29" s="392"/>
      <c r="C29" s="392"/>
      <c r="D29" s="392"/>
      <c r="E29" s="392"/>
      <c r="F29" s="396"/>
      <c r="G29" s="392" t="s">
        <v>254</v>
      </c>
      <c r="H29" s="392"/>
      <c r="I29" s="392"/>
      <c r="J29" s="392"/>
      <c r="K29" s="392"/>
      <c r="L29" s="392"/>
      <c r="M29" s="392" t="s">
        <v>494</v>
      </c>
      <c r="N29" s="392"/>
      <c r="O29" s="392"/>
      <c r="P29" s="392"/>
      <c r="Q29" s="392"/>
      <c r="R29" s="392"/>
      <c r="S29" s="674">
        <v>702</v>
      </c>
      <c r="T29" s="674"/>
      <c r="U29" s="674"/>
      <c r="V29" s="674"/>
      <c r="W29" s="674"/>
      <c r="X29" s="674"/>
      <c r="Y29" s="674" t="s">
        <v>467</v>
      </c>
      <c r="Z29" s="674"/>
      <c r="AA29" s="674"/>
      <c r="AB29" s="674" t="s">
        <v>467</v>
      </c>
      <c r="AC29" s="674"/>
      <c r="AD29" s="674"/>
      <c r="AE29" s="140"/>
      <c r="AF29" s="647" t="s">
        <v>467</v>
      </c>
      <c r="AG29" s="647"/>
      <c r="AH29" s="647"/>
      <c r="AI29" s="647" t="s">
        <v>467</v>
      </c>
      <c r="AJ29" s="647"/>
      <c r="AK29" s="647"/>
      <c r="AL29" s="647" t="s">
        <v>467</v>
      </c>
      <c r="AM29" s="647"/>
      <c r="AN29" s="647"/>
      <c r="AO29" s="647" t="s">
        <v>467</v>
      </c>
      <c r="AP29" s="647"/>
      <c r="AQ29" s="647"/>
      <c r="AR29" s="647" t="s">
        <v>467</v>
      </c>
      <c r="AS29" s="647"/>
      <c r="AT29" s="647"/>
      <c r="AU29" s="647" t="s">
        <v>467</v>
      </c>
      <c r="AV29" s="647"/>
      <c r="AW29" s="647"/>
      <c r="AX29" s="647" t="s">
        <v>467</v>
      </c>
      <c r="AY29" s="647"/>
      <c r="AZ29" s="647"/>
      <c r="BA29" s="647" t="s">
        <v>467</v>
      </c>
      <c r="BB29" s="647"/>
      <c r="BC29" s="647"/>
      <c r="BD29" s="647" t="s">
        <v>467</v>
      </c>
      <c r="BE29" s="647"/>
      <c r="BF29" s="647"/>
      <c r="BG29" s="647" t="s">
        <v>467</v>
      </c>
      <c r="BH29" s="647"/>
      <c r="BI29" s="647"/>
      <c r="BJ29" s="229"/>
      <c r="BM29" s="90"/>
      <c r="BN29" s="89"/>
      <c r="BO29" s="89"/>
      <c r="BP29" s="89"/>
      <c r="BQ29" s="89"/>
      <c r="BR29" s="89"/>
      <c r="BS29" s="89"/>
      <c r="BT29" s="89"/>
    </row>
    <row r="30" spans="1:72" s="88" customFormat="1" ht="15" customHeight="1">
      <c r="A30" s="392" t="s">
        <v>436</v>
      </c>
      <c r="B30" s="392"/>
      <c r="C30" s="392"/>
      <c r="D30" s="392"/>
      <c r="E30" s="392"/>
      <c r="F30" s="396"/>
      <c r="G30" s="392" t="s">
        <v>254</v>
      </c>
      <c r="H30" s="392"/>
      <c r="I30" s="392"/>
      <c r="J30" s="392"/>
      <c r="K30" s="392"/>
      <c r="L30" s="392"/>
      <c r="M30" s="392" t="s">
        <v>495</v>
      </c>
      <c r="N30" s="392"/>
      <c r="O30" s="392"/>
      <c r="P30" s="392"/>
      <c r="Q30" s="392"/>
      <c r="R30" s="392"/>
      <c r="S30" s="674">
        <v>1180</v>
      </c>
      <c r="T30" s="674"/>
      <c r="U30" s="674"/>
      <c r="V30" s="674"/>
      <c r="W30" s="674"/>
      <c r="X30" s="674"/>
      <c r="Y30" s="674">
        <f t="shared" si="0"/>
        <v>29280</v>
      </c>
      <c r="Z30" s="674"/>
      <c r="AA30" s="674"/>
      <c r="AB30" s="674">
        <f t="shared" si="1"/>
        <v>224000</v>
      </c>
      <c r="AC30" s="674"/>
      <c r="AD30" s="674"/>
      <c r="AE30" s="140"/>
      <c r="AF30" s="647" t="s">
        <v>467</v>
      </c>
      <c r="AG30" s="647"/>
      <c r="AH30" s="647"/>
      <c r="AI30" s="647" t="s">
        <v>467</v>
      </c>
      <c r="AJ30" s="647"/>
      <c r="AK30" s="647"/>
      <c r="AL30" s="647" t="s">
        <v>467</v>
      </c>
      <c r="AM30" s="647"/>
      <c r="AN30" s="647"/>
      <c r="AO30" s="647" t="s">
        <v>467</v>
      </c>
      <c r="AP30" s="647"/>
      <c r="AQ30" s="647"/>
      <c r="AR30" s="647">
        <v>29280</v>
      </c>
      <c r="AS30" s="647"/>
      <c r="AT30" s="647"/>
      <c r="AU30" s="647">
        <v>224000</v>
      </c>
      <c r="AV30" s="647"/>
      <c r="AW30" s="647"/>
      <c r="AX30" s="647" t="s">
        <v>467</v>
      </c>
      <c r="AY30" s="647"/>
      <c r="AZ30" s="647"/>
      <c r="BA30" s="647" t="s">
        <v>467</v>
      </c>
      <c r="BB30" s="647"/>
      <c r="BC30" s="647"/>
      <c r="BD30" s="647" t="s">
        <v>467</v>
      </c>
      <c r="BE30" s="647"/>
      <c r="BF30" s="647"/>
      <c r="BG30" s="647" t="s">
        <v>467</v>
      </c>
      <c r="BH30" s="647"/>
      <c r="BI30" s="647"/>
      <c r="BJ30" s="229"/>
      <c r="BM30" s="92"/>
      <c r="BN30" s="89"/>
      <c r="BO30" s="89"/>
      <c r="BP30" s="89"/>
      <c r="BQ30" s="89"/>
      <c r="BR30" s="89"/>
      <c r="BS30" s="89"/>
      <c r="BT30" s="89"/>
    </row>
    <row r="31" spans="1:72" s="88" customFormat="1" ht="15" customHeight="1">
      <c r="A31" s="392" t="s">
        <v>437</v>
      </c>
      <c r="B31" s="392"/>
      <c r="C31" s="392"/>
      <c r="D31" s="392"/>
      <c r="E31" s="392"/>
      <c r="F31" s="396"/>
      <c r="G31" s="392" t="s">
        <v>255</v>
      </c>
      <c r="H31" s="392"/>
      <c r="I31" s="392"/>
      <c r="J31" s="392"/>
      <c r="K31" s="392"/>
      <c r="L31" s="392"/>
      <c r="M31" s="392" t="s">
        <v>496</v>
      </c>
      <c r="N31" s="392"/>
      <c r="O31" s="392"/>
      <c r="P31" s="392"/>
      <c r="Q31" s="392"/>
      <c r="R31" s="392"/>
      <c r="S31" s="674">
        <v>39</v>
      </c>
      <c r="T31" s="674"/>
      <c r="U31" s="674"/>
      <c r="V31" s="674"/>
      <c r="W31" s="674"/>
      <c r="X31" s="674"/>
      <c r="Y31" s="674">
        <f t="shared" si="0"/>
        <v>13304</v>
      </c>
      <c r="Z31" s="674"/>
      <c r="AA31" s="674"/>
      <c r="AB31" s="674">
        <f t="shared" si="1"/>
        <v>161320</v>
      </c>
      <c r="AC31" s="674"/>
      <c r="AD31" s="674"/>
      <c r="AE31" s="140"/>
      <c r="AF31" s="647" t="s">
        <v>467</v>
      </c>
      <c r="AG31" s="647"/>
      <c r="AH31" s="647"/>
      <c r="AI31" s="647" t="s">
        <v>467</v>
      </c>
      <c r="AJ31" s="647"/>
      <c r="AK31" s="647"/>
      <c r="AL31" s="647">
        <v>167</v>
      </c>
      <c r="AM31" s="647"/>
      <c r="AN31" s="647"/>
      <c r="AO31" s="647">
        <v>32798</v>
      </c>
      <c r="AP31" s="647"/>
      <c r="AQ31" s="647"/>
      <c r="AR31" s="647">
        <v>12853</v>
      </c>
      <c r="AS31" s="647"/>
      <c r="AT31" s="647"/>
      <c r="AU31" s="647">
        <v>80073</v>
      </c>
      <c r="AV31" s="647"/>
      <c r="AW31" s="647"/>
      <c r="AX31" s="647">
        <v>248</v>
      </c>
      <c r="AY31" s="647"/>
      <c r="AZ31" s="647"/>
      <c r="BA31" s="647">
        <v>47823</v>
      </c>
      <c r="BB31" s="647"/>
      <c r="BC31" s="647"/>
      <c r="BD31" s="647">
        <v>36</v>
      </c>
      <c r="BE31" s="647"/>
      <c r="BF31" s="647"/>
      <c r="BG31" s="647">
        <v>626</v>
      </c>
      <c r="BH31" s="647"/>
      <c r="BI31" s="647"/>
      <c r="BJ31" s="93"/>
      <c r="BK31" s="93"/>
      <c r="BL31" s="93"/>
      <c r="BM31" s="93"/>
      <c r="BN31" s="89"/>
      <c r="BO31" s="89"/>
      <c r="BP31" s="89"/>
      <c r="BQ31" s="89"/>
      <c r="BR31" s="89"/>
      <c r="BS31" s="89"/>
      <c r="BT31" s="89"/>
    </row>
    <row r="32" spans="1:65" s="88" customFormat="1" ht="15" customHeight="1">
      <c r="A32" s="392" t="s">
        <v>438</v>
      </c>
      <c r="B32" s="392"/>
      <c r="C32" s="392"/>
      <c r="D32" s="392"/>
      <c r="E32" s="392"/>
      <c r="F32" s="396"/>
      <c r="G32" s="392" t="s">
        <v>254</v>
      </c>
      <c r="H32" s="392"/>
      <c r="I32" s="392"/>
      <c r="J32" s="392"/>
      <c r="K32" s="392"/>
      <c r="L32" s="392"/>
      <c r="M32" s="392" t="s">
        <v>497</v>
      </c>
      <c r="N32" s="392"/>
      <c r="O32" s="392"/>
      <c r="P32" s="392"/>
      <c r="Q32" s="392"/>
      <c r="R32" s="392"/>
      <c r="S32" s="674">
        <v>89</v>
      </c>
      <c r="T32" s="674"/>
      <c r="U32" s="674"/>
      <c r="V32" s="674"/>
      <c r="W32" s="674"/>
      <c r="X32" s="674"/>
      <c r="Y32" s="674">
        <f>SUM(AF32,AL32,AR32,AX32,BD32)</f>
        <v>1874</v>
      </c>
      <c r="Z32" s="674"/>
      <c r="AA32" s="674"/>
      <c r="AB32" s="674">
        <f t="shared" si="1"/>
        <v>146579</v>
      </c>
      <c r="AC32" s="674"/>
      <c r="AD32" s="674"/>
      <c r="AE32" s="140"/>
      <c r="AF32" s="647" t="s">
        <v>467</v>
      </c>
      <c r="AG32" s="647"/>
      <c r="AH32" s="647"/>
      <c r="AI32" s="647" t="s">
        <v>467</v>
      </c>
      <c r="AJ32" s="647"/>
      <c r="AK32" s="647"/>
      <c r="AL32" s="647">
        <v>777</v>
      </c>
      <c r="AM32" s="647"/>
      <c r="AN32" s="647"/>
      <c r="AO32" s="647">
        <v>135101</v>
      </c>
      <c r="AP32" s="647"/>
      <c r="AQ32" s="647"/>
      <c r="AR32" s="647">
        <v>1095</v>
      </c>
      <c r="AS32" s="647"/>
      <c r="AT32" s="647"/>
      <c r="AU32" s="647">
        <v>9782</v>
      </c>
      <c r="AV32" s="647"/>
      <c r="AW32" s="647"/>
      <c r="AX32" s="647" t="s">
        <v>467</v>
      </c>
      <c r="AY32" s="647"/>
      <c r="AZ32" s="647"/>
      <c r="BA32" s="647" t="s">
        <v>467</v>
      </c>
      <c r="BB32" s="647"/>
      <c r="BC32" s="647"/>
      <c r="BD32" s="647">
        <v>2</v>
      </c>
      <c r="BE32" s="647"/>
      <c r="BF32" s="647"/>
      <c r="BG32" s="647">
        <v>1696</v>
      </c>
      <c r="BH32" s="647"/>
      <c r="BI32" s="647"/>
      <c r="BJ32" s="93"/>
      <c r="BK32" s="93"/>
      <c r="BL32" s="93"/>
      <c r="BM32" s="93"/>
    </row>
    <row r="33" spans="1:62" s="88" customFormat="1" ht="15" customHeight="1">
      <c r="A33" s="392" t="s">
        <v>439</v>
      </c>
      <c r="B33" s="392"/>
      <c r="C33" s="392"/>
      <c r="D33" s="392"/>
      <c r="E33" s="392"/>
      <c r="F33" s="396"/>
      <c r="G33" s="392" t="s">
        <v>254</v>
      </c>
      <c r="H33" s="392"/>
      <c r="I33" s="392"/>
      <c r="J33" s="392"/>
      <c r="K33" s="392"/>
      <c r="L33" s="392"/>
      <c r="M33" s="392" t="s">
        <v>498</v>
      </c>
      <c r="N33" s="392"/>
      <c r="O33" s="392"/>
      <c r="P33" s="392"/>
      <c r="Q33" s="392"/>
      <c r="R33" s="392"/>
      <c r="S33" s="674">
        <v>519</v>
      </c>
      <c r="T33" s="674"/>
      <c r="U33" s="674"/>
      <c r="V33" s="674"/>
      <c r="W33" s="674"/>
      <c r="X33" s="674"/>
      <c r="Y33" s="674">
        <f t="shared" si="0"/>
        <v>22967</v>
      </c>
      <c r="Z33" s="674"/>
      <c r="AA33" s="674"/>
      <c r="AB33" s="674">
        <f t="shared" si="1"/>
        <v>632111</v>
      </c>
      <c r="AC33" s="674"/>
      <c r="AD33" s="674"/>
      <c r="AE33" s="230"/>
      <c r="AF33" s="647" t="s">
        <v>467</v>
      </c>
      <c r="AG33" s="647"/>
      <c r="AH33" s="647"/>
      <c r="AI33" s="647" t="s">
        <v>467</v>
      </c>
      <c r="AJ33" s="647"/>
      <c r="AK33" s="647"/>
      <c r="AL33" s="647">
        <v>4855</v>
      </c>
      <c r="AM33" s="647"/>
      <c r="AN33" s="647"/>
      <c r="AO33" s="647">
        <v>145053</v>
      </c>
      <c r="AP33" s="647"/>
      <c r="AQ33" s="647"/>
      <c r="AR33" s="647">
        <v>18112</v>
      </c>
      <c r="AS33" s="647"/>
      <c r="AT33" s="647"/>
      <c r="AU33" s="647">
        <v>487058</v>
      </c>
      <c r="AV33" s="647"/>
      <c r="AW33" s="647"/>
      <c r="AX33" s="647" t="s">
        <v>467</v>
      </c>
      <c r="AY33" s="647"/>
      <c r="AZ33" s="647"/>
      <c r="BA33" s="647" t="s">
        <v>467</v>
      </c>
      <c r="BB33" s="647"/>
      <c r="BC33" s="647"/>
      <c r="BD33" s="647" t="s">
        <v>467</v>
      </c>
      <c r="BE33" s="647"/>
      <c r="BF33" s="647"/>
      <c r="BG33" s="647" t="s">
        <v>467</v>
      </c>
      <c r="BH33" s="647"/>
      <c r="BI33" s="647"/>
      <c r="BJ33" s="229"/>
    </row>
    <row r="34" spans="1:62" s="88" customFormat="1" ht="15" customHeight="1">
      <c r="A34" s="392" t="s">
        <v>440</v>
      </c>
      <c r="B34" s="392"/>
      <c r="C34" s="392"/>
      <c r="D34" s="392"/>
      <c r="E34" s="392"/>
      <c r="F34" s="396"/>
      <c r="G34" s="392" t="s">
        <v>254</v>
      </c>
      <c r="H34" s="392"/>
      <c r="I34" s="392"/>
      <c r="J34" s="392"/>
      <c r="K34" s="392"/>
      <c r="L34" s="392"/>
      <c r="M34" s="392" t="s">
        <v>499</v>
      </c>
      <c r="N34" s="392"/>
      <c r="O34" s="392"/>
      <c r="P34" s="392"/>
      <c r="Q34" s="392"/>
      <c r="R34" s="392"/>
      <c r="S34" s="674">
        <v>21</v>
      </c>
      <c r="T34" s="674"/>
      <c r="U34" s="674"/>
      <c r="V34" s="674"/>
      <c r="W34" s="674"/>
      <c r="X34" s="674"/>
      <c r="Y34" s="674">
        <f t="shared" si="0"/>
        <v>17355</v>
      </c>
      <c r="Z34" s="674"/>
      <c r="AA34" s="674"/>
      <c r="AB34" s="674">
        <f t="shared" si="1"/>
        <v>475262</v>
      </c>
      <c r="AC34" s="674"/>
      <c r="AD34" s="674"/>
      <c r="AE34" s="230"/>
      <c r="AF34" s="647">
        <v>4</v>
      </c>
      <c r="AG34" s="647"/>
      <c r="AH34" s="647"/>
      <c r="AI34" s="647">
        <v>800</v>
      </c>
      <c r="AJ34" s="647"/>
      <c r="AK34" s="647"/>
      <c r="AL34" s="647">
        <v>3529</v>
      </c>
      <c r="AM34" s="647"/>
      <c r="AN34" s="647"/>
      <c r="AO34" s="647">
        <v>314410</v>
      </c>
      <c r="AP34" s="647"/>
      <c r="AQ34" s="647"/>
      <c r="AR34" s="647">
        <v>13822</v>
      </c>
      <c r="AS34" s="647"/>
      <c r="AT34" s="647"/>
      <c r="AU34" s="647">
        <v>160052</v>
      </c>
      <c r="AV34" s="647"/>
      <c r="AW34" s="647"/>
      <c r="AX34" s="647" t="s">
        <v>467</v>
      </c>
      <c r="AY34" s="647"/>
      <c r="AZ34" s="647"/>
      <c r="BA34" s="647" t="s">
        <v>467</v>
      </c>
      <c r="BB34" s="647"/>
      <c r="BC34" s="647"/>
      <c r="BD34" s="647" t="s">
        <v>467</v>
      </c>
      <c r="BE34" s="647"/>
      <c r="BF34" s="647"/>
      <c r="BG34" s="647" t="s">
        <v>467</v>
      </c>
      <c r="BH34" s="647"/>
      <c r="BI34" s="647"/>
      <c r="BJ34" s="229"/>
    </row>
    <row r="35" spans="1:62" s="88" customFormat="1" ht="15" customHeight="1">
      <c r="A35" s="392" t="s">
        <v>441</v>
      </c>
      <c r="B35" s="392"/>
      <c r="C35" s="392"/>
      <c r="D35" s="392"/>
      <c r="E35" s="392"/>
      <c r="F35" s="396"/>
      <c r="G35" s="392" t="s">
        <v>254</v>
      </c>
      <c r="H35" s="392"/>
      <c r="I35" s="392"/>
      <c r="J35" s="392"/>
      <c r="K35" s="392"/>
      <c r="L35" s="392"/>
      <c r="M35" s="392" t="s">
        <v>500</v>
      </c>
      <c r="N35" s="392"/>
      <c r="O35" s="392"/>
      <c r="P35" s="392"/>
      <c r="Q35" s="392"/>
      <c r="R35" s="392"/>
      <c r="S35" s="674">
        <v>999</v>
      </c>
      <c r="T35" s="674"/>
      <c r="U35" s="674"/>
      <c r="V35" s="674"/>
      <c r="W35" s="674"/>
      <c r="X35" s="674"/>
      <c r="Y35" s="674">
        <f t="shared" si="0"/>
        <v>3980</v>
      </c>
      <c r="Z35" s="674"/>
      <c r="AA35" s="674"/>
      <c r="AB35" s="674">
        <f t="shared" si="1"/>
        <v>119426</v>
      </c>
      <c r="AC35" s="674"/>
      <c r="AD35" s="674"/>
      <c r="AE35" s="230"/>
      <c r="AF35" s="647" t="s">
        <v>467</v>
      </c>
      <c r="AG35" s="647"/>
      <c r="AH35" s="647"/>
      <c r="AI35" s="647" t="s">
        <v>467</v>
      </c>
      <c r="AJ35" s="647"/>
      <c r="AK35" s="647"/>
      <c r="AL35" s="647">
        <v>3980</v>
      </c>
      <c r="AM35" s="647"/>
      <c r="AN35" s="647"/>
      <c r="AO35" s="647">
        <v>119426</v>
      </c>
      <c r="AP35" s="647"/>
      <c r="AQ35" s="647"/>
      <c r="AR35" s="647" t="s">
        <v>467</v>
      </c>
      <c r="AS35" s="647"/>
      <c r="AT35" s="647"/>
      <c r="AU35" s="647" t="s">
        <v>467</v>
      </c>
      <c r="AV35" s="647"/>
      <c r="AW35" s="647"/>
      <c r="AX35" s="647" t="s">
        <v>467</v>
      </c>
      <c r="AY35" s="647"/>
      <c r="AZ35" s="647"/>
      <c r="BA35" s="647" t="s">
        <v>467</v>
      </c>
      <c r="BB35" s="647"/>
      <c r="BC35" s="647"/>
      <c r="BD35" s="647" t="s">
        <v>467</v>
      </c>
      <c r="BE35" s="647"/>
      <c r="BF35" s="647"/>
      <c r="BG35" s="647" t="s">
        <v>467</v>
      </c>
      <c r="BH35" s="647"/>
      <c r="BI35" s="647"/>
      <c r="BJ35" s="231"/>
    </row>
    <row r="36" spans="1:63" s="88" customFormat="1" ht="15" customHeight="1">
      <c r="A36" s="392" t="s">
        <v>442</v>
      </c>
      <c r="B36" s="392"/>
      <c r="C36" s="392"/>
      <c r="D36" s="392"/>
      <c r="E36" s="392"/>
      <c r="F36" s="396"/>
      <c r="G36" s="392" t="s">
        <v>254</v>
      </c>
      <c r="H36" s="392"/>
      <c r="I36" s="392"/>
      <c r="J36" s="392"/>
      <c r="K36" s="392"/>
      <c r="L36" s="392"/>
      <c r="M36" s="392" t="s">
        <v>491</v>
      </c>
      <c r="N36" s="392"/>
      <c r="O36" s="392"/>
      <c r="P36" s="392"/>
      <c r="Q36" s="392"/>
      <c r="R36" s="392"/>
      <c r="S36" s="674" t="s">
        <v>467</v>
      </c>
      <c r="T36" s="674"/>
      <c r="U36" s="674"/>
      <c r="V36" s="674"/>
      <c r="W36" s="674"/>
      <c r="X36" s="674"/>
      <c r="Y36" s="674">
        <f>SUM(AF36,AL36,AR36,AX36,BD36)</f>
        <v>317</v>
      </c>
      <c r="Z36" s="674"/>
      <c r="AA36" s="674"/>
      <c r="AB36" s="674">
        <f>SUM(AI36,AO36,AU36,BA36,BG36)</f>
        <v>14830</v>
      </c>
      <c r="AC36" s="674"/>
      <c r="AD36" s="674"/>
      <c r="AE36" s="230"/>
      <c r="AF36" s="647" t="s">
        <v>467</v>
      </c>
      <c r="AG36" s="647"/>
      <c r="AH36" s="647"/>
      <c r="AI36" s="647" t="s">
        <v>467</v>
      </c>
      <c r="AJ36" s="647"/>
      <c r="AK36" s="647"/>
      <c r="AL36" s="647">
        <v>275</v>
      </c>
      <c r="AM36" s="647"/>
      <c r="AN36" s="647"/>
      <c r="AO36" s="647">
        <v>14200</v>
      </c>
      <c r="AP36" s="647"/>
      <c r="AQ36" s="647"/>
      <c r="AR36" s="647" t="s">
        <v>467</v>
      </c>
      <c r="AS36" s="647"/>
      <c r="AT36" s="647"/>
      <c r="AU36" s="647" t="s">
        <v>467</v>
      </c>
      <c r="AV36" s="647"/>
      <c r="AW36" s="647"/>
      <c r="AX36" s="647" t="s">
        <v>467</v>
      </c>
      <c r="AY36" s="647"/>
      <c r="AZ36" s="647"/>
      <c r="BA36" s="647" t="s">
        <v>467</v>
      </c>
      <c r="BB36" s="647"/>
      <c r="BC36" s="647"/>
      <c r="BD36" s="647">
        <v>42</v>
      </c>
      <c r="BE36" s="647"/>
      <c r="BF36" s="647"/>
      <c r="BG36" s="647">
        <v>630</v>
      </c>
      <c r="BH36" s="647"/>
      <c r="BI36" s="647"/>
      <c r="BJ36" s="87"/>
      <c r="BK36" s="87"/>
    </row>
    <row r="37" spans="1:63" s="88" customFormat="1" ht="15" customHeight="1">
      <c r="A37" s="441" t="s">
        <v>443</v>
      </c>
      <c r="B37" s="441"/>
      <c r="C37" s="441"/>
      <c r="D37" s="441"/>
      <c r="E37" s="441"/>
      <c r="F37" s="442"/>
      <c r="G37" s="450" t="s">
        <v>254</v>
      </c>
      <c r="H37" s="441"/>
      <c r="I37" s="441"/>
      <c r="J37" s="441"/>
      <c r="K37" s="441"/>
      <c r="L37" s="441"/>
      <c r="M37" s="441" t="s">
        <v>501</v>
      </c>
      <c r="N37" s="441"/>
      <c r="O37" s="441"/>
      <c r="P37" s="441"/>
      <c r="Q37" s="441"/>
      <c r="R37" s="441"/>
      <c r="S37" s="686" t="s">
        <v>467</v>
      </c>
      <c r="T37" s="686"/>
      <c r="U37" s="686"/>
      <c r="V37" s="686"/>
      <c r="W37" s="686"/>
      <c r="X37" s="686"/>
      <c r="Y37" s="686">
        <f>SUM(AF37,AL37,AR37,AX37,BD37)</f>
        <v>198</v>
      </c>
      <c r="Z37" s="686"/>
      <c r="AA37" s="686"/>
      <c r="AB37" s="686">
        <f>SUM(AI37,AO37,AU37,BA37,BG37)</f>
        <v>9900</v>
      </c>
      <c r="AC37" s="686"/>
      <c r="AD37" s="686"/>
      <c r="AE37" s="230"/>
      <c r="AF37" s="648" t="s">
        <v>467</v>
      </c>
      <c r="AG37" s="648"/>
      <c r="AH37" s="648"/>
      <c r="AI37" s="648" t="s">
        <v>467</v>
      </c>
      <c r="AJ37" s="648"/>
      <c r="AK37" s="648"/>
      <c r="AL37" s="648">
        <v>198</v>
      </c>
      <c r="AM37" s="648"/>
      <c r="AN37" s="648"/>
      <c r="AO37" s="648">
        <v>9900</v>
      </c>
      <c r="AP37" s="648"/>
      <c r="AQ37" s="648"/>
      <c r="AR37" s="648" t="s">
        <v>467</v>
      </c>
      <c r="AS37" s="648"/>
      <c r="AT37" s="648"/>
      <c r="AU37" s="648" t="s">
        <v>467</v>
      </c>
      <c r="AV37" s="648"/>
      <c r="AW37" s="648"/>
      <c r="AX37" s="648" t="s">
        <v>467</v>
      </c>
      <c r="AY37" s="648"/>
      <c r="AZ37" s="648"/>
      <c r="BA37" s="648" t="s">
        <v>467</v>
      </c>
      <c r="BB37" s="648"/>
      <c r="BC37" s="648"/>
      <c r="BD37" s="648" t="s">
        <v>467</v>
      </c>
      <c r="BE37" s="648"/>
      <c r="BF37" s="648"/>
      <c r="BG37" s="648" t="s">
        <v>467</v>
      </c>
      <c r="BH37" s="648"/>
      <c r="BI37" s="648"/>
      <c r="BJ37" s="87"/>
      <c r="BK37" s="95"/>
    </row>
    <row r="38" spans="1:62" s="88" customFormat="1" ht="15" customHeight="1">
      <c r="A38" s="3" t="s">
        <v>151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32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</row>
    <row r="39" spans="1:62" s="88" customFormat="1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32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</row>
    <row r="40" spans="1:62" s="88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32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</row>
    <row r="41" spans="1:62" s="88" customFormat="1" ht="15" customHeight="1">
      <c r="A41" s="684" t="s">
        <v>485</v>
      </c>
      <c r="B41" s="684"/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684"/>
      <c r="O41" s="684"/>
      <c r="P41" s="684"/>
      <c r="Q41" s="684"/>
      <c r="R41" s="684"/>
      <c r="S41" s="684"/>
      <c r="T41" s="684"/>
      <c r="U41" s="684"/>
      <c r="V41" s="684"/>
      <c r="W41" s="684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  <c r="AH41" s="684"/>
      <c r="AI41" s="684"/>
      <c r="AJ41" s="684"/>
      <c r="AK41" s="684"/>
      <c r="AL41" s="684"/>
      <c r="AM41" s="684"/>
      <c r="AN41" s="684"/>
      <c r="AO41" s="684"/>
      <c r="AP41" s="684"/>
      <c r="AQ41" s="684"/>
      <c r="AR41" s="684"/>
      <c r="AS41" s="684"/>
      <c r="AT41" s="684"/>
      <c r="AU41" s="684"/>
      <c r="AV41" s="684"/>
      <c r="AW41" s="684"/>
      <c r="AX41" s="684"/>
      <c r="AY41" s="684"/>
      <c r="AZ41" s="684"/>
      <c r="BA41" s="684"/>
      <c r="BB41" s="684"/>
      <c r="BC41" s="684"/>
      <c r="BD41" s="684"/>
      <c r="BE41" s="684"/>
      <c r="BF41" s="684"/>
      <c r="BG41" s="684"/>
      <c r="BH41" s="684"/>
      <c r="BI41" s="684"/>
      <c r="BJ41" s="231"/>
    </row>
    <row r="42" spans="1:62" s="88" customFormat="1" ht="15" customHeight="1" thickBo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231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1"/>
    </row>
    <row r="43" spans="1:62" s="88" customFormat="1" ht="15" customHeight="1">
      <c r="A43" s="448" t="s">
        <v>486</v>
      </c>
      <c r="B43" s="658"/>
      <c r="C43" s="658"/>
      <c r="D43" s="658"/>
      <c r="E43" s="658"/>
      <c r="F43" s="658"/>
      <c r="G43" s="659" t="s">
        <v>444</v>
      </c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4"/>
      <c r="S43" s="687" t="s">
        <v>445</v>
      </c>
      <c r="T43" s="687"/>
      <c r="U43" s="687"/>
      <c r="V43" s="687"/>
      <c r="W43" s="687"/>
      <c r="X43" s="687"/>
      <c r="Y43" s="687"/>
      <c r="Z43" s="687"/>
      <c r="AA43" s="687"/>
      <c r="AB43" s="687"/>
      <c r="AC43" s="687"/>
      <c r="AD43" s="434"/>
      <c r="AE43" s="231"/>
      <c r="AF43" s="655" t="s">
        <v>154</v>
      </c>
      <c r="AG43" s="655"/>
      <c r="AH43" s="655"/>
      <c r="AI43" s="655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5"/>
      <c r="AU43" s="655"/>
      <c r="AV43" s="655"/>
      <c r="AW43" s="655"/>
      <c r="AX43" s="655"/>
      <c r="AY43" s="655"/>
      <c r="AZ43" s="655"/>
      <c r="BA43" s="655"/>
      <c r="BB43" s="655"/>
      <c r="BC43" s="655"/>
      <c r="BD43" s="655"/>
      <c r="BE43" s="655"/>
      <c r="BF43" s="655"/>
      <c r="BG43" s="655"/>
      <c r="BH43" s="655"/>
      <c r="BI43" s="655"/>
      <c r="BJ43" s="231"/>
    </row>
    <row r="44" spans="1:62" s="88" customFormat="1" ht="15" customHeight="1">
      <c r="A44" s="451"/>
      <c r="B44" s="438"/>
      <c r="C44" s="438"/>
      <c r="D44" s="438"/>
      <c r="E44" s="438"/>
      <c r="F44" s="438"/>
      <c r="G44" s="502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4"/>
      <c r="S44" s="450" t="s">
        <v>446</v>
      </c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229"/>
      <c r="AF44" s="650" t="s">
        <v>152</v>
      </c>
      <c r="AG44" s="650"/>
      <c r="AH44" s="650"/>
      <c r="AI44" s="650"/>
      <c r="AJ44" s="650"/>
      <c r="AK44" s="650"/>
      <c r="AL44" s="650"/>
      <c r="AM44" s="650"/>
      <c r="AN44" s="650"/>
      <c r="AO44" s="650"/>
      <c r="AP44" s="650"/>
      <c r="AQ44" s="650"/>
      <c r="AR44" s="650"/>
      <c r="AS44" s="650"/>
      <c r="AT44" s="401"/>
      <c r="AU44" s="435" t="s">
        <v>153</v>
      </c>
      <c r="AV44" s="650"/>
      <c r="AW44" s="650"/>
      <c r="AX44" s="650"/>
      <c r="AY44" s="650"/>
      <c r="AZ44" s="650"/>
      <c r="BA44" s="650"/>
      <c r="BB44" s="650"/>
      <c r="BC44" s="650"/>
      <c r="BD44" s="650"/>
      <c r="BE44" s="650"/>
      <c r="BF44" s="650"/>
      <c r="BG44" s="650"/>
      <c r="BH44" s="650"/>
      <c r="BI44" s="650"/>
      <c r="BJ44" s="231"/>
    </row>
    <row r="45" spans="1:62" s="88" customFormat="1" ht="15" customHeight="1">
      <c r="A45" s="451"/>
      <c r="B45" s="438"/>
      <c r="C45" s="438"/>
      <c r="D45" s="438"/>
      <c r="E45" s="438"/>
      <c r="F45" s="438"/>
      <c r="G45" s="401" t="s">
        <v>447</v>
      </c>
      <c r="H45" s="402"/>
      <c r="I45" s="402"/>
      <c r="J45" s="402"/>
      <c r="K45" s="402"/>
      <c r="L45" s="402"/>
      <c r="M45" s="402" t="s">
        <v>448</v>
      </c>
      <c r="N45" s="402"/>
      <c r="O45" s="402"/>
      <c r="P45" s="402"/>
      <c r="Q45" s="402"/>
      <c r="R45" s="402"/>
      <c r="S45" s="401" t="s">
        <v>447</v>
      </c>
      <c r="T45" s="402"/>
      <c r="U45" s="402"/>
      <c r="V45" s="402"/>
      <c r="W45" s="402"/>
      <c r="X45" s="402"/>
      <c r="Y45" s="402" t="s">
        <v>448</v>
      </c>
      <c r="Z45" s="402"/>
      <c r="AA45" s="402"/>
      <c r="AB45" s="402"/>
      <c r="AC45" s="402"/>
      <c r="AD45" s="435"/>
      <c r="AE45" s="229"/>
      <c r="AF45" s="650" t="s">
        <v>138</v>
      </c>
      <c r="AG45" s="650"/>
      <c r="AH45" s="650"/>
      <c r="AI45" s="650"/>
      <c r="AJ45" s="650"/>
      <c r="AK45" s="650"/>
      <c r="AL45" s="401"/>
      <c r="AM45" s="435" t="s">
        <v>139</v>
      </c>
      <c r="AN45" s="650"/>
      <c r="AO45" s="650"/>
      <c r="AP45" s="650"/>
      <c r="AQ45" s="650"/>
      <c r="AR45" s="650"/>
      <c r="AS45" s="650"/>
      <c r="AT45" s="401"/>
      <c r="AU45" s="435" t="s">
        <v>138</v>
      </c>
      <c r="AV45" s="650"/>
      <c r="AW45" s="650"/>
      <c r="AX45" s="650"/>
      <c r="AY45" s="650"/>
      <c r="AZ45" s="650"/>
      <c r="BA45" s="401"/>
      <c r="BB45" s="435" t="s">
        <v>139</v>
      </c>
      <c r="BC45" s="650"/>
      <c r="BD45" s="650"/>
      <c r="BE45" s="650"/>
      <c r="BF45" s="650"/>
      <c r="BG45" s="650"/>
      <c r="BH45" s="650"/>
      <c r="BI45" s="650"/>
      <c r="BJ45" s="229"/>
    </row>
    <row r="46" spans="1:62" s="88" customFormat="1" ht="15" customHeight="1">
      <c r="A46" s="439" t="s">
        <v>444</v>
      </c>
      <c r="B46" s="439"/>
      <c r="C46" s="439"/>
      <c r="D46" s="439"/>
      <c r="E46" s="439"/>
      <c r="F46" s="440"/>
      <c r="G46" s="660">
        <f>SUM(S46,AF46,AU46,)</f>
        <v>297</v>
      </c>
      <c r="H46" s="660"/>
      <c r="I46" s="660"/>
      <c r="J46" s="660"/>
      <c r="K46" s="660"/>
      <c r="L46" s="660"/>
      <c r="M46" s="660">
        <f>SUM(Y46,AM46,BB46)</f>
        <v>29046</v>
      </c>
      <c r="N46" s="660"/>
      <c r="O46" s="660"/>
      <c r="P46" s="660"/>
      <c r="Q46" s="660"/>
      <c r="R46" s="660"/>
      <c r="S46" s="660">
        <f>SUM(S48:X49)</f>
        <v>44</v>
      </c>
      <c r="T46" s="660"/>
      <c r="U46" s="660"/>
      <c r="V46" s="660"/>
      <c r="W46" s="660"/>
      <c r="X46" s="660"/>
      <c r="Y46" s="660">
        <f>SUM(Y48:AD49)</f>
        <v>581</v>
      </c>
      <c r="Z46" s="660"/>
      <c r="AA46" s="660"/>
      <c r="AB46" s="660"/>
      <c r="AC46" s="660"/>
      <c r="AD46" s="660"/>
      <c r="AE46" s="369"/>
      <c r="AF46" s="622">
        <f>SUM(AF48:AL49)</f>
        <v>237</v>
      </c>
      <c r="AG46" s="622"/>
      <c r="AH46" s="622"/>
      <c r="AI46" s="622"/>
      <c r="AJ46" s="622"/>
      <c r="AK46" s="622"/>
      <c r="AL46" s="622"/>
      <c r="AM46" s="622">
        <f>SUM(AM48:AT49)</f>
        <v>27909</v>
      </c>
      <c r="AN46" s="622"/>
      <c r="AO46" s="622"/>
      <c r="AP46" s="622"/>
      <c r="AQ46" s="622"/>
      <c r="AR46" s="622"/>
      <c r="AS46" s="622"/>
      <c r="AT46" s="622"/>
      <c r="AU46" s="622">
        <f>SUM(AU48:BA49)</f>
        <v>16</v>
      </c>
      <c r="AV46" s="622"/>
      <c r="AW46" s="622"/>
      <c r="AX46" s="622"/>
      <c r="AY46" s="622"/>
      <c r="AZ46" s="622"/>
      <c r="BA46" s="622"/>
      <c r="BB46" s="622">
        <f>SUM(BB48:BI49)</f>
        <v>556</v>
      </c>
      <c r="BC46" s="622"/>
      <c r="BD46" s="622"/>
      <c r="BE46" s="622"/>
      <c r="BF46" s="622"/>
      <c r="BG46" s="622"/>
      <c r="BH46" s="622"/>
      <c r="BI46" s="622"/>
      <c r="BJ46" s="229"/>
    </row>
    <row r="47" spans="1:62" s="88" customFormat="1" ht="15" customHeight="1">
      <c r="A47" s="675"/>
      <c r="B47" s="675"/>
      <c r="C47" s="675"/>
      <c r="D47" s="675"/>
      <c r="E47" s="675"/>
      <c r="F47" s="676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4"/>
      <c r="R47" s="654"/>
      <c r="S47" s="654"/>
      <c r="T47" s="654"/>
      <c r="U47" s="654"/>
      <c r="V47" s="654"/>
      <c r="W47" s="654"/>
      <c r="X47" s="654"/>
      <c r="Y47" s="654"/>
      <c r="Z47" s="654"/>
      <c r="AA47" s="654"/>
      <c r="AB47" s="654"/>
      <c r="AC47" s="654"/>
      <c r="AD47" s="654"/>
      <c r="AE47" s="368"/>
      <c r="AF47" s="656"/>
      <c r="AG47" s="656"/>
      <c r="AH47" s="656"/>
      <c r="AI47" s="656"/>
      <c r="AJ47" s="656"/>
      <c r="AK47" s="656"/>
      <c r="AL47" s="656"/>
      <c r="AM47" s="656"/>
      <c r="AN47" s="656"/>
      <c r="AO47" s="656"/>
      <c r="AP47" s="656"/>
      <c r="AQ47" s="656"/>
      <c r="AR47" s="656"/>
      <c r="AS47" s="656"/>
      <c r="AT47" s="656"/>
      <c r="AU47" s="656"/>
      <c r="AV47" s="656"/>
      <c r="AW47" s="656"/>
      <c r="AX47" s="656"/>
      <c r="AY47" s="656"/>
      <c r="AZ47" s="656"/>
      <c r="BA47" s="656"/>
      <c r="BB47" s="656"/>
      <c r="BC47" s="656"/>
      <c r="BD47" s="656"/>
      <c r="BE47" s="656"/>
      <c r="BF47" s="656"/>
      <c r="BG47" s="656"/>
      <c r="BH47" s="656"/>
      <c r="BI47" s="656"/>
      <c r="BJ47" s="229"/>
    </row>
    <row r="48" spans="1:62" s="88" customFormat="1" ht="15" customHeight="1">
      <c r="A48" s="393" t="s">
        <v>449</v>
      </c>
      <c r="B48" s="393"/>
      <c r="C48" s="393"/>
      <c r="D48" s="393"/>
      <c r="E48" s="393"/>
      <c r="F48" s="394"/>
      <c r="G48" s="654">
        <f>SUM(S48,AF48,AU48,)</f>
        <v>287</v>
      </c>
      <c r="H48" s="654"/>
      <c r="I48" s="654"/>
      <c r="J48" s="654"/>
      <c r="K48" s="654"/>
      <c r="L48" s="654"/>
      <c r="M48" s="654">
        <f>SUM(Y48,AM48,BB48)</f>
        <v>28958</v>
      </c>
      <c r="N48" s="654"/>
      <c r="O48" s="654"/>
      <c r="P48" s="654"/>
      <c r="Q48" s="654"/>
      <c r="R48" s="654"/>
      <c r="S48" s="654">
        <v>34</v>
      </c>
      <c r="T48" s="654"/>
      <c r="U48" s="654"/>
      <c r="V48" s="654"/>
      <c r="W48" s="654"/>
      <c r="X48" s="654"/>
      <c r="Y48" s="654">
        <v>493</v>
      </c>
      <c r="Z48" s="654"/>
      <c r="AA48" s="654"/>
      <c r="AB48" s="654"/>
      <c r="AC48" s="654"/>
      <c r="AD48" s="654"/>
      <c r="AE48" s="368"/>
      <c r="AF48" s="656">
        <v>237</v>
      </c>
      <c r="AG48" s="656"/>
      <c r="AH48" s="656"/>
      <c r="AI48" s="656"/>
      <c r="AJ48" s="656"/>
      <c r="AK48" s="656"/>
      <c r="AL48" s="656"/>
      <c r="AM48" s="656">
        <v>27909</v>
      </c>
      <c r="AN48" s="656"/>
      <c r="AO48" s="656"/>
      <c r="AP48" s="656"/>
      <c r="AQ48" s="656"/>
      <c r="AR48" s="656"/>
      <c r="AS48" s="656"/>
      <c r="AT48" s="656"/>
      <c r="AU48" s="656">
        <v>16</v>
      </c>
      <c r="AV48" s="656"/>
      <c r="AW48" s="656"/>
      <c r="AX48" s="656"/>
      <c r="AY48" s="656"/>
      <c r="AZ48" s="656"/>
      <c r="BA48" s="656"/>
      <c r="BB48" s="656">
        <v>556</v>
      </c>
      <c r="BC48" s="656"/>
      <c r="BD48" s="656"/>
      <c r="BE48" s="656"/>
      <c r="BF48" s="656"/>
      <c r="BG48" s="656"/>
      <c r="BH48" s="656"/>
      <c r="BI48" s="656"/>
      <c r="BJ48" s="229"/>
    </row>
    <row r="49" spans="1:62" ht="15" customHeight="1">
      <c r="A49" s="430" t="s">
        <v>450</v>
      </c>
      <c r="B49" s="430"/>
      <c r="C49" s="430"/>
      <c r="D49" s="430"/>
      <c r="E49" s="430"/>
      <c r="F49" s="431"/>
      <c r="G49" s="673">
        <f>SUM(S49,AF49,AU49,)</f>
        <v>10</v>
      </c>
      <c r="H49" s="673"/>
      <c r="I49" s="673"/>
      <c r="J49" s="673"/>
      <c r="K49" s="673"/>
      <c r="L49" s="673"/>
      <c r="M49" s="673">
        <f>SUM(Y49,AM49,BB49)</f>
        <v>88</v>
      </c>
      <c r="N49" s="673"/>
      <c r="O49" s="673"/>
      <c r="P49" s="673"/>
      <c r="Q49" s="673"/>
      <c r="R49" s="673"/>
      <c r="S49" s="673">
        <v>10</v>
      </c>
      <c r="T49" s="673"/>
      <c r="U49" s="673"/>
      <c r="V49" s="673"/>
      <c r="W49" s="673"/>
      <c r="X49" s="673"/>
      <c r="Y49" s="673">
        <v>88</v>
      </c>
      <c r="Z49" s="673"/>
      <c r="AA49" s="673"/>
      <c r="AB49" s="673"/>
      <c r="AC49" s="673"/>
      <c r="AD49" s="673"/>
      <c r="AE49" s="234"/>
      <c r="AF49" s="657" t="s">
        <v>467</v>
      </c>
      <c r="AG49" s="657"/>
      <c r="AH49" s="657"/>
      <c r="AI49" s="657"/>
      <c r="AJ49" s="657"/>
      <c r="AK49" s="657"/>
      <c r="AL49" s="657"/>
      <c r="AM49" s="657" t="s">
        <v>467</v>
      </c>
      <c r="AN49" s="657"/>
      <c r="AO49" s="657"/>
      <c r="AP49" s="657"/>
      <c r="AQ49" s="657"/>
      <c r="AR49" s="657"/>
      <c r="AS49" s="657"/>
      <c r="AT49" s="657"/>
      <c r="AU49" s="657" t="s">
        <v>467</v>
      </c>
      <c r="AV49" s="657"/>
      <c r="AW49" s="657"/>
      <c r="AX49" s="657"/>
      <c r="AY49" s="657"/>
      <c r="AZ49" s="657"/>
      <c r="BA49" s="657"/>
      <c r="BB49" s="657" t="s">
        <v>467</v>
      </c>
      <c r="BC49" s="657"/>
      <c r="BD49" s="657"/>
      <c r="BE49" s="657"/>
      <c r="BF49" s="657"/>
      <c r="BG49" s="657"/>
      <c r="BH49" s="657"/>
      <c r="BI49" s="657"/>
      <c r="BJ49" s="199"/>
    </row>
    <row r="50" spans="1:62" ht="15" customHeight="1">
      <c r="A50" s="3" t="s">
        <v>382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5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35"/>
      <c r="AY50" s="235"/>
      <c r="AZ50" s="235"/>
      <c r="BA50" s="197"/>
      <c r="BB50" s="197"/>
      <c r="BC50" s="197"/>
      <c r="BD50" s="197"/>
      <c r="BE50" s="197"/>
      <c r="BF50" s="197"/>
      <c r="BG50" s="197"/>
      <c r="BH50" s="197"/>
      <c r="BI50" s="197"/>
      <c r="BJ50" s="199"/>
    </row>
    <row r="51" spans="2:62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5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35"/>
      <c r="AY51" s="235"/>
      <c r="AZ51" s="235"/>
      <c r="BA51" s="197"/>
      <c r="BB51" s="197"/>
      <c r="BC51" s="197"/>
      <c r="BD51" s="197"/>
      <c r="BE51" s="197"/>
      <c r="BF51" s="197"/>
      <c r="BG51" s="197"/>
      <c r="BH51" s="197"/>
      <c r="BI51" s="197"/>
      <c r="BJ51" s="199"/>
    </row>
    <row r="52" spans="1:62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5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35"/>
      <c r="AY52" s="235"/>
      <c r="AZ52" s="235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</row>
    <row r="53" spans="1:62" ht="15" customHeight="1">
      <c r="A53" s="684" t="s">
        <v>490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684"/>
      <c r="AM53" s="684"/>
      <c r="AN53" s="684"/>
      <c r="AO53" s="684"/>
      <c r="AP53" s="684"/>
      <c r="AQ53" s="684"/>
      <c r="AR53" s="684"/>
      <c r="AS53" s="684"/>
      <c r="AT53" s="684"/>
      <c r="AU53" s="684"/>
      <c r="AV53" s="684"/>
      <c r="AW53" s="684"/>
      <c r="AX53" s="684"/>
      <c r="AY53" s="684"/>
      <c r="AZ53" s="684"/>
      <c r="BA53" s="684"/>
      <c r="BB53" s="684"/>
      <c r="BC53" s="684"/>
      <c r="BD53" s="684"/>
      <c r="BE53" s="684"/>
      <c r="BF53" s="684"/>
      <c r="BG53" s="684"/>
      <c r="BH53" s="197"/>
      <c r="BI53" s="197"/>
      <c r="BJ53" s="197"/>
    </row>
    <row r="54" spans="1:62" ht="15" customHeight="1" thickBo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99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00" t="s">
        <v>256</v>
      </c>
      <c r="BB54" s="200"/>
      <c r="BC54" s="200"/>
      <c r="BD54" s="200"/>
      <c r="BE54" s="200"/>
      <c r="BF54" s="200"/>
      <c r="BG54" s="200"/>
      <c r="BH54" s="199"/>
      <c r="BI54" s="197"/>
      <c r="BJ54" s="197"/>
    </row>
    <row r="55" spans="1:62" ht="15" customHeight="1">
      <c r="A55" s="448" t="s">
        <v>487</v>
      </c>
      <c r="B55" s="658"/>
      <c r="C55" s="658"/>
      <c r="D55" s="658"/>
      <c r="E55" s="658"/>
      <c r="F55" s="658"/>
      <c r="G55" s="442" t="s">
        <v>2</v>
      </c>
      <c r="H55" s="446"/>
      <c r="I55" s="446"/>
      <c r="J55" s="446"/>
      <c r="K55" s="446" t="s">
        <v>162</v>
      </c>
      <c r="L55" s="446"/>
      <c r="M55" s="446"/>
      <c r="N55" s="446"/>
      <c r="O55" s="446" t="s">
        <v>163</v>
      </c>
      <c r="P55" s="446"/>
      <c r="Q55" s="446"/>
      <c r="R55" s="446"/>
      <c r="S55" s="446" t="s">
        <v>164</v>
      </c>
      <c r="T55" s="446"/>
      <c r="U55" s="446"/>
      <c r="V55" s="446"/>
      <c r="W55" s="446" t="s">
        <v>165</v>
      </c>
      <c r="X55" s="446"/>
      <c r="Y55" s="446"/>
      <c r="Z55" s="446"/>
      <c r="AA55" s="446" t="s">
        <v>166</v>
      </c>
      <c r="AB55" s="446"/>
      <c r="AC55" s="446"/>
      <c r="AD55" s="450"/>
      <c r="AE55" s="199"/>
      <c r="AF55" s="442" t="s">
        <v>167</v>
      </c>
      <c r="AG55" s="446"/>
      <c r="AH55" s="446"/>
      <c r="AI55" s="446"/>
      <c r="AJ55" s="442" t="s">
        <v>168</v>
      </c>
      <c r="AK55" s="446"/>
      <c r="AL55" s="446"/>
      <c r="AM55" s="446"/>
      <c r="AN55" s="442" t="s">
        <v>169</v>
      </c>
      <c r="AO55" s="446"/>
      <c r="AP55" s="446"/>
      <c r="AQ55" s="446"/>
      <c r="AR55" s="442" t="s">
        <v>170</v>
      </c>
      <c r="AS55" s="446"/>
      <c r="AT55" s="446"/>
      <c r="AU55" s="446"/>
      <c r="AV55" s="442" t="s">
        <v>171</v>
      </c>
      <c r="AW55" s="446"/>
      <c r="AX55" s="446"/>
      <c r="AY55" s="446"/>
      <c r="AZ55" s="442" t="s">
        <v>172</v>
      </c>
      <c r="BA55" s="446"/>
      <c r="BB55" s="446"/>
      <c r="BC55" s="446"/>
      <c r="BD55" s="442" t="s">
        <v>173</v>
      </c>
      <c r="BE55" s="446"/>
      <c r="BF55" s="446"/>
      <c r="BG55" s="450"/>
      <c r="BH55" s="199"/>
      <c r="BI55" s="197"/>
      <c r="BJ55" s="197"/>
    </row>
    <row r="56" spans="1:62" ht="15" customHeight="1">
      <c r="A56" s="392" t="s">
        <v>488</v>
      </c>
      <c r="B56" s="392"/>
      <c r="C56" s="392"/>
      <c r="D56" s="392"/>
      <c r="E56" s="392"/>
      <c r="F56" s="396"/>
      <c r="G56" s="677">
        <f>SUM(K56:AD56,AF56:BG56)</f>
        <v>535403</v>
      </c>
      <c r="H56" s="678"/>
      <c r="I56" s="678"/>
      <c r="J56" s="678"/>
      <c r="K56" s="679">
        <v>28799</v>
      </c>
      <c r="L56" s="679"/>
      <c r="M56" s="679"/>
      <c r="N56" s="679"/>
      <c r="O56" s="679">
        <v>30933</v>
      </c>
      <c r="P56" s="679"/>
      <c r="Q56" s="679"/>
      <c r="R56" s="679"/>
      <c r="S56" s="679">
        <v>45111</v>
      </c>
      <c r="T56" s="679"/>
      <c r="U56" s="679"/>
      <c r="V56" s="679"/>
      <c r="W56" s="679">
        <v>34418</v>
      </c>
      <c r="X56" s="679"/>
      <c r="Y56" s="679"/>
      <c r="Z56" s="679"/>
      <c r="AA56" s="679">
        <v>43589</v>
      </c>
      <c r="AB56" s="679"/>
      <c r="AC56" s="679"/>
      <c r="AD56" s="679"/>
      <c r="AE56" s="199"/>
      <c r="AF56" s="654">
        <v>37796</v>
      </c>
      <c r="AG56" s="654"/>
      <c r="AH56" s="654"/>
      <c r="AI56" s="654"/>
      <c r="AJ56" s="679">
        <v>54859</v>
      </c>
      <c r="AK56" s="679"/>
      <c r="AL56" s="679"/>
      <c r="AM56" s="679"/>
      <c r="AN56" s="679">
        <v>86907</v>
      </c>
      <c r="AO56" s="679"/>
      <c r="AP56" s="679"/>
      <c r="AQ56" s="679"/>
      <c r="AR56" s="679">
        <v>41671</v>
      </c>
      <c r="AS56" s="679"/>
      <c r="AT56" s="679"/>
      <c r="AU56" s="679"/>
      <c r="AV56" s="679">
        <v>47667</v>
      </c>
      <c r="AW56" s="679"/>
      <c r="AX56" s="679"/>
      <c r="AY56" s="679"/>
      <c r="AZ56" s="679">
        <v>41926</v>
      </c>
      <c r="BA56" s="679"/>
      <c r="BB56" s="679"/>
      <c r="BC56" s="679"/>
      <c r="BD56" s="679">
        <v>41727</v>
      </c>
      <c r="BE56" s="679"/>
      <c r="BF56" s="679"/>
      <c r="BG56" s="679"/>
      <c r="BH56" s="197"/>
      <c r="BI56" s="197"/>
      <c r="BJ56" s="197"/>
    </row>
    <row r="57" spans="1:62" ht="15" customHeight="1">
      <c r="A57" s="392"/>
      <c r="B57" s="392"/>
      <c r="C57" s="392"/>
      <c r="D57" s="392"/>
      <c r="E57" s="392"/>
      <c r="F57" s="396"/>
      <c r="G57" s="682"/>
      <c r="H57" s="683"/>
      <c r="I57" s="683"/>
      <c r="J57" s="683"/>
      <c r="K57" s="679"/>
      <c r="L57" s="679"/>
      <c r="M57" s="679"/>
      <c r="N57" s="679"/>
      <c r="O57" s="679"/>
      <c r="P57" s="679"/>
      <c r="Q57" s="679"/>
      <c r="R57" s="679"/>
      <c r="S57" s="679"/>
      <c r="T57" s="679"/>
      <c r="U57" s="679"/>
      <c r="V57" s="679"/>
      <c r="W57" s="679"/>
      <c r="X57" s="679"/>
      <c r="Y57" s="679"/>
      <c r="Z57" s="679"/>
      <c r="AA57" s="679"/>
      <c r="AB57" s="679"/>
      <c r="AC57" s="679"/>
      <c r="AD57" s="679"/>
      <c r="AE57" s="199"/>
      <c r="AF57" s="684"/>
      <c r="AG57" s="684"/>
      <c r="AH57" s="684"/>
      <c r="AI57" s="684"/>
      <c r="AJ57" s="684"/>
      <c r="AK57" s="684"/>
      <c r="AL57" s="684"/>
      <c r="AM57" s="684"/>
      <c r="AN57" s="684"/>
      <c r="AO57" s="684"/>
      <c r="AP57" s="684"/>
      <c r="AQ57" s="684"/>
      <c r="AR57" s="684"/>
      <c r="AS57" s="684"/>
      <c r="AT57" s="684"/>
      <c r="AU57" s="684"/>
      <c r="AV57" s="684"/>
      <c r="AW57" s="684"/>
      <c r="AX57" s="684"/>
      <c r="AY57" s="684"/>
      <c r="AZ57" s="684"/>
      <c r="BA57" s="684"/>
      <c r="BB57" s="684"/>
      <c r="BC57" s="684"/>
      <c r="BD57" s="684"/>
      <c r="BE57" s="684"/>
      <c r="BF57" s="684"/>
      <c r="BG57" s="684"/>
      <c r="BH57" s="197"/>
      <c r="BI57" s="197"/>
      <c r="BJ57" s="197"/>
    </row>
    <row r="58" spans="1:62" ht="15" customHeight="1">
      <c r="A58" s="441" t="s">
        <v>489</v>
      </c>
      <c r="B58" s="441"/>
      <c r="C58" s="441"/>
      <c r="D58" s="441"/>
      <c r="E58" s="441"/>
      <c r="F58" s="442"/>
      <c r="G58" s="680">
        <f>SUM(K58:AD58,AF58:BG58)</f>
        <v>2091</v>
      </c>
      <c r="H58" s="681"/>
      <c r="I58" s="681"/>
      <c r="J58" s="681"/>
      <c r="K58" s="681">
        <v>72</v>
      </c>
      <c r="L58" s="681"/>
      <c r="M58" s="681"/>
      <c r="N58" s="681"/>
      <c r="O58" s="681">
        <v>110</v>
      </c>
      <c r="P58" s="681"/>
      <c r="Q58" s="681"/>
      <c r="R58" s="681"/>
      <c r="S58" s="681">
        <v>175</v>
      </c>
      <c r="T58" s="681"/>
      <c r="U58" s="681"/>
      <c r="V58" s="681"/>
      <c r="W58" s="681">
        <v>222</v>
      </c>
      <c r="X58" s="681"/>
      <c r="Y58" s="681"/>
      <c r="Z58" s="681"/>
      <c r="AA58" s="681">
        <v>173</v>
      </c>
      <c r="AB58" s="681"/>
      <c r="AC58" s="681"/>
      <c r="AD58" s="681"/>
      <c r="AE58" s="199"/>
      <c r="AF58" s="685">
        <v>198</v>
      </c>
      <c r="AG58" s="685"/>
      <c r="AH58" s="685"/>
      <c r="AI58" s="685"/>
      <c r="AJ58" s="685">
        <v>245</v>
      </c>
      <c r="AK58" s="685"/>
      <c r="AL58" s="685"/>
      <c r="AM58" s="685"/>
      <c r="AN58" s="685">
        <v>176</v>
      </c>
      <c r="AO58" s="685"/>
      <c r="AP58" s="685"/>
      <c r="AQ58" s="685"/>
      <c r="AR58" s="685">
        <v>286</v>
      </c>
      <c r="AS58" s="685"/>
      <c r="AT58" s="685"/>
      <c r="AU58" s="685"/>
      <c r="AV58" s="685">
        <v>195</v>
      </c>
      <c r="AW58" s="685"/>
      <c r="AX58" s="685"/>
      <c r="AY58" s="685"/>
      <c r="AZ58" s="685">
        <v>128</v>
      </c>
      <c r="BA58" s="685"/>
      <c r="BB58" s="685"/>
      <c r="BC58" s="685"/>
      <c r="BD58" s="685">
        <v>111</v>
      </c>
      <c r="BE58" s="685"/>
      <c r="BF58" s="685"/>
      <c r="BG58" s="685"/>
      <c r="BH58" s="197"/>
      <c r="BI58" s="197"/>
      <c r="BJ58" s="197"/>
    </row>
    <row r="59" spans="1:62" ht="15" customHeight="1">
      <c r="A59" s="3" t="s">
        <v>383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99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35"/>
      <c r="AY59" s="235"/>
      <c r="AZ59" s="235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</row>
    <row r="60" spans="2:62" ht="1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99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35"/>
      <c r="AY60" s="235"/>
      <c r="AZ60" s="235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</row>
    <row r="61" spans="1:62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97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35"/>
      <c r="AY61" s="235"/>
      <c r="AZ61" s="235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</row>
  </sheetData>
  <sheetProtection/>
  <mergeCells count="438">
    <mergeCell ref="A3:BE3"/>
    <mergeCell ref="A21:BI21"/>
    <mergeCell ref="A22:BI22"/>
    <mergeCell ref="A41:BI41"/>
    <mergeCell ref="A53:BG53"/>
    <mergeCell ref="U11:Y11"/>
    <mergeCell ref="Z11:AD11"/>
    <mergeCell ref="U8:Y8"/>
    <mergeCell ref="Z8:AD8"/>
    <mergeCell ref="U9:Y9"/>
    <mergeCell ref="AF12:AI12"/>
    <mergeCell ref="AF13:AI13"/>
    <mergeCell ref="AF8:AI8"/>
    <mergeCell ref="Y37:AA37"/>
    <mergeCell ref="AB37:AD37"/>
    <mergeCell ref="Y33:AA33"/>
    <mergeCell ref="AB33:AD33"/>
    <mergeCell ref="AB34:AD34"/>
    <mergeCell ref="Y35:AA35"/>
    <mergeCell ref="Y48:AD48"/>
    <mergeCell ref="Y49:AD49"/>
    <mergeCell ref="AF44:AT44"/>
    <mergeCell ref="AF37:AH37"/>
    <mergeCell ref="AI37:AK37"/>
    <mergeCell ref="Y47:AD47"/>
    <mergeCell ref="Y45:AD45"/>
    <mergeCell ref="AM49:AT49"/>
    <mergeCell ref="Y46:AD46"/>
    <mergeCell ref="Y31:AA31"/>
    <mergeCell ref="AB26:AD26"/>
    <mergeCell ref="AF35:AH35"/>
    <mergeCell ref="AJ5:BE5"/>
    <mergeCell ref="AT6:BE6"/>
    <mergeCell ref="S43:AD43"/>
    <mergeCell ref="S44:AD44"/>
    <mergeCell ref="S45:X45"/>
    <mergeCell ref="Z9:AD9"/>
    <mergeCell ref="M37:R37"/>
    <mergeCell ref="S37:X37"/>
    <mergeCell ref="BD55:BG55"/>
    <mergeCell ref="BD56:BG56"/>
    <mergeCell ref="AV55:AY55"/>
    <mergeCell ref="AV56:AY56"/>
    <mergeCell ref="AN55:AQ55"/>
    <mergeCell ref="AN56:AQ56"/>
    <mergeCell ref="S55:V55"/>
    <mergeCell ref="S46:X46"/>
    <mergeCell ref="W55:Z55"/>
    <mergeCell ref="BD57:BG57"/>
    <mergeCell ref="BD58:BG58"/>
    <mergeCell ref="AZ55:BC55"/>
    <mergeCell ref="AZ56:BC56"/>
    <mergeCell ref="AZ57:BC57"/>
    <mergeCell ref="AZ58:BC58"/>
    <mergeCell ref="AV57:AY57"/>
    <mergeCell ref="AV58:AY58"/>
    <mergeCell ref="AR55:AU55"/>
    <mergeCell ref="AR56:AU56"/>
    <mergeCell ref="AR57:AU57"/>
    <mergeCell ref="AR58:AU58"/>
    <mergeCell ref="AN57:AQ57"/>
    <mergeCell ref="AN58:AQ58"/>
    <mergeCell ref="AJ55:AM55"/>
    <mergeCell ref="AJ56:AM56"/>
    <mergeCell ref="AJ57:AM57"/>
    <mergeCell ref="AJ58:AM58"/>
    <mergeCell ref="S58:V58"/>
    <mergeCell ref="W58:Z58"/>
    <mergeCell ref="AA58:AD58"/>
    <mergeCell ref="AF55:AI55"/>
    <mergeCell ref="AF56:AI56"/>
    <mergeCell ref="AF57:AI57"/>
    <mergeCell ref="AF58:AI58"/>
    <mergeCell ref="S56:V56"/>
    <mergeCell ref="W56:Z56"/>
    <mergeCell ref="AA56:AD56"/>
    <mergeCell ref="A58:F58"/>
    <mergeCell ref="G58:J58"/>
    <mergeCell ref="K58:N58"/>
    <mergeCell ref="O58:R58"/>
    <mergeCell ref="A57:F57"/>
    <mergeCell ref="G57:J57"/>
    <mergeCell ref="K57:N57"/>
    <mergeCell ref="O57:R57"/>
    <mergeCell ref="A56:F56"/>
    <mergeCell ref="G56:J56"/>
    <mergeCell ref="K56:N56"/>
    <mergeCell ref="O56:R56"/>
    <mergeCell ref="AA55:AD55"/>
    <mergeCell ref="S57:V57"/>
    <mergeCell ref="W57:Z57"/>
    <mergeCell ref="AA57:AD57"/>
    <mergeCell ref="A55:F55"/>
    <mergeCell ref="G55:J55"/>
    <mergeCell ref="K55:N55"/>
    <mergeCell ref="O55:R55"/>
    <mergeCell ref="G47:L47"/>
    <mergeCell ref="M47:R47"/>
    <mergeCell ref="S47:X47"/>
    <mergeCell ref="A47:F47"/>
    <mergeCell ref="A49:F49"/>
    <mergeCell ref="G49:L49"/>
    <mergeCell ref="M49:R49"/>
    <mergeCell ref="S49:X49"/>
    <mergeCell ref="M36:R36"/>
    <mergeCell ref="S36:X36"/>
    <mergeCell ref="Y36:AA36"/>
    <mergeCell ref="AB36:AD36"/>
    <mergeCell ref="M34:R34"/>
    <mergeCell ref="S34:X34"/>
    <mergeCell ref="Y34:AA34"/>
    <mergeCell ref="AB35:AD35"/>
    <mergeCell ref="A35:F35"/>
    <mergeCell ref="G35:L35"/>
    <mergeCell ref="M35:R35"/>
    <mergeCell ref="S35:X35"/>
    <mergeCell ref="M33:R33"/>
    <mergeCell ref="S33:X33"/>
    <mergeCell ref="G32:L32"/>
    <mergeCell ref="M32:R32"/>
    <mergeCell ref="S32:X32"/>
    <mergeCell ref="Y32:AA32"/>
    <mergeCell ref="AB31:AD31"/>
    <mergeCell ref="G30:L30"/>
    <mergeCell ref="M30:R30"/>
    <mergeCell ref="S30:X30"/>
    <mergeCell ref="Y30:AA30"/>
    <mergeCell ref="AB32:AD32"/>
    <mergeCell ref="M31:R31"/>
    <mergeCell ref="S31:X31"/>
    <mergeCell ref="AB28:AD28"/>
    <mergeCell ref="Y29:AA29"/>
    <mergeCell ref="AB29:AD29"/>
    <mergeCell ref="AB30:AD30"/>
    <mergeCell ref="M29:R29"/>
    <mergeCell ref="S29:X29"/>
    <mergeCell ref="M28:R28"/>
    <mergeCell ref="S28:X28"/>
    <mergeCell ref="Y28:AA28"/>
    <mergeCell ref="G29:L29"/>
    <mergeCell ref="M27:R27"/>
    <mergeCell ref="S27:X27"/>
    <mergeCell ref="Y27:AA27"/>
    <mergeCell ref="AB27:AD27"/>
    <mergeCell ref="M24:R25"/>
    <mergeCell ref="S24:X25"/>
    <mergeCell ref="Y24:AD24"/>
    <mergeCell ref="Y25:AA25"/>
    <mergeCell ref="AB25:AD25"/>
    <mergeCell ref="K15:O15"/>
    <mergeCell ref="P15:T15"/>
    <mergeCell ref="U15:Y15"/>
    <mergeCell ref="Z15:AD15"/>
    <mergeCell ref="A11:E11"/>
    <mergeCell ref="F11:J11"/>
    <mergeCell ref="K14:O14"/>
    <mergeCell ref="P14:T14"/>
    <mergeCell ref="U14:Y14"/>
    <mergeCell ref="Z14:AD14"/>
    <mergeCell ref="K13:O13"/>
    <mergeCell ref="P13:T13"/>
    <mergeCell ref="U13:Y13"/>
    <mergeCell ref="Z13:AD13"/>
    <mergeCell ref="A12:E12"/>
    <mergeCell ref="F12:J12"/>
    <mergeCell ref="U12:Y12"/>
    <mergeCell ref="Z12:AD12"/>
    <mergeCell ref="K12:O12"/>
    <mergeCell ref="P12:T12"/>
    <mergeCell ref="K10:O10"/>
    <mergeCell ref="P10:T10"/>
    <mergeCell ref="A10:E10"/>
    <mergeCell ref="F10:J10"/>
    <mergeCell ref="U10:Y10"/>
    <mergeCell ref="Z10:AD10"/>
    <mergeCell ref="K11:O11"/>
    <mergeCell ref="P11:T11"/>
    <mergeCell ref="A8:E8"/>
    <mergeCell ref="F8:J8"/>
    <mergeCell ref="A9:E9"/>
    <mergeCell ref="F9:J9"/>
    <mergeCell ref="K8:O8"/>
    <mergeCell ref="P8:T8"/>
    <mergeCell ref="K9:O9"/>
    <mergeCell ref="P9:T9"/>
    <mergeCell ref="A5:E7"/>
    <mergeCell ref="F5:AD5"/>
    <mergeCell ref="F6:J7"/>
    <mergeCell ref="K6:O7"/>
    <mergeCell ref="P6:AD6"/>
    <mergeCell ref="P7:T7"/>
    <mergeCell ref="U7:Y7"/>
    <mergeCell ref="Z7:AD7"/>
    <mergeCell ref="A43:F45"/>
    <mergeCell ref="G43:R44"/>
    <mergeCell ref="A46:F46"/>
    <mergeCell ref="G46:L46"/>
    <mergeCell ref="M46:R46"/>
    <mergeCell ref="G45:L45"/>
    <mergeCell ref="M45:R45"/>
    <mergeCell ref="AU49:BA49"/>
    <mergeCell ref="BB49:BI49"/>
    <mergeCell ref="AF48:AL48"/>
    <mergeCell ref="AM48:AT48"/>
    <mergeCell ref="AU48:BA48"/>
    <mergeCell ref="BB48:BI48"/>
    <mergeCell ref="AF49:AL49"/>
    <mergeCell ref="BB46:BI46"/>
    <mergeCell ref="AF47:AL47"/>
    <mergeCell ref="AM47:AT47"/>
    <mergeCell ref="AU47:BA47"/>
    <mergeCell ref="BB47:BI47"/>
    <mergeCell ref="AF46:AL46"/>
    <mergeCell ref="AM46:AT46"/>
    <mergeCell ref="AU46:BA46"/>
    <mergeCell ref="A48:F48"/>
    <mergeCell ref="G48:L48"/>
    <mergeCell ref="M48:R48"/>
    <mergeCell ref="S48:X48"/>
    <mergeCell ref="G26:L26"/>
    <mergeCell ref="AU44:BI44"/>
    <mergeCell ref="AF43:BI43"/>
    <mergeCell ref="AF45:AL45"/>
    <mergeCell ref="AM45:AT45"/>
    <mergeCell ref="AU45:BA45"/>
    <mergeCell ref="BB45:BI45"/>
    <mergeCell ref="M26:R26"/>
    <mergeCell ref="S26:X26"/>
    <mergeCell ref="Y26:AA26"/>
    <mergeCell ref="A14:E14"/>
    <mergeCell ref="F14:J14"/>
    <mergeCell ref="A15:E15"/>
    <mergeCell ref="F15:J15"/>
    <mergeCell ref="AR37:AT37"/>
    <mergeCell ref="AU37:AW37"/>
    <mergeCell ref="A13:E13"/>
    <mergeCell ref="F13:J13"/>
    <mergeCell ref="AL37:AN37"/>
    <mergeCell ref="AO37:AQ37"/>
    <mergeCell ref="AF36:AH36"/>
    <mergeCell ref="AI36:AK36"/>
    <mergeCell ref="AL36:AN36"/>
    <mergeCell ref="AO36:AQ36"/>
    <mergeCell ref="AF14:AI14"/>
    <mergeCell ref="AF15:AI15"/>
    <mergeCell ref="AX37:AZ37"/>
    <mergeCell ref="BA37:BC37"/>
    <mergeCell ref="BD35:BF35"/>
    <mergeCell ref="BG35:BI35"/>
    <mergeCell ref="BD37:BF37"/>
    <mergeCell ref="BG37:BI37"/>
    <mergeCell ref="BD36:BF36"/>
    <mergeCell ref="BG36:BI36"/>
    <mergeCell ref="AR36:AT36"/>
    <mergeCell ref="AU36:AW36"/>
    <mergeCell ref="AX36:AZ36"/>
    <mergeCell ref="BA36:BC36"/>
    <mergeCell ref="BD34:BF34"/>
    <mergeCell ref="BG34:BI34"/>
    <mergeCell ref="BA35:BC35"/>
    <mergeCell ref="AX34:AZ34"/>
    <mergeCell ref="BA34:BC34"/>
    <mergeCell ref="AI35:AK35"/>
    <mergeCell ref="AL35:AN35"/>
    <mergeCell ref="AO35:AQ35"/>
    <mergeCell ref="AR35:AT35"/>
    <mergeCell ref="AU35:AW35"/>
    <mergeCell ref="AX35:AZ35"/>
    <mergeCell ref="AX33:AZ33"/>
    <mergeCell ref="BA33:BC33"/>
    <mergeCell ref="BD33:BF33"/>
    <mergeCell ref="BG33:BI33"/>
    <mergeCell ref="AF34:AH34"/>
    <mergeCell ref="AI34:AK34"/>
    <mergeCell ref="AL34:AN34"/>
    <mergeCell ref="AO34:AQ34"/>
    <mergeCell ref="AR34:AT34"/>
    <mergeCell ref="AU34:AW34"/>
    <mergeCell ref="AX32:AZ32"/>
    <mergeCell ref="BA32:BC32"/>
    <mergeCell ref="BD32:BF32"/>
    <mergeCell ref="BG32:BI32"/>
    <mergeCell ref="AF33:AH33"/>
    <mergeCell ref="AI33:AK33"/>
    <mergeCell ref="AL33:AN33"/>
    <mergeCell ref="AO33:AQ33"/>
    <mergeCell ref="AR33:AT33"/>
    <mergeCell ref="AU33:AW33"/>
    <mergeCell ref="AX31:AZ31"/>
    <mergeCell ref="BA31:BC31"/>
    <mergeCell ref="BD31:BF31"/>
    <mergeCell ref="BG31:BI31"/>
    <mergeCell ref="AF32:AH32"/>
    <mergeCell ref="AI32:AK32"/>
    <mergeCell ref="AL32:AN32"/>
    <mergeCell ref="AO32:AQ32"/>
    <mergeCell ref="AR32:AT32"/>
    <mergeCell ref="AU32:AW32"/>
    <mergeCell ref="AX30:AZ30"/>
    <mergeCell ref="BA30:BC30"/>
    <mergeCell ref="BD30:BF30"/>
    <mergeCell ref="BG30:BI30"/>
    <mergeCell ref="AF31:AH31"/>
    <mergeCell ref="AI31:AK31"/>
    <mergeCell ref="AL31:AN31"/>
    <mergeCell ref="AO31:AQ31"/>
    <mergeCell ref="AR31:AT31"/>
    <mergeCell ref="AU31:AW31"/>
    <mergeCell ref="AX29:AZ29"/>
    <mergeCell ref="BA29:BC29"/>
    <mergeCell ref="BD29:BF29"/>
    <mergeCell ref="BG29:BI29"/>
    <mergeCell ref="AF30:AH30"/>
    <mergeCell ref="AI30:AK30"/>
    <mergeCell ref="AL30:AN30"/>
    <mergeCell ref="AO30:AQ30"/>
    <mergeCell ref="AR30:AT30"/>
    <mergeCell ref="AU30:AW30"/>
    <mergeCell ref="AX28:AZ28"/>
    <mergeCell ref="BA28:BC28"/>
    <mergeCell ref="BD28:BF28"/>
    <mergeCell ref="BG28:BI28"/>
    <mergeCell ref="AF29:AH29"/>
    <mergeCell ref="AI29:AK29"/>
    <mergeCell ref="AL29:AN29"/>
    <mergeCell ref="AO29:AQ29"/>
    <mergeCell ref="AR29:AT29"/>
    <mergeCell ref="AU29:AW29"/>
    <mergeCell ref="AX27:AZ27"/>
    <mergeCell ref="BA27:BC27"/>
    <mergeCell ref="BD27:BF27"/>
    <mergeCell ref="BG27:BI27"/>
    <mergeCell ref="AF28:AH28"/>
    <mergeCell ref="AI28:AK28"/>
    <mergeCell ref="AL28:AN28"/>
    <mergeCell ref="AO28:AQ28"/>
    <mergeCell ref="AR28:AT28"/>
    <mergeCell ref="AU28:AW28"/>
    <mergeCell ref="AX14:BA14"/>
    <mergeCell ref="BB14:BE14"/>
    <mergeCell ref="BD26:BF26"/>
    <mergeCell ref="BG26:BI26"/>
    <mergeCell ref="AF27:AH27"/>
    <mergeCell ref="AI27:AK27"/>
    <mergeCell ref="AL27:AN27"/>
    <mergeCell ref="AO27:AQ27"/>
    <mergeCell ref="AR27:AT27"/>
    <mergeCell ref="AU27:AW27"/>
    <mergeCell ref="AX7:BA7"/>
    <mergeCell ref="BB7:BE7"/>
    <mergeCell ref="AJ6:AN7"/>
    <mergeCell ref="AO6:AS7"/>
    <mergeCell ref="AT7:AW7"/>
    <mergeCell ref="A27:F27"/>
    <mergeCell ref="G27:L27"/>
    <mergeCell ref="AI25:AK25"/>
    <mergeCell ref="AJ14:AN14"/>
    <mergeCell ref="AJ15:AN15"/>
    <mergeCell ref="G36:L36"/>
    <mergeCell ref="A28:F28"/>
    <mergeCell ref="A30:F30"/>
    <mergeCell ref="A24:F25"/>
    <mergeCell ref="G24:L25"/>
    <mergeCell ref="A26:F26"/>
    <mergeCell ref="A31:F31"/>
    <mergeCell ref="G31:L31"/>
    <mergeCell ref="A29:F29"/>
    <mergeCell ref="G28:L28"/>
    <mergeCell ref="AF5:AI7"/>
    <mergeCell ref="AO11:AS11"/>
    <mergeCell ref="A37:F37"/>
    <mergeCell ref="G37:L37"/>
    <mergeCell ref="A32:F32"/>
    <mergeCell ref="A34:F34"/>
    <mergeCell ref="A33:F33"/>
    <mergeCell ref="G34:L34"/>
    <mergeCell ref="G33:L33"/>
    <mergeCell ref="A36:F36"/>
    <mergeCell ref="AF9:AI9"/>
    <mergeCell ref="AF10:AI10"/>
    <mergeCell ref="AF11:AI11"/>
    <mergeCell ref="AO8:AS8"/>
    <mergeCell ref="AT8:AW8"/>
    <mergeCell ref="AO9:AS9"/>
    <mergeCell ref="AO10:AS10"/>
    <mergeCell ref="AJ11:AN11"/>
    <mergeCell ref="AJ12:AN12"/>
    <mergeCell ref="AJ13:AN13"/>
    <mergeCell ref="AJ8:AN8"/>
    <mergeCell ref="AJ9:AN9"/>
    <mergeCell ref="AJ10:AN10"/>
    <mergeCell ref="AT10:AW10"/>
    <mergeCell ref="AO14:AS14"/>
    <mergeCell ref="AO15:AS15"/>
    <mergeCell ref="AT12:AW12"/>
    <mergeCell ref="AO12:AS12"/>
    <mergeCell ref="AO13:AS13"/>
    <mergeCell ref="AT15:AW15"/>
    <mergeCell ref="AT14:AW14"/>
    <mergeCell ref="AT13:AW13"/>
    <mergeCell ref="BB8:BE8"/>
    <mergeCell ref="BB9:BE9"/>
    <mergeCell ref="AX10:BA10"/>
    <mergeCell ref="BB10:BE10"/>
    <mergeCell ref="AT11:AW11"/>
    <mergeCell ref="AX11:BA11"/>
    <mergeCell ref="BB11:BE11"/>
    <mergeCell ref="AX8:BA8"/>
    <mergeCell ref="AT9:AW9"/>
    <mergeCell ref="AX9:BA9"/>
    <mergeCell ref="AL24:AQ24"/>
    <mergeCell ref="AL25:AN25"/>
    <mergeCell ref="AF26:AH26"/>
    <mergeCell ref="AI26:AK26"/>
    <mergeCell ref="AL26:AN26"/>
    <mergeCell ref="AO26:AQ26"/>
    <mergeCell ref="AO25:AQ25"/>
    <mergeCell ref="AF24:AK24"/>
    <mergeCell ref="AF25:AH25"/>
    <mergeCell ref="BD24:BI24"/>
    <mergeCell ref="BD25:BF25"/>
    <mergeCell ref="BG25:BI25"/>
    <mergeCell ref="AX12:BA12"/>
    <mergeCell ref="BB12:BE12"/>
    <mergeCell ref="AX25:AZ25"/>
    <mergeCell ref="AX15:BA15"/>
    <mergeCell ref="BB15:BE15"/>
    <mergeCell ref="AX13:BA13"/>
    <mergeCell ref="BB13:BE13"/>
    <mergeCell ref="AR26:AT26"/>
    <mergeCell ref="AU26:AW26"/>
    <mergeCell ref="AX26:AZ26"/>
    <mergeCell ref="BA26:BC26"/>
    <mergeCell ref="AR24:AW24"/>
    <mergeCell ref="AR25:AT25"/>
    <mergeCell ref="AU25:AW25"/>
    <mergeCell ref="AX24:BC24"/>
    <mergeCell ref="BA25:BC2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16.625" style="3" customWidth="1"/>
    <col min="2" max="2" width="12.625" style="3" customWidth="1"/>
    <col min="3" max="3" width="16.25390625" style="3" customWidth="1"/>
    <col min="4" max="4" width="12.625" style="3" customWidth="1"/>
    <col min="5" max="5" width="15.00390625" style="3" customWidth="1"/>
    <col min="6" max="6" width="12.625" style="3" customWidth="1"/>
    <col min="7" max="7" width="15.75390625" style="3" customWidth="1"/>
    <col min="8" max="8" width="12.625" style="3" customWidth="1"/>
    <col min="9" max="9" width="15.75390625" style="3" customWidth="1"/>
    <col min="10" max="10" width="12.625" style="3" customWidth="1"/>
    <col min="11" max="11" width="14.00390625" style="3" customWidth="1"/>
    <col min="12" max="12" width="12.625" style="3" customWidth="1"/>
    <col min="13" max="13" width="14.00390625" style="3" customWidth="1"/>
    <col min="14" max="15" width="12.625" style="3" customWidth="1"/>
    <col min="16" max="16" width="11.75390625" style="3" bestFit="1" customWidth="1"/>
    <col min="17" max="17" width="12.625" style="3" customWidth="1"/>
    <col min="18" max="16384" width="10.625" style="3" customWidth="1"/>
  </cols>
  <sheetData>
    <row r="1" spans="1:15" s="45" customFormat="1" ht="16.5" customHeight="1">
      <c r="A1" s="236" t="s">
        <v>457</v>
      </c>
      <c r="O1" s="46" t="s">
        <v>458</v>
      </c>
    </row>
    <row r="2" spans="1:15" s="45" customFormat="1" ht="16.5" customHeight="1">
      <c r="A2" s="236"/>
      <c r="O2" s="46"/>
    </row>
    <row r="3" spans="1:15" ht="18" customHeight="1">
      <c r="A3" s="694" t="s">
        <v>502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2"/>
      <c r="O3" s="62"/>
    </row>
    <row r="4" spans="2:13" ht="16.5" customHeight="1" thickBo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 t="s">
        <v>174</v>
      </c>
    </row>
    <row r="5" spans="1:13" ht="16.5" customHeight="1">
      <c r="A5" s="507" t="s">
        <v>175</v>
      </c>
      <c r="B5" s="701" t="s">
        <v>176</v>
      </c>
      <c r="C5" s="702"/>
      <c r="D5" s="701" t="s">
        <v>177</v>
      </c>
      <c r="E5" s="702"/>
      <c r="F5" s="701" t="s">
        <v>178</v>
      </c>
      <c r="G5" s="702"/>
      <c r="H5" s="701" t="s">
        <v>179</v>
      </c>
      <c r="I5" s="702"/>
      <c r="J5" s="701" t="s">
        <v>180</v>
      </c>
      <c r="K5" s="702"/>
      <c r="L5" s="701" t="s">
        <v>181</v>
      </c>
      <c r="M5" s="703"/>
    </row>
    <row r="6" spans="1:13" ht="16.5" customHeight="1">
      <c r="A6" s="700"/>
      <c r="B6" s="100" t="s">
        <v>182</v>
      </c>
      <c r="C6" s="100" t="s">
        <v>183</v>
      </c>
      <c r="D6" s="100" t="s">
        <v>182</v>
      </c>
      <c r="E6" s="100" t="s">
        <v>183</v>
      </c>
      <c r="F6" s="100" t="s">
        <v>182</v>
      </c>
      <c r="G6" s="100" t="s">
        <v>183</v>
      </c>
      <c r="H6" s="100" t="s">
        <v>182</v>
      </c>
      <c r="I6" s="100" t="s">
        <v>183</v>
      </c>
      <c r="J6" s="100" t="s">
        <v>182</v>
      </c>
      <c r="K6" s="100" t="s">
        <v>183</v>
      </c>
      <c r="L6" s="100" t="s">
        <v>182</v>
      </c>
      <c r="M6" s="101" t="s">
        <v>183</v>
      </c>
    </row>
    <row r="7" spans="1:13" ht="16.5" customHeight="1">
      <c r="A7" s="337" t="s">
        <v>411</v>
      </c>
      <c r="B7" s="163">
        <v>593894</v>
      </c>
      <c r="C7" s="161">
        <v>162649750</v>
      </c>
      <c r="D7" s="161">
        <v>606634</v>
      </c>
      <c r="E7" s="161">
        <v>168581198</v>
      </c>
      <c r="F7" s="161">
        <v>1025719</v>
      </c>
      <c r="G7" s="161">
        <v>248520857</v>
      </c>
      <c r="H7" s="161">
        <v>88438</v>
      </c>
      <c r="I7" s="161">
        <v>9771631</v>
      </c>
      <c r="J7" s="162">
        <v>6973</v>
      </c>
      <c r="K7" s="162">
        <v>869337</v>
      </c>
      <c r="L7" s="161">
        <v>92343</v>
      </c>
      <c r="M7" s="161">
        <v>22838587</v>
      </c>
    </row>
    <row r="8" spans="1:13" ht="16.5" customHeight="1">
      <c r="A8" s="334" t="s">
        <v>412</v>
      </c>
      <c r="B8" s="163">
        <v>507738</v>
      </c>
      <c r="C8" s="161">
        <v>151418385</v>
      </c>
      <c r="D8" s="161">
        <v>513003</v>
      </c>
      <c r="E8" s="161">
        <v>150636921</v>
      </c>
      <c r="F8" s="161">
        <v>903363</v>
      </c>
      <c r="G8" s="161">
        <v>224090070</v>
      </c>
      <c r="H8" s="161">
        <v>156712</v>
      </c>
      <c r="I8" s="161">
        <v>16962992</v>
      </c>
      <c r="J8" s="161">
        <v>2921</v>
      </c>
      <c r="K8" s="161">
        <v>769281</v>
      </c>
      <c r="L8" s="161">
        <v>95740</v>
      </c>
      <c r="M8" s="161">
        <v>28767357</v>
      </c>
    </row>
    <row r="9" spans="1:13" ht="16.5" customHeight="1">
      <c r="A9" s="334" t="s">
        <v>390</v>
      </c>
      <c r="B9" s="163">
        <v>560765</v>
      </c>
      <c r="C9" s="161">
        <v>167669900</v>
      </c>
      <c r="D9" s="161">
        <v>562005</v>
      </c>
      <c r="E9" s="161">
        <v>166728431</v>
      </c>
      <c r="F9" s="161">
        <v>846537</v>
      </c>
      <c r="G9" s="161">
        <v>228997610</v>
      </c>
      <c r="H9" s="161">
        <v>123665</v>
      </c>
      <c r="I9" s="161">
        <v>13298175</v>
      </c>
      <c r="J9" s="162">
        <v>706</v>
      </c>
      <c r="K9" s="162">
        <v>571883</v>
      </c>
      <c r="L9" s="161">
        <v>92488</v>
      </c>
      <c r="M9" s="161">
        <v>31559279</v>
      </c>
    </row>
    <row r="10" spans="1:13" ht="16.5" customHeight="1">
      <c r="A10" s="334" t="s">
        <v>384</v>
      </c>
      <c r="B10" s="163">
        <v>642516</v>
      </c>
      <c r="C10" s="161">
        <v>183907154</v>
      </c>
      <c r="D10" s="161">
        <v>612387</v>
      </c>
      <c r="E10" s="161">
        <v>178669841</v>
      </c>
      <c r="F10" s="161">
        <v>1044315</v>
      </c>
      <c r="G10" s="161">
        <v>268377907</v>
      </c>
      <c r="H10" s="161">
        <v>145614</v>
      </c>
      <c r="I10" s="161">
        <v>17654976</v>
      </c>
      <c r="J10" s="161">
        <v>192</v>
      </c>
      <c r="K10" s="161">
        <v>35917</v>
      </c>
      <c r="L10" s="161">
        <v>100707</v>
      </c>
      <c r="M10" s="161">
        <v>34355338</v>
      </c>
    </row>
    <row r="11" spans="1:13" ht="16.5" customHeight="1">
      <c r="A11" s="334" t="s">
        <v>413</v>
      </c>
      <c r="B11" s="366">
        <f>SUM(B13:B16,B18:B21,B23:B26)</f>
        <v>685350</v>
      </c>
      <c r="C11" s="305">
        <f aca="true" t="shared" si="0" ref="C11:M11">SUM(C13:C16,C18:C21,C23:C26)</f>
        <v>201690328</v>
      </c>
      <c r="D11" s="305">
        <f t="shared" si="0"/>
        <v>694602</v>
      </c>
      <c r="E11" s="305">
        <f t="shared" si="0"/>
        <v>200411621</v>
      </c>
      <c r="F11" s="370">
        <f t="shared" si="0"/>
        <v>1199632</v>
      </c>
      <c r="G11" s="370">
        <f t="shared" si="0"/>
        <v>295980525</v>
      </c>
      <c r="H11" s="305">
        <f t="shared" si="0"/>
        <v>105575</v>
      </c>
      <c r="I11" s="305">
        <f t="shared" si="0"/>
        <v>12391162</v>
      </c>
      <c r="J11" s="305">
        <f t="shared" si="0"/>
        <v>21</v>
      </c>
      <c r="K11" s="305">
        <f t="shared" si="0"/>
        <v>11420</v>
      </c>
      <c r="L11" s="305">
        <f t="shared" si="0"/>
        <v>86589</v>
      </c>
      <c r="M11" s="305">
        <f t="shared" si="0"/>
        <v>26129910</v>
      </c>
    </row>
    <row r="12" spans="1:13" ht="16.5" customHeight="1">
      <c r="A12" s="335"/>
      <c r="B12" s="164"/>
      <c r="C12" s="165"/>
      <c r="D12" s="165"/>
      <c r="E12" s="165"/>
      <c r="F12" s="166"/>
      <c r="G12" s="166"/>
      <c r="H12" s="165"/>
      <c r="I12" s="165"/>
      <c r="J12" s="165"/>
      <c r="K12" s="165"/>
      <c r="L12" s="165"/>
      <c r="M12" s="165"/>
    </row>
    <row r="13" spans="1:13" ht="16.5" customHeight="1">
      <c r="A13" s="336" t="s">
        <v>414</v>
      </c>
      <c r="B13" s="163">
        <v>52523</v>
      </c>
      <c r="C13" s="161">
        <v>15191891</v>
      </c>
      <c r="D13" s="161">
        <v>49003</v>
      </c>
      <c r="E13" s="161">
        <v>13792887</v>
      </c>
      <c r="F13" s="161">
        <v>102796</v>
      </c>
      <c r="G13" s="161">
        <v>25790285</v>
      </c>
      <c r="H13" s="161">
        <v>7970</v>
      </c>
      <c r="I13" s="161">
        <v>976739</v>
      </c>
      <c r="J13" s="161">
        <v>4</v>
      </c>
      <c r="K13" s="161">
        <v>2099</v>
      </c>
      <c r="L13" s="161">
        <v>8061</v>
      </c>
      <c r="M13" s="161">
        <v>2605161</v>
      </c>
    </row>
    <row r="14" spans="1:13" ht="16.5" customHeight="1">
      <c r="A14" s="334" t="s">
        <v>335</v>
      </c>
      <c r="B14" s="163">
        <v>52780</v>
      </c>
      <c r="C14" s="161">
        <v>13610016</v>
      </c>
      <c r="D14" s="161">
        <v>52848</v>
      </c>
      <c r="E14" s="161">
        <v>15712334</v>
      </c>
      <c r="F14" s="161">
        <v>102728</v>
      </c>
      <c r="G14" s="161">
        <v>23687967</v>
      </c>
      <c r="H14" s="161">
        <v>10592</v>
      </c>
      <c r="I14" s="161">
        <v>1281765</v>
      </c>
      <c r="J14" s="161">
        <v>6</v>
      </c>
      <c r="K14" s="161">
        <v>4085</v>
      </c>
      <c r="L14" s="161">
        <v>7867</v>
      </c>
      <c r="M14" s="161">
        <v>2277789</v>
      </c>
    </row>
    <row r="15" spans="1:13" ht="16.5" customHeight="1">
      <c r="A15" s="334" t="s">
        <v>336</v>
      </c>
      <c r="B15" s="163">
        <v>62799</v>
      </c>
      <c r="C15" s="161">
        <v>16215299</v>
      </c>
      <c r="D15" s="161">
        <v>60639</v>
      </c>
      <c r="E15" s="161">
        <v>16829163</v>
      </c>
      <c r="F15" s="161">
        <v>104888</v>
      </c>
      <c r="G15" s="161">
        <v>23074109</v>
      </c>
      <c r="H15" s="161">
        <v>8394</v>
      </c>
      <c r="I15" s="161">
        <v>969587</v>
      </c>
      <c r="J15" s="161">
        <v>5</v>
      </c>
      <c r="K15" s="161">
        <v>3838</v>
      </c>
      <c r="L15" s="161">
        <v>7417</v>
      </c>
      <c r="M15" s="161">
        <v>2032492</v>
      </c>
    </row>
    <row r="16" spans="1:13" ht="16.5" customHeight="1">
      <c r="A16" s="334" t="s">
        <v>337</v>
      </c>
      <c r="B16" s="163">
        <v>58842</v>
      </c>
      <c r="C16" s="161">
        <v>16198640</v>
      </c>
      <c r="D16" s="161">
        <v>58744</v>
      </c>
      <c r="E16" s="161">
        <v>15959559</v>
      </c>
      <c r="F16" s="161">
        <v>104986</v>
      </c>
      <c r="G16" s="161">
        <v>23313190</v>
      </c>
      <c r="H16" s="161">
        <v>10353</v>
      </c>
      <c r="I16" s="161">
        <v>1221504</v>
      </c>
      <c r="J16" s="161">
        <v>2</v>
      </c>
      <c r="K16" s="161">
        <v>466</v>
      </c>
      <c r="L16" s="161">
        <v>6846</v>
      </c>
      <c r="M16" s="161">
        <v>1948335</v>
      </c>
    </row>
    <row r="17" spans="1:13" ht="16.5" customHeight="1">
      <c r="A17" s="335"/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13" ht="16.5" customHeight="1">
      <c r="A18" s="334" t="s">
        <v>338</v>
      </c>
      <c r="B18" s="163">
        <v>59632</v>
      </c>
      <c r="C18" s="161">
        <v>15679266</v>
      </c>
      <c r="D18" s="161">
        <v>57932</v>
      </c>
      <c r="E18" s="161">
        <v>15560719</v>
      </c>
      <c r="F18" s="161">
        <v>106686</v>
      </c>
      <c r="G18" s="161">
        <v>23431737</v>
      </c>
      <c r="H18" s="161">
        <v>11715</v>
      </c>
      <c r="I18" s="161">
        <v>1393690</v>
      </c>
      <c r="J18" s="161">
        <v>2</v>
      </c>
      <c r="K18" s="161">
        <v>466</v>
      </c>
      <c r="L18" s="161">
        <v>6719</v>
      </c>
      <c r="M18" s="161">
        <v>1923041</v>
      </c>
    </row>
    <row r="19" spans="1:13" ht="16.5" customHeight="1">
      <c r="A19" s="334" t="s">
        <v>339</v>
      </c>
      <c r="B19" s="163">
        <v>61382</v>
      </c>
      <c r="C19" s="161">
        <v>17106996</v>
      </c>
      <c r="D19" s="161">
        <v>65884</v>
      </c>
      <c r="E19" s="161">
        <v>16963742</v>
      </c>
      <c r="F19" s="161">
        <v>102184</v>
      </c>
      <c r="G19" s="161">
        <v>23574991</v>
      </c>
      <c r="H19" s="161">
        <v>11725</v>
      </c>
      <c r="I19" s="161">
        <v>1358739</v>
      </c>
      <c r="J19" s="161">
        <v>2</v>
      </c>
      <c r="K19" s="161">
        <v>466</v>
      </c>
      <c r="L19" s="161">
        <v>7066</v>
      </c>
      <c r="M19" s="161">
        <v>2022021</v>
      </c>
    </row>
    <row r="20" spans="1:13" ht="16.5" customHeight="1">
      <c r="A20" s="334" t="s">
        <v>340</v>
      </c>
      <c r="B20" s="163">
        <v>58235</v>
      </c>
      <c r="C20" s="161">
        <v>15992573</v>
      </c>
      <c r="D20" s="161">
        <v>58024</v>
      </c>
      <c r="E20" s="161">
        <v>15499008</v>
      </c>
      <c r="F20" s="161">
        <v>102395</v>
      </c>
      <c r="G20" s="161">
        <v>24068556</v>
      </c>
      <c r="H20" s="161">
        <v>9721</v>
      </c>
      <c r="I20" s="161">
        <v>1057373</v>
      </c>
      <c r="J20" s="162" t="s">
        <v>467</v>
      </c>
      <c r="K20" s="162" t="s">
        <v>467</v>
      </c>
      <c r="L20" s="161">
        <v>6883</v>
      </c>
      <c r="M20" s="161">
        <v>2132054</v>
      </c>
    </row>
    <row r="21" spans="1:13" ht="16.5" customHeight="1">
      <c r="A21" s="334" t="s">
        <v>341</v>
      </c>
      <c r="B21" s="163">
        <v>55093</v>
      </c>
      <c r="C21" s="161">
        <v>17222524</v>
      </c>
      <c r="D21" s="161">
        <v>59828</v>
      </c>
      <c r="E21" s="161">
        <v>16784933</v>
      </c>
      <c r="F21" s="161">
        <v>97660</v>
      </c>
      <c r="G21" s="161">
        <v>24506147</v>
      </c>
      <c r="H21" s="161">
        <v>8871</v>
      </c>
      <c r="I21" s="161">
        <v>954074</v>
      </c>
      <c r="J21" s="162" t="s">
        <v>467</v>
      </c>
      <c r="K21" s="162" t="s">
        <v>467</v>
      </c>
      <c r="L21" s="161">
        <v>7634</v>
      </c>
      <c r="M21" s="161">
        <v>2367103</v>
      </c>
    </row>
    <row r="22" spans="1:13" ht="16.5" customHeight="1">
      <c r="A22" s="335"/>
      <c r="B22" s="164"/>
      <c r="C22" s="165"/>
      <c r="D22" s="165"/>
      <c r="E22" s="165"/>
      <c r="F22" s="165"/>
      <c r="G22" s="165"/>
      <c r="H22" s="165"/>
      <c r="I22" s="165"/>
      <c r="J22" s="387"/>
      <c r="K22" s="387"/>
      <c r="L22" s="165"/>
      <c r="M22" s="165"/>
    </row>
    <row r="23" spans="1:13" ht="16.5" customHeight="1">
      <c r="A23" s="334" t="s">
        <v>342</v>
      </c>
      <c r="B23" s="163">
        <v>54959</v>
      </c>
      <c r="C23" s="161">
        <v>18386087</v>
      </c>
      <c r="D23" s="161">
        <v>55924</v>
      </c>
      <c r="E23" s="161">
        <v>17994318</v>
      </c>
      <c r="F23" s="161">
        <v>96695</v>
      </c>
      <c r="G23" s="161">
        <v>24897916</v>
      </c>
      <c r="H23" s="161">
        <v>7575</v>
      </c>
      <c r="I23" s="161">
        <v>844777</v>
      </c>
      <c r="J23" s="162" t="s">
        <v>467</v>
      </c>
      <c r="K23" s="162" t="s">
        <v>467</v>
      </c>
      <c r="L23" s="161">
        <v>7422</v>
      </c>
      <c r="M23" s="161">
        <v>2288908</v>
      </c>
    </row>
    <row r="24" spans="1:13" ht="16.5" customHeight="1">
      <c r="A24" s="334" t="s">
        <v>343</v>
      </c>
      <c r="B24" s="163">
        <v>55760</v>
      </c>
      <c r="C24" s="161">
        <v>19321257</v>
      </c>
      <c r="D24" s="161">
        <v>55196</v>
      </c>
      <c r="E24" s="161">
        <v>17015602</v>
      </c>
      <c r="F24" s="161">
        <v>97259</v>
      </c>
      <c r="G24" s="161">
        <v>27203571</v>
      </c>
      <c r="H24" s="161">
        <v>6446</v>
      </c>
      <c r="I24" s="161">
        <v>838827</v>
      </c>
      <c r="J24" s="162" t="s">
        <v>467</v>
      </c>
      <c r="K24" s="162" t="s">
        <v>467</v>
      </c>
      <c r="L24" s="161">
        <v>6940</v>
      </c>
      <c r="M24" s="161">
        <v>2210002</v>
      </c>
    </row>
    <row r="25" spans="1:13" ht="16.5" customHeight="1">
      <c r="A25" s="334" t="s">
        <v>344</v>
      </c>
      <c r="B25" s="163">
        <v>53788</v>
      </c>
      <c r="C25" s="161">
        <v>17934549</v>
      </c>
      <c r="D25" s="161">
        <v>59716</v>
      </c>
      <c r="E25" s="161">
        <v>18376058</v>
      </c>
      <c r="F25" s="161">
        <v>91331</v>
      </c>
      <c r="G25" s="161">
        <v>26762062</v>
      </c>
      <c r="H25" s="161">
        <v>6219</v>
      </c>
      <c r="I25" s="161">
        <v>749394</v>
      </c>
      <c r="J25" s="162" t="s">
        <v>467</v>
      </c>
      <c r="K25" s="162" t="s">
        <v>467</v>
      </c>
      <c r="L25" s="161">
        <v>6853</v>
      </c>
      <c r="M25" s="161">
        <v>2251625</v>
      </c>
    </row>
    <row r="26" spans="1:13" ht="16.5" customHeight="1">
      <c r="A26" s="333" t="s">
        <v>345</v>
      </c>
      <c r="B26" s="167">
        <v>59557</v>
      </c>
      <c r="C26" s="168">
        <v>18831230</v>
      </c>
      <c r="D26" s="168">
        <v>60864</v>
      </c>
      <c r="E26" s="168">
        <v>19923298</v>
      </c>
      <c r="F26" s="168">
        <v>90024</v>
      </c>
      <c r="G26" s="168">
        <v>25669994</v>
      </c>
      <c r="H26" s="168">
        <v>5994</v>
      </c>
      <c r="I26" s="168">
        <v>744693</v>
      </c>
      <c r="J26" s="388" t="s">
        <v>467</v>
      </c>
      <c r="K26" s="388" t="s">
        <v>467</v>
      </c>
      <c r="L26" s="168">
        <v>6881</v>
      </c>
      <c r="M26" s="168">
        <v>2071379</v>
      </c>
    </row>
    <row r="27" spans="1:13" ht="16.5" customHeight="1">
      <c r="A27" s="97"/>
      <c r="B27" s="34"/>
      <c r="C27" s="34"/>
      <c r="D27" s="34"/>
      <c r="E27" s="98"/>
      <c r="F27" s="98"/>
      <c r="G27" s="98"/>
      <c r="H27" s="34"/>
      <c r="I27" s="34"/>
      <c r="J27" s="34"/>
      <c r="K27" s="34"/>
      <c r="L27" s="34"/>
      <c r="M27" s="34"/>
    </row>
    <row r="28" spans="1:13" ht="16.5" customHeight="1">
      <c r="A28" s="9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ht="16.5" customHeight="1"/>
    <row r="30" spans="1:15" ht="16.5" customHeight="1" thickBot="1">
      <c r="A30" s="47" t="s">
        <v>184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6.5" customHeight="1">
      <c r="A31" s="697" t="s">
        <v>282</v>
      </c>
      <c r="B31" s="695" t="s">
        <v>185</v>
      </c>
      <c r="C31" s="699"/>
      <c r="D31" s="695" t="s">
        <v>186</v>
      </c>
      <c r="E31" s="699"/>
      <c r="F31" s="695" t="s">
        <v>283</v>
      </c>
      <c r="G31" s="699"/>
      <c r="H31" s="695" t="s">
        <v>187</v>
      </c>
      <c r="I31" s="699"/>
      <c r="J31" s="695" t="s">
        <v>188</v>
      </c>
      <c r="K31" s="699"/>
      <c r="L31" s="695" t="s">
        <v>189</v>
      </c>
      <c r="M31" s="699"/>
      <c r="N31" s="695" t="s">
        <v>190</v>
      </c>
      <c r="O31" s="696"/>
    </row>
    <row r="32" spans="1:15" ht="16.5" customHeight="1">
      <c r="A32" s="698"/>
      <c r="B32" s="169" t="s">
        <v>182</v>
      </c>
      <c r="C32" s="169" t="s">
        <v>183</v>
      </c>
      <c r="D32" s="169" t="s">
        <v>182</v>
      </c>
      <c r="E32" s="169" t="s">
        <v>183</v>
      </c>
      <c r="F32" s="169" t="s">
        <v>182</v>
      </c>
      <c r="G32" s="169" t="s">
        <v>183</v>
      </c>
      <c r="H32" s="169" t="s">
        <v>182</v>
      </c>
      <c r="I32" s="169" t="s">
        <v>183</v>
      </c>
      <c r="J32" s="169" t="s">
        <v>182</v>
      </c>
      <c r="K32" s="169" t="s">
        <v>183</v>
      </c>
      <c r="L32" s="169" t="s">
        <v>182</v>
      </c>
      <c r="M32" s="169" t="s">
        <v>183</v>
      </c>
      <c r="N32" s="169" t="s">
        <v>182</v>
      </c>
      <c r="O32" s="170" t="s">
        <v>257</v>
      </c>
    </row>
    <row r="33" spans="1:15" ht="16.5" customHeight="1">
      <c r="A33" s="337" t="s">
        <v>411</v>
      </c>
      <c r="B33" s="171">
        <v>204</v>
      </c>
      <c r="C33" s="172">
        <v>13417</v>
      </c>
      <c r="D33" s="172">
        <v>163730</v>
      </c>
      <c r="E33" s="172">
        <v>13886176</v>
      </c>
      <c r="F33" s="172">
        <v>33510</v>
      </c>
      <c r="G33" s="172">
        <v>4673411</v>
      </c>
      <c r="H33" s="172">
        <v>490884</v>
      </c>
      <c r="I33" s="172">
        <v>165664113</v>
      </c>
      <c r="J33" s="172">
        <v>78868</v>
      </c>
      <c r="K33" s="172">
        <v>14056390</v>
      </c>
      <c r="L33" s="172">
        <v>23652</v>
      </c>
      <c r="M33" s="172">
        <v>7826039</v>
      </c>
      <c r="N33" s="172">
        <v>47117</v>
      </c>
      <c r="O33" s="172">
        <v>8921756</v>
      </c>
    </row>
    <row r="34" spans="1:15" ht="16.5" customHeight="1">
      <c r="A34" s="334" t="s">
        <v>412</v>
      </c>
      <c r="B34" s="163">
        <v>334</v>
      </c>
      <c r="C34" s="161">
        <v>270535</v>
      </c>
      <c r="D34" s="161">
        <v>105556</v>
      </c>
      <c r="E34" s="161">
        <v>10982449</v>
      </c>
      <c r="F34" s="161">
        <v>34292</v>
      </c>
      <c r="G34" s="161">
        <v>3871002</v>
      </c>
      <c r="H34" s="161">
        <v>328703</v>
      </c>
      <c r="I34" s="161">
        <v>117900185</v>
      </c>
      <c r="J34" s="161">
        <v>81685</v>
      </c>
      <c r="K34" s="161">
        <v>17651982</v>
      </c>
      <c r="L34" s="161">
        <v>33058</v>
      </c>
      <c r="M34" s="161">
        <v>14101868</v>
      </c>
      <c r="N34" s="161">
        <v>64362</v>
      </c>
      <c r="O34" s="161">
        <v>12812419</v>
      </c>
    </row>
    <row r="35" spans="1:15" ht="16.5" customHeight="1">
      <c r="A35" s="334" t="s">
        <v>390</v>
      </c>
      <c r="B35" s="163">
        <v>392</v>
      </c>
      <c r="C35" s="161">
        <v>293782</v>
      </c>
      <c r="D35" s="161">
        <v>93962</v>
      </c>
      <c r="E35" s="161">
        <v>10820456</v>
      </c>
      <c r="F35" s="161">
        <v>23186</v>
      </c>
      <c r="G35" s="161">
        <v>3637152</v>
      </c>
      <c r="H35" s="161">
        <v>351606</v>
      </c>
      <c r="I35" s="161">
        <v>122029905</v>
      </c>
      <c r="J35" s="161">
        <v>91613</v>
      </c>
      <c r="K35" s="161">
        <v>23310843</v>
      </c>
      <c r="L35" s="161">
        <v>45671</v>
      </c>
      <c r="M35" s="161">
        <v>17565231</v>
      </c>
      <c r="N35" s="161">
        <v>23248</v>
      </c>
      <c r="O35" s="161">
        <v>5910904</v>
      </c>
    </row>
    <row r="36" spans="1:15" ht="16.5" customHeight="1">
      <c r="A36" s="334" t="s">
        <v>384</v>
      </c>
      <c r="B36" s="163">
        <v>2416</v>
      </c>
      <c r="C36" s="161">
        <v>1460892</v>
      </c>
      <c r="D36" s="161">
        <v>163962</v>
      </c>
      <c r="E36" s="161">
        <v>15214255</v>
      </c>
      <c r="F36" s="161">
        <v>27991</v>
      </c>
      <c r="G36" s="161">
        <v>5378900</v>
      </c>
      <c r="H36" s="161">
        <v>423732</v>
      </c>
      <c r="I36" s="161">
        <v>143856730</v>
      </c>
      <c r="J36" s="161">
        <v>76554</v>
      </c>
      <c r="K36" s="161">
        <v>19765867</v>
      </c>
      <c r="L36" s="161">
        <v>73562</v>
      </c>
      <c r="M36" s="161">
        <v>24172632</v>
      </c>
      <c r="N36" s="161">
        <v>29585</v>
      </c>
      <c r="O36" s="161">
        <v>682400</v>
      </c>
    </row>
    <row r="37" spans="1:15" ht="16.5" customHeight="1">
      <c r="A37" s="334" t="s">
        <v>413</v>
      </c>
      <c r="B37" s="366">
        <f aca="true" t="shared" si="1" ref="B37:O37">SUM(B39:B42,B44:B47,B49:B52)</f>
        <v>3459</v>
      </c>
      <c r="C37" s="305">
        <f t="shared" si="1"/>
        <v>2031706</v>
      </c>
      <c r="D37" s="305">
        <f t="shared" si="1"/>
        <v>252821</v>
      </c>
      <c r="E37" s="305">
        <f t="shared" si="1"/>
        <v>16607891</v>
      </c>
      <c r="F37" s="305">
        <f t="shared" si="1"/>
        <v>32249</v>
      </c>
      <c r="G37" s="305">
        <f t="shared" si="1"/>
        <v>6630632</v>
      </c>
      <c r="H37" s="305">
        <f t="shared" si="1"/>
        <v>514669</v>
      </c>
      <c r="I37" s="305">
        <f t="shared" si="1"/>
        <v>177023218</v>
      </c>
      <c r="J37" s="305">
        <f t="shared" si="1"/>
        <v>77630</v>
      </c>
      <c r="K37" s="305">
        <f t="shared" si="1"/>
        <v>20310758</v>
      </c>
      <c r="L37" s="305">
        <f t="shared" si="1"/>
        <v>104615</v>
      </c>
      <c r="M37" s="305">
        <f t="shared" si="1"/>
        <v>28119837</v>
      </c>
      <c r="N37" s="305">
        <f t="shared" si="1"/>
        <v>22004</v>
      </c>
      <c r="O37" s="305">
        <f t="shared" si="1"/>
        <v>6723991</v>
      </c>
    </row>
    <row r="38" spans="1:15" ht="16.5" customHeight="1">
      <c r="A38" s="335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15" ht="16.5" customHeight="1">
      <c r="A39" s="336" t="s">
        <v>414</v>
      </c>
      <c r="B39" s="163">
        <v>269</v>
      </c>
      <c r="C39" s="161">
        <v>161195</v>
      </c>
      <c r="D39" s="161">
        <v>24997</v>
      </c>
      <c r="E39" s="161">
        <v>1771435</v>
      </c>
      <c r="F39" s="161">
        <v>3517</v>
      </c>
      <c r="G39" s="161">
        <v>771915</v>
      </c>
      <c r="H39" s="161">
        <v>44445</v>
      </c>
      <c r="I39" s="161">
        <v>15659392</v>
      </c>
      <c r="J39" s="161">
        <v>6056</v>
      </c>
      <c r="K39" s="161">
        <v>1482945</v>
      </c>
      <c r="L39" s="161">
        <v>5288</v>
      </c>
      <c r="M39" s="161">
        <v>1766226</v>
      </c>
      <c r="N39" s="161">
        <v>2189</v>
      </c>
      <c r="O39" s="161">
        <v>593178</v>
      </c>
    </row>
    <row r="40" spans="1:15" ht="16.5" customHeight="1">
      <c r="A40" s="334" t="s">
        <v>335</v>
      </c>
      <c r="B40" s="163">
        <v>259</v>
      </c>
      <c r="C40" s="161">
        <v>156195</v>
      </c>
      <c r="D40" s="161">
        <v>23952</v>
      </c>
      <c r="E40" s="161">
        <v>1674737</v>
      </c>
      <c r="F40" s="161">
        <v>3740</v>
      </c>
      <c r="G40" s="161">
        <v>713587</v>
      </c>
      <c r="H40" s="161">
        <v>43655</v>
      </c>
      <c r="I40" s="161">
        <v>13857354</v>
      </c>
      <c r="J40" s="161">
        <v>6157</v>
      </c>
      <c r="K40" s="161">
        <v>1526451</v>
      </c>
      <c r="L40" s="161">
        <v>4844</v>
      </c>
      <c r="M40" s="161">
        <v>1691653</v>
      </c>
      <c r="N40" s="161">
        <v>1656</v>
      </c>
      <c r="O40" s="161">
        <v>504351</v>
      </c>
    </row>
    <row r="41" spans="1:15" ht="16.5" customHeight="1">
      <c r="A41" s="334" t="s">
        <v>336</v>
      </c>
      <c r="B41" s="163">
        <v>229</v>
      </c>
      <c r="C41" s="161">
        <v>141195</v>
      </c>
      <c r="D41" s="161">
        <v>24746</v>
      </c>
      <c r="E41" s="161">
        <v>1392628</v>
      </c>
      <c r="F41" s="161">
        <v>3234</v>
      </c>
      <c r="G41" s="161">
        <v>640336</v>
      </c>
      <c r="H41" s="161">
        <v>44873</v>
      </c>
      <c r="I41" s="161">
        <v>13701663</v>
      </c>
      <c r="J41" s="161">
        <v>6620</v>
      </c>
      <c r="K41" s="161">
        <v>1659200</v>
      </c>
      <c r="L41" s="161">
        <v>7655</v>
      </c>
      <c r="M41" s="161">
        <v>1927829</v>
      </c>
      <c r="N41" s="161">
        <v>1715</v>
      </c>
      <c r="O41" s="161">
        <v>605341</v>
      </c>
    </row>
    <row r="42" spans="1:15" ht="16.5" customHeight="1">
      <c r="A42" s="334" t="s">
        <v>337</v>
      </c>
      <c r="B42" s="163">
        <v>229</v>
      </c>
      <c r="C42" s="161">
        <v>141195</v>
      </c>
      <c r="D42" s="161">
        <v>24332</v>
      </c>
      <c r="E42" s="161">
        <v>1293277</v>
      </c>
      <c r="F42" s="161">
        <v>2853</v>
      </c>
      <c r="G42" s="161">
        <v>639292</v>
      </c>
      <c r="H42" s="161">
        <v>45099</v>
      </c>
      <c r="I42" s="161">
        <v>13998010</v>
      </c>
      <c r="J42" s="161">
        <v>6180</v>
      </c>
      <c r="K42" s="161">
        <v>1546830</v>
      </c>
      <c r="L42" s="161">
        <v>7684</v>
      </c>
      <c r="M42" s="161">
        <v>1945206</v>
      </c>
      <c r="N42" s="161">
        <v>1408</v>
      </c>
      <c r="O42" s="161">
        <v>579075</v>
      </c>
    </row>
    <row r="43" spans="1:15" ht="16.5" customHeight="1">
      <c r="A43" s="335"/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6.5" customHeight="1">
      <c r="A44" s="334" t="s">
        <v>338</v>
      </c>
      <c r="B44" s="163">
        <v>294</v>
      </c>
      <c r="C44" s="161">
        <v>146661</v>
      </c>
      <c r="D44" s="161">
        <v>23070</v>
      </c>
      <c r="E44" s="161">
        <v>1115868</v>
      </c>
      <c r="F44" s="161">
        <v>2713</v>
      </c>
      <c r="G44" s="161">
        <v>575765</v>
      </c>
      <c r="H44" s="161">
        <v>44954</v>
      </c>
      <c r="I44" s="161">
        <v>13923468</v>
      </c>
      <c r="J44" s="161">
        <v>6718</v>
      </c>
      <c r="K44" s="161">
        <v>1547197</v>
      </c>
      <c r="L44" s="161">
        <v>9026</v>
      </c>
      <c r="M44" s="161">
        <v>2209952</v>
      </c>
      <c r="N44" s="161">
        <v>1475</v>
      </c>
      <c r="O44" s="161">
        <v>595629</v>
      </c>
    </row>
    <row r="45" spans="1:15" ht="16.5" customHeight="1">
      <c r="A45" s="334" t="s">
        <v>339</v>
      </c>
      <c r="B45" s="163">
        <v>244</v>
      </c>
      <c r="C45" s="161">
        <v>148695</v>
      </c>
      <c r="D45" s="161">
        <v>19823</v>
      </c>
      <c r="E45" s="161">
        <v>1270500</v>
      </c>
      <c r="F45" s="161">
        <v>2526</v>
      </c>
      <c r="G45" s="161">
        <v>545772</v>
      </c>
      <c r="H45" s="161">
        <v>42083</v>
      </c>
      <c r="I45" s="161">
        <v>13465508</v>
      </c>
      <c r="J45" s="161">
        <v>6989</v>
      </c>
      <c r="K45" s="161">
        <v>1788048</v>
      </c>
      <c r="L45" s="161">
        <v>10396</v>
      </c>
      <c r="M45" s="161">
        <v>2432577</v>
      </c>
      <c r="N45" s="161">
        <v>1330</v>
      </c>
      <c r="O45" s="161">
        <v>542665</v>
      </c>
    </row>
    <row r="46" spans="1:15" ht="16.5" customHeight="1">
      <c r="A46" s="334" t="s">
        <v>340</v>
      </c>
      <c r="B46" s="163">
        <v>274</v>
      </c>
      <c r="C46" s="161">
        <v>163695</v>
      </c>
      <c r="D46" s="161">
        <v>20663</v>
      </c>
      <c r="E46" s="161">
        <v>1368704</v>
      </c>
      <c r="F46" s="161">
        <v>2514</v>
      </c>
      <c r="G46" s="161">
        <v>477389</v>
      </c>
      <c r="H46" s="161">
        <v>40291</v>
      </c>
      <c r="I46" s="161">
        <v>13599444</v>
      </c>
      <c r="J46" s="161">
        <v>8428</v>
      </c>
      <c r="K46" s="161">
        <v>1818964</v>
      </c>
      <c r="L46" s="161">
        <v>11510</v>
      </c>
      <c r="M46" s="161">
        <v>2802578</v>
      </c>
      <c r="N46" s="161">
        <v>2111</v>
      </c>
      <c r="O46" s="161">
        <v>648355</v>
      </c>
    </row>
    <row r="47" spans="1:15" ht="16.5" customHeight="1">
      <c r="A47" s="334" t="s">
        <v>341</v>
      </c>
      <c r="B47" s="163">
        <v>304</v>
      </c>
      <c r="C47" s="161">
        <v>178695</v>
      </c>
      <c r="D47" s="161">
        <v>20362</v>
      </c>
      <c r="E47" s="161">
        <v>1568558</v>
      </c>
      <c r="F47" s="161">
        <v>2289</v>
      </c>
      <c r="G47" s="161">
        <v>498309</v>
      </c>
      <c r="H47" s="161">
        <v>38487</v>
      </c>
      <c r="I47" s="161">
        <v>13664207</v>
      </c>
      <c r="J47" s="161">
        <v>6350</v>
      </c>
      <c r="K47" s="161">
        <v>1870031</v>
      </c>
      <c r="L47" s="161">
        <v>11342</v>
      </c>
      <c r="M47" s="161">
        <v>2811752</v>
      </c>
      <c r="N47" s="161">
        <v>2021</v>
      </c>
      <c r="O47" s="161">
        <v>593418</v>
      </c>
    </row>
    <row r="48" spans="1:15" ht="16.5" customHeight="1">
      <c r="A48" s="335"/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</row>
    <row r="49" spans="1:15" ht="16.5" customHeight="1">
      <c r="A49" s="334" t="s">
        <v>342</v>
      </c>
      <c r="B49" s="163">
        <v>333</v>
      </c>
      <c r="C49" s="161">
        <v>193545</v>
      </c>
      <c r="D49" s="161">
        <v>21208</v>
      </c>
      <c r="E49" s="161">
        <v>1368560</v>
      </c>
      <c r="F49" s="161">
        <v>2410</v>
      </c>
      <c r="G49" s="161">
        <v>462205</v>
      </c>
      <c r="H49" s="161">
        <v>38644</v>
      </c>
      <c r="I49" s="161">
        <v>14622758</v>
      </c>
      <c r="J49" s="161">
        <v>6120</v>
      </c>
      <c r="K49" s="161">
        <v>1799707</v>
      </c>
      <c r="L49" s="161">
        <v>10609</v>
      </c>
      <c r="M49" s="161">
        <v>2756872</v>
      </c>
      <c r="N49" s="161">
        <v>2374</v>
      </c>
      <c r="O49" s="161">
        <v>560584</v>
      </c>
    </row>
    <row r="50" spans="1:15" ht="16.5" customHeight="1">
      <c r="A50" s="334" t="s">
        <v>343</v>
      </c>
      <c r="B50" s="163">
        <v>358</v>
      </c>
      <c r="C50" s="161">
        <v>208545</v>
      </c>
      <c r="D50" s="161">
        <v>19393</v>
      </c>
      <c r="E50" s="161">
        <v>1290560</v>
      </c>
      <c r="F50" s="161">
        <v>2101</v>
      </c>
      <c r="G50" s="161">
        <v>378613</v>
      </c>
      <c r="H50" s="161">
        <v>42164</v>
      </c>
      <c r="I50" s="161">
        <v>16612309</v>
      </c>
      <c r="J50" s="161">
        <v>6241</v>
      </c>
      <c r="K50" s="161">
        <v>1868533</v>
      </c>
      <c r="L50" s="161">
        <v>11433</v>
      </c>
      <c r="M50" s="161">
        <v>3241349</v>
      </c>
      <c r="N50" s="161">
        <v>2183</v>
      </c>
      <c r="O50" s="161">
        <v>554833</v>
      </c>
    </row>
    <row r="51" spans="1:15" ht="16.5" customHeight="1">
      <c r="A51" s="334" t="s">
        <v>344</v>
      </c>
      <c r="B51" s="163">
        <v>358</v>
      </c>
      <c r="C51" s="161">
        <v>208545</v>
      </c>
      <c r="D51" s="161">
        <v>14975</v>
      </c>
      <c r="E51" s="161">
        <v>1220815</v>
      </c>
      <c r="F51" s="161">
        <v>2289</v>
      </c>
      <c r="G51" s="161">
        <v>434252</v>
      </c>
      <c r="H51" s="161">
        <v>44796</v>
      </c>
      <c r="I51" s="161">
        <v>16994077</v>
      </c>
      <c r="J51" s="161">
        <v>5987</v>
      </c>
      <c r="K51" s="161">
        <v>1810897</v>
      </c>
      <c r="L51" s="161">
        <v>7611</v>
      </c>
      <c r="M51" s="161">
        <v>2538164</v>
      </c>
      <c r="N51" s="161">
        <v>2243</v>
      </c>
      <c r="O51" s="161">
        <v>554293</v>
      </c>
    </row>
    <row r="52" spans="1:15" ht="16.5" customHeight="1">
      <c r="A52" s="333" t="s">
        <v>345</v>
      </c>
      <c r="B52" s="167">
        <v>308</v>
      </c>
      <c r="C52" s="168">
        <v>183545</v>
      </c>
      <c r="D52" s="168">
        <v>15300</v>
      </c>
      <c r="E52" s="168">
        <v>1272249</v>
      </c>
      <c r="F52" s="168">
        <v>2063</v>
      </c>
      <c r="G52" s="168">
        <v>493197</v>
      </c>
      <c r="H52" s="168">
        <v>45178</v>
      </c>
      <c r="I52" s="168">
        <v>16925028</v>
      </c>
      <c r="J52" s="168">
        <v>5784</v>
      </c>
      <c r="K52" s="168">
        <v>1591955</v>
      </c>
      <c r="L52" s="168">
        <v>7217</v>
      </c>
      <c r="M52" s="168">
        <v>1995679</v>
      </c>
      <c r="N52" s="168">
        <v>1299</v>
      </c>
      <c r="O52" s="168">
        <v>392269</v>
      </c>
    </row>
    <row r="53" spans="1:15" ht="16.5" customHeight="1">
      <c r="A53" s="61" t="s">
        <v>191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5" spans="1:15" ht="14.25">
      <c r="A55" s="61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1:15" ht="14.25">
      <c r="A56" s="61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1:15" ht="14.25">
      <c r="A57" s="61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1:15" ht="14.25">
      <c r="A58" s="61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</sheetData>
  <sheetProtection/>
  <mergeCells count="16">
    <mergeCell ref="H31:I31"/>
    <mergeCell ref="J31:K31"/>
    <mergeCell ref="L31:M31"/>
    <mergeCell ref="H5:I5"/>
    <mergeCell ref="J5:K5"/>
    <mergeCell ref="L5:M5"/>
    <mergeCell ref="A3:M3"/>
    <mergeCell ref="N31:O31"/>
    <mergeCell ref="A31:A32"/>
    <mergeCell ref="B31:C31"/>
    <mergeCell ref="D31:E31"/>
    <mergeCell ref="F31:G31"/>
    <mergeCell ref="A5:A6"/>
    <mergeCell ref="B5:C5"/>
    <mergeCell ref="D5:E5"/>
    <mergeCell ref="F5:G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83"/>
  <sheetViews>
    <sheetView zoomScalePageLayoutView="0" workbookViewId="0" topLeftCell="A1">
      <selection activeCell="F10" sqref="F10:G10"/>
    </sheetView>
  </sheetViews>
  <sheetFormatPr defaultColWidth="9.00390625" defaultRowHeight="13.5"/>
  <cols>
    <col min="1" max="7" width="3.125" style="63" customWidth="1"/>
    <col min="8" max="13" width="3.50390625" style="63" customWidth="1"/>
    <col min="14" max="18" width="3.125" style="63" customWidth="1"/>
    <col min="19" max="20" width="3.50390625" style="63" customWidth="1"/>
    <col min="21" max="24" width="3.125" style="63" customWidth="1"/>
    <col min="25" max="30" width="3.50390625" style="63" customWidth="1"/>
    <col min="31" max="33" width="3.125" style="63" customWidth="1"/>
    <col min="34" max="37" width="3.50390625" style="63" customWidth="1"/>
    <col min="38" max="40" width="3.125" style="63" customWidth="1"/>
    <col min="41" max="44" width="3.50390625" style="63" customWidth="1"/>
    <col min="45" max="109" width="3.125" style="63" customWidth="1"/>
    <col min="110" max="110" width="5.125" style="63" customWidth="1"/>
    <col min="111" max="140" width="3.125" style="0" customWidth="1"/>
  </cols>
  <sheetData>
    <row r="1" spans="1:140" ht="15" customHeight="1">
      <c r="A1" s="236" t="s">
        <v>192</v>
      </c>
      <c r="BG1" s="46" t="s">
        <v>462</v>
      </c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EJ1" s="46" t="s">
        <v>212</v>
      </c>
    </row>
    <row r="2" spans="1:140" ht="15" customHeight="1">
      <c r="A2" s="236"/>
      <c r="BG2" s="46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EJ2" s="46"/>
    </row>
    <row r="3" spans="1:125" ht="18" customHeight="1">
      <c r="A3" s="391" t="s">
        <v>503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7"/>
      <c r="DH3" s="7"/>
      <c r="DI3" s="7"/>
      <c r="DJ3" s="7"/>
      <c r="DK3" s="150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5" ht="15" customHeight="1">
      <c r="A4" s="104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15" customHeight="1">
      <c r="A5" s="684" t="s">
        <v>506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84"/>
      <c r="AK5" s="684"/>
      <c r="AL5" s="684"/>
      <c r="AM5" s="684"/>
      <c r="AN5" s="684"/>
      <c r="AO5" s="684"/>
      <c r="AP5" s="684"/>
      <c r="AQ5" s="684"/>
      <c r="AR5" s="684"/>
      <c r="AS5" s="684"/>
      <c r="AT5" s="684"/>
      <c r="AU5" s="684"/>
      <c r="AV5" s="684"/>
      <c r="AW5" s="684"/>
      <c r="AX5" s="684"/>
      <c r="AY5" s="684"/>
      <c r="AZ5" s="684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6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40" ht="15" customHeight="1" thickBot="1">
      <c r="A6" s="105"/>
      <c r="B6" s="105"/>
      <c r="C6" s="105"/>
      <c r="D6" s="105"/>
      <c r="E6" s="105"/>
      <c r="F6" s="105"/>
      <c r="G6" s="105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</row>
    <row r="7" spans="1:141" ht="15" customHeight="1">
      <c r="A7" s="424" t="s">
        <v>504</v>
      </c>
      <c r="B7" s="424"/>
      <c r="C7" s="424"/>
      <c r="D7" s="424"/>
      <c r="E7" s="425"/>
      <c r="F7" s="711" t="s">
        <v>300</v>
      </c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712"/>
      <c r="AM7" s="712"/>
      <c r="AN7" s="712"/>
      <c r="AO7" s="712"/>
      <c r="AP7" s="712"/>
      <c r="AQ7" s="712"/>
      <c r="AR7" s="712"/>
      <c r="AS7" s="712"/>
      <c r="AT7" s="712"/>
      <c r="AU7" s="712"/>
      <c r="AV7" s="712"/>
      <c r="AW7" s="712"/>
      <c r="AX7" s="389" t="s">
        <v>395</v>
      </c>
      <c r="AY7" s="185"/>
      <c r="AZ7" s="185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67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</row>
    <row r="8" spans="1:110" ht="15" customHeight="1">
      <c r="A8" s="426"/>
      <c r="B8" s="426"/>
      <c r="C8" s="426"/>
      <c r="D8" s="426"/>
      <c r="E8" s="427"/>
      <c r="F8" s="713" t="s">
        <v>2</v>
      </c>
      <c r="G8" s="693"/>
      <c r="H8" s="713" t="s">
        <v>313</v>
      </c>
      <c r="I8" s="693"/>
      <c r="J8" s="713" t="s">
        <v>314</v>
      </c>
      <c r="K8" s="693"/>
      <c r="L8" s="713" t="s">
        <v>416</v>
      </c>
      <c r="M8" s="693"/>
      <c r="N8" s="713" t="s">
        <v>311</v>
      </c>
      <c r="O8" s="692"/>
      <c r="P8" s="693"/>
      <c r="Q8" s="713" t="s">
        <v>312</v>
      </c>
      <c r="R8" s="693"/>
      <c r="S8" s="713" t="s">
        <v>315</v>
      </c>
      <c r="T8" s="693"/>
      <c r="U8" s="713" t="s">
        <v>211</v>
      </c>
      <c r="V8" s="693"/>
      <c r="W8" s="713" t="s">
        <v>316</v>
      </c>
      <c r="X8" s="693"/>
      <c r="Y8" s="713" t="s">
        <v>317</v>
      </c>
      <c r="Z8" s="693"/>
      <c r="AA8" s="713" t="s">
        <v>318</v>
      </c>
      <c r="AB8" s="693"/>
      <c r="AC8" s="713" t="s">
        <v>319</v>
      </c>
      <c r="AD8" s="693"/>
      <c r="AE8" s="713" t="s">
        <v>320</v>
      </c>
      <c r="AF8" s="692"/>
      <c r="AG8" s="693"/>
      <c r="AH8" s="713" t="s">
        <v>394</v>
      </c>
      <c r="AI8" s="693"/>
      <c r="AJ8" s="713" t="s">
        <v>321</v>
      </c>
      <c r="AK8" s="693"/>
      <c r="AL8" s="713" t="s">
        <v>322</v>
      </c>
      <c r="AM8" s="692"/>
      <c r="AN8" s="693"/>
      <c r="AO8" s="713" t="s">
        <v>323</v>
      </c>
      <c r="AP8" s="693"/>
      <c r="AQ8" s="713" t="s">
        <v>324</v>
      </c>
      <c r="AR8" s="693"/>
      <c r="AS8" s="747" t="s">
        <v>519</v>
      </c>
      <c r="AT8" s="748"/>
      <c r="AU8" s="713" t="s">
        <v>325</v>
      </c>
      <c r="AV8" s="692"/>
      <c r="AW8" s="693"/>
      <c r="AX8" s="449" t="s">
        <v>209</v>
      </c>
      <c r="AY8" s="638"/>
      <c r="AZ8" s="638"/>
      <c r="BA8" s="331"/>
      <c r="BB8" s="331"/>
      <c r="BC8" s="331"/>
      <c r="BD8" s="331"/>
      <c r="BE8" s="331"/>
      <c r="BF8" s="331"/>
      <c r="BG8" s="331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67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7"/>
      <c r="DD8"/>
      <c r="DE8"/>
      <c r="DF8"/>
    </row>
    <row r="9" spans="1:110" ht="25.5" customHeight="1">
      <c r="A9" s="428"/>
      <c r="B9" s="428"/>
      <c r="C9" s="428"/>
      <c r="D9" s="428"/>
      <c r="E9" s="429"/>
      <c r="F9" s="714"/>
      <c r="G9" s="715"/>
      <c r="H9" s="714"/>
      <c r="I9" s="715"/>
      <c r="J9" s="714"/>
      <c r="K9" s="715"/>
      <c r="L9" s="714"/>
      <c r="M9" s="715"/>
      <c r="N9" s="714"/>
      <c r="O9" s="716"/>
      <c r="P9" s="715"/>
      <c r="Q9" s="714"/>
      <c r="R9" s="715"/>
      <c r="S9" s="714"/>
      <c r="T9" s="715"/>
      <c r="U9" s="714"/>
      <c r="V9" s="715"/>
      <c r="W9" s="714"/>
      <c r="X9" s="715"/>
      <c r="Y9" s="714"/>
      <c r="Z9" s="715"/>
      <c r="AA9" s="714"/>
      <c r="AB9" s="715"/>
      <c r="AC9" s="714"/>
      <c r="AD9" s="715"/>
      <c r="AE9" s="714"/>
      <c r="AF9" s="716"/>
      <c r="AG9" s="715"/>
      <c r="AH9" s="714"/>
      <c r="AI9" s="715"/>
      <c r="AJ9" s="714"/>
      <c r="AK9" s="715"/>
      <c r="AL9" s="714"/>
      <c r="AM9" s="716"/>
      <c r="AN9" s="715"/>
      <c r="AO9" s="714"/>
      <c r="AP9" s="715"/>
      <c r="AQ9" s="714"/>
      <c r="AR9" s="715"/>
      <c r="AS9" s="749"/>
      <c r="AT9" s="750"/>
      <c r="AU9" s="714"/>
      <c r="AV9" s="716"/>
      <c r="AW9" s="715"/>
      <c r="AX9" s="450"/>
      <c r="AY9" s="441"/>
      <c r="AZ9" s="441"/>
      <c r="BA9" s="331"/>
      <c r="BB9" s="331"/>
      <c r="BC9" s="331"/>
      <c r="BD9" s="331"/>
      <c r="BE9" s="331"/>
      <c r="BF9" s="331"/>
      <c r="BG9" s="331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67"/>
      <c r="BY9" s="146"/>
      <c r="BZ9" s="146"/>
      <c r="CA9" s="146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/>
      <c r="DD9"/>
      <c r="DE9"/>
      <c r="DF9"/>
    </row>
    <row r="10" spans="1:110" ht="15" customHeight="1">
      <c r="A10" s="638" t="s">
        <v>401</v>
      </c>
      <c r="B10" s="638"/>
      <c r="C10" s="638"/>
      <c r="D10" s="638"/>
      <c r="E10" s="639"/>
      <c r="F10" s="719">
        <f>SUM(H10:AW10)</f>
        <v>43</v>
      </c>
      <c r="G10" s="664"/>
      <c r="H10" s="664">
        <v>1</v>
      </c>
      <c r="I10" s="664"/>
      <c r="J10" s="664">
        <v>1</v>
      </c>
      <c r="K10" s="664"/>
      <c r="L10" s="664">
        <v>1</v>
      </c>
      <c r="M10" s="664"/>
      <c r="N10" s="664">
        <v>1</v>
      </c>
      <c r="O10" s="664"/>
      <c r="P10" s="664"/>
      <c r="Q10" s="664">
        <v>1</v>
      </c>
      <c r="R10" s="664"/>
      <c r="S10" s="664">
        <v>1</v>
      </c>
      <c r="T10" s="664"/>
      <c r="U10" s="664">
        <v>1</v>
      </c>
      <c r="V10" s="664"/>
      <c r="W10" s="664">
        <v>1</v>
      </c>
      <c r="X10" s="664"/>
      <c r="Y10" s="664">
        <v>1</v>
      </c>
      <c r="Z10" s="664"/>
      <c r="AA10" s="664">
        <v>21</v>
      </c>
      <c r="AB10" s="664"/>
      <c r="AC10" s="664">
        <v>1</v>
      </c>
      <c r="AD10" s="664"/>
      <c r="AE10" s="664">
        <v>3</v>
      </c>
      <c r="AF10" s="664"/>
      <c r="AG10" s="664"/>
      <c r="AH10" s="664">
        <v>1</v>
      </c>
      <c r="AI10" s="664"/>
      <c r="AJ10" s="664">
        <v>1</v>
      </c>
      <c r="AK10" s="664"/>
      <c r="AL10" s="664">
        <v>4</v>
      </c>
      <c r="AM10" s="664"/>
      <c r="AN10" s="664"/>
      <c r="AO10" s="664" t="s">
        <v>467</v>
      </c>
      <c r="AP10" s="664"/>
      <c r="AQ10" s="664">
        <v>1</v>
      </c>
      <c r="AR10" s="664"/>
      <c r="AS10" s="664">
        <v>1</v>
      </c>
      <c r="AT10" s="664"/>
      <c r="AU10" s="664">
        <v>1</v>
      </c>
      <c r="AV10" s="664"/>
      <c r="AW10" s="664"/>
      <c r="AX10" s="664">
        <v>4</v>
      </c>
      <c r="AY10" s="664"/>
      <c r="AZ10" s="664"/>
      <c r="BA10" s="331"/>
      <c r="BB10" s="331"/>
      <c r="BC10" s="331"/>
      <c r="BD10" s="331"/>
      <c r="BE10" s="331"/>
      <c r="BF10" s="331"/>
      <c r="BG10" s="331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67"/>
      <c r="BY10" s="146"/>
      <c r="BZ10" s="146"/>
      <c r="CA10" s="146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/>
      <c r="DD10"/>
      <c r="DE10"/>
      <c r="DF10"/>
    </row>
    <row r="11" spans="1:110" ht="15" customHeight="1">
      <c r="A11" s="392">
        <v>53</v>
      </c>
      <c r="B11" s="392"/>
      <c r="C11" s="392"/>
      <c r="D11" s="392"/>
      <c r="E11" s="396"/>
      <c r="F11" s="717">
        <f>SUM(H11:AW11)</f>
        <v>45</v>
      </c>
      <c r="G11" s="710"/>
      <c r="H11" s="710">
        <v>1</v>
      </c>
      <c r="I11" s="710"/>
      <c r="J11" s="710">
        <v>1</v>
      </c>
      <c r="K11" s="710"/>
      <c r="L11" s="710">
        <v>1</v>
      </c>
      <c r="M11" s="710"/>
      <c r="N11" s="710">
        <v>1</v>
      </c>
      <c r="O11" s="710"/>
      <c r="P11" s="710"/>
      <c r="Q11" s="710">
        <v>1</v>
      </c>
      <c r="R11" s="710"/>
      <c r="S11" s="710">
        <v>1</v>
      </c>
      <c r="T11" s="710"/>
      <c r="U11" s="710">
        <v>1</v>
      </c>
      <c r="V11" s="710"/>
      <c r="W11" s="710">
        <v>1</v>
      </c>
      <c r="X11" s="710"/>
      <c r="Y11" s="710">
        <v>1</v>
      </c>
      <c r="Z11" s="710"/>
      <c r="AA11" s="710">
        <v>22</v>
      </c>
      <c r="AB11" s="710"/>
      <c r="AC11" s="710">
        <v>1</v>
      </c>
      <c r="AD11" s="710"/>
      <c r="AE11" s="710">
        <v>4</v>
      </c>
      <c r="AF11" s="710"/>
      <c r="AG11" s="710"/>
      <c r="AH11" s="710" t="s">
        <v>467</v>
      </c>
      <c r="AI11" s="710"/>
      <c r="AJ11" s="710">
        <v>1</v>
      </c>
      <c r="AK11" s="710"/>
      <c r="AL11" s="710">
        <v>5</v>
      </c>
      <c r="AM11" s="710"/>
      <c r="AN11" s="710"/>
      <c r="AO11" s="710" t="s">
        <v>467</v>
      </c>
      <c r="AP11" s="710"/>
      <c r="AQ11" s="710">
        <v>1</v>
      </c>
      <c r="AR11" s="710"/>
      <c r="AS11" s="710">
        <v>1</v>
      </c>
      <c r="AT11" s="710"/>
      <c r="AU11" s="710">
        <v>1</v>
      </c>
      <c r="AV11" s="710"/>
      <c r="AW11" s="710"/>
      <c r="AX11" s="710" t="s">
        <v>467</v>
      </c>
      <c r="AY11" s="710"/>
      <c r="AZ11" s="710"/>
      <c r="BA11" s="331"/>
      <c r="BB11" s="331"/>
      <c r="BC11" s="331"/>
      <c r="BD11" s="331"/>
      <c r="BE11" s="331"/>
      <c r="BF11" s="331"/>
      <c r="BG11" s="331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67"/>
      <c r="BY11" s="146"/>
      <c r="BZ11" s="146"/>
      <c r="CA11" s="146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/>
      <c r="DD11"/>
      <c r="DE11"/>
      <c r="DF11"/>
    </row>
    <row r="12" spans="1:110" ht="15" customHeight="1">
      <c r="A12" s="392">
        <v>54</v>
      </c>
      <c r="B12" s="392"/>
      <c r="C12" s="392"/>
      <c r="D12" s="392"/>
      <c r="E12" s="396"/>
      <c r="F12" s="717">
        <f>SUM(H12:AW12)</f>
        <v>46</v>
      </c>
      <c r="G12" s="710"/>
      <c r="H12" s="710">
        <v>1</v>
      </c>
      <c r="I12" s="710"/>
      <c r="J12" s="710">
        <v>1</v>
      </c>
      <c r="K12" s="710"/>
      <c r="L12" s="710">
        <v>1</v>
      </c>
      <c r="M12" s="710"/>
      <c r="N12" s="710">
        <v>1</v>
      </c>
      <c r="O12" s="710"/>
      <c r="P12" s="710"/>
      <c r="Q12" s="710">
        <v>1</v>
      </c>
      <c r="R12" s="710"/>
      <c r="S12" s="710">
        <v>1</v>
      </c>
      <c r="T12" s="710"/>
      <c r="U12" s="710">
        <v>1</v>
      </c>
      <c r="V12" s="710"/>
      <c r="W12" s="710">
        <v>1</v>
      </c>
      <c r="X12" s="710"/>
      <c r="Y12" s="710">
        <v>1</v>
      </c>
      <c r="Z12" s="710"/>
      <c r="AA12" s="710">
        <v>22</v>
      </c>
      <c r="AB12" s="710"/>
      <c r="AC12" s="710">
        <v>1</v>
      </c>
      <c r="AD12" s="710"/>
      <c r="AE12" s="710">
        <v>5</v>
      </c>
      <c r="AF12" s="710"/>
      <c r="AG12" s="710"/>
      <c r="AH12" s="710" t="s">
        <v>467</v>
      </c>
      <c r="AI12" s="710"/>
      <c r="AJ12" s="710">
        <v>1</v>
      </c>
      <c r="AK12" s="710"/>
      <c r="AL12" s="710">
        <v>5</v>
      </c>
      <c r="AM12" s="710"/>
      <c r="AN12" s="710"/>
      <c r="AO12" s="710" t="s">
        <v>467</v>
      </c>
      <c r="AP12" s="710"/>
      <c r="AQ12" s="710">
        <v>1</v>
      </c>
      <c r="AR12" s="710"/>
      <c r="AS12" s="710">
        <v>1</v>
      </c>
      <c r="AT12" s="710"/>
      <c r="AU12" s="710">
        <v>1</v>
      </c>
      <c r="AV12" s="710"/>
      <c r="AW12" s="710"/>
      <c r="AX12" s="710" t="s">
        <v>467</v>
      </c>
      <c r="AY12" s="710"/>
      <c r="AZ12" s="710"/>
      <c r="BA12" s="331"/>
      <c r="BB12" s="331"/>
      <c r="BC12" s="331"/>
      <c r="BD12" s="331"/>
      <c r="BE12" s="331"/>
      <c r="BF12" s="331"/>
      <c r="BG12" s="331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67"/>
      <c r="BY12" s="146"/>
      <c r="BZ12" s="146"/>
      <c r="CA12" s="146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/>
      <c r="DD12"/>
      <c r="DE12"/>
      <c r="DF12"/>
    </row>
    <row r="13" spans="1:110" ht="15" customHeight="1">
      <c r="A13" s="392">
        <v>55</v>
      </c>
      <c r="B13" s="392"/>
      <c r="C13" s="392"/>
      <c r="D13" s="392"/>
      <c r="E13" s="396"/>
      <c r="F13" s="717">
        <f>SUM(H13:AW13)</f>
        <v>46</v>
      </c>
      <c r="G13" s="710"/>
      <c r="H13" s="710">
        <v>1</v>
      </c>
      <c r="I13" s="710"/>
      <c r="J13" s="710">
        <v>1</v>
      </c>
      <c r="K13" s="710"/>
      <c r="L13" s="710">
        <v>1</v>
      </c>
      <c r="M13" s="710"/>
      <c r="N13" s="710">
        <v>1</v>
      </c>
      <c r="O13" s="710"/>
      <c r="P13" s="710"/>
      <c r="Q13" s="710">
        <v>1</v>
      </c>
      <c r="R13" s="710"/>
      <c r="S13" s="710">
        <v>1</v>
      </c>
      <c r="T13" s="710"/>
      <c r="U13" s="710">
        <v>1</v>
      </c>
      <c r="V13" s="710"/>
      <c r="W13" s="710">
        <v>1</v>
      </c>
      <c r="X13" s="710"/>
      <c r="Y13" s="710">
        <v>1</v>
      </c>
      <c r="Z13" s="710"/>
      <c r="AA13" s="710">
        <v>22</v>
      </c>
      <c r="AB13" s="710"/>
      <c r="AC13" s="710">
        <v>1</v>
      </c>
      <c r="AD13" s="710"/>
      <c r="AE13" s="710">
        <v>5</v>
      </c>
      <c r="AF13" s="710"/>
      <c r="AG13" s="710"/>
      <c r="AH13" s="710" t="s">
        <v>467</v>
      </c>
      <c r="AI13" s="710"/>
      <c r="AJ13" s="710">
        <v>1</v>
      </c>
      <c r="AK13" s="710"/>
      <c r="AL13" s="710">
        <v>5</v>
      </c>
      <c r="AM13" s="710"/>
      <c r="AN13" s="710"/>
      <c r="AO13" s="710" t="s">
        <v>467</v>
      </c>
      <c r="AP13" s="710"/>
      <c r="AQ13" s="710">
        <v>1</v>
      </c>
      <c r="AR13" s="710"/>
      <c r="AS13" s="710">
        <v>1</v>
      </c>
      <c r="AT13" s="710"/>
      <c r="AU13" s="710">
        <v>1</v>
      </c>
      <c r="AV13" s="710"/>
      <c r="AW13" s="710"/>
      <c r="AX13" s="710" t="s">
        <v>467</v>
      </c>
      <c r="AY13" s="710"/>
      <c r="AZ13" s="710"/>
      <c r="BA13" s="331"/>
      <c r="BB13" s="331"/>
      <c r="BC13" s="331"/>
      <c r="BD13" s="331"/>
      <c r="BE13" s="331"/>
      <c r="BF13" s="331"/>
      <c r="BG13" s="331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67"/>
      <c r="BY13" s="146"/>
      <c r="BZ13" s="146"/>
      <c r="CA13" s="146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/>
      <c r="DD13"/>
      <c r="DE13"/>
      <c r="DF13"/>
    </row>
    <row r="14" spans="1:110" ht="15" customHeight="1">
      <c r="A14" s="720">
        <v>56</v>
      </c>
      <c r="B14" s="720"/>
      <c r="C14" s="720"/>
      <c r="D14" s="720"/>
      <c r="E14" s="721"/>
      <c r="F14" s="718">
        <f>SUM(H14:AW14)</f>
        <v>46</v>
      </c>
      <c r="G14" s="705"/>
      <c r="H14" s="705">
        <v>1</v>
      </c>
      <c r="I14" s="705"/>
      <c r="J14" s="705">
        <v>1</v>
      </c>
      <c r="K14" s="705"/>
      <c r="L14" s="705">
        <v>1</v>
      </c>
      <c r="M14" s="705"/>
      <c r="N14" s="705">
        <v>1</v>
      </c>
      <c r="O14" s="705"/>
      <c r="P14" s="705"/>
      <c r="Q14" s="705">
        <v>1</v>
      </c>
      <c r="R14" s="705"/>
      <c r="S14" s="705">
        <v>1</v>
      </c>
      <c r="T14" s="705"/>
      <c r="U14" s="705">
        <v>1</v>
      </c>
      <c r="V14" s="705"/>
      <c r="W14" s="705">
        <v>1</v>
      </c>
      <c r="X14" s="705"/>
      <c r="Y14" s="705">
        <v>1</v>
      </c>
      <c r="Z14" s="705"/>
      <c r="AA14" s="705">
        <v>22</v>
      </c>
      <c r="AB14" s="705"/>
      <c r="AC14" s="705">
        <v>1</v>
      </c>
      <c r="AD14" s="705"/>
      <c r="AE14" s="705">
        <v>5</v>
      </c>
      <c r="AF14" s="705"/>
      <c r="AG14" s="705"/>
      <c r="AH14" s="705" t="s">
        <v>467</v>
      </c>
      <c r="AI14" s="705"/>
      <c r="AJ14" s="705">
        <v>1</v>
      </c>
      <c r="AK14" s="705"/>
      <c r="AL14" s="705">
        <v>5</v>
      </c>
      <c r="AM14" s="705"/>
      <c r="AN14" s="705"/>
      <c r="AO14" s="705" t="s">
        <v>467</v>
      </c>
      <c r="AP14" s="705"/>
      <c r="AQ14" s="705">
        <v>1</v>
      </c>
      <c r="AR14" s="705"/>
      <c r="AS14" s="705">
        <v>1</v>
      </c>
      <c r="AT14" s="705"/>
      <c r="AU14" s="705">
        <v>1</v>
      </c>
      <c r="AV14" s="705"/>
      <c r="AW14" s="705"/>
      <c r="AX14" s="705" t="s">
        <v>467</v>
      </c>
      <c r="AY14" s="705"/>
      <c r="AZ14" s="705"/>
      <c r="BA14" s="331"/>
      <c r="BB14" s="331"/>
      <c r="BC14" s="331"/>
      <c r="BD14" s="331"/>
      <c r="BE14" s="331"/>
      <c r="BF14" s="331"/>
      <c r="BG14" s="331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67"/>
      <c r="BY14" s="146"/>
      <c r="BZ14" s="146"/>
      <c r="CA14" s="146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/>
      <c r="DD14"/>
      <c r="DE14"/>
      <c r="DF14"/>
    </row>
    <row r="15" spans="1:125" ht="15" customHeight="1">
      <c r="A15" s="3" t="s">
        <v>393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49"/>
      <c r="CS15" s="149"/>
      <c r="CT15" s="149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</row>
    <row r="16" spans="1:125" ht="15" customHeight="1">
      <c r="A16" s="3" t="s">
        <v>415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46"/>
      <c r="CS16" s="146"/>
      <c r="CT16" s="146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</row>
    <row r="17" spans="1:125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46"/>
      <c r="CS17" s="146"/>
      <c r="CT17" s="146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</row>
    <row r="18" spans="1:125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46"/>
      <c r="CS18" s="146"/>
      <c r="CT18" s="146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</row>
    <row r="19" spans="1:125" ht="15" customHeight="1">
      <c r="A19" s="684" t="s">
        <v>505</v>
      </c>
      <c r="B19" s="684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  <c r="AH19" s="684"/>
      <c r="AI19" s="684"/>
      <c r="AJ19" s="684"/>
      <c r="AK19" s="684"/>
      <c r="AL19" s="684"/>
      <c r="AM19" s="684"/>
      <c r="AN19" s="684"/>
      <c r="AO19" s="684"/>
      <c r="AP19" s="684"/>
      <c r="AQ19" s="684"/>
      <c r="AR19" s="684"/>
      <c r="AS19" s="684"/>
      <c r="AT19" s="684"/>
      <c r="AU19" s="684"/>
      <c r="AV19" s="684"/>
      <c r="AW19" s="684"/>
      <c r="AX19" s="684"/>
      <c r="AY19" s="684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24"/>
      <c r="CP19" s="24"/>
      <c r="CQ19" s="24"/>
      <c r="CR19" s="19"/>
      <c r="CS19" s="19"/>
      <c r="CT19" s="19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</row>
    <row r="20" spans="1:125" ht="15" customHeight="1" thickBo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24"/>
      <c r="CP20" s="24"/>
      <c r="CQ20" s="24"/>
      <c r="CR20" s="19"/>
      <c r="CS20" s="19"/>
      <c r="CT20" s="19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</row>
    <row r="21" spans="1:116" ht="15" customHeight="1">
      <c r="A21" s="424" t="s">
        <v>504</v>
      </c>
      <c r="B21" s="424"/>
      <c r="C21" s="424"/>
      <c r="D21" s="424"/>
      <c r="E21" s="425"/>
      <c r="F21" s="661" t="s">
        <v>302</v>
      </c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662"/>
      <c r="V21" s="662"/>
      <c r="W21" s="662"/>
      <c r="X21" s="662"/>
      <c r="Y21" s="662"/>
      <c r="Z21" s="662"/>
      <c r="AA21" s="662"/>
      <c r="AB21" s="662"/>
      <c r="AC21" s="662"/>
      <c r="AD21" s="662"/>
      <c r="AE21" s="662"/>
      <c r="AF21" s="662"/>
      <c r="AG21" s="662"/>
      <c r="AH21" s="662"/>
      <c r="AI21" s="399"/>
      <c r="AJ21" s="443" t="s">
        <v>258</v>
      </c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18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24"/>
      <c r="CG21" s="24"/>
      <c r="CH21" s="24"/>
      <c r="CI21" s="19"/>
      <c r="CJ21" s="19"/>
      <c r="CK21" s="19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</row>
    <row r="22" spans="1:116" ht="15" customHeight="1">
      <c r="A22" s="426"/>
      <c r="B22" s="426"/>
      <c r="C22" s="426"/>
      <c r="D22" s="426"/>
      <c r="E22" s="427"/>
      <c r="F22" s="435" t="s">
        <v>301</v>
      </c>
      <c r="G22" s="650"/>
      <c r="H22" s="650"/>
      <c r="I22" s="650"/>
      <c r="J22" s="650"/>
      <c r="K22" s="650"/>
      <c r="L22" s="650"/>
      <c r="M22" s="650"/>
      <c r="N22" s="401"/>
      <c r="O22" s="435" t="s">
        <v>303</v>
      </c>
      <c r="P22" s="650"/>
      <c r="Q22" s="650"/>
      <c r="R22" s="650"/>
      <c r="S22" s="650"/>
      <c r="T22" s="650"/>
      <c r="U22" s="650"/>
      <c r="V22" s="650"/>
      <c r="W22" s="401"/>
      <c r="X22" s="435" t="s">
        <v>304</v>
      </c>
      <c r="Y22" s="650"/>
      <c r="Z22" s="650"/>
      <c r="AA22" s="650"/>
      <c r="AB22" s="650"/>
      <c r="AC22" s="650"/>
      <c r="AD22" s="650"/>
      <c r="AE22" s="650"/>
      <c r="AF22" s="401"/>
      <c r="AG22" s="713" t="s">
        <v>307</v>
      </c>
      <c r="AH22" s="692"/>
      <c r="AI22" s="693"/>
      <c r="AJ22" s="499" t="s">
        <v>61</v>
      </c>
      <c r="AK22" s="500"/>
      <c r="AL22" s="500"/>
      <c r="AM22" s="501"/>
      <c r="AN22" s="499" t="s">
        <v>308</v>
      </c>
      <c r="AO22" s="741"/>
      <c r="AP22" s="741"/>
      <c r="AQ22" s="742"/>
      <c r="AR22" s="499" t="s">
        <v>309</v>
      </c>
      <c r="AS22" s="500"/>
      <c r="AT22" s="500"/>
      <c r="AU22" s="501"/>
      <c r="AV22" s="499" t="s">
        <v>310</v>
      </c>
      <c r="AW22" s="500"/>
      <c r="AX22" s="500"/>
      <c r="AY22" s="500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19"/>
      <c r="CJ22" s="19"/>
      <c r="CK22" s="19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</row>
    <row r="23" spans="1:116" ht="15" customHeight="1">
      <c r="A23" s="428"/>
      <c r="B23" s="428"/>
      <c r="C23" s="428"/>
      <c r="D23" s="428"/>
      <c r="E23" s="429"/>
      <c r="F23" s="476" t="s">
        <v>5</v>
      </c>
      <c r="G23" s="477"/>
      <c r="H23" s="478"/>
      <c r="I23" s="476" t="s">
        <v>305</v>
      </c>
      <c r="J23" s="477"/>
      <c r="K23" s="478"/>
      <c r="L23" s="476" t="s">
        <v>306</v>
      </c>
      <c r="M23" s="477"/>
      <c r="N23" s="478"/>
      <c r="O23" s="476" t="s">
        <v>5</v>
      </c>
      <c r="P23" s="477"/>
      <c r="Q23" s="478"/>
      <c r="R23" s="476" t="s">
        <v>305</v>
      </c>
      <c r="S23" s="477"/>
      <c r="T23" s="478"/>
      <c r="U23" s="476" t="s">
        <v>306</v>
      </c>
      <c r="V23" s="477"/>
      <c r="W23" s="478"/>
      <c r="X23" s="476" t="s">
        <v>5</v>
      </c>
      <c r="Y23" s="477"/>
      <c r="Z23" s="478"/>
      <c r="AA23" s="476" t="s">
        <v>305</v>
      </c>
      <c r="AB23" s="477"/>
      <c r="AC23" s="478"/>
      <c r="AD23" s="476" t="s">
        <v>306</v>
      </c>
      <c r="AE23" s="477"/>
      <c r="AF23" s="478"/>
      <c r="AG23" s="714"/>
      <c r="AH23" s="716"/>
      <c r="AI23" s="715"/>
      <c r="AJ23" s="502"/>
      <c r="AK23" s="503"/>
      <c r="AL23" s="503"/>
      <c r="AM23" s="504"/>
      <c r="AN23" s="743"/>
      <c r="AO23" s="744"/>
      <c r="AP23" s="744"/>
      <c r="AQ23" s="745"/>
      <c r="AR23" s="502"/>
      <c r="AS23" s="503"/>
      <c r="AT23" s="503"/>
      <c r="AU23" s="504"/>
      <c r="AV23" s="502"/>
      <c r="AW23" s="503"/>
      <c r="AX23" s="503"/>
      <c r="AY23" s="503"/>
      <c r="AZ23" s="24"/>
      <c r="BA23" s="24"/>
      <c r="BB23" s="24"/>
      <c r="BC23" s="24"/>
      <c r="BD23" s="24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9"/>
      <c r="CJ23" s="19"/>
      <c r="CK23" s="19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</row>
    <row r="24" spans="1:116" ht="15" customHeight="1">
      <c r="A24" s="638" t="s">
        <v>401</v>
      </c>
      <c r="B24" s="638"/>
      <c r="C24" s="638"/>
      <c r="D24" s="638"/>
      <c r="E24" s="639"/>
      <c r="F24" s="664">
        <f>SUM(I24:N24)</f>
        <v>329063</v>
      </c>
      <c r="G24" s="664"/>
      <c r="H24" s="664"/>
      <c r="I24" s="664">
        <f>SUM(R24,AA24)</f>
        <v>126380</v>
      </c>
      <c r="J24" s="664"/>
      <c r="K24" s="664"/>
      <c r="L24" s="664">
        <f>SUM(U24,AD24)</f>
        <v>202683</v>
      </c>
      <c r="M24" s="664"/>
      <c r="N24" s="664"/>
      <c r="O24" s="664">
        <f>SUM(R24:W24)</f>
        <v>279978</v>
      </c>
      <c r="P24" s="664"/>
      <c r="Q24" s="664"/>
      <c r="R24" s="664">
        <v>118412</v>
      </c>
      <c r="S24" s="664"/>
      <c r="T24" s="664"/>
      <c r="U24" s="664">
        <v>161566</v>
      </c>
      <c r="V24" s="664"/>
      <c r="W24" s="664"/>
      <c r="X24" s="664">
        <f>SUM(AA24:AF24)</f>
        <v>49085</v>
      </c>
      <c r="Y24" s="664"/>
      <c r="Z24" s="664"/>
      <c r="AA24" s="664">
        <v>7968</v>
      </c>
      <c r="AB24" s="664"/>
      <c r="AC24" s="664"/>
      <c r="AD24" s="664">
        <v>41117</v>
      </c>
      <c r="AE24" s="664"/>
      <c r="AF24" s="664"/>
      <c r="AG24" s="664">
        <v>5970</v>
      </c>
      <c r="AH24" s="664"/>
      <c r="AI24" s="664"/>
      <c r="AJ24" s="664">
        <v>72614</v>
      </c>
      <c r="AK24" s="664"/>
      <c r="AL24" s="664"/>
      <c r="AM24" s="664"/>
      <c r="AN24" s="740">
        <v>-516</v>
      </c>
      <c r="AO24" s="740"/>
      <c r="AP24" s="740"/>
      <c r="AQ24" s="740"/>
      <c r="AR24" s="664">
        <v>2323</v>
      </c>
      <c r="AS24" s="664"/>
      <c r="AT24" s="664"/>
      <c r="AU24" s="664"/>
      <c r="AV24" s="664">
        <v>4938</v>
      </c>
      <c r="AW24" s="664"/>
      <c r="AX24" s="664"/>
      <c r="AY24" s="664"/>
      <c r="AZ24" s="108"/>
      <c r="BA24" s="108"/>
      <c r="BB24" s="108"/>
      <c r="BC24" s="108"/>
      <c r="BD24" s="108"/>
      <c r="BE24" s="108"/>
      <c r="BF24" s="108"/>
      <c r="BG24" s="108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9"/>
      <c r="CJ24" s="19"/>
      <c r="CK24" s="19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</row>
    <row r="25" spans="1:116" ht="15" customHeight="1">
      <c r="A25" s="392">
        <v>53</v>
      </c>
      <c r="B25" s="392"/>
      <c r="C25" s="392"/>
      <c r="D25" s="392"/>
      <c r="E25" s="396"/>
      <c r="F25" s="710">
        <f>SUM(I25:N25)</f>
        <v>339555</v>
      </c>
      <c r="G25" s="710"/>
      <c r="H25" s="710"/>
      <c r="I25" s="710">
        <f>SUM(R25,AA25)</f>
        <v>128828</v>
      </c>
      <c r="J25" s="710"/>
      <c r="K25" s="710"/>
      <c r="L25" s="710">
        <f>SUM(U25,AD25)</f>
        <v>210727</v>
      </c>
      <c r="M25" s="710"/>
      <c r="N25" s="710"/>
      <c r="O25" s="710">
        <f>SUM(R25:W25)</f>
        <v>293867</v>
      </c>
      <c r="P25" s="710"/>
      <c r="Q25" s="710"/>
      <c r="R25" s="710">
        <v>121569</v>
      </c>
      <c r="S25" s="710"/>
      <c r="T25" s="710"/>
      <c r="U25" s="710">
        <v>172298</v>
      </c>
      <c r="V25" s="710"/>
      <c r="W25" s="710"/>
      <c r="X25" s="710">
        <f>SUM(AA25:AF25)</f>
        <v>45688</v>
      </c>
      <c r="Y25" s="710"/>
      <c r="Z25" s="710"/>
      <c r="AA25" s="710">
        <v>7259</v>
      </c>
      <c r="AB25" s="710"/>
      <c r="AC25" s="710"/>
      <c r="AD25" s="710">
        <v>38429</v>
      </c>
      <c r="AE25" s="710"/>
      <c r="AF25" s="710"/>
      <c r="AG25" s="710">
        <v>5965</v>
      </c>
      <c r="AH25" s="710"/>
      <c r="AI25" s="710"/>
      <c r="AJ25" s="710">
        <v>7736</v>
      </c>
      <c r="AK25" s="710"/>
      <c r="AL25" s="710"/>
      <c r="AM25" s="710"/>
      <c r="AN25" s="739">
        <v>-665</v>
      </c>
      <c r="AO25" s="739"/>
      <c r="AP25" s="739"/>
      <c r="AQ25" s="739"/>
      <c r="AR25" s="710">
        <v>2805</v>
      </c>
      <c r="AS25" s="710"/>
      <c r="AT25" s="710"/>
      <c r="AU25" s="710"/>
      <c r="AV25" s="710">
        <v>4931</v>
      </c>
      <c r="AW25" s="710"/>
      <c r="AX25" s="710"/>
      <c r="AY25" s="710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9"/>
      <c r="CJ25" s="19"/>
      <c r="CK25" s="19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</row>
    <row r="26" spans="1:116" ht="15" customHeight="1">
      <c r="A26" s="392">
        <v>54</v>
      </c>
      <c r="B26" s="392"/>
      <c r="C26" s="392"/>
      <c r="D26" s="392"/>
      <c r="E26" s="396"/>
      <c r="F26" s="710">
        <f>SUM(I26:N26)</f>
        <v>349720</v>
      </c>
      <c r="G26" s="710"/>
      <c r="H26" s="710"/>
      <c r="I26" s="710">
        <f>SUM(R26,AA26)</f>
        <v>131353</v>
      </c>
      <c r="J26" s="710"/>
      <c r="K26" s="710"/>
      <c r="L26" s="710">
        <f>SUM(U26,AD26)</f>
        <v>218367</v>
      </c>
      <c r="M26" s="710"/>
      <c r="N26" s="710"/>
      <c r="O26" s="710">
        <f>SUM(R26:W26)</f>
        <v>308287</v>
      </c>
      <c r="P26" s="710"/>
      <c r="Q26" s="710"/>
      <c r="R26" s="710">
        <v>124883</v>
      </c>
      <c r="S26" s="710"/>
      <c r="T26" s="710"/>
      <c r="U26" s="710">
        <v>183404</v>
      </c>
      <c r="V26" s="710"/>
      <c r="W26" s="710"/>
      <c r="X26" s="710">
        <f>SUM(AA26:AF26)</f>
        <v>41433</v>
      </c>
      <c r="Y26" s="710"/>
      <c r="Z26" s="710"/>
      <c r="AA26" s="710">
        <v>6470</v>
      </c>
      <c r="AB26" s="710"/>
      <c r="AC26" s="710"/>
      <c r="AD26" s="710">
        <v>34963</v>
      </c>
      <c r="AE26" s="710"/>
      <c r="AF26" s="710"/>
      <c r="AG26" s="710">
        <v>6153</v>
      </c>
      <c r="AH26" s="710"/>
      <c r="AI26" s="710"/>
      <c r="AJ26" s="710">
        <v>8200</v>
      </c>
      <c r="AK26" s="710"/>
      <c r="AL26" s="710"/>
      <c r="AM26" s="710"/>
      <c r="AN26" s="739" t="s">
        <v>424</v>
      </c>
      <c r="AO26" s="739"/>
      <c r="AP26" s="739"/>
      <c r="AQ26" s="739"/>
      <c r="AR26" s="710">
        <v>3462</v>
      </c>
      <c r="AS26" s="710"/>
      <c r="AT26" s="710"/>
      <c r="AU26" s="710"/>
      <c r="AV26" s="710">
        <v>4738</v>
      </c>
      <c r="AW26" s="710"/>
      <c r="AX26" s="710"/>
      <c r="AY26" s="710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9"/>
      <c r="CJ26" s="19"/>
      <c r="CK26" s="19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</row>
    <row r="27" spans="1:116" ht="15" customHeight="1">
      <c r="A27" s="392">
        <v>55</v>
      </c>
      <c r="B27" s="392"/>
      <c r="C27" s="392"/>
      <c r="D27" s="392"/>
      <c r="E27" s="396"/>
      <c r="F27" s="710">
        <f>SUM(I27:N27)</f>
        <v>359477</v>
      </c>
      <c r="G27" s="710"/>
      <c r="H27" s="710"/>
      <c r="I27" s="710">
        <f>SUM(R27,AA27)</f>
        <v>133542</v>
      </c>
      <c r="J27" s="710"/>
      <c r="K27" s="710"/>
      <c r="L27" s="710">
        <f>SUM(U27,AD27)</f>
        <v>225935</v>
      </c>
      <c r="M27" s="710"/>
      <c r="N27" s="710"/>
      <c r="O27" s="710">
        <f>SUM(R27:W27)</f>
        <v>322834</v>
      </c>
      <c r="P27" s="710"/>
      <c r="Q27" s="710"/>
      <c r="R27" s="710">
        <v>127822</v>
      </c>
      <c r="S27" s="710"/>
      <c r="T27" s="710"/>
      <c r="U27" s="710">
        <v>195012</v>
      </c>
      <c r="V27" s="710"/>
      <c r="W27" s="710"/>
      <c r="X27" s="710">
        <f>SUM(AA27:AF27)</f>
        <v>36643</v>
      </c>
      <c r="Y27" s="710"/>
      <c r="Z27" s="710"/>
      <c r="AA27" s="710">
        <v>5720</v>
      </c>
      <c r="AB27" s="710"/>
      <c r="AC27" s="710"/>
      <c r="AD27" s="710">
        <v>30923</v>
      </c>
      <c r="AE27" s="710"/>
      <c r="AF27" s="710"/>
      <c r="AG27" s="710">
        <v>6329</v>
      </c>
      <c r="AH27" s="710"/>
      <c r="AI27" s="710"/>
      <c r="AJ27" s="710">
        <v>8580</v>
      </c>
      <c r="AK27" s="710"/>
      <c r="AL27" s="710"/>
      <c r="AM27" s="710"/>
      <c r="AN27" s="739">
        <v>-1956</v>
      </c>
      <c r="AO27" s="739"/>
      <c r="AP27" s="739"/>
      <c r="AQ27" s="739"/>
      <c r="AR27" s="710">
        <v>3977</v>
      </c>
      <c r="AS27" s="710"/>
      <c r="AT27" s="710"/>
      <c r="AU27" s="710"/>
      <c r="AV27" s="710">
        <v>4603</v>
      </c>
      <c r="AW27" s="710"/>
      <c r="AX27" s="710"/>
      <c r="AY27" s="710"/>
      <c r="AZ27" s="108"/>
      <c r="BA27" s="108"/>
      <c r="BB27" s="108"/>
      <c r="BC27" s="108"/>
      <c r="BD27" s="108"/>
      <c r="BE27" s="108"/>
      <c r="BF27" s="108"/>
      <c r="BG27" s="108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9"/>
      <c r="CJ27" s="19"/>
      <c r="CK27" s="19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</row>
    <row r="28" spans="1:116" ht="15" customHeight="1">
      <c r="A28" s="720">
        <v>56</v>
      </c>
      <c r="B28" s="720"/>
      <c r="C28" s="720"/>
      <c r="D28" s="720"/>
      <c r="E28" s="721"/>
      <c r="F28" s="705">
        <f>SUM(I28:N28)</f>
        <v>368879</v>
      </c>
      <c r="G28" s="705"/>
      <c r="H28" s="705"/>
      <c r="I28" s="705">
        <f>SUM(R28,AA28)</f>
        <v>135840</v>
      </c>
      <c r="J28" s="705"/>
      <c r="K28" s="705"/>
      <c r="L28" s="705">
        <f>SUM(U28,AD28)</f>
        <v>233039</v>
      </c>
      <c r="M28" s="705"/>
      <c r="N28" s="705"/>
      <c r="O28" s="705">
        <f>SUM(R28:W28)</f>
        <v>337748</v>
      </c>
      <c r="P28" s="705"/>
      <c r="Q28" s="705"/>
      <c r="R28" s="705">
        <v>130830</v>
      </c>
      <c r="S28" s="705"/>
      <c r="T28" s="705"/>
      <c r="U28" s="705">
        <v>206918</v>
      </c>
      <c r="V28" s="705"/>
      <c r="W28" s="705"/>
      <c r="X28" s="705">
        <f>SUM(AA28:AF28)</f>
        <v>31131</v>
      </c>
      <c r="Y28" s="705"/>
      <c r="Z28" s="705"/>
      <c r="AA28" s="705">
        <v>5010</v>
      </c>
      <c r="AB28" s="705"/>
      <c r="AC28" s="705"/>
      <c r="AD28" s="705">
        <v>26121</v>
      </c>
      <c r="AE28" s="705"/>
      <c r="AF28" s="705"/>
      <c r="AG28" s="705">
        <v>6537</v>
      </c>
      <c r="AH28" s="705"/>
      <c r="AI28" s="705"/>
      <c r="AJ28" s="705">
        <v>8865</v>
      </c>
      <c r="AK28" s="705"/>
      <c r="AL28" s="705"/>
      <c r="AM28" s="705"/>
      <c r="AN28" s="746">
        <v>-2556</v>
      </c>
      <c r="AO28" s="746"/>
      <c r="AP28" s="746"/>
      <c r="AQ28" s="746"/>
      <c r="AR28" s="705">
        <v>4372</v>
      </c>
      <c r="AS28" s="705"/>
      <c r="AT28" s="705"/>
      <c r="AU28" s="705"/>
      <c r="AV28" s="705">
        <v>4493</v>
      </c>
      <c r="AW28" s="705"/>
      <c r="AX28" s="705"/>
      <c r="AY28" s="705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9"/>
      <c r="CJ28" s="19"/>
      <c r="CK28" s="19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</row>
    <row r="29" spans="1:125" ht="15" customHeight="1">
      <c r="A29" s="3" t="s">
        <v>333</v>
      </c>
      <c r="B29" s="8"/>
      <c r="C29" s="8"/>
      <c r="D29" s="24"/>
      <c r="E29" s="2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/>
      <c r="AF29" s="8"/>
      <c r="AG29" s="8"/>
      <c r="AH29" s="8"/>
      <c r="AI29" s="8"/>
      <c r="AJ29" s="8"/>
      <c r="AK29" s="8"/>
      <c r="AL29" s="25" t="s">
        <v>418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08"/>
      <c r="BI29" s="108"/>
      <c r="BJ29" s="108"/>
      <c r="BK29" s="10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19"/>
      <c r="CS29" s="19"/>
      <c r="CT29" s="19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</row>
    <row r="30" spans="1:125" s="41" customFormat="1" ht="15" customHeight="1">
      <c r="A30" s="3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8"/>
      <c r="BI30" s="8"/>
      <c r="BJ30" s="8"/>
      <c r="BK30" s="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9"/>
      <c r="CS30" s="19"/>
      <c r="CT30" s="19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</row>
    <row r="31" spans="1:125" s="41" customFormat="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8"/>
      <c r="BI31" s="8"/>
      <c r="BJ31" s="8"/>
      <c r="BK31" s="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9"/>
      <c r="CS31" s="19"/>
      <c r="CT31" s="19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</row>
    <row r="32" spans="1:125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109"/>
      <c r="BI32" s="109"/>
      <c r="BJ32" s="109"/>
      <c r="BK32" s="109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24"/>
      <c r="CP32" s="24"/>
      <c r="CQ32" s="24"/>
      <c r="CR32" s="19"/>
      <c r="CS32" s="19"/>
      <c r="CT32" s="19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</row>
    <row r="33" spans="1:125" ht="15" customHeight="1">
      <c r="A33" s="753" t="s">
        <v>507</v>
      </c>
      <c r="B33" s="753"/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3"/>
      <c r="Z33" s="3"/>
      <c r="AA33" s="3"/>
      <c r="AB33" s="684" t="s">
        <v>510</v>
      </c>
      <c r="AC33" s="684"/>
      <c r="AD33" s="684"/>
      <c r="AE33" s="684"/>
      <c r="AF33" s="684"/>
      <c r="AG33" s="684"/>
      <c r="AH33" s="684"/>
      <c r="AI33" s="684"/>
      <c r="AJ33" s="684"/>
      <c r="AK33" s="684"/>
      <c r="AL33" s="684"/>
      <c r="AM33" s="684"/>
      <c r="AN33" s="684"/>
      <c r="AO33" s="684"/>
      <c r="AP33" s="684"/>
      <c r="AQ33" s="684"/>
      <c r="AR33" s="684"/>
      <c r="AS33" s="684"/>
      <c r="AT33" s="684"/>
      <c r="AU33" s="684"/>
      <c r="AV33" s="684"/>
      <c r="AW33" s="684"/>
      <c r="AX33" s="684"/>
      <c r="AY33" s="684"/>
      <c r="AZ33" s="684"/>
      <c r="BA33" s="684"/>
      <c r="BB33" s="684"/>
      <c r="BC33" s="684"/>
      <c r="BD33" s="684"/>
      <c r="BE33" s="684"/>
      <c r="BF33" s="684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24"/>
      <c r="CP33" s="24"/>
      <c r="CQ33" s="24"/>
      <c r="CR33" s="19"/>
      <c r="CS33" s="19"/>
      <c r="CT33" s="19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</row>
    <row r="34" spans="1:125" ht="15" customHeight="1" thickBo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318"/>
      <c r="V34" s="318"/>
      <c r="W34" s="318"/>
      <c r="X34" s="318"/>
      <c r="Y34" s="24"/>
      <c r="Z34" s="24"/>
      <c r="AA34" s="24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338"/>
      <c r="BG34" s="24"/>
      <c r="BH34" s="24"/>
      <c r="BI34" s="24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24"/>
      <c r="CP34" s="24"/>
      <c r="CQ34" s="24"/>
      <c r="CR34" s="19"/>
      <c r="CS34" s="19"/>
      <c r="CT34" s="19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</row>
    <row r="35" spans="1:125" ht="15" customHeight="1">
      <c r="A35" s="433" t="s">
        <v>196</v>
      </c>
      <c r="B35" s="751"/>
      <c r="C35" s="751"/>
      <c r="D35" s="751"/>
      <c r="E35" s="659" t="s">
        <v>2</v>
      </c>
      <c r="F35" s="633"/>
      <c r="G35" s="633"/>
      <c r="H35" s="634"/>
      <c r="I35" s="659" t="s">
        <v>327</v>
      </c>
      <c r="J35" s="633"/>
      <c r="K35" s="633"/>
      <c r="L35" s="634"/>
      <c r="M35" s="659" t="s">
        <v>328</v>
      </c>
      <c r="N35" s="633"/>
      <c r="O35" s="633"/>
      <c r="P35" s="634"/>
      <c r="Q35" s="659" t="s">
        <v>329</v>
      </c>
      <c r="R35" s="633"/>
      <c r="S35" s="633"/>
      <c r="T35" s="634"/>
      <c r="U35" s="659" t="s">
        <v>330</v>
      </c>
      <c r="V35" s="633"/>
      <c r="W35" s="633"/>
      <c r="X35" s="633"/>
      <c r="Y35" s="199"/>
      <c r="Z35" s="199"/>
      <c r="AA35" s="199"/>
      <c r="AB35" s="424" t="s">
        <v>196</v>
      </c>
      <c r="AC35" s="424"/>
      <c r="AD35" s="424"/>
      <c r="AE35" s="425"/>
      <c r="AF35" s="661" t="s">
        <v>197</v>
      </c>
      <c r="AG35" s="662"/>
      <c r="AH35" s="662"/>
      <c r="AI35" s="662"/>
      <c r="AJ35" s="662"/>
      <c r="AK35" s="662"/>
      <c r="AL35" s="662"/>
      <c r="AM35" s="662"/>
      <c r="AN35" s="662"/>
      <c r="AO35" s="662"/>
      <c r="AP35" s="662"/>
      <c r="AQ35" s="662"/>
      <c r="AR35" s="662"/>
      <c r="AS35" s="662"/>
      <c r="AT35" s="662"/>
      <c r="AU35" s="662"/>
      <c r="AV35" s="662"/>
      <c r="AW35" s="399"/>
      <c r="AX35" s="502" t="s">
        <v>207</v>
      </c>
      <c r="AY35" s="503"/>
      <c r="AZ35" s="503"/>
      <c r="BA35" s="503"/>
      <c r="BB35" s="503"/>
      <c r="BC35" s="503"/>
      <c r="BD35" s="503"/>
      <c r="BE35" s="503"/>
      <c r="BF35" s="503"/>
      <c r="BG35" s="199"/>
      <c r="BH35" s="67"/>
      <c r="BI35" s="67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24"/>
      <c r="CP35" s="24"/>
      <c r="CQ35" s="24"/>
      <c r="CR35" s="19"/>
      <c r="CS35" s="19"/>
      <c r="CT35" s="19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</row>
    <row r="36" spans="1:125" ht="15" customHeight="1">
      <c r="A36" s="752"/>
      <c r="B36" s="752"/>
      <c r="C36" s="752"/>
      <c r="D36" s="752"/>
      <c r="E36" s="502"/>
      <c r="F36" s="503"/>
      <c r="G36" s="503"/>
      <c r="H36" s="504"/>
      <c r="I36" s="502"/>
      <c r="J36" s="503"/>
      <c r="K36" s="503"/>
      <c r="L36" s="504"/>
      <c r="M36" s="502"/>
      <c r="N36" s="503"/>
      <c r="O36" s="503"/>
      <c r="P36" s="504"/>
      <c r="Q36" s="502"/>
      <c r="R36" s="503"/>
      <c r="S36" s="503"/>
      <c r="T36" s="504"/>
      <c r="U36" s="502"/>
      <c r="V36" s="503"/>
      <c r="W36" s="503"/>
      <c r="X36" s="503"/>
      <c r="Y36" s="318"/>
      <c r="Z36" s="318"/>
      <c r="AA36" s="318"/>
      <c r="AB36" s="426"/>
      <c r="AC36" s="426"/>
      <c r="AD36" s="426"/>
      <c r="AE36" s="427"/>
      <c r="AF36" s="722" t="s">
        <v>2</v>
      </c>
      <c r="AG36" s="723"/>
      <c r="AH36" s="724"/>
      <c r="AI36" s="435" t="s">
        <v>200</v>
      </c>
      <c r="AJ36" s="650"/>
      <c r="AK36" s="650"/>
      <c r="AL36" s="650"/>
      <c r="AM36" s="650"/>
      <c r="AN36" s="650"/>
      <c r="AO36" s="650"/>
      <c r="AP36" s="650"/>
      <c r="AQ36" s="650"/>
      <c r="AR36" s="650"/>
      <c r="AS36" s="650"/>
      <c r="AT36" s="401"/>
      <c r="AU36" s="722" t="s">
        <v>205</v>
      </c>
      <c r="AV36" s="723"/>
      <c r="AW36" s="724"/>
      <c r="AX36" s="722" t="s">
        <v>2</v>
      </c>
      <c r="AY36" s="723"/>
      <c r="AZ36" s="724"/>
      <c r="BA36" s="713" t="s">
        <v>386</v>
      </c>
      <c r="BB36" s="692"/>
      <c r="BC36" s="693"/>
      <c r="BD36" s="713" t="s">
        <v>206</v>
      </c>
      <c r="BE36" s="692"/>
      <c r="BF36" s="692"/>
      <c r="BG36" s="318"/>
      <c r="BH36" s="41"/>
      <c r="BI36" s="41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19"/>
      <c r="CS36" s="19"/>
      <c r="CT36" s="19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</row>
    <row r="37" spans="1:125" ht="15" customHeight="1">
      <c r="A37" s="638" t="s">
        <v>417</v>
      </c>
      <c r="B37" s="638"/>
      <c r="C37" s="638"/>
      <c r="D37" s="639"/>
      <c r="E37" s="719">
        <f>SUM(I37:X37)</f>
        <v>485812</v>
      </c>
      <c r="F37" s="664"/>
      <c r="G37" s="664"/>
      <c r="H37" s="664"/>
      <c r="I37" s="678">
        <v>325473</v>
      </c>
      <c r="J37" s="678"/>
      <c r="K37" s="678"/>
      <c r="L37" s="678"/>
      <c r="M37" s="678">
        <v>59427</v>
      </c>
      <c r="N37" s="678"/>
      <c r="O37" s="678"/>
      <c r="P37" s="678"/>
      <c r="Q37" s="678">
        <v>7258</v>
      </c>
      <c r="R37" s="678"/>
      <c r="S37" s="678"/>
      <c r="T37" s="678"/>
      <c r="U37" s="678">
        <v>93654</v>
      </c>
      <c r="V37" s="678"/>
      <c r="W37" s="678"/>
      <c r="X37" s="678"/>
      <c r="Y37" s="197"/>
      <c r="Z37" s="197"/>
      <c r="AA37" s="197"/>
      <c r="AB37" s="426"/>
      <c r="AC37" s="426"/>
      <c r="AD37" s="426"/>
      <c r="AE37" s="427"/>
      <c r="AF37" s="725"/>
      <c r="AG37" s="426"/>
      <c r="AH37" s="427"/>
      <c r="AI37" s="713" t="s">
        <v>201</v>
      </c>
      <c r="AJ37" s="692"/>
      <c r="AK37" s="693"/>
      <c r="AL37" s="713" t="s">
        <v>202</v>
      </c>
      <c r="AM37" s="692"/>
      <c r="AN37" s="693"/>
      <c r="AO37" s="722" t="s">
        <v>203</v>
      </c>
      <c r="AP37" s="723"/>
      <c r="AQ37" s="724"/>
      <c r="AR37" s="722" t="s">
        <v>204</v>
      </c>
      <c r="AS37" s="723"/>
      <c r="AT37" s="724"/>
      <c r="AU37" s="725"/>
      <c r="AV37" s="426"/>
      <c r="AW37" s="427"/>
      <c r="AX37" s="725"/>
      <c r="AY37" s="426"/>
      <c r="AZ37" s="427"/>
      <c r="BA37" s="727"/>
      <c r="BB37" s="631"/>
      <c r="BC37" s="632"/>
      <c r="BD37" s="727"/>
      <c r="BE37" s="631"/>
      <c r="BF37" s="631"/>
      <c r="BG37" s="197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9"/>
      <c r="CS37" s="19"/>
      <c r="CT37" s="19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</row>
    <row r="38" spans="1:125" ht="15" customHeight="1">
      <c r="A38" s="392">
        <v>53</v>
      </c>
      <c r="B38" s="392"/>
      <c r="C38" s="392"/>
      <c r="D38" s="396"/>
      <c r="E38" s="717">
        <f>SUM(I38:X38)</f>
        <v>507834</v>
      </c>
      <c r="F38" s="710"/>
      <c r="G38" s="710"/>
      <c r="H38" s="710"/>
      <c r="I38" s="683">
        <v>336146</v>
      </c>
      <c r="J38" s="683"/>
      <c r="K38" s="683"/>
      <c r="L38" s="683"/>
      <c r="M38" s="683">
        <v>59839</v>
      </c>
      <c r="N38" s="683"/>
      <c r="O38" s="683"/>
      <c r="P38" s="683"/>
      <c r="Q38" s="683">
        <v>7736</v>
      </c>
      <c r="R38" s="683"/>
      <c r="S38" s="683"/>
      <c r="T38" s="683"/>
      <c r="U38" s="683">
        <v>104113</v>
      </c>
      <c r="V38" s="683"/>
      <c r="W38" s="683"/>
      <c r="X38" s="683"/>
      <c r="Y38" s="197"/>
      <c r="Z38" s="197"/>
      <c r="AA38" s="197"/>
      <c r="AB38" s="428"/>
      <c r="AC38" s="428"/>
      <c r="AD38" s="428"/>
      <c r="AE38" s="429"/>
      <c r="AF38" s="726"/>
      <c r="AG38" s="428"/>
      <c r="AH38" s="429"/>
      <c r="AI38" s="714"/>
      <c r="AJ38" s="716"/>
      <c r="AK38" s="715"/>
      <c r="AL38" s="714"/>
      <c r="AM38" s="716"/>
      <c r="AN38" s="715"/>
      <c r="AO38" s="726"/>
      <c r="AP38" s="428"/>
      <c r="AQ38" s="429"/>
      <c r="AR38" s="726"/>
      <c r="AS38" s="428"/>
      <c r="AT38" s="429"/>
      <c r="AU38" s="726"/>
      <c r="AV38" s="428"/>
      <c r="AW38" s="429"/>
      <c r="AX38" s="726"/>
      <c r="AY38" s="428"/>
      <c r="AZ38" s="429"/>
      <c r="BA38" s="714"/>
      <c r="BB38" s="716"/>
      <c r="BC38" s="715"/>
      <c r="BD38" s="714"/>
      <c r="BE38" s="716"/>
      <c r="BF38" s="716"/>
      <c r="BG38" s="197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9"/>
      <c r="CS38" s="19"/>
      <c r="CT38" s="19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</row>
    <row r="39" spans="1:125" ht="15" customHeight="1">
      <c r="A39" s="392">
        <v>54</v>
      </c>
      <c r="B39" s="392"/>
      <c r="C39" s="392"/>
      <c r="D39" s="396"/>
      <c r="E39" s="717">
        <f>SUM(I39:X39)</f>
        <v>533025</v>
      </c>
      <c r="F39" s="710"/>
      <c r="G39" s="710"/>
      <c r="H39" s="710"/>
      <c r="I39" s="683">
        <v>346251</v>
      </c>
      <c r="J39" s="683"/>
      <c r="K39" s="683"/>
      <c r="L39" s="683"/>
      <c r="M39" s="683">
        <v>63103</v>
      </c>
      <c r="N39" s="683"/>
      <c r="O39" s="683"/>
      <c r="P39" s="683"/>
      <c r="Q39" s="683">
        <v>8200</v>
      </c>
      <c r="R39" s="683"/>
      <c r="S39" s="683"/>
      <c r="T39" s="683"/>
      <c r="U39" s="683">
        <v>115471</v>
      </c>
      <c r="V39" s="683"/>
      <c r="W39" s="683"/>
      <c r="X39" s="683"/>
      <c r="Y39" s="197"/>
      <c r="Z39" s="197"/>
      <c r="AA39" s="197"/>
      <c r="AB39" s="638" t="s">
        <v>417</v>
      </c>
      <c r="AC39" s="638"/>
      <c r="AD39" s="638"/>
      <c r="AE39" s="639"/>
      <c r="AF39" s="719">
        <f>SUM(AI39:AW39)</f>
        <v>7</v>
      </c>
      <c r="AG39" s="664"/>
      <c r="AH39" s="664"/>
      <c r="AI39" s="664">
        <v>1</v>
      </c>
      <c r="AJ39" s="664"/>
      <c r="AK39" s="664"/>
      <c r="AL39" s="664">
        <v>5</v>
      </c>
      <c r="AM39" s="664"/>
      <c r="AN39" s="664"/>
      <c r="AO39" s="664" t="s">
        <v>467</v>
      </c>
      <c r="AP39" s="664"/>
      <c r="AQ39" s="664"/>
      <c r="AR39" s="664" t="s">
        <v>467</v>
      </c>
      <c r="AS39" s="664"/>
      <c r="AT39" s="664"/>
      <c r="AU39" s="664">
        <v>1</v>
      </c>
      <c r="AV39" s="664"/>
      <c r="AW39" s="664"/>
      <c r="AX39" s="664">
        <f>SUM(BA39:BF39)</f>
        <v>11012</v>
      </c>
      <c r="AY39" s="664"/>
      <c r="AZ39" s="664"/>
      <c r="BA39" s="664">
        <v>10846</v>
      </c>
      <c r="BB39" s="664"/>
      <c r="BC39" s="664"/>
      <c r="BD39" s="664">
        <v>166</v>
      </c>
      <c r="BE39" s="664"/>
      <c r="BF39" s="664"/>
      <c r="BG39" s="197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9"/>
      <c r="CS39" s="19"/>
      <c r="CT39" s="19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</row>
    <row r="40" spans="1:125" ht="15" customHeight="1">
      <c r="A40" s="392">
        <v>55</v>
      </c>
      <c r="B40" s="392"/>
      <c r="C40" s="392"/>
      <c r="D40" s="396"/>
      <c r="E40" s="717">
        <f>SUM(I40:X40)</f>
        <v>557383</v>
      </c>
      <c r="F40" s="710"/>
      <c r="G40" s="710"/>
      <c r="H40" s="710"/>
      <c r="I40" s="683">
        <v>356067</v>
      </c>
      <c r="J40" s="683"/>
      <c r="K40" s="683"/>
      <c r="L40" s="683"/>
      <c r="M40" s="683">
        <v>66402</v>
      </c>
      <c r="N40" s="683"/>
      <c r="O40" s="683"/>
      <c r="P40" s="683"/>
      <c r="Q40" s="683">
        <v>8580</v>
      </c>
      <c r="R40" s="683"/>
      <c r="S40" s="683"/>
      <c r="T40" s="683"/>
      <c r="U40" s="683">
        <v>126334</v>
      </c>
      <c r="V40" s="683"/>
      <c r="W40" s="683"/>
      <c r="X40" s="683"/>
      <c r="Y40" s="197"/>
      <c r="Z40" s="197"/>
      <c r="AA40" s="197"/>
      <c r="AB40" s="392">
        <v>53</v>
      </c>
      <c r="AC40" s="392"/>
      <c r="AD40" s="392"/>
      <c r="AE40" s="396"/>
      <c r="AF40" s="717">
        <f>SUM(AI40:AW40)</f>
        <v>7</v>
      </c>
      <c r="AG40" s="710"/>
      <c r="AH40" s="710"/>
      <c r="AI40" s="710">
        <v>1</v>
      </c>
      <c r="AJ40" s="710"/>
      <c r="AK40" s="710"/>
      <c r="AL40" s="710">
        <v>5</v>
      </c>
      <c r="AM40" s="710"/>
      <c r="AN40" s="710"/>
      <c r="AO40" s="710" t="s">
        <v>467</v>
      </c>
      <c r="AP40" s="710"/>
      <c r="AQ40" s="710"/>
      <c r="AR40" s="710" t="s">
        <v>467</v>
      </c>
      <c r="AS40" s="710"/>
      <c r="AT40" s="710"/>
      <c r="AU40" s="710">
        <v>1</v>
      </c>
      <c r="AV40" s="710"/>
      <c r="AW40" s="710"/>
      <c r="AX40" s="710">
        <f>SUM(BA40:BF40)</f>
        <v>10607</v>
      </c>
      <c r="AY40" s="710"/>
      <c r="AZ40" s="710"/>
      <c r="BA40" s="710">
        <v>10607</v>
      </c>
      <c r="BB40" s="710"/>
      <c r="BC40" s="710"/>
      <c r="BD40" s="710" t="s">
        <v>467</v>
      </c>
      <c r="BE40" s="710"/>
      <c r="BF40" s="710"/>
      <c r="BG40" s="197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20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</row>
    <row r="41" spans="1:125" ht="15" customHeight="1">
      <c r="A41" s="720">
        <v>56</v>
      </c>
      <c r="B41" s="720"/>
      <c r="C41" s="720"/>
      <c r="D41" s="721"/>
      <c r="E41" s="718">
        <f>SUM(I41:X41)</f>
        <v>518951</v>
      </c>
      <c r="F41" s="705"/>
      <c r="G41" s="705"/>
      <c r="H41" s="705"/>
      <c r="I41" s="729">
        <v>365443</v>
      </c>
      <c r="J41" s="729"/>
      <c r="K41" s="729"/>
      <c r="L41" s="729"/>
      <c r="M41" s="729">
        <v>6726</v>
      </c>
      <c r="N41" s="729"/>
      <c r="O41" s="729"/>
      <c r="P41" s="729"/>
      <c r="Q41" s="729">
        <v>8865</v>
      </c>
      <c r="R41" s="729"/>
      <c r="S41" s="729"/>
      <c r="T41" s="729"/>
      <c r="U41" s="729">
        <v>137917</v>
      </c>
      <c r="V41" s="729"/>
      <c r="W41" s="729"/>
      <c r="X41" s="729"/>
      <c r="Y41" s="197"/>
      <c r="Z41" s="197"/>
      <c r="AA41" s="197"/>
      <c r="AB41" s="392">
        <v>54</v>
      </c>
      <c r="AC41" s="392"/>
      <c r="AD41" s="392"/>
      <c r="AE41" s="396"/>
      <c r="AF41" s="717">
        <f>SUM(AI41:AW41)</f>
        <v>7</v>
      </c>
      <c r="AG41" s="710"/>
      <c r="AH41" s="710"/>
      <c r="AI41" s="710">
        <v>1</v>
      </c>
      <c r="AJ41" s="710"/>
      <c r="AK41" s="710"/>
      <c r="AL41" s="710">
        <v>5</v>
      </c>
      <c r="AM41" s="710"/>
      <c r="AN41" s="710"/>
      <c r="AO41" s="710" t="s">
        <v>467</v>
      </c>
      <c r="AP41" s="710"/>
      <c r="AQ41" s="710"/>
      <c r="AR41" s="710" t="s">
        <v>467</v>
      </c>
      <c r="AS41" s="710"/>
      <c r="AT41" s="710"/>
      <c r="AU41" s="710">
        <v>1</v>
      </c>
      <c r="AV41" s="710"/>
      <c r="AW41" s="710"/>
      <c r="AX41" s="710">
        <f>SUM(BA41:BF41)</f>
        <v>10336</v>
      </c>
      <c r="AY41" s="710"/>
      <c r="AZ41" s="710"/>
      <c r="BA41" s="710">
        <v>10336</v>
      </c>
      <c r="BB41" s="710"/>
      <c r="BC41" s="710"/>
      <c r="BD41" s="710" t="s">
        <v>467</v>
      </c>
      <c r="BE41" s="710"/>
      <c r="BF41" s="710"/>
      <c r="BG41" s="197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20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</row>
    <row r="42" spans="1:125" ht="15" customHeight="1">
      <c r="A42" s="107" t="s">
        <v>331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197"/>
      <c r="V42" s="197"/>
      <c r="W42" s="197"/>
      <c r="X42" s="197"/>
      <c r="Y42" s="197"/>
      <c r="Z42" s="197"/>
      <c r="AA42" s="197"/>
      <c r="AB42" s="392">
        <v>55</v>
      </c>
      <c r="AC42" s="392"/>
      <c r="AD42" s="392"/>
      <c r="AE42" s="396"/>
      <c r="AF42" s="717">
        <f>SUM(AI42:AW42)</f>
        <v>7</v>
      </c>
      <c r="AG42" s="710"/>
      <c r="AH42" s="710"/>
      <c r="AI42" s="710">
        <v>2</v>
      </c>
      <c r="AJ42" s="710"/>
      <c r="AK42" s="710"/>
      <c r="AL42" s="710">
        <v>5</v>
      </c>
      <c r="AM42" s="710"/>
      <c r="AN42" s="710"/>
      <c r="AO42" s="710" t="s">
        <v>467</v>
      </c>
      <c r="AP42" s="710"/>
      <c r="AQ42" s="710"/>
      <c r="AR42" s="710" t="s">
        <v>467</v>
      </c>
      <c r="AS42" s="710"/>
      <c r="AT42" s="710"/>
      <c r="AU42" s="710" t="s">
        <v>467</v>
      </c>
      <c r="AV42" s="710"/>
      <c r="AW42" s="710"/>
      <c r="AX42" s="710">
        <f>SUM(BA42:BF42)</f>
        <v>10310</v>
      </c>
      <c r="AY42" s="710"/>
      <c r="AZ42" s="710"/>
      <c r="BA42" s="710">
        <v>10143</v>
      </c>
      <c r="BB42" s="710"/>
      <c r="BC42" s="710"/>
      <c r="BD42" s="710">
        <v>167</v>
      </c>
      <c r="BE42" s="710"/>
      <c r="BF42" s="710"/>
      <c r="BG42" s="197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146"/>
      <c r="CS42" s="146"/>
      <c r="CT42" s="146"/>
      <c r="CU42" s="146"/>
      <c r="CV42" s="146"/>
      <c r="CW42" s="20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</row>
    <row r="43" spans="1:126" ht="1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720">
        <v>56</v>
      </c>
      <c r="AC43" s="720"/>
      <c r="AD43" s="720"/>
      <c r="AE43" s="721"/>
      <c r="AF43" s="718">
        <f>SUM(AI43:AW43)</f>
        <v>7</v>
      </c>
      <c r="AG43" s="705"/>
      <c r="AH43" s="705"/>
      <c r="AI43" s="705">
        <v>2</v>
      </c>
      <c r="AJ43" s="705"/>
      <c r="AK43" s="705"/>
      <c r="AL43" s="705">
        <v>5</v>
      </c>
      <c r="AM43" s="705"/>
      <c r="AN43" s="705"/>
      <c r="AO43" s="705" t="s">
        <v>467</v>
      </c>
      <c r="AP43" s="705"/>
      <c r="AQ43" s="705"/>
      <c r="AR43" s="705" t="s">
        <v>467</v>
      </c>
      <c r="AS43" s="705"/>
      <c r="AT43" s="705"/>
      <c r="AU43" s="705" t="s">
        <v>467</v>
      </c>
      <c r="AV43" s="705"/>
      <c r="AW43" s="705"/>
      <c r="AX43" s="705">
        <f>SUM(BA43:BF43)</f>
        <v>9706</v>
      </c>
      <c r="AY43" s="705"/>
      <c r="AZ43" s="705"/>
      <c r="BA43" s="705">
        <v>9539</v>
      </c>
      <c r="BB43" s="705"/>
      <c r="BC43" s="705"/>
      <c r="BD43" s="705">
        <v>167</v>
      </c>
      <c r="BE43" s="705"/>
      <c r="BF43" s="705"/>
      <c r="BG43" s="197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112"/>
      <c r="DV43" s="7"/>
    </row>
    <row r="44" spans="1:126" s="41" customFormat="1" ht="15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8"/>
      <c r="BG44" s="197"/>
      <c r="BH44" s="63"/>
      <c r="BI44" s="63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8"/>
      <c r="DC44" s="18"/>
      <c r="DD44" s="18"/>
      <c r="DE44" s="18"/>
      <c r="DF44" s="18"/>
      <c r="DG44" s="18"/>
      <c r="DH44" s="18"/>
      <c r="DI44" s="18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02"/>
    </row>
    <row r="45" spans="1:127" ht="15" customHeight="1">
      <c r="A45" s="197"/>
      <c r="B45" s="684" t="s">
        <v>508</v>
      </c>
      <c r="C45" s="684"/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684"/>
      <c r="O45" s="684"/>
      <c r="P45" s="684"/>
      <c r="Q45" s="684"/>
      <c r="R45" s="684"/>
      <c r="S45" s="684"/>
      <c r="T45" s="684"/>
      <c r="U45" s="684"/>
      <c r="V45" s="684"/>
      <c r="W45" s="684"/>
      <c r="X45" s="684"/>
      <c r="Y45" s="684"/>
      <c r="Z45" s="197"/>
      <c r="AA45" s="197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8"/>
      <c r="BG45" s="197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24"/>
      <c r="CQ45" s="24"/>
      <c r="CR45" s="24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8"/>
      <c r="DD45" s="18"/>
      <c r="DE45" s="18"/>
      <c r="DF45" s="18"/>
      <c r="DG45" s="18"/>
      <c r="DH45" s="18"/>
      <c r="DI45" s="18"/>
      <c r="DJ45" s="18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7"/>
    </row>
    <row r="46" spans="1:127" ht="15" customHeight="1" thickBot="1">
      <c r="A46" s="197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97"/>
      <c r="W46" s="197"/>
      <c r="X46" s="197"/>
      <c r="Y46" s="197"/>
      <c r="Z46" s="197"/>
      <c r="AA46" s="197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8"/>
      <c r="BG46" s="197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24"/>
      <c r="CQ46" s="24"/>
      <c r="CR46" s="24"/>
      <c r="CS46" s="146"/>
      <c r="CT46" s="146"/>
      <c r="CU46" s="146"/>
      <c r="CV46" s="146"/>
      <c r="CW46" s="146"/>
      <c r="CX46" s="148"/>
      <c r="CY46" s="148"/>
      <c r="CZ46" s="148"/>
      <c r="DA46" s="148"/>
      <c r="DB46" s="148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7"/>
    </row>
    <row r="47" spans="1:126" ht="15" customHeight="1">
      <c r="A47" s="197"/>
      <c r="B47" s="424" t="s">
        <v>196</v>
      </c>
      <c r="C47" s="424"/>
      <c r="D47" s="424"/>
      <c r="E47" s="425"/>
      <c r="F47" s="661" t="s">
        <v>326</v>
      </c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706" t="s">
        <v>397</v>
      </c>
      <c r="W47" s="707"/>
      <c r="X47" s="707"/>
      <c r="Y47" s="707"/>
      <c r="Z47" s="197"/>
      <c r="AA47" s="197"/>
      <c r="AB47" s="684" t="s">
        <v>511</v>
      </c>
      <c r="AC47" s="684"/>
      <c r="AD47" s="684"/>
      <c r="AE47" s="684"/>
      <c r="AF47" s="684"/>
      <c r="AG47" s="684"/>
      <c r="AH47" s="684"/>
      <c r="AI47" s="684"/>
      <c r="AJ47" s="684"/>
      <c r="AK47" s="684"/>
      <c r="AL47" s="684"/>
      <c r="AM47" s="684"/>
      <c r="AN47" s="684"/>
      <c r="AO47" s="684"/>
      <c r="AP47" s="684"/>
      <c r="AQ47" s="684"/>
      <c r="AR47" s="684"/>
      <c r="AS47" s="684"/>
      <c r="AT47" s="684"/>
      <c r="AU47" s="684"/>
      <c r="AV47" s="684"/>
      <c r="AW47" s="684"/>
      <c r="AX47" s="684"/>
      <c r="AY47" s="684"/>
      <c r="AZ47" s="684"/>
      <c r="BA47" s="684"/>
      <c r="BB47" s="684"/>
      <c r="BC47" s="684"/>
      <c r="BD47" s="684"/>
      <c r="BE47" s="684"/>
      <c r="BF47" s="684"/>
      <c r="BG47" s="197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24"/>
      <c r="CQ47" s="24"/>
      <c r="CR47" s="24"/>
      <c r="CS47" s="146"/>
      <c r="CT47" s="146"/>
      <c r="CU47" s="146"/>
      <c r="CV47" s="146"/>
      <c r="CW47" s="146"/>
      <c r="CX47" s="148"/>
      <c r="CY47" s="148"/>
      <c r="CZ47" s="148"/>
      <c r="DA47" s="148"/>
      <c r="DB47" s="148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</row>
    <row r="48" spans="1:126" ht="15" customHeight="1" thickBot="1">
      <c r="A48" s="197"/>
      <c r="B48" s="426"/>
      <c r="C48" s="426"/>
      <c r="D48" s="426"/>
      <c r="E48" s="427"/>
      <c r="F48" s="499" t="s">
        <v>2</v>
      </c>
      <c r="G48" s="500"/>
      <c r="H48" s="500"/>
      <c r="I48" s="501"/>
      <c r="J48" s="722" t="s">
        <v>518</v>
      </c>
      <c r="K48" s="723"/>
      <c r="L48" s="723"/>
      <c r="M48" s="724"/>
      <c r="N48" s="435" t="s">
        <v>208</v>
      </c>
      <c r="O48" s="650"/>
      <c r="P48" s="650"/>
      <c r="Q48" s="650"/>
      <c r="R48" s="650"/>
      <c r="S48" s="650"/>
      <c r="T48" s="650"/>
      <c r="U48" s="650"/>
      <c r="V48" s="499" t="s">
        <v>398</v>
      </c>
      <c r="W48" s="500"/>
      <c r="X48" s="500"/>
      <c r="Y48" s="500"/>
      <c r="Z48" s="197"/>
      <c r="AA48" s="197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331"/>
      <c r="BG48" s="197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24"/>
      <c r="CQ48" s="24"/>
      <c r="CR48" s="24"/>
      <c r="CS48" s="146"/>
      <c r="CT48" s="146"/>
      <c r="CU48" s="146"/>
      <c r="CV48" s="146"/>
      <c r="CW48" s="146"/>
      <c r="CX48" s="148"/>
      <c r="CY48" s="148"/>
      <c r="CZ48" s="148"/>
      <c r="DA48" s="148"/>
      <c r="DB48" s="148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</row>
    <row r="49" spans="1:126" ht="15" customHeight="1">
      <c r="A49" s="197"/>
      <c r="B49" s="428"/>
      <c r="C49" s="428"/>
      <c r="D49" s="428"/>
      <c r="E49" s="429"/>
      <c r="F49" s="502"/>
      <c r="G49" s="503"/>
      <c r="H49" s="503"/>
      <c r="I49" s="504"/>
      <c r="J49" s="726"/>
      <c r="K49" s="428"/>
      <c r="L49" s="428"/>
      <c r="M49" s="429"/>
      <c r="N49" s="435" t="s">
        <v>209</v>
      </c>
      <c r="O49" s="650"/>
      <c r="P49" s="650"/>
      <c r="Q49" s="401"/>
      <c r="R49" s="435" t="s">
        <v>210</v>
      </c>
      <c r="S49" s="650"/>
      <c r="T49" s="650"/>
      <c r="U49" s="650"/>
      <c r="V49" s="502"/>
      <c r="W49" s="503"/>
      <c r="X49" s="503"/>
      <c r="Y49" s="503"/>
      <c r="Z49" s="197"/>
      <c r="AA49" s="197"/>
      <c r="AB49" s="424" t="s">
        <v>196</v>
      </c>
      <c r="AC49" s="424"/>
      <c r="AD49" s="424"/>
      <c r="AE49" s="425"/>
      <c r="AF49" s="661" t="s">
        <v>198</v>
      </c>
      <c r="AG49" s="662"/>
      <c r="AH49" s="662"/>
      <c r="AI49" s="662"/>
      <c r="AJ49" s="662"/>
      <c r="AK49" s="662"/>
      <c r="AL49" s="662"/>
      <c r="AM49" s="662"/>
      <c r="AN49" s="662"/>
      <c r="AO49" s="662"/>
      <c r="AP49" s="662"/>
      <c r="AQ49" s="662"/>
      <c r="AR49" s="662"/>
      <c r="AS49" s="662"/>
      <c r="AT49" s="399"/>
      <c r="AU49" s="661" t="s">
        <v>199</v>
      </c>
      <c r="AV49" s="662"/>
      <c r="AW49" s="662"/>
      <c r="AX49" s="662"/>
      <c r="AY49" s="662"/>
      <c r="AZ49" s="662"/>
      <c r="BA49" s="662"/>
      <c r="BB49" s="662"/>
      <c r="BC49" s="662"/>
      <c r="BD49" s="662"/>
      <c r="BE49" s="662"/>
      <c r="BF49" s="662"/>
      <c r="BG49" s="197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4"/>
      <c r="CQ49" s="24"/>
      <c r="CR49" s="24"/>
      <c r="CS49" s="146"/>
      <c r="CT49" s="146"/>
      <c r="CU49" s="146"/>
      <c r="CV49" s="146"/>
      <c r="CW49" s="146"/>
      <c r="CX49" s="148"/>
      <c r="CY49" s="148"/>
      <c r="CZ49" s="148"/>
      <c r="DA49" s="148"/>
      <c r="DB49" s="148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</row>
    <row r="50" spans="1:126" ht="15" customHeight="1">
      <c r="A50" s="197"/>
      <c r="B50" s="638" t="s">
        <v>417</v>
      </c>
      <c r="C50" s="638"/>
      <c r="D50" s="638"/>
      <c r="E50" s="639"/>
      <c r="F50" s="719">
        <f>SUM(J50:Y50)</f>
        <v>350000</v>
      </c>
      <c r="G50" s="664"/>
      <c r="H50" s="664"/>
      <c r="I50" s="664"/>
      <c r="J50" s="678">
        <v>292000</v>
      </c>
      <c r="K50" s="678"/>
      <c r="L50" s="678"/>
      <c r="M50" s="678"/>
      <c r="N50" s="678">
        <v>58000</v>
      </c>
      <c r="O50" s="678"/>
      <c r="P50" s="678"/>
      <c r="Q50" s="678"/>
      <c r="R50" s="708" t="s">
        <v>467</v>
      </c>
      <c r="S50" s="708"/>
      <c r="T50" s="708"/>
      <c r="U50" s="708"/>
      <c r="V50" s="708" t="s">
        <v>467</v>
      </c>
      <c r="W50" s="708"/>
      <c r="X50" s="708"/>
      <c r="Y50" s="708"/>
      <c r="Z50" s="318"/>
      <c r="AA50" s="318"/>
      <c r="AB50" s="426"/>
      <c r="AC50" s="426"/>
      <c r="AD50" s="426"/>
      <c r="AE50" s="427"/>
      <c r="AF50" s="435" t="s">
        <v>197</v>
      </c>
      <c r="AG50" s="650"/>
      <c r="AH50" s="650"/>
      <c r="AI50" s="650"/>
      <c r="AJ50" s="650"/>
      <c r="AK50" s="650"/>
      <c r="AL50" s="650"/>
      <c r="AM50" s="650"/>
      <c r="AN50" s="650"/>
      <c r="AO50" s="650"/>
      <c r="AP50" s="650"/>
      <c r="AQ50" s="401"/>
      <c r="AR50" s="499" t="s">
        <v>195</v>
      </c>
      <c r="AS50" s="500"/>
      <c r="AT50" s="501"/>
      <c r="AU50" s="435" t="s">
        <v>197</v>
      </c>
      <c r="AV50" s="650"/>
      <c r="AW50" s="650"/>
      <c r="AX50" s="650"/>
      <c r="AY50" s="650"/>
      <c r="AZ50" s="650"/>
      <c r="BA50" s="650"/>
      <c r="BB50" s="650"/>
      <c r="BC50" s="401"/>
      <c r="BD50" s="499" t="s">
        <v>195</v>
      </c>
      <c r="BE50" s="500"/>
      <c r="BF50" s="500"/>
      <c r="BG50" s="318"/>
      <c r="BH50" s="41"/>
      <c r="BI50" s="41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146"/>
      <c r="CT50" s="146"/>
      <c r="CU50" s="146"/>
      <c r="CV50" s="146"/>
      <c r="CW50" s="146"/>
      <c r="CX50" s="148"/>
      <c r="CY50" s="148"/>
      <c r="CZ50" s="148"/>
      <c r="DA50" s="148"/>
      <c r="DB50" s="148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</row>
    <row r="51" spans="1:126" ht="15" customHeight="1">
      <c r="A51" s="197"/>
      <c r="B51" s="392">
        <v>53</v>
      </c>
      <c r="C51" s="392"/>
      <c r="D51" s="392"/>
      <c r="E51" s="396"/>
      <c r="F51" s="717">
        <f>SUM(J51:Y51)</f>
        <v>353035</v>
      </c>
      <c r="G51" s="710"/>
      <c r="H51" s="710"/>
      <c r="I51" s="710"/>
      <c r="J51" s="683">
        <v>299271</v>
      </c>
      <c r="K51" s="683"/>
      <c r="L51" s="683"/>
      <c r="M51" s="683"/>
      <c r="N51" s="683">
        <v>53764</v>
      </c>
      <c r="O51" s="683"/>
      <c r="P51" s="683"/>
      <c r="Q51" s="683"/>
      <c r="R51" s="709" t="s">
        <v>467</v>
      </c>
      <c r="S51" s="709"/>
      <c r="T51" s="709"/>
      <c r="U51" s="709"/>
      <c r="V51" s="709" t="s">
        <v>467</v>
      </c>
      <c r="W51" s="709"/>
      <c r="X51" s="709"/>
      <c r="Y51" s="709"/>
      <c r="Z51" s="197"/>
      <c r="AA51" s="197"/>
      <c r="AB51" s="426"/>
      <c r="AC51" s="426"/>
      <c r="AD51" s="426"/>
      <c r="AE51" s="427"/>
      <c r="AF51" s="499" t="s">
        <v>2</v>
      </c>
      <c r="AG51" s="500"/>
      <c r="AH51" s="501"/>
      <c r="AI51" s="713" t="s">
        <v>245</v>
      </c>
      <c r="AJ51" s="692"/>
      <c r="AK51" s="693"/>
      <c r="AL51" s="499" t="s">
        <v>193</v>
      </c>
      <c r="AM51" s="500"/>
      <c r="AN51" s="501"/>
      <c r="AO51" s="499" t="s">
        <v>194</v>
      </c>
      <c r="AP51" s="500"/>
      <c r="AQ51" s="501"/>
      <c r="AR51" s="637"/>
      <c r="AS51" s="635"/>
      <c r="AT51" s="636"/>
      <c r="AU51" s="499" t="s">
        <v>2</v>
      </c>
      <c r="AV51" s="500"/>
      <c r="AW51" s="501"/>
      <c r="AX51" s="499" t="s">
        <v>459</v>
      </c>
      <c r="AY51" s="500"/>
      <c r="AZ51" s="501"/>
      <c r="BA51" s="499" t="s">
        <v>246</v>
      </c>
      <c r="BB51" s="500"/>
      <c r="BC51" s="501"/>
      <c r="BD51" s="637"/>
      <c r="BE51" s="635"/>
      <c r="BF51" s="635"/>
      <c r="BG51" s="197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49"/>
      <c r="CT51" s="149"/>
      <c r="CU51" s="149"/>
      <c r="CV51" s="149"/>
      <c r="CW51" s="149"/>
      <c r="CX51" s="141"/>
      <c r="CY51" s="141"/>
      <c r="CZ51" s="141"/>
      <c r="DA51" s="141"/>
      <c r="DB51" s="141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</row>
    <row r="52" spans="1:126" ht="15" customHeight="1">
      <c r="A52" s="197"/>
      <c r="B52" s="392">
        <v>54</v>
      </c>
      <c r="C52" s="392"/>
      <c r="D52" s="392"/>
      <c r="E52" s="396"/>
      <c r="F52" s="717">
        <f>SUM(J52:Y52)</f>
        <v>375032</v>
      </c>
      <c r="G52" s="710"/>
      <c r="H52" s="710"/>
      <c r="I52" s="710"/>
      <c r="J52" s="683">
        <v>324342</v>
      </c>
      <c r="K52" s="683"/>
      <c r="L52" s="683"/>
      <c r="M52" s="683"/>
      <c r="N52" s="683">
        <v>50690</v>
      </c>
      <c r="O52" s="683"/>
      <c r="P52" s="683"/>
      <c r="Q52" s="683"/>
      <c r="R52" s="704" t="s">
        <v>467</v>
      </c>
      <c r="S52" s="728"/>
      <c r="T52" s="728"/>
      <c r="U52" s="728"/>
      <c r="V52" s="704" t="s">
        <v>509</v>
      </c>
      <c r="W52" s="704"/>
      <c r="X52" s="704"/>
      <c r="Y52" s="704"/>
      <c r="Z52" s="197"/>
      <c r="AA52" s="197"/>
      <c r="AB52" s="428"/>
      <c r="AC52" s="428"/>
      <c r="AD52" s="428"/>
      <c r="AE52" s="429"/>
      <c r="AF52" s="502"/>
      <c r="AG52" s="503"/>
      <c r="AH52" s="504"/>
      <c r="AI52" s="450" t="s">
        <v>460</v>
      </c>
      <c r="AJ52" s="441"/>
      <c r="AK52" s="442"/>
      <c r="AL52" s="502"/>
      <c r="AM52" s="503"/>
      <c r="AN52" s="504"/>
      <c r="AO52" s="502"/>
      <c r="AP52" s="503"/>
      <c r="AQ52" s="504"/>
      <c r="AR52" s="502"/>
      <c r="AS52" s="503"/>
      <c r="AT52" s="504"/>
      <c r="AU52" s="502"/>
      <c r="AV52" s="503"/>
      <c r="AW52" s="504"/>
      <c r="AX52" s="502" t="s">
        <v>332</v>
      </c>
      <c r="AY52" s="503"/>
      <c r="AZ52" s="504"/>
      <c r="BA52" s="502" t="s">
        <v>461</v>
      </c>
      <c r="BB52" s="503"/>
      <c r="BC52" s="504"/>
      <c r="BD52" s="502"/>
      <c r="BE52" s="503"/>
      <c r="BF52" s="503"/>
      <c r="BG52" s="197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20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</row>
    <row r="53" spans="1:126" ht="15" customHeight="1">
      <c r="A53" s="197"/>
      <c r="B53" s="392">
        <v>55</v>
      </c>
      <c r="C53" s="392"/>
      <c r="D53" s="392"/>
      <c r="E53" s="396"/>
      <c r="F53" s="717">
        <f>SUM(J53:Y53)</f>
        <v>364011</v>
      </c>
      <c r="G53" s="710"/>
      <c r="H53" s="710"/>
      <c r="I53" s="710"/>
      <c r="J53" s="683">
        <v>315730</v>
      </c>
      <c r="K53" s="683"/>
      <c r="L53" s="683"/>
      <c r="M53" s="683"/>
      <c r="N53" s="683">
        <v>48281</v>
      </c>
      <c r="O53" s="683"/>
      <c r="P53" s="683"/>
      <c r="Q53" s="683"/>
      <c r="R53" s="704" t="s">
        <v>467</v>
      </c>
      <c r="S53" s="728"/>
      <c r="T53" s="728"/>
      <c r="U53" s="728"/>
      <c r="V53" s="704" t="s">
        <v>509</v>
      </c>
      <c r="W53" s="704"/>
      <c r="X53" s="704"/>
      <c r="Y53" s="704"/>
      <c r="Z53" s="197"/>
      <c r="AA53" s="197"/>
      <c r="AB53" s="638" t="s">
        <v>417</v>
      </c>
      <c r="AC53" s="638"/>
      <c r="AD53" s="638"/>
      <c r="AE53" s="639"/>
      <c r="AF53" s="719">
        <f>SUM(AI53:AQ53)</f>
        <v>330</v>
      </c>
      <c r="AG53" s="664"/>
      <c r="AH53" s="664"/>
      <c r="AI53" s="664">
        <v>162</v>
      </c>
      <c r="AJ53" s="664"/>
      <c r="AK53" s="664"/>
      <c r="AL53" s="664">
        <v>159</v>
      </c>
      <c r="AM53" s="664"/>
      <c r="AN53" s="664"/>
      <c r="AO53" s="664">
        <v>9</v>
      </c>
      <c r="AP53" s="664"/>
      <c r="AQ53" s="664"/>
      <c r="AR53" s="664">
        <v>49448</v>
      </c>
      <c r="AS53" s="664"/>
      <c r="AT53" s="664"/>
      <c r="AU53" s="664">
        <f>SUM(AX53:BC53)</f>
        <v>322</v>
      </c>
      <c r="AV53" s="664"/>
      <c r="AW53" s="664"/>
      <c r="AX53" s="664">
        <v>112</v>
      </c>
      <c r="AY53" s="664"/>
      <c r="AZ53" s="664"/>
      <c r="BA53" s="664">
        <v>210</v>
      </c>
      <c r="BB53" s="664"/>
      <c r="BC53" s="664"/>
      <c r="BD53" s="664">
        <v>16102</v>
      </c>
      <c r="BE53" s="664"/>
      <c r="BF53" s="664"/>
      <c r="BG53" s="197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</row>
    <row r="54" spans="1:125" ht="15" customHeight="1">
      <c r="A54" s="197"/>
      <c r="B54" s="720">
        <v>56</v>
      </c>
      <c r="C54" s="720"/>
      <c r="D54" s="720"/>
      <c r="E54" s="721"/>
      <c r="F54" s="718">
        <f>SUM(J54:Y54)</f>
        <v>387752</v>
      </c>
      <c r="G54" s="705"/>
      <c r="H54" s="705"/>
      <c r="I54" s="705"/>
      <c r="J54" s="729">
        <v>341021</v>
      </c>
      <c r="K54" s="729"/>
      <c r="L54" s="729"/>
      <c r="M54" s="729"/>
      <c r="N54" s="729">
        <v>46731</v>
      </c>
      <c r="O54" s="729"/>
      <c r="P54" s="729"/>
      <c r="Q54" s="729"/>
      <c r="R54" s="705" t="s">
        <v>467</v>
      </c>
      <c r="S54" s="705"/>
      <c r="T54" s="705"/>
      <c r="U54" s="705"/>
      <c r="V54" s="705" t="s">
        <v>467</v>
      </c>
      <c r="W54" s="705"/>
      <c r="X54" s="705"/>
      <c r="Y54" s="705"/>
      <c r="Z54" s="197"/>
      <c r="AA54" s="197"/>
      <c r="AB54" s="392">
        <v>53</v>
      </c>
      <c r="AC54" s="392"/>
      <c r="AD54" s="392"/>
      <c r="AE54" s="396"/>
      <c r="AF54" s="717">
        <f>SUM(AI54:AQ54)</f>
        <v>375</v>
      </c>
      <c r="AG54" s="710"/>
      <c r="AH54" s="710"/>
      <c r="AI54" s="710">
        <v>186</v>
      </c>
      <c r="AJ54" s="710"/>
      <c r="AK54" s="710"/>
      <c r="AL54" s="710">
        <v>180</v>
      </c>
      <c r="AM54" s="710"/>
      <c r="AN54" s="710"/>
      <c r="AO54" s="710">
        <v>9</v>
      </c>
      <c r="AP54" s="710"/>
      <c r="AQ54" s="710"/>
      <c r="AR54" s="710">
        <v>55066</v>
      </c>
      <c r="AS54" s="710"/>
      <c r="AT54" s="710"/>
      <c r="AU54" s="710">
        <f>SUM(AX54:BC54)</f>
        <v>342</v>
      </c>
      <c r="AV54" s="710"/>
      <c r="AW54" s="710"/>
      <c r="AX54" s="710">
        <v>124</v>
      </c>
      <c r="AY54" s="710"/>
      <c r="AZ54" s="710"/>
      <c r="BA54" s="710">
        <v>218</v>
      </c>
      <c r="BB54" s="710"/>
      <c r="BC54" s="710"/>
      <c r="BD54" s="710">
        <v>17695</v>
      </c>
      <c r="BE54" s="710"/>
      <c r="BF54" s="710"/>
      <c r="BG54" s="197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15"/>
      <c r="CS54" s="15"/>
      <c r="CT54" s="15"/>
      <c r="CU54" s="15"/>
      <c r="CV54" s="15"/>
      <c r="CW54" s="20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 ht="15" customHeight="1">
      <c r="A55" s="197"/>
      <c r="B55" s="3" t="s">
        <v>396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392">
        <v>54</v>
      </c>
      <c r="AC55" s="392"/>
      <c r="AD55" s="392"/>
      <c r="AE55" s="396"/>
      <c r="AF55" s="717">
        <f>SUM(AI55:AQ55)</f>
        <v>398</v>
      </c>
      <c r="AG55" s="710"/>
      <c r="AH55" s="710"/>
      <c r="AI55" s="710">
        <v>204</v>
      </c>
      <c r="AJ55" s="710"/>
      <c r="AK55" s="710"/>
      <c r="AL55" s="710">
        <v>185</v>
      </c>
      <c r="AM55" s="710"/>
      <c r="AN55" s="710"/>
      <c r="AO55" s="710">
        <v>9</v>
      </c>
      <c r="AP55" s="710"/>
      <c r="AQ55" s="710"/>
      <c r="AR55" s="710">
        <v>57213</v>
      </c>
      <c r="AS55" s="710"/>
      <c r="AT55" s="710"/>
      <c r="AU55" s="710">
        <f>SUM(AX55:BC55)</f>
        <v>368</v>
      </c>
      <c r="AV55" s="710"/>
      <c r="AW55" s="710"/>
      <c r="AX55" s="710">
        <v>129</v>
      </c>
      <c r="AY55" s="710"/>
      <c r="AZ55" s="710"/>
      <c r="BA55" s="710">
        <v>239</v>
      </c>
      <c r="BB55" s="710"/>
      <c r="BC55" s="710"/>
      <c r="BD55" s="710">
        <v>18804</v>
      </c>
      <c r="BE55" s="710"/>
      <c r="BF55" s="710"/>
      <c r="BG55" s="197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12"/>
    </row>
    <row r="56" spans="1:126" ht="15" customHeight="1">
      <c r="A56" s="318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197"/>
      <c r="V56" s="197"/>
      <c r="W56" s="197"/>
      <c r="X56" s="197"/>
      <c r="Y56" s="197"/>
      <c r="Z56" s="197"/>
      <c r="AA56" s="197"/>
      <c r="AB56" s="392">
        <v>55</v>
      </c>
      <c r="AC56" s="392"/>
      <c r="AD56" s="392"/>
      <c r="AE56" s="396"/>
      <c r="AF56" s="717">
        <f>SUM(AI56:AQ56)</f>
        <v>437</v>
      </c>
      <c r="AG56" s="710"/>
      <c r="AH56" s="710"/>
      <c r="AI56" s="710">
        <v>218</v>
      </c>
      <c r="AJ56" s="710"/>
      <c r="AK56" s="710"/>
      <c r="AL56" s="710">
        <v>210</v>
      </c>
      <c r="AM56" s="710"/>
      <c r="AN56" s="710"/>
      <c r="AO56" s="710">
        <v>9</v>
      </c>
      <c r="AP56" s="710"/>
      <c r="AQ56" s="710"/>
      <c r="AR56" s="710">
        <v>60584</v>
      </c>
      <c r="AS56" s="710"/>
      <c r="AT56" s="710"/>
      <c r="AU56" s="710">
        <f>SUM(AX56:BC56)</f>
        <v>400</v>
      </c>
      <c r="AV56" s="710"/>
      <c r="AW56" s="710"/>
      <c r="AX56" s="710">
        <v>134</v>
      </c>
      <c r="AY56" s="710"/>
      <c r="AZ56" s="710"/>
      <c r="BA56" s="710">
        <v>266</v>
      </c>
      <c r="BB56" s="710"/>
      <c r="BC56" s="710"/>
      <c r="BD56" s="710">
        <v>19910</v>
      </c>
      <c r="BE56" s="710"/>
      <c r="BF56" s="710"/>
      <c r="BG56" s="197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732"/>
      <c r="CS56" s="732"/>
      <c r="CT56" s="732"/>
      <c r="CU56" s="732"/>
      <c r="CV56" s="732"/>
      <c r="CW56" s="735"/>
      <c r="CX56" s="735"/>
      <c r="CY56" s="735"/>
      <c r="CZ56" s="735"/>
      <c r="DA56" s="735"/>
      <c r="DB56" s="735"/>
      <c r="DC56" s="735"/>
      <c r="DD56" s="735"/>
      <c r="DE56" s="735"/>
      <c r="DF56" s="735"/>
      <c r="DG56" s="735"/>
      <c r="DH56" s="735"/>
      <c r="DI56" s="735"/>
      <c r="DJ56" s="735"/>
      <c r="DK56" s="735"/>
      <c r="DL56" s="732"/>
      <c r="DM56" s="732"/>
      <c r="DN56" s="732"/>
      <c r="DO56" s="732"/>
      <c r="DP56" s="732"/>
      <c r="DQ56" s="732"/>
      <c r="DR56" s="732"/>
      <c r="DS56" s="732"/>
      <c r="DT56" s="732"/>
      <c r="DU56" s="732"/>
      <c r="DV56" s="7"/>
    </row>
    <row r="57" spans="1:126" ht="1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720">
        <v>56</v>
      </c>
      <c r="AC57" s="720"/>
      <c r="AD57" s="720"/>
      <c r="AE57" s="721"/>
      <c r="AF57" s="718">
        <f>SUM(AI57:AQ57)</f>
        <v>410</v>
      </c>
      <c r="AG57" s="705"/>
      <c r="AH57" s="705"/>
      <c r="AI57" s="705">
        <v>216</v>
      </c>
      <c r="AJ57" s="705"/>
      <c r="AK57" s="705"/>
      <c r="AL57" s="705">
        <v>184</v>
      </c>
      <c r="AM57" s="705"/>
      <c r="AN57" s="705"/>
      <c r="AO57" s="705">
        <v>10</v>
      </c>
      <c r="AP57" s="705"/>
      <c r="AQ57" s="705"/>
      <c r="AR57" s="705">
        <v>59522</v>
      </c>
      <c r="AS57" s="705"/>
      <c r="AT57" s="705"/>
      <c r="AU57" s="705">
        <f>SUM(AX57:BC57)</f>
        <v>429</v>
      </c>
      <c r="AV57" s="705"/>
      <c r="AW57" s="705"/>
      <c r="AX57" s="705">
        <v>142</v>
      </c>
      <c r="AY57" s="705"/>
      <c r="AZ57" s="705"/>
      <c r="BA57" s="705">
        <v>287</v>
      </c>
      <c r="BB57" s="705"/>
      <c r="BC57" s="705"/>
      <c r="BD57" s="705">
        <v>20795</v>
      </c>
      <c r="BE57" s="705"/>
      <c r="BF57" s="705"/>
      <c r="BG57" s="197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732"/>
      <c r="CS57" s="732"/>
      <c r="CT57" s="732"/>
      <c r="CU57" s="732"/>
      <c r="CV57" s="732"/>
      <c r="CW57" s="732"/>
      <c r="CX57" s="732"/>
      <c r="CY57" s="732"/>
      <c r="CZ57" s="732"/>
      <c r="DA57" s="732"/>
      <c r="DB57" s="732"/>
      <c r="DC57" s="732"/>
      <c r="DD57" s="732"/>
      <c r="DE57" s="732"/>
      <c r="DF57" s="732"/>
      <c r="DG57" s="732"/>
      <c r="DH57" s="732"/>
      <c r="DI57" s="732"/>
      <c r="DJ57" s="732"/>
      <c r="DK57" s="732"/>
      <c r="DL57" s="732"/>
      <c r="DM57" s="732"/>
      <c r="DN57" s="732"/>
      <c r="DO57" s="732"/>
      <c r="DP57" s="732"/>
      <c r="DQ57" s="732"/>
      <c r="DR57" s="732"/>
      <c r="DS57" s="732"/>
      <c r="DT57" s="732"/>
      <c r="DU57" s="732"/>
      <c r="DV57" s="7"/>
    </row>
    <row r="58" spans="1:125" s="41" customFormat="1" ht="15" customHeight="1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3" t="s">
        <v>387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8"/>
      <c r="BG58" s="197"/>
      <c r="BH58" s="63"/>
      <c r="BI58" s="63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734"/>
      <c r="CS58" s="734"/>
      <c r="CT58" s="734"/>
      <c r="CU58" s="734"/>
      <c r="CV58" s="734"/>
      <c r="CW58" s="733"/>
      <c r="CX58" s="733"/>
      <c r="CY58" s="733"/>
      <c r="CZ58" s="733"/>
      <c r="DA58" s="733"/>
      <c r="DB58" s="730"/>
      <c r="DC58" s="730"/>
      <c r="DD58" s="730"/>
      <c r="DE58" s="730"/>
      <c r="DF58" s="730"/>
      <c r="DG58" s="730"/>
      <c r="DH58" s="730"/>
      <c r="DI58" s="730"/>
      <c r="DJ58" s="730"/>
      <c r="DK58" s="730"/>
      <c r="DL58" s="730"/>
      <c r="DM58" s="730"/>
      <c r="DN58" s="730"/>
      <c r="DO58" s="730"/>
      <c r="DP58" s="730"/>
      <c r="DQ58" s="730"/>
      <c r="DR58" s="730"/>
      <c r="DS58" s="730"/>
      <c r="DT58" s="730"/>
      <c r="DU58" s="730"/>
    </row>
    <row r="59" spans="1:126" ht="14.2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3"/>
      <c r="V59" s="3"/>
      <c r="W59" s="3"/>
      <c r="X59" s="3"/>
      <c r="Y59" s="197"/>
      <c r="Z59" s="197"/>
      <c r="AA59" s="197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109"/>
      <c r="BC59" s="109"/>
      <c r="BD59" s="109"/>
      <c r="BE59" s="109"/>
      <c r="BF59" s="3"/>
      <c r="BG59" s="197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24"/>
      <c r="CQ59" s="24"/>
      <c r="CR59" s="24"/>
      <c r="CS59" s="734"/>
      <c r="CT59" s="734"/>
      <c r="CU59" s="734"/>
      <c r="CV59" s="734"/>
      <c r="CW59" s="734"/>
      <c r="CX59" s="733"/>
      <c r="CY59" s="733"/>
      <c r="CZ59" s="733"/>
      <c r="DA59" s="733"/>
      <c r="DB59" s="733"/>
      <c r="DC59" s="730"/>
      <c r="DD59" s="730"/>
      <c r="DE59" s="730"/>
      <c r="DF59" s="730"/>
      <c r="DG59" s="730"/>
      <c r="DH59" s="730"/>
      <c r="DI59" s="730"/>
      <c r="DJ59" s="730"/>
      <c r="DK59" s="730"/>
      <c r="DL59" s="730"/>
      <c r="DM59" s="730"/>
      <c r="DN59" s="730"/>
      <c r="DO59" s="730"/>
      <c r="DP59" s="730"/>
      <c r="DQ59" s="730"/>
      <c r="DR59" s="730"/>
      <c r="DS59" s="730"/>
      <c r="DT59" s="730"/>
      <c r="DU59" s="730"/>
      <c r="DV59" s="730"/>
    </row>
    <row r="60" spans="1:126" ht="14.25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07"/>
      <c r="V60" s="107"/>
      <c r="W60" s="107"/>
      <c r="X60" s="107"/>
      <c r="Y60" s="197"/>
      <c r="Z60" s="197"/>
      <c r="AA60" s="197"/>
      <c r="AB60" s="197"/>
      <c r="AC60" s="197"/>
      <c r="AD60" s="197"/>
      <c r="AE60" s="197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24"/>
      <c r="CQ60" s="24"/>
      <c r="CR60" s="24"/>
      <c r="CS60" s="734"/>
      <c r="CT60" s="734"/>
      <c r="CU60" s="734"/>
      <c r="CV60" s="734"/>
      <c r="CW60" s="734"/>
      <c r="CX60" s="733"/>
      <c r="CY60" s="733"/>
      <c r="CZ60" s="733"/>
      <c r="DA60" s="733"/>
      <c r="DB60" s="733"/>
      <c r="DC60" s="730"/>
      <c r="DD60" s="730"/>
      <c r="DE60" s="730"/>
      <c r="DF60" s="730"/>
      <c r="DG60" s="730"/>
      <c r="DH60" s="730"/>
      <c r="DI60" s="730"/>
      <c r="DJ60" s="730"/>
      <c r="DK60" s="730"/>
      <c r="DL60" s="730"/>
      <c r="DM60" s="730"/>
      <c r="DN60" s="730"/>
      <c r="DO60" s="730"/>
      <c r="DP60" s="730"/>
      <c r="DQ60" s="730"/>
      <c r="DR60" s="730"/>
      <c r="DS60" s="730"/>
      <c r="DT60" s="730"/>
      <c r="DU60" s="730"/>
      <c r="DV60" s="730"/>
    </row>
    <row r="61" spans="21:126" ht="14.25">
      <c r="U61" s="107"/>
      <c r="V61" s="107"/>
      <c r="W61" s="107"/>
      <c r="X61" s="107"/>
      <c r="Y61" s="3"/>
      <c r="Z61" s="3"/>
      <c r="AA61" s="3"/>
      <c r="AB61" s="3"/>
      <c r="AC61" s="3"/>
      <c r="AD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4"/>
      <c r="CQ61" s="24"/>
      <c r="CR61" s="24"/>
      <c r="CS61" s="734"/>
      <c r="CT61" s="734"/>
      <c r="CU61" s="734"/>
      <c r="CV61" s="734"/>
      <c r="CW61" s="734"/>
      <c r="CX61" s="733"/>
      <c r="CY61" s="733"/>
      <c r="CZ61" s="733"/>
      <c r="DA61" s="733"/>
      <c r="DB61" s="733"/>
      <c r="DC61" s="730"/>
      <c r="DD61" s="730"/>
      <c r="DE61" s="730"/>
      <c r="DF61" s="730"/>
      <c r="DG61" s="730"/>
      <c r="DH61" s="730"/>
      <c r="DI61" s="730"/>
      <c r="DJ61" s="730"/>
      <c r="DK61" s="730"/>
      <c r="DL61" s="730"/>
      <c r="DM61" s="730"/>
      <c r="DN61" s="730"/>
      <c r="DO61" s="730"/>
      <c r="DP61" s="730"/>
      <c r="DQ61" s="730"/>
      <c r="DR61" s="730"/>
      <c r="DS61" s="730"/>
      <c r="DT61" s="730"/>
      <c r="DU61" s="730"/>
      <c r="DV61" s="730"/>
    </row>
    <row r="62" spans="21:126" ht="14.25"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24"/>
      <c r="CQ62" s="24"/>
      <c r="CR62" s="24"/>
      <c r="CS62" s="731"/>
      <c r="CT62" s="731"/>
      <c r="CU62" s="731"/>
      <c r="CV62" s="731"/>
      <c r="CW62" s="731"/>
      <c r="CX62" s="736"/>
      <c r="CY62" s="736"/>
      <c r="CZ62" s="736"/>
      <c r="DA62" s="736"/>
      <c r="DB62" s="736"/>
      <c r="DC62" s="737"/>
      <c r="DD62" s="737"/>
      <c r="DE62" s="737"/>
      <c r="DF62" s="737"/>
      <c r="DG62" s="737"/>
      <c r="DH62" s="737"/>
      <c r="DI62" s="737"/>
      <c r="DJ62" s="737"/>
      <c r="DK62" s="737"/>
      <c r="DL62" s="737"/>
      <c r="DM62" s="737"/>
      <c r="DN62" s="737"/>
      <c r="DO62" s="737"/>
      <c r="DP62" s="737"/>
      <c r="DQ62" s="737"/>
      <c r="DR62" s="737"/>
      <c r="DS62" s="737"/>
      <c r="DT62" s="737"/>
      <c r="DU62" s="737"/>
      <c r="DV62" s="737"/>
    </row>
    <row r="63" spans="21:126" ht="15" customHeight="1"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3"/>
      <c r="BJ63" s="3"/>
      <c r="BK63" s="3"/>
      <c r="BL63" s="3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0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</row>
    <row r="64" spans="21:126" ht="14.25">
      <c r="U64" s="104"/>
      <c r="V64" s="104"/>
      <c r="W64" s="104"/>
      <c r="X64" s="104"/>
      <c r="Y64" s="107"/>
      <c r="Z64" s="107"/>
      <c r="AA64" s="107"/>
      <c r="AB64" s="107"/>
      <c r="AC64" s="107"/>
      <c r="AD64" s="107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24"/>
      <c r="BJ64" s="24"/>
      <c r="BK64" s="24"/>
      <c r="BL64" s="24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</row>
    <row r="65" spans="21:126" ht="15.75" customHeight="1">
      <c r="U65" s="104"/>
      <c r="V65" s="104"/>
      <c r="W65" s="104"/>
      <c r="X65" s="104"/>
      <c r="Y65" s="107"/>
      <c r="Z65" s="107"/>
      <c r="AA65" s="107"/>
      <c r="AB65" s="107"/>
      <c r="AC65" s="107"/>
      <c r="AD65" s="107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5"/>
      <c r="CT65" s="15"/>
      <c r="CU65" s="15"/>
      <c r="CV65" s="15"/>
      <c r="CW65" s="15"/>
      <c r="CX65" s="15"/>
      <c r="CY65" s="20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</row>
    <row r="66" spans="21:126" ht="15.75" customHeight="1"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5"/>
      <c r="CT66" s="151"/>
      <c r="CU66" s="151"/>
      <c r="CV66" s="151"/>
      <c r="CW66" s="151"/>
      <c r="CX66" s="151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12"/>
    </row>
    <row r="67" spans="1:12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732"/>
      <c r="CT67" s="732"/>
      <c r="CU67" s="732"/>
      <c r="CV67" s="732"/>
      <c r="CW67" s="732"/>
      <c r="CX67" s="732"/>
      <c r="CY67" s="732"/>
      <c r="CZ67" s="732"/>
      <c r="DA67" s="732"/>
      <c r="DB67" s="732"/>
      <c r="DC67" s="732"/>
      <c r="DD67" s="732"/>
      <c r="DE67" s="732"/>
      <c r="DF67" s="732"/>
      <c r="DG67" s="732"/>
      <c r="DH67" s="732"/>
      <c r="DI67" s="732"/>
      <c r="DJ67" s="732"/>
      <c r="DK67" s="732"/>
      <c r="DL67" s="732"/>
      <c r="DM67" s="732"/>
      <c r="DN67" s="732"/>
      <c r="DO67" s="732"/>
      <c r="DP67" s="732"/>
      <c r="DQ67" s="732"/>
      <c r="DR67" s="732"/>
      <c r="DS67" s="732"/>
      <c r="DT67" s="732"/>
      <c r="DU67" s="732"/>
      <c r="DV67" s="732"/>
      <c r="DW67" s="7"/>
    </row>
    <row r="68" spans="1:126" ht="15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Y68" s="104"/>
      <c r="Z68" s="104"/>
      <c r="AA68" s="104"/>
      <c r="AB68" s="104"/>
      <c r="AC68" s="104"/>
      <c r="AD68" s="104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108"/>
      <c r="BI68" s="108"/>
      <c r="BJ68" s="108"/>
      <c r="BK68" s="10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735"/>
      <c r="CS68" s="735"/>
      <c r="CT68" s="735"/>
      <c r="CU68" s="735"/>
      <c r="CV68" s="735"/>
      <c r="CW68" s="735"/>
      <c r="CX68" s="733"/>
      <c r="CY68" s="733"/>
      <c r="CZ68" s="733"/>
      <c r="DA68" s="733"/>
      <c r="DB68" s="733"/>
      <c r="DC68" s="733"/>
      <c r="DD68" s="730"/>
      <c r="DE68" s="730"/>
      <c r="DF68" s="730"/>
      <c r="DG68" s="730"/>
      <c r="DH68" s="730"/>
      <c r="DI68" s="730"/>
      <c r="DJ68" s="730"/>
      <c r="DK68" s="730"/>
      <c r="DL68" s="730"/>
      <c r="DM68" s="730"/>
      <c r="DN68" s="730"/>
      <c r="DO68" s="730"/>
      <c r="DP68" s="730"/>
      <c r="DQ68" s="730"/>
      <c r="DR68" s="730"/>
      <c r="DS68" s="730"/>
      <c r="DT68" s="730"/>
      <c r="DU68" s="730"/>
      <c r="DV68" s="7"/>
    </row>
    <row r="69" spans="1:126" ht="15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Y69" s="104"/>
      <c r="Z69" s="104"/>
      <c r="AA69" s="104"/>
      <c r="AB69" s="104"/>
      <c r="AC69" s="104"/>
      <c r="AD69" s="104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735"/>
      <c r="CS69" s="735"/>
      <c r="CT69" s="735"/>
      <c r="CU69" s="735"/>
      <c r="CV69" s="735"/>
      <c r="CW69" s="735"/>
      <c r="CX69" s="733"/>
      <c r="CY69" s="733"/>
      <c r="CZ69" s="733"/>
      <c r="DA69" s="733"/>
      <c r="DB69" s="733"/>
      <c r="DC69" s="733"/>
      <c r="DD69" s="730"/>
      <c r="DE69" s="730"/>
      <c r="DF69" s="730"/>
      <c r="DG69" s="730"/>
      <c r="DH69" s="730"/>
      <c r="DI69" s="730"/>
      <c r="DJ69" s="730"/>
      <c r="DK69" s="730"/>
      <c r="DL69" s="730"/>
      <c r="DM69" s="730"/>
      <c r="DN69" s="730"/>
      <c r="DO69" s="730"/>
      <c r="DP69" s="730"/>
      <c r="DQ69" s="730"/>
      <c r="DR69" s="730"/>
      <c r="DS69" s="730"/>
      <c r="DT69" s="730"/>
      <c r="DU69" s="730"/>
      <c r="DV69" s="7"/>
    </row>
    <row r="70" spans="1:126" ht="15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735"/>
      <c r="CS70" s="735"/>
      <c r="CT70" s="735"/>
      <c r="CU70" s="735"/>
      <c r="CV70" s="735"/>
      <c r="CW70" s="735"/>
      <c r="CX70" s="733"/>
      <c r="CY70" s="733"/>
      <c r="CZ70" s="733"/>
      <c r="DA70" s="733"/>
      <c r="DB70" s="733"/>
      <c r="DC70" s="733"/>
      <c r="DD70" s="730"/>
      <c r="DE70" s="730"/>
      <c r="DF70" s="730"/>
      <c r="DG70" s="730"/>
      <c r="DH70" s="730"/>
      <c r="DI70" s="730"/>
      <c r="DJ70" s="730"/>
      <c r="DK70" s="730"/>
      <c r="DL70" s="730"/>
      <c r="DM70" s="730"/>
      <c r="DN70" s="730"/>
      <c r="DO70" s="730"/>
      <c r="DP70" s="730"/>
      <c r="DQ70" s="730"/>
      <c r="DR70" s="730"/>
      <c r="DS70" s="730"/>
      <c r="DT70" s="730"/>
      <c r="DU70" s="730"/>
      <c r="DV70" s="7"/>
    </row>
    <row r="71" spans="1:126" ht="15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735"/>
      <c r="CS71" s="735"/>
      <c r="CT71" s="735"/>
      <c r="CU71" s="735"/>
      <c r="CV71" s="735"/>
      <c r="CW71" s="735"/>
      <c r="CX71" s="733"/>
      <c r="CY71" s="733"/>
      <c r="CZ71" s="733"/>
      <c r="DA71" s="733"/>
      <c r="DB71" s="733"/>
      <c r="DC71" s="733"/>
      <c r="DD71" s="730"/>
      <c r="DE71" s="730"/>
      <c r="DF71" s="730"/>
      <c r="DG71" s="730"/>
      <c r="DH71" s="730"/>
      <c r="DI71" s="730"/>
      <c r="DJ71" s="730"/>
      <c r="DK71" s="730"/>
      <c r="DL71" s="730"/>
      <c r="DM71" s="730"/>
      <c r="DN71" s="730"/>
      <c r="DO71" s="730"/>
      <c r="DP71" s="730"/>
      <c r="DQ71" s="730"/>
      <c r="DR71" s="730"/>
      <c r="DS71" s="730"/>
      <c r="DT71" s="730"/>
      <c r="DU71" s="730"/>
      <c r="DV71" s="7"/>
    </row>
    <row r="72" spans="1:126" s="41" customFormat="1" ht="15.7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8"/>
      <c r="BI72" s="8"/>
      <c r="BJ72" s="8"/>
      <c r="BK72" s="8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738"/>
      <c r="CS72" s="738"/>
      <c r="CT72" s="738"/>
      <c r="CU72" s="738"/>
      <c r="CV72" s="738"/>
      <c r="CW72" s="738"/>
      <c r="CX72" s="736"/>
      <c r="CY72" s="736"/>
      <c r="CZ72" s="736"/>
      <c r="DA72" s="736"/>
      <c r="DB72" s="736"/>
      <c r="DC72" s="736"/>
      <c r="DD72" s="737"/>
      <c r="DE72" s="737"/>
      <c r="DF72" s="737"/>
      <c r="DG72" s="737"/>
      <c r="DH72" s="737"/>
      <c r="DI72" s="737"/>
      <c r="DJ72" s="737"/>
      <c r="DK72" s="737"/>
      <c r="DL72" s="737"/>
      <c r="DM72" s="737"/>
      <c r="DN72" s="737"/>
      <c r="DO72" s="737"/>
      <c r="DP72" s="737"/>
      <c r="DQ72" s="737"/>
      <c r="DR72" s="737"/>
      <c r="DS72" s="737"/>
      <c r="DT72" s="737"/>
      <c r="DU72" s="737"/>
      <c r="DV72" s="102"/>
    </row>
    <row r="73" spans="1:125" ht="15.7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109"/>
      <c r="BI73" s="109"/>
      <c r="BJ73" s="109"/>
      <c r="BK73" s="109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24"/>
      <c r="CP73" s="24"/>
      <c r="CQ73" s="24"/>
      <c r="CR73" s="20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</row>
    <row r="74" spans="1:109" ht="14.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</row>
    <row r="75" spans="1:109" ht="14.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3"/>
      <c r="BI75" s="3"/>
      <c r="BJ75" s="3"/>
      <c r="BK75" s="3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</row>
    <row r="76" spans="31:109" ht="13.5"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</row>
    <row r="77" spans="31:109" ht="13.5"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</row>
    <row r="78" spans="31:109" ht="13.5"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</row>
    <row r="79" spans="31:109" ht="13.5"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7"/>
      <c r="BI79" s="107"/>
      <c r="BJ79" s="107"/>
      <c r="BK79" s="107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</row>
    <row r="80" spans="31:109" ht="13.5"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</row>
    <row r="81" spans="31:109" ht="13.5"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</row>
    <row r="82" spans="31:109" ht="13.5"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</row>
    <row r="83" spans="60:63" ht="13.5">
      <c r="BH83" s="104"/>
      <c r="BI83" s="104"/>
      <c r="BJ83" s="104"/>
      <c r="BK83" s="104"/>
    </row>
  </sheetData>
  <sheetProtection/>
  <mergeCells count="507">
    <mergeCell ref="A3:AZ3"/>
    <mergeCell ref="A5:AZ5"/>
    <mergeCell ref="A19:AY19"/>
    <mergeCell ref="A33:X33"/>
    <mergeCell ref="B45:Y45"/>
    <mergeCell ref="AB33:BF33"/>
    <mergeCell ref="AV27:AY27"/>
    <mergeCell ref="AV28:AY28"/>
    <mergeCell ref="F21:AI21"/>
    <mergeCell ref="AV22:AY23"/>
    <mergeCell ref="AV24:AY24"/>
    <mergeCell ref="AV25:AY25"/>
    <mergeCell ref="AJ25:AM25"/>
    <mergeCell ref="AA25:AC25"/>
    <mergeCell ref="AD25:AF25"/>
    <mergeCell ref="AG25:AI25"/>
    <mergeCell ref="AJ24:AM24"/>
    <mergeCell ref="AA24:AC24"/>
    <mergeCell ref="AD24:AF24"/>
    <mergeCell ref="AG24:AI24"/>
    <mergeCell ref="AB35:AE38"/>
    <mergeCell ref="AF36:AH38"/>
    <mergeCell ref="AB39:AE39"/>
    <mergeCell ref="Q38:T38"/>
    <mergeCell ref="Q39:T39"/>
    <mergeCell ref="I38:L38"/>
    <mergeCell ref="I39:L39"/>
    <mergeCell ref="Q37:T37"/>
    <mergeCell ref="U35:X36"/>
    <mergeCell ref="U37:X37"/>
    <mergeCell ref="A35:D36"/>
    <mergeCell ref="E35:H36"/>
    <mergeCell ref="AL54:AN54"/>
    <mergeCell ref="BD54:BF54"/>
    <mergeCell ref="BD53:BF53"/>
    <mergeCell ref="AX53:AZ53"/>
    <mergeCell ref="BA53:BC53"/>
    <mergeCell ref="AO54:AQ54"/>
    <mergeCell ref="AR54:AT54"/>
    <mergeCell ref="Q35:T36"/>
    <mergeCell ref="AI54:AK54"/>
    <mergeCell ref="AX54:AZ54"/>
    <mergeCell ref="BA54:BC54"/>
    <mergeCell ref="AI51:AK51"/>
    <mergeCell ref="BA51:BC51"/>
    <mergeCell ref="AU54:AW54"/>
    <mergeCell ref="AL53:AN53"/>
    <mergeCell ref="AO53:AQ53"/>
    <mergeCell ref="AX52:AZ52"/>
    <mergeCell ref="BA52:BC52"/>
    <mergeCell ref="U38:X38"/>
    <mergeCell ref="U39:X39"/>
    <mergeCell ref="U40:X40"/>
    <mergeCell ref="U41:X41"/>
    <mergeCell ref="M35:P36"/>
    <mergeCell ref="M37:P37"/>
    <mergeCell ref="M38:P38"/>
    <mergeCell ref="M39:P39"/>
    <mergeCell ref="N49:Q49"/>
    <mergeCell ref="R49:U49"/>
    <mergeCell ref="F47:U47"/>
    <mergeCell ref="F48:I49"/>
    <mergeCell ref="I40:L40"/>
    <mergeCell ref="I41:L41"/>
    <mergeCell ref="M40:P40"/>
    <mergeCell ref="N48:U48"/>
    <mergeCell ref="A40:D40"/>
    <mergeCell ref="A41:D41"/>
    <mergeCell ref="E37:H37"/>
    <mergeCell ref="E38:H38"/>
    <mergeCell ref="A38:D38"/>
    <mergeCell ref="A39:D39"/>
    <mergeCell ref="I37:L37"/>
    <mergeCell ref="Q40:T40"/>
    <mergeCell ref="F51:I51"/>
    <mergeCell ref="AB53:AE53"/>
    <mergeCell ref="AB54:AE54"/>
    <mergeCell ref="J50:M50"/>
    <mergeCell ref="J51:M51"/>
    <mergeCell ref="N50:Q50"/>
    <mergeCell ref="R50:U50"/>
    <mergeCell ref="N51:Q51"/>
    <mergeCell ref="R51:U51"/>
    <mergeCell ref="R54:U54"/>
    <mergeCell ref="AB55:AE55"/>
    <mergeCell ref="AB56:AE56"/>
    <mergeCell ref="AB40:AE40"/>
    <mergeCell ref="AB41:AE41"/>
    <mergeCell ref="AB42:AE42"/>
    <mergeCell ref="AB43:AE43"/>
    <mergeCell ref="AB49:AE52"/>
    <mergeCell ref="AB47:BF47"/>
    <mergeCell ref="A27:E27"/>
    <mergeCell ref="A28:E28"/>
    <mergeCell ref="B47:E49"/>
    <mergeCell ref="B50:E50"/>
    <mergeCell ref="E39:H39"/>
    <mergeCell ref="F50:I50"/>
    <mergeCell ref="F28:H28"/>
    <mergeCell ref="E40:H40"/>
    <mergeCell ref="A37:D37"/>
    <mergeCell ref="I35:L36"/>
    <mergeCell ref="A13:E13"/>
    <mergeCell ref="A14:E14"/>
    <mergeCell ref="B51:E51"/>
    <mergeCell ref="J48:M49"/>
    <mergeCell ref="A21:E23"/>
    <mergeCell ref="A24:E24"/>
    <mergeCell ref="A25:E25"/>
    <mergeCell ref="A26:E26"/>
    <mergeCell ref="F24:H24"/>
    <mergeCell ref="I24:K24"/>
    <mergeCell ref="A7:E9"/>
    <mergeCell ref="A10:E10"/>
    <mergeCell ref="A11:E11"/>
    <mergeCell ref="A12:E12"/>
    <mergeCell ref="AX8:AZ9"/>
    <mergeCell ref="AU13:AW13"/>
    <mergeCell ref="AE13:AG13"/>
    <mergeCell ref="AE12:AG12"/>
    <mergeCell ref="AO8:AP9"/>
    <mergeCell ref="U13:V13"/>
    <mergeCell ref="AU14:AW14"/>
    <mergeCell ref="AX14:AZ14"/>
    <mergeCell ref="AU8:AW9"/>
    <mergeCell ref="AU10:AW10"/>
    <mergeCell ref="AU11:AW11"/>
    <mergeCell ref="AU12:AW12"/>
    <mergeCell ref="AX13:AZ13"/>
    <mergeCell ref="AX10:AZ10"/>
    <mergeCell ref="AL14:AN14"/>
    <mergeCell ref="AS8:AT9"/>
    <mergeCell ref="AS10:AT10"/>
    <mergeCell ref="AQ8:AR9"/>
    <mergeCell ref="AJ14:AK14"/>
    <mergeCell ref="AO10:AP10"/>
    <mergeCell ref="AJ13:AK13"/>
    <mergeCell ref="AA8:AB9"/>
    <mergeCell ref="AC8:AD9"/>
    <mergeCell ref="Y10:Z10"/>
    <mergeCell ref="AH8:AI9"/>
    <mergeCell ref="AJ8:AK9"/>
    <mergeCell ref="AE14:AG14"/>
    <mergeCell ref="AH14:AI14"/>
    <mergeCell ref="AE10:AG10"/>
    <mergeCell ref="AE11:AG11"/>
    <mergeCell ref="AH13:AI13"/>
    <mergeCell ref="L8:M9"/>
    <mergeCell ref="N8:P9"/>
    <mergeCell ref="N10:P10"/>
    <mergeCell ref="N11:P11"/>
    <mergeCell ref="U14:V14"/>
    <mergeCell ref="Y8:Z9"/>
    <mergeCell ref="Y14:Z14"/>
    <mergeCell ref="Q11:R11"/>
    <mergeCell ref="W13:X13"/>
    <mergeCell ref="Y11:Z11"/>
    <mergeCell ref="U24:W24"/>
    <mergeCell ref="X24:Z24"/>
    <mergeCell ref="Y13:Z13"/>
    <mergeCell ref="Q12:R12"/>
    <mergeCell ref="Q13:R13"/>
    <mergeCell ref="U12:V12"/>
    <mergeCell ref="S13:T13"/>
    <mergeCell ref="S14:T14"/>
    <mergeCell ref="Q14:R14"/>
    <mergeCell ref="O24:Q24"/>
    <mergeCell ref="R24:T24"/>
    <mergeCell ref="L24:N24"/>
    <mergeCell ref="L25:N25"/>
    <mergeCell ref="R27:T27"/>
    <mergeCell ref="O26:Q26"/>
    <mergeCell ref="R26:T26"/>
    <mergeCell ref="O25:Q25"/>
    <mergeCell ref="F25:H25"/>
    <mergeCell ref="I25:K25"/>
    <mergeCell ref="I27:K27"/>
    <mergeCell ref="R25:T25"/>
    <mergeCell ref="I28:K28"/>
    <mergeCell ref="F26:H26"/>
    <mergeCell ref="I26:K26"/>
    <mergeCell ref="F27:H27"/>
    <mergeCell ref="L26:N26"/>
    <mergeCell ref="L27:N27"/>
    <mergeCell ref="U27:W27"/>
    <mergeCell ref="U28:W28"/>
    <mergeCell ref="R28:T28"/>
    <mergeCell ref="O27:Q27"/>
    <mergeCell ref="O28:Q28"/>
    <mergeCell ref="L28:N28"/>
    <mergeCell ref="AD27:AF27"/>
    <mergeCell ref="AD28:AF28"/>
    <mergeCell ref="AA27:AC27"/>
    <mergeCell ref="AA28:AC28"/>
    <mergeCell ref="X27:Z27"/>
    <mergeCell ref="X28:Z28"/>
    <mergeCell ref="AG27:AI27"/>
    <mergeCell ref="AG28:AI28"/>
    <mergeCell ref="AN27:AQ27"/>
    <mergeCell ref="AN28:AQ28"/>
    <mergeCell ref="AJ27:AM27"/>
    <mergeCell ref="AJ28:AM28"/>
    <mergeCell ref="AJ21:AX21"/>
    <mergeCell ref="AR27:AU27"/>
    <mergeCell ref="AR28:AU28"/>
    <mergeCell ref="AN24:AQ24"/>
    <mergeCell ref="AR24:AU24"/>
    <mergeCell ref="AJ26:AM26"/>
    <mergeCell ref="AN26:AQ26"/>
    <mergeCell ref="AN22:AQ23"/>
    <mergeCell ref="AR22:AU23"/>
    <mergeCell ref="AR26:AU26"/>
    <mergeCell ref="F22:N22"/>
    <mergeCell ref="O22:W22"/>
    <mergeCell ref="U8:V9"/>
    <mergeCell ref="W8:X9"/>
    <mergeCell ref="U10:V10"/>
    <mergeCell ref="U11:V11"/>
    <mergeCell ref="F8:G9"/>
    <mergeCell ref="H8:I9"/>
    <mergeCell ref="J8:K9"/>
    <mergeCell ref="F10:G10"/>
    <mergeCell ref="AV26:AY26"/>
    <mergeCell ref="AN25:AQ25"/>
    <mergeCell ref="AR25:AU25"/>
    <mergeCell ref="U26:W26"/>
    <mergeCell ref="AD26:AF26"/>
    <mergeCell ref="AG26:AI26"/>
    <mergeCell ref="U25:W25"/>
    <mergeCell ref="X25:Z25"/>
    <mergeCell ref="X26:Z26"/>
    <mergeCell ref="AA26:AC26"/>
    <mergeCell ref="AJ22:AM23"/>
    <mergeCell ref="X22:AF22"/>
    <mergeCell ref="AG22:AI23"/>
    <mergeCell ref="AA23:AC23"/>
    <mergeCell ref="AD23:AF23"/>
    <mergeCell ref="X23:Z23"/>
    <mergeCell ref="F23:H23"/>
    <mergeCell ref="I23:K23"/>
    <mergeCell ref="L23:N23"/>
    <mergeCell ref="U23:W23"/>
    <mergeCell ref="O23:Q23"/>
    <mergeCell ref="R23:T23"/>
    <mergeCell ref="DJ72:DO72"/>
    <mergeCell ref="DP72:DU72"/>
    <mergeCell ref="DJ70:DO70"/>
    <mergeCell ref="DP70:DU70"/>
    <mergeCell ref="CX71:DC71"/>
    <mergeCell ref="DD71:DI71"/>
    <mergeCell ref="DJ71:DO71"/>
    <mergeCell ref="DP71:DU71"/>
    <mergeCell ref="DJ68:DO68"/>
    <mergeCell ref="DP68:DU68"/>
    <mergeCell ref="CX69:DC69"/>
    <mergeCell ref="DD69:DI69"/>
    <mergeCell ref="DJ69:DO69"/>
    <mergeCell ref="DP69:DU69"/>
    <mergeCell ref="CR72:CW72"/>
    <mergeCell ref="CS67:CX67"/>
    <mergeCell ref="CX68:DC68"/>
    <mergeCell ref="DD68:DI68"/>
    <mergeCell ref="CX70:DC70"/>
    <mergeCell ref="DD70:DI70"/>
    <mergeCell ref="CX72:DC72"/>
    <mergeCell ref="DD72:DI72"/>
    <mergeCell ref="CR68:CW68"/>
    <mergeCell ref="CR69:CW69"/>
    <mergeCell ref="DQ67:DV67"/>
    <mergeCell ref="DK67:DP67"/>
    <mergeCell ref="DE67:DJ67"/>
    <mergeCell ref="CY67:DD67"/>
    <mergeCell ref="BD56:BF56"/>
    <mergeCell ref="DM61:DQ61"/>
    <mergeCell ref="DC61:DG61"/>
    <mergeCell ref="DH61:DL61"/>
    <mergeCell ref="DG57:DK57"/>
    <mergeCell ref="CW56:DK56"/>
    <mergeCell ref="CR70:CW70"/>
    <mergeCell ref="CR71:CW71"/>
    <mergeCell ref="DQ56:DU57"/>
    <mergeCell ref="DR61:DV61"/>
    <mergeCell ref="CX62:DB62"/>
    <mergeCell ref="DC62:DG62"/>
    <mergeCell ref="DH62:DL62"/>
    <mergeCell ref="DM62:DQ62"/>
    <mergeCell ref="DR62:DV62"/>
    <mergeCell ref="CX61:DB61"/>
    <mergeCell ref="DL56:DP57"/>
    <mergeCell ref="CS60:CW60"/>
    <mergeCell ref="DH60:DL60"/>
    <mergeCell ref="DM60:DQ60"/>
    <mergeCell ref="DB58:DF58"/>
    <mergeCell ref="CS61:CW61"/>
    <mergeCell ref="CS62:CW62"/>
    <mergeCell ref="CW57:DA57"/>
    <mergeCell ref="CW58:DA58"/>
    <mergeCell ref="CX59:DB59"/>
    <mergeCell ref="CX60:DB60"/>
    <mergeCell ref="CR56:CV57"/>
    <mergeCell ref="CR58:CV58"/>
    <mergeCell ref="CS59:CW59"/>
    <mergeCell ref="DB57:DF57"/>
    <mergeCell ref="DR60:DV60"/>
    <mergeCell ref="DQ58:DU58"/>
    <mergeCell ref="DH59:DL59"/>
    <mergeCell ref="DM59:DQ59"/>
    <mergeCell ref="DR59:DV59"/>
    <mergeCell ref="DG58:DK58"/>
    <mergeCell ref="DL58:DP58"/>
    <mergeCell ref="DC59:DG59"/>
    <mergeCell ref="DC60:DG60"/>
    <mergeCell ref="BD42:BF42"/>
    <mergeCell ref="BD41:BF41"/>
    <mergeCell ref="BA42:BC42"/>
    <mergeCell ref="BA43:BC43"/>
    <mergeCell ref="BA41:BC41"/>
    <mergeCell ref="BD43:BF43"/>
    <mergeCell ref="AR39:AT39"/>
    <mergeCell ref="AU39:AW39"/>
    <mergeCell ref="BA36:BC38"/>
    <mergeCell ref="AO37:AQ38"/>
    <mergeCell ref="AR37:AT38"/>
    <mergeCell ref="BD40:BF40"/>
    <mergeCell ref="AO40:AQ40"/>
    <mergeCell ref="AU40:AW40"/>
    <mergeCell ref="AX40:AZ40"/>
    <mergeCell ref="BA40:BC40"/>
    <mergeCell ref="AL43:AN43"/>
    <mergeCell ref="E41:H41"/>
    <mergeCell ref="AF42:AH42"/>
    <mergeCell ref="AI42:AK42"/>
    <mergeCell ref="AL42:AN42"/>
    <mergeCell ref="M41:P41"/>
    <mergeCell ref="AF41:AH41"/>
    <mergeCell ref="AI41:AK41"/>
    <mergeCell ref="Q41:T41"/>
    <mergeCell ref="AU43:AW43"/>
    <mergeCell ref="AX43:AZ43"/>
    <mergeCell ref="B54:E54"/>
    <mergeCell ref="F54:I54"/>
    <mergeCell ref="J54:M54"/>
    <mergeCell ref="N54:Q54"/>
    <mergeCell ref="R53:U53"/>
    <mergeCell ref="B52:E52"/>
    <mergeCell ref="AF43:AH43"/>
    <mergeCell ref="AI43:AK43"/>
    <mergeCell ref="F52:I52"/>
    <mergeCell ref="J52:M52"/>
    <mergeCell ref="B53:E53"/>
    <mergeCell ref="F53:I53"/>
    <mergeCell ref="J53:M53"/>
    <mergeCell ref="N53:Q53"/>
    <mergeCell ref="R52:U52"/>
    <mergeCell ref="N52:Q52"/>
    <mergeCell ref="AU41:AW41"/>
    <mergeCell ref="AX41:AZ41"/>
    <mergeCell ref="AO42:AQ42"/>
    <mergeCell ref="AR42:AT42"/>
    <mergeCell ref="AU42:AW42"/>
    <mergeCell ref="AU49:BF49"/>
    <mergeCell ref="AU50:BC50"/>
    <mergeCell ref="AU51:AW52"/>
    <mergeCell ref="AF35:AW35"/>
    <mergeCell ref="AX35:BF35"/>
    <mergeCell ref="AF39:AH39"/>
    <mergeCell ref="AI39:AK39"/>
    <mergeCell ref="AL39:AN39"/>
    <mergeCell ref="AX36:AZ38"/>
    <mergeCell ref="AU36:AW38"/>
    <mergeCell ref="AI36:AT36"/>
    <mergeCell ref="BD36:BF38"/>
    <mergeCell ref="AO39:AQ39"/>
    <mergeCell ref="AI37:AK38"/>
    <mergeCell ref="AL37:AN38"/>
    <mergeCell ref="BD57:BF57"/>
    <mergeCell ref="AX39:AZ39"/>
    <mergeCell ref="BA39:BC39"/>
    <mergeCell ref="BD39:BF39"/>
    <mergeCell ref="BA57:BC57"/>
    <mergeCell ref="AX57:AZ57"/>
    <mergeCell ref="BA56:BC56"/>
    <mergeCell ref="AX42:AZ42"/>
    <mergeCell ref="AR57:AT57"/>
    <mergeCell ref="AF40:AH40"/>
    <mergeCell ref="AI40:AK40"/>
    <mergeCell ref="AL40:AN40"/>
    <mergeCell ref="AR40:AT40"/>
    <mergeCell ref="AL41:AN41"/>
    <mergeCell ref="AO41:AQ41"/>
    <mergeCell ref="AR41:AT41"/>
    <mergeCell ref="AO43:AQ43"/>
    <mergeCell ref="AR43:AT43"/>
    <mergeCell ref="AU57:AW57"/>
    <mergeCell ref="AL55:AN55"/>
    <mergeCell ref="AO55:AQ55"/>
    <mergeCell ref="AR55:AT55"/>
    <mergeCell ref="AU55:AW55"/>
    <mergeCell ref="AF57:AH57"/>
    <mergeCell ref="AI57:AK57"/>
    <mergeCell ref="AL57:AN57"/>
    <mergeCell ref="AI55:AK55"/>
    <mergeCell ref="AO57:AQ57"/>
    <mergeCell ref="AB57:AE57"/>
    <mergeCell ref="BD55:BF55"/>
    <mergeCell ref="AF56:AH56"/>
    <mergeCell ref="AI56:AK56"/>
    <mergeCell ref="AL56:AN56"/>
    <mergeCell ref="AO56:AQ56"/>
    <mergeCell ref="AR56:AT56"/>
    <mergeCell ref="AU56:AW56"/>
    <mergeCell ref="AX56:AZ56"/>
    <mergeCell ref="AF55:AH55"/>
    <mergeCell ref="BD50:BF52"/>
    <mergeCell ref="AI53:AK53"/>
    <mergeCell ref="AF51:AH52"/>
    <mergeCell ref="AX51:AZ51"/>
    <mergeCell ref="AR50:AT52"/>
    <mergeCell ref="AF53:AH53"/>
    <mergeCell ref="AU53:AW53"/>
    <mergeCell ref="AX55:AZ55"/>
    <mergeCell ref="BA55:BC55"/>
    <mergeCell ref="AF54:AH54"/>
    <mergeCell ref="F14:G14"/>
    <mergeCell ref="AF49:AT49"/>
    <mergeCell ref="AR53:AT53"/>
    <mergeCell ref="AL51:AN52"/>
    <mergeCell ref="AO51:AQ52"/>
    <mergeCell ref="AF50:AQ50"/>
    <mergeCell ref="AI52:AK52"/>
    <mergeCell ref="F11:G11"/>
    <mergeCell ref="F12:G12"/>
    <mergeCell ref="F13:G13"/>
    <mergeCell ref="N12:P12"/>
    <mergeCell ref="H12:I12"/>
    <mergeCell ref="J12:K12"/>
    <mergeCell ref="L12:M12"/>
    <mergeCell ref="H11:I11"/>
    <mergeCell ref="J11:K11"/>
    <mergeCell ref="L11:M11"/>
    <mergeCell ref="W10:X10"/>
    <mergeCell ref="Q10:R10"/>
    <mergeCell ref="H14:I14"/>
    <mergeCell ref="J14:K14"/>
    <mergeCell ref="L14:M14"/>
    <mergeCell ref="H13:I13"/>
    <mergeCell ref="J13:K13"/>
    <mergeCell ref="W11:X11"/>
    <mergeCell ref="W12:X12"/>
    <mergeCell ref="W14:X14"/>
    <mergeCell ref="H10:I10"/>
    <mergeCell ref="J10:K10"/>
    <mergeCell ref="L10:M10"/>
    <mergeCell ref="AC14:AD14"/>
    <mergeCell ref="AH10:AI10"/>
    <mergeCell ref="AJ10:AK10"/>
    <mergeCell ref="AH11:AI11"/>
    <mergeCell ref="L13:M13"/>
    <mergeCell ref="N13:P13"/>
    <mergeCell ref="N14:P14"/>
    <mergeCell ref="S10:T10"/>
    <mergeCell ref="S11:T11"/>
    <mergeCell ref="S12:T12"/>
    <mergeCell ref="AS14:AT14"/>
    <mergeCell ref="AO14:AP14"/>
    <mergeCell ref="AQ14:AR14"/>
    <mergeCell ref="AS13:AT13"/>
    <mergeCell ref="AO13:AP13"/>
    <mergeCell ref="AQ13:AR13"/>
    <mergeCell ref="AQ10:AR10"/>
    <mergeCell ref="Q8:R9"/>
    <mergeCell ref="AE8:AG9"/>
    <mergeCell ref="AL8:AN9"/>
    <mergeCell ref="AA10:AB10"/>
    <mergeCell ref="AC10:AD10"/>
    <mergeCell ref="AA14:AB14"/>
    <mergeCell ref="AL13:AN13"/>
    <mergeCell ref="AJ11:AK11"/>
    <mergeCell ref="AH12:AI12"/>
    <mergeCell ref="AJ12:AK12"/>
    <mergeCell ref="F7:AW7"/>
    <mergeCell ref="Y12:Z12"/>
    <mergeCell ref="AA12:AB12"/>
    <mergeCell ref="AA11:AB11"/>
    <mergeCell ref="AC11:AD11"/>
    <mergeCell ref="AC12:AD12"/>
    <mergeCell ref="AL10:AN10"/>
    <mergeCell ref="AL11:AN11"/>
    <mergeCell ref="AL12:AN12"/>
    <mergeCell ref="S8:T9"/>
    <mergeCell ref="AA13:AB13"/>
    <mergeCell ref="AC13:AD13"/>
    <mergeCell ref="AX11:AZ11"/>
    <mergeCell ref="AX12:AZ12"/>
    <mergeCell ref="AO11:AP11"/>
    <mergeCell ref="AQ11:AR11"/>
    <mergeCell ref="AO12:AP12"/>
    <mergeCell ref="AQ12:AR12"/>
    <mergeCell ref="AS11:AT11"/>
    <mergeCell ref="AS12:AT12"/>
    <mergeCell ref="V53:Y53"/>
    <mergeCell ref="V54:Y54"/>
    <mergeCell ref="V47:Y47"/>
    <mergeCell ref="V48:Y49"/>
    <mergeCell ref="V50:Y50"/>
    <mergeCell ref="V51:Y51"/>
    <mergeCell ref="V52:Y5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96" r:id="rId1"/>
  <rowBreaks count="1" manualBreakCount="1">
    <brk id="71" max="255" man="1"/>
  </rowBreaks>
  <colBreaks count="1" manualBreakCount="1">
    <brk id="6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4" width="3.125" style="63" customWidth="1"/>
    <col min="15" max="15" width="5.125" style="63" customWidth="1"/>
    <col min="16" max="45" width="3.125" style="0" customWidth="1"/>
  </cols>
  <sheetData>
    <row r="1" spans="1:52" ht="15" customHeight="1">
      <c r="A1" s="236" t="s">
        <v>278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46"/>
      <c r="AT1" s="63"/>
      <c r="AU1" s="63"/>
      <c r="AV1" s="63"/>
      <c r="AW1" s="63"/>
      <c r="AX1" s="63"/>
      <c r="AY1" s="63"/>
      <c r="AZ1" s="46" t="s">
        <v>474</v>
      </c>
    </row>
    <row r="2" spans="1:52" ht="15" customHeight="1">
      <c r="A2" s="236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46"/>
      <c r="AT2" s="63"/>
      <c r="AU2" s="63"/>
      <c r="AV2" s="63"/>
      <c r="AW2" s="63"/>
      <c r="AX2" s="63"/>
      <c r="AY2" s="63"/>
      <c r="AZ2" s="46"/>
    </row>
    <row r="3" spans="1:52" ht="18" customHeight="1">
      <c r="A3" s="391" t="s">
        <v>512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</row>
    <row r="4" spans="16:52" ht="15" customHeight="1"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ht="15" customHeight="1">
      <c r="A5" s="684" t="s">
        <v>513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5" customHeight="1" thickBo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3"/>
      <c r="AU6" s="63"/>
      <c r="AV6" s="63"/>
      <c r="AW6" s="63"/>
      <c r="AX6" s="63"/>
      <c r="AY6" s="63"/>
      <c r="AZ6" s="63"/>
    </row>
    <row r="7" spans="1:52" ht="15" customHeight="1">
      <c r="A7" s="633" t="s">
        <v>219</v>
      </c>
      <c r="B7" s="633"/>
      <c r="C7" s="634"/>
      <c r="D7" s="400" t="s">
        <v>2</v>
      </c>
      <c r="E7" s="400"/>
      <c r="F7" s="400"/>
      <c r="G7" s="400"/>
      <c r="H7" s="400" t="s">
        <v>213</v>
      </c>
      <c r="I7" s="400"/>
      <c r="J7" s="400"/>
      <c r="K7" s="400"/>
      <c r="L7" s="400"/>
      <c r="M7" s="400"/>
      <c r="N7" s="400"/>
      <c r="O7" s="400"/>
      <c r="P7" s="760" t="s">
        <v>214</v>
      </c>
      <c r="Q7" s="760"/>
      <c r="R7" s="760"/>
      <c r="S7" s="760"/>
      <c r="T7" s="760"/>
      <c r="U7" s="760"/>
      <c r="V7" s="760"/>
      <c r="W7" s="760"/>
      <c r="X7" s="760" t="s">
        <v>216</v>
      </c>
      <c r="Y7" s="760"/>
      <c r="Z7" s="760"/>
      <c r="AA7" s="760" t="s">
        <v>215</v>
      </c>
      <c r="AB7" s="760"/>
      <c r="AC7" s="760"/>
      <c r="AD7" s="502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3"/>
      <c r="AU7" s="63"/>
      <c r="AV7" s="63"/>
      <c r="AW7" s="63"/>
      <c r="AX7" s="63"/>
      <c r="AY7" s="63"/>
      <c r="AZ7" s="63"/>
    </row>
    <row r="8" spans="1:52" ht="15" customHeight="1">
      <c r="A8" s="503"/>
      <c r="B8" s="503"/>
      <c r="C8" s="504"/>
      <c r="D8" s="402"/>
      <c r="E8" s="402"/>
      <c r="F8" s="402"/>
      <c r="G8" s="402"/>
      <c r="H8" s="402" t="s">
        <v>217</v>
      </c>
      <c r="I8" s="402"/>
      <c r="J8" s="402"/>
      <c r="K8" s="402"/>
      <c r="L8" s="402" t="s">
        <v>218</v>
      </c>
      <c r="M8" s="402"/>
      <c r="N8" s="402"/>
      <c r="O8" s="402"/>
      <c r="P8" s="402" t="s">
        <v>217</v>
      </c>
      <c r="Q8" s="402"/>
      <c r="R8" s="402"/>
      <c r="S8" s="402"/>
      <c r="T8" s="402" t="s">
        <v>259</v>
      </c>
      <c r="U8" s="402"/>
      <c r="V8" s="402"/>
      <c r="W8" s="402"/>
      <c r="X8" s="402"/>
      <c r="Y8" s="402"/>
      <c r="Z8" s="402"/>
      <c r="AA8" s="402"/>
      <c r="AB8" s="402"/>
      <c r="AC8" s="402"/>
      <c r="AD8" s="435"/>
      <c r="AE8" s="67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</row>
    <row r="9" spans="1:52" ht="15" customHeight="1">
      <c r="A9" s="772" t="s">
        <v>389</v>
      </c>
      <c r="B9" s="772"/>
      <c r="C9" s="773"/>
      <c r="D9" s="767">
        <f>SUM(H9:AD9)</f>
        <v>317</v>
      </c>
      <c r="E9" s="767"/>
      <c r="F9" s="767"/>
      <c r="G9" s="767"/>
      <c r="H9" s="767">
        <v>12</v>
      </c>
      <c r="I9" s="767"/>
      <c r="J9" s="767"/>
      <c r="K9" s="767"/>
      <c r="L9" s="767">
        <v>1</v>
      </c>
      <c r="M9" s="767"/>
      <c r="N9" s="767"/>
      <c r="O9" s="767"/>
      <c r="P9" s="767">
        <v>59</v>
      </c>
      <c r="Q9" s="767"/>
      <c r="R9" s="767"/>
      <c r="S9" s="767"/>
      <c r="T9" s="767">
        <v>163</v>
      </c>
      <c r="U9" s="767"/>
      <c r="V9" s="767"/>
      <c r="W9" s="767"/>
      <c r="X9" s="767">
        <v>1</v>
      </c>
      <c r="Y9" s="767"/>
      <c r="Z9" s="767"/>
      <c r="AA9" s="767">
        <v>81</v>
      </c>
      <c r="AB9" s="767"/>
      <c r="AC9" s="767"/>
      <c r="AD9" s="767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</row>
    <row r="10" spans="1:52" ht="15" customHeight="1">
      <c r="A10" s="770" t="s">
        <v>390</v>
      </c>
      <c r="B10" s="770"/>
      <c r="C10" s="771"/>
      <c r="D10" s="767">
        <f>SUM(H10:AD10)</f>
        <v>318</v>
      </c>
      <c r="E10" s="767"/>
      <c r="F10" s="767"/>
      <c r="G10" s="767"/>
      <c r="H10" s="767">
        <v>12</v>
      </c>
      <c r="I10" s="767"/>
      <c r="J10" s="767"/>
      <c r="K10" s="767"/>
      <c r="L10" s="767">
        <v>1</v>
      </c>
      <c r="M10" s="767"/>
      <c r="N10" s="767"/>
      <c r="O10" s="767"/>
      <c r="P10" s="767">
        <v>59</v>
      </c>
      <c r="Q10" s="767"/>
      <c r="R10" s="767"/>
      <c r="S10" s="767"/>
      <c r="T10" s="767">
        <v>164</v>
      </c>
      <c r="U10" s="767"/>
      <c r="V10" s="767"/>
      <c r="W10" s="767"/>
      <c r="X10" s="767">
        <v>1</v>
      </c>
      <c r="Y10" s="767"/>
      <c r="Z10" s="767"/>
      <c r="AA10" s="767">
        <v>81</v>
      </c>
      <c r="AB10" s="767"/>
      <c r="AC10" s="767"/>
      <c r="AD10" s="767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ht="15" customHeight="1">
      <c r="A11" s="770" t="s">
        <v>384</v>
      </c>
      <c r="B11" s="770"/>
      <c r="C11" s="771"/>
      <c r="D11" s="767">
        <f>SUM(H11:AD11)</f>
        <v>321</v>
      </c>
      <c r="E11" s="767"/>
      <c r="F11" s="767"/>
      <c r="G11" s="767"/>
      <c r="H11" s="767">
        <v>12</v>
      </c>
      <c r="I11" s="767"/>
      <c r="J11" s="767"/>
      <c r="K11" s="767"/>
      <c r="L11" s="767">
        <v>1</v>
      </c>
      <c r="M11" s="767"/>
      <c r="N11" s="767"/>
      <c r="O11" s="767"/>
      <c r="P11" s="767">
        <v>59</v>
      </c>
      <c r="Q11" s="767"/>
      <c r="R11" s="767"/>
      <c r="S11" s="767"/>
      <c r="T11" s="767">
        <v>165</v>
      </c>
      <c r="U11" s="767"/>
      <c r="V11" s="767"/>
      <c r="W11" s="767"/>
      <c r="X11" s="767">
        <v>1</v>
      </c>
      <c r="Y11" s="767"/>
      <c r="Z11" s="767"/>
      <c r="AA11" s="767">
        <v>83</v>
      </c>
      <c r="AB11" s="767"/>
      <c r="AC11" s="767"/>
      <c r="AD11" s="767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ht="15" customHeight="1">
      <c r="A12" s="770" t="s">
        <v>334</v>
      </c>
      <c r="B12" s="770"/>
      <c r="C12" s="771"/>
      <c r="D12" s="767">
        <f>SUM(H12:AD12)</f>
        <v>321</v>
      </c>
      <c r="E12" s="767"/>
      <c r="F12" s="767"/>
      <c r="G12" s="767"/>
      <c r="H12" s="767">
        <v>12</v>
      </c>
      <c r="I12" s="767"/>
      <c r="J12" s="767"/>
      <c r="K12" s="767"/>
      <c r="L12" s="767">
        <v>1</v>
      </c>
      <c r="M12" s="767"/>
      <c r="N12" s="767"/>
      <c r="O12" s="767"/>
      <c r="P12" s="767">
        <v>59</v>
      </c>
      <c r="Q12" s="767"/>
      <c r="R12" s="767"/>
      <c r="S12" s="767"/>
      <c r="T12" s="767">
        <v>165</v>
      </c>
      <c r="U12" s="767"/>
      <c r="V12" s="767"/>
      <c r="W12" s="767"/>
      <c r="X12" s="767">
        <v>1</v>
      </c>
      <c r="Y12" s="767"/>
      <c r="Z12" s="767"/>
      <c r="AA12" s="767">
        <v>83</v>
      </c>
      <c r="AB12" s="767"/>
      <c r="AC12" s="767"/>
      <c r="AD12" s="767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ht="15" customHeight="1">
      <c r="A13" s="770" t="s">
        <v>391</v>
      </c>
      <c r="B13" s="770"/>
      <c r="C13" s="771"/>
      <c r="D13" s="768">
        <f>SUM(H13:AD13)</f>
        <v>327</v>
      </c>
      <c r="E13" s="768"/>
      <c r="F13" s="768"/>
      <c r="G13" s="768"/>
      <c r="H13" s="768">
        <f>SUM(H15:K22,H24:K31)</f>
        <v>12</v>
      </c>
      <c r="I13" s="768"/>
      <c r="J13" s="768"/>
      <c r="K13" s="768"/>
      <c r="L13" s="768">
        <f>SUM(L15:O22,L24:O31)</f>
        <v>1</v>
      </c>
      <c r="M13" s="768"/>
      <c r="N13" s="768"/>
      <c r="O13" s="768"/>
      <c r="P13" s="768">
        <f>SUM(P15:S22,P24:S31)</f>
        <v>58</v>
      </c>
      <c r="Q13" s="768"/>
      <c r="R13" s="768"/>
      <c r="S13" s="768"/>
      <c r="T13" s="768">
        <f>SUM(T15:W22,T24:W31)</f>
        <v>167</v>
      </c>
      <c r="U13" s="768"/>
      <c r="V13" s="768"/>
      <c r="W13" s="768"/>
      <c r="X13" s="768">
        <f>SUM(X15:Z22,X24:Z31)</f>
        <v>1</v>
      </c>
      <c r="Y13" s="768"/>
      <c r="Z13" s="768"/>
      <c r="AA13" s="768">
        <f>SUM(AA15:AD22,AA24:AD31)</f>
        <v>88</v>
      </c>
      <c r="AB13" s="768"/>
      <c r="AC13" s="768"/>
      <c r="AD13" s="768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ht="15" customHeight="1">
      <c r="A14" s="764"/>
      <c r="B14" s="764"/>
      <c r="C14" s="769"/>
      <c r="D14" s="767"/>
      <c r="E14" s="767"/>
      <c r="F14" s="767"/>
      <c r="G14" s="767"/>
      <c r="H14" s="767"/>
      <c r="I14" s="767"/>
      <c r="J14" s="767"/>
      <c r="K14" s="767"/>
      <c r="L14" s="767"/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7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ht="15" customHeight="1">
      <c r="A15" s="393" t="s">
        <v>58</v>
      </c>
      <c r="B15" s="393"/>
      <c r="C15" s="394"/>
      <c r="D15" s="767">
        <f aca="true" t="shared" si="0" ref="D15:D22">SUM(H15:AD15)</f>
        <v>85</v>
      </c>
      <c r="E15" s="767"/>
      <c r="F15" s="767"/>
      <c r="G15" s="767"/>
      <c r="H15" s="767">
        <v>4</v>
      </c>
      <c r="I15" s="767"/>
      <c r="J15" s="767"/>
      <c r="K15" s="767"/>
      <c r="L15" s="767">
        <v>1</v>
      </c>
      <c r="M15" s="767"/>
      <c r="N15" s="767"/>
      <c r="O15" s="767"/>
      <c r="P15" s="767">
        <v>4</v>
      </c>
      <c r="Q15" s="767"/>
      <c r="R15" s="767"/>
      <c r="S15" s="767"/>
      <c r="T15" s="767">
        <v>57</v>
      </c>
      <c r="U15" s="767"/>
      <c r="V15" s="767"/>
      <c r="W15" s="767"/>
      <c r="X15" s="767">
        <v>1</v>
      </c>
      <c r="Y15" s="767"/>
      <c r="Z15" s="767"/>
      <c r="AA15" s="767">
        <v>18</v>
      </c>
      <c r="AB15" s="767"/>
      <c r="AC15" s="767"/>
      <c r="AD15" s="767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ht="15" customHeight="1">
      <c r="A16" s="393" t="s">
        <v>220</v>
      </c>
      <c r="B16" s="393"/>
      <c r="C16" s="394"/>
      <c r="D16" s="767">
        <f t="shared" si="0"/>
        <v>22</v>
      </c>
      <c r="E16" s="767"/>
      <c r="F16" s="767"/>
      <c r="G16" s="767"/>
      <c r="H16" s="767">
        <v>1</v>
      </c>
      <c r="I16" s="767"/>
      <c r="J16" s="767"/>
      <c r="K16" s="767"/>
      <c r="L16" s="767" t="s">
        <v>467</v>
      </c>
      <c r="M16" s="767"/>
      <c r="N16" s="767"/>
      <c r="O16" s="767"/>
      <c r="P16" s="767">
        <v>3</v>
      </c>
      <c r="Q16" s="767"/>
      <c r="R16" s="767"/>
      <c r="S16" s="767"/>
      <c r="T16" s="767">
        <v>9</v>
      </c>
      <c r="U16" s="767"/>
      <c r="V16" s="767"/>
      <c r="W16" s="767"/>
      <c r="X16" s="767" t="s">
        <v>467</v>
      </c>
      <c r="Y16" s="767"/>
      <c r="Z16" s="767"/>
      <c r="AA16" s="767">
        <v>9</v>
      </c>
      <c r="AB16" s="767"/>
      <c r="AC16" s="767"/>
      <c r="AD16" s="767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1:52" ht="15" customHeight="1">
      <c r="A17" s="393" t="s">
        <v>221</v>
      </c>
      <c r="B17" s="393"/>
      <c r="C17" s="394"/>
      <c r="D17" s="767">
        <f t="shared" si="0"/>
        <v>27</v>
      </c>
      <c r="E17" s="767"/>
      <c r="F17" s="767"/>
      <c r="G17" s="767"/>
      <c r="H17" s="767">
        <v>1</v>
      </c>
      <c r="I17" s="767"/>
      <c r="J17" s="767"/>
      <c r="K17" s="767"/>
      <c r="L17" s="767" t="s">
        <v>467</v>
      </c>
      <c r="M17" s="767"/>
      <c r="N17" s="767"/>
      <c r="O17" s="767"/>
      <c r="P17" s="767">
        <v>3</v>
      </c>
      <c r="Q17" s="767"/>
      <c r="R17" s="767"/>
      <c r="S17" s="767"/>
      <c r="T17" s="767">
        <v>21</v>
      </c>
      <c r="U17" s="767"/>
      <c r="V17" s="767"/>
      <c r="W17" s="767"/>
      <c r="X17" s="767" t="s">
        <v>467</v>
      </c>
      <c r="Y17" s="767"/>
      <c r="Z17" s="767"/>
      <c r="AA17" s="767">
        <v>2</v>
      </c>
      <c r="AB17" s="767"/>
      <c r="AC17" s="767"/>
      <c r="AD17" s="767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1:52" ht="15" customHeight="1">
      <c r="A18" s="393" t="s">
        <v>222</v>
      </c>
      <c r="B18" s="393"/>
      <c r="C18" s="394"/>
      <c r="D18" s="767">
        <f t="shared" si="0"/>
        <v>10</v>
      </c>
      <c r="E18" s="767"/>
      <c r="F18" s="767"/>
      <c r="G18" s="767"/>
      <c r="H18" s="767">
        <v>1</v>
      </c>
      <c r="I18" s="767"/>
      <c r="J18" s="767"/>
      <c r="K18" s="767"/>
      <c r="L18" s="767" t="s">
        <v>467</v>
      </c>
      <c r="M18" s="767"/>
      <c r="N18" s="767"/>
      <c r="O18" s="767"/>
      <c r="P18" s="767">
        <v>3</v>
      </c>
      <c r="Q18" s="767"/>
      <c r="R18" s="767"/>
      <c r="S18" s="767"/>
      <c r="T18" s="767">
        <v>5</v>
      </c>
      <c r="U18" s="767"/>
      <c r="V18" s="767"/>
      <c r="W18" s="767"/>
      <c r="X18" s="767" t="s">
        <v>467</v>
      </c>
      <c r="Y18" s="767"/>
      <c r="Z18" s="767"/>
      <c r="AA18" s="767">
        <v>1</v>
      </c>
      <c r="AB18" s="767"/>
      <c r="AC18" s="767"/>
      <c r="AD18" s="767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1:52" ht="15" customHeight="1">
      <c r="A19" s="393" t="s">
        <v>223</v>
      </c>
      <c r="B19" s="393"/>
      <c r="C19" s="394"/>
      <c r="D19" s="767">
        <f t="shared" si="0"/>
        <v>17</v>
      </c>
      <c r="E19" s="767"/>
      <c r="F19" s="767"/>
      <c r="G19" s="767"/>
      <c r="H19" s="767">
        <v>1</v>
      </c>
      <c r="I19" s="767"/>
      <c r="J19" s="767"/>
      <c r="K19" s="767"/>
      <c r="L19" s="767" t="s">
        <v>467</v>
      </c>
      <c r="M19" s="767"/>
      <c r="N19" s="767"/>
      <c r="O19" s="767"/>
      <c r="P19" s="767">
        <v>2</v>
      </c>
      <c r="Q19" s="767"/>
      <c r="R19" s="767"/>
      <c r="S19" s="767"/>
      <c r="T19" s="767">
        <v>7</v>
      </c>
      <c r="U19" s="767"/>
      <c r="V19" s="767"/>
      <c r="W19" s="767"/>
      <c r="X19" s="767" t="s">
        <v>467</v>
      </c>
      <c r="Y19" s="767"/>
      <c r="Z19" s="767"/>
      <c r="AA19" s="767">
        <v>7</v>
      </c>
      <c r="AB19" s="767"/>
      <c r="AC19" s="767"/>
      <c r="AD19" s="767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1:52" ht="15" customHeight="1">
      <c r="A20" s="393" t="s">
        <v>224</v>
      </c>
      <c r="B20" s="393"/>
      <c r="C20" s="394"/>
      <c r="D20" s="767">
        <f t="shared" si="0"/>
        <v>18</v>
      </c>
      <c r="E20" s="767"/>
      <c r="F20" s="767"/>
      <c r="G20" s="767"/>
      <c r="H20" s="767">
        <v>1</v>
      </c>
      <c r="I20" s="767"/>
      <c r="J20" s="767"/>
      <c r="K20" s="767"/>
      <c r="L20" s="767" t="s">
        <v>467</v>
      </c>
      <c r="M20" s="767"/>
      <c r="N20" s="767"/>
      <c r="O20" s="767"/>
      <c r="P20" s="767">
        <v>4</v>
      </c>
      <c r="Q20" s="767"/>
      <c r="R20" s="767"/>
      <c r="S20" s="767"/>
      <c r="T20" s="767">
        <v>6</v>
      </c>
      <c r="U20" s="767"/>
      <c r="V20" s="767"/>
      <c r="W20" s="767"/>
      <c r="X20" s="767" t="s">
        <v>467</v>
      </c>
      <c r="Y20" s="767"/>
      <c r="Z20" s="767"/>
      <c r="AA20" s="767">
        <v>7</v>
      </c>
      <c r="AB20" s="767"/>
      <c r="AC20" s="767"/>
      <c r="AD20" s="767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1:52" ht="15" customHeight="1">
      <c r="A21" s="393" t="s">
        <v>225</v>
      </c>
      <c r="B21" s="393"/>
      <c r="C21" s="394"/>
      <c r="D21" s="767">
        <f t="shared" si="0"/>
        <v>12</v>
      </c>
      <c r="E21" s="767"/>
      <c r="F21" s="767"/>
      <c r="G21" s="767"/>
      <c r="H21" s="767">
        <v>1</v>
      </c>
      <c r="I21" s="767"/>
      <c r="J21" s="767"/>
      <c r="K21" s="767"/>
      <c r="L21" s="767" t="s">
        <v>467</v>
      </c>
      <c r="M21" s="767"/>
      <c r="N21" s="767"/>
      <c r="O21" s="767"/>
      <c r="P21" s="767">
        <v>1</v>
      </c>
      <c r="Q21" s="767"/>
      <c r="R21" s="767"/>
      <c r="S21" s="767"/>
      <c r="T21" s="767">
        <v>4</v>
      </c>
      <c r="U21" s="767"/>
      <c r="V21" s="767"/>
      <c r="W21" s="767"/>
      <c r="X21" s="767" t="s">
        <v>514</v>
      </c>
      <c r="Y21" s="767"/>
      <c r="Z21" s="767"/>
      <c r="AA21" s="767">
        <v>6</v>
      </c>
      <c r="AB21" s="767"/>
      <c r="AC21" s="767"/>
      <c r="AD21" s="767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1:52" ht="15" customHeight="1">
      <c r="A22" s="393" t="s">
        <v>226</v>
      </c>
      <c r="B22" s="393"/>
      <c r="C22" s="394"/>
      <c r="D22" s="767">
        <f t="shared" si="0"/>
        <v>7</v>
      </c>
      <c r="E22" s="767"/>
      <c r="F22" s="767"/>
      <c r="G22" s="767"/>
      <c r="H22" s="767">
        <v>1</v>
      </c>
      <c r="I22" s="767"/>
      <c r="J22" s="767"/>
      <c r="K22" s="767"/>
      <c r="L22" s="767" t="s">
        <v>467</v>
      </c>
      <c r="M22" s="767"/>
      <c r="N22" s="767"/>
      <c r="O22" s="767"/>
      <c r="P22" s="767" t="s">
        <v>467</v>
      </c>
      <c r="Q22" s="767"/>
      <c r="R22" s="767"/>
      <c r="S22" s="767"/>
      <c r="T22" s="767">
        <v>6</v>
      </c>
      <c r="U22" s="767"/>
      <c r="V22" s="767"/>
      <c r="W22" s="767"/>
      <c r="X22" s="767" t="s">
        <v>467</v>
      </c>
      <c r="Y22" s="767"/>
      <c r="Z22" s="767"/>
      <c r="AA22" s="767" t="s">
        <v>467</v>
      </c>
      <c r="AB22" s="767"/>
      <c r="AC22" s="767"/>
      <c r="AD22" s="767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1:52" s="41" customFormat="1" ht="15" customHeight="1">
      <c r="A23" s="393"/>
      <c r="B23" s="393"/>
      <c r="C23" s="394"/>
      <c r="D23" s="767"/>
      <c r="E23" s="767"/>
      <c r="F23" s="767"/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  <c r="U23" s="767"/>
      <c r="V23" s="767"/>
      <c r="W23" s="767"/>
      <c r="X23" s="767"/>
      <c r="Y23" s="767"/>
      <c r="Z23" s="767"/>
      <c r="AA23" s="767"/>
      <c r="AB23" s="767"/>
      <c r="AC23" s="767"/>
      <c r="AD23" s="767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</row>
    <row r="24" spans="1:52" ht="15" customHeight="1">
      <c r="A24" s="393" t="s">
        <v>227</v>
      </c>
      <c r="B24" s="393"/>
      <c r="C24" s="394"/>
      <c r="D24" s="767">
        <f aca="true" t="shared" si="1" ref="D24:D31">SUM(H24:AD24)</f>
        <v>5</v>
      </c>
      <c r="E24" s="767"/>
      <c r="F24" s="767"/>
      <c r="G24" s="767"/>
      <c r="H24" s="767" t="s">
        <v>467</v>
      </c>
      <c r="I24" s="767"/>
      <c r="J24" s="767"/>
      <c r="K24" s="767"/>
      <c r="L24" s="767" t="s">
        <v>467</v>
      </c>
      <c r="M24" s="767"/>
      <c r="N24" s="767"/>
      <c r="O24" s="767"/>
      <c r="P24" s="767">
        <v>1</v>
      </c>
      <c r="Q24" s="767"/>
      <c r="R24" s="767"/>
      <c r="S24" s="767"/>
      <c r="T24" s="767">
        <v>2</v>
      </c>
      <c r="U24" s="767"/>
      <c r="V24" s="767"/>
      <c r="W24" s="767"/>
      <c r="X24" s="767" t="s">
        <v>467</v>
      </c>
      <c r="Y24" s="767"/>
      <c r="Z24" s="767"/>
      <c r="AA24" s="767">
        <v>2</v>
      </c>
      <c r="AB24" s="767"/>
      <c r="AC24" s="767"/>
      <c r="AD24" s="767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1:52" ht="15" customHeight="1">
      <c r="A25" s="393" t="s">
        <v>228</v>
      </c>
      <c r="B25" s="393"/>
      <c r="C25" s="394"/>
      <c r="D25" s="767">
        <f t="shared" si="1"/>
        <v>11</v>
      </c>
      <c r="E25" s="767"/>
      <c r="F25" s="767"/>
      <c r="G25" s="767"/>
      <c r="H25" s="767" t="s">
        <v>467</v>
      </c>
      <c r="I25" s="767"/>
      <c r="J25" s="767"/>
      <c r="K25" s="767"/>
      <c r="L25" s="767" t="s">
        <v>467</v>
      </c>
      <c r="M25" s="767"/>
      <c r="N25" s="767"/>
      <c r="O25" s="767"/>
      <c r="P25" s="767">
        <v>3</v>
      </c>
      <c r="Q25" s="767"/>
      <c r="R25" s="767"/>
      <c r="S25" s="767"/>
      <c r="T25" s="767">
        <v>5</v>
      </c>
      <c r="U25" s="767"/>
      <c r="V25" s="767"/>
      <c r="W25" s="767"/>
      <c r="X25" s="767" t="s">
        <v>467</v>
      </c>
      <c r="Y25" s="767"/>
      <c r="Z25" s="767"/>
      <c r="AA25" s="767">
        <v>3</v>
      </c>
      <c r="AB25" s="767"/>
      <c r="AC25" s="767"/>
      <c r="AD25" s="767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1:52" ht="15" customHeight="1">
      <c r="A26" s="393" t="s">
        <v>229</v>
      </c>
      <c r="B26" s="393"/>
      <c r="C26" s="394"/>
      <c r="D26" s="767">
        <f t="shared" si="1"/>
        <v>20</v>
      </c>
      <c r="E26" s="767"/>
      <c r="F26" s="767"/>
      <c r="G26" s="767"/>
      <c r="H26" s="767" t="s">
        <v>467</v>
      </c>
      <c r="I26" s="767"/>
      <c r="J26" s="767"/>
      <c r="K26" s="767"/>
      <c r="L26" s="767" t="s">
        <v>467</v>
      </c>
      <c r="M26" s="767"/>
      <c r="N26" s="767"/>
      <c r="O26" s="767"/>
      <c r="P26" s="767">
        <v>6</v>
      </c>
      <c r="Q26" s="767"/>
      <c r="R26" s="767"/>
      <c r="S26" s="767"/>
      <c r="T26" s="767">
        <v>9</v>
      </c>
      <c r="U26" s="767"/>
      <c r="V26" s="767"/>
      <c r="W26" s="767"/>
      <c r="X26" s="767" t="s">
        <v>467</v>
      </c>
      <c r="Y26" s="767"/>
      <c r="Z26" s="767"/>
      <c r="AA26" s="767">
        <v>5</v>
      </c>
      <c r="AB26" s="767"/>
      <c r="AC26" s="767"/>
      <c r="AD26" s="767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1:52" ht="15" customHeight="1">
      <c r="A27" s="393" t="s">
        <v>230</v>
      </c>
      <c r="B27" s="393"/>
      <c r="C27" s="394"/>
      <c r="D27" s="767">
        <f t="shared" si="1"/>
        <v>14</v>
      </c>
      <c r="E27" s="767"/>
      <c r="F27" s="767"/>
      <c r="G27" s="767"/>
      <c r="H27" s="767" t="s">
        <v>467</v>
      </c>
      <c r="I27" s="767"/>
      <c r="J27" s="767"/>
      <c r="K27" s="767"/>
      <c r="L27" s="767" t="s">
        <v>467</v>
      </c>
      <c r="M27" s="767"/>
      <c r="N27" s="767"/>
      <c r="O27" s="767"/>
      <c r="P27" s="767">
        <v>4</v>
      </c>
      <c r="Q27" s="767"/>
      <c r="R27" s="767"/>
      <c r="S27" s="767"/>
      <c r="T27" s="767">
        <v>8</v>
      </c>
      <c r="U27" s="767"/>
      <c r="V27" s="767"/>
      <c r="W27" s="767"/>
      <c r="X27" s="767" t="s">
        <v>467</v>
      </c>
      <c r="Y27" s="767"/>
      <c r="Z27" s="767"/>
      <c r="AA27" s="767">
        <v>2</v>
      </c>
      <c r="AB27" s="767"/>
      <c r="AC27" s="767"/>
      <c r="AD27" s="767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1:52" ht="15" customHeight="1">
      <c r="A28" s="393" t="s">
        <v>231</v>
      </c>
      <c r="B28" s="393"/>
      <c r="C28" s="394"/>
      <c r="D28" s="767">
        <f t="shared" si="1"/>
        <v>27</v>
      </c>
      <c r="E28" s="767"/>
      <c r="F28" s="767"/>
      <c r="G28" s="767"/>
      <c r="H28" s="767" t="s">
        <v>467</v>
      </c>
      <c r="I28" s="767"/>
      <c r="J28" s="767"/>
      <c r="K28" s="767"/>
      <c r="L28" s="767" t="s">
        <v>467</v>
      </c>
      <c r="M28" s="767"/>
      <c r="N28" s="767"/>
      <c r="O28" s="767"/>
      <c r="P28" s="767">
        <v>7</v>
      </c>
      <c r="Q28" s="767"/>
      <c r="R28" s="767"/>
      <c r="S28" s="767"/>
      <c r="T28" s="767">
        <v>7</v>
      </c>
      <c r="U28" s="767"/>
      <c r="V28" s="767"/>
      <c r="W28" s="767"/>
      <c r="X28" s="767" t="s">
        <v>467</v>
      </c>
      <c r="Y28" s="767"/>
      <c r="Z28" s="767"/>
      <c r="AA28" s="767">
        <v>13</v>
      </c>
      <c r="AB28" s="767"/>
      <c r="AC28" s="767"/>
      <c r="AD28" s="767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</row>
    <row r="29" spans="1:52" ht="15" customHeight="1">
      <c r="A29" s="393" t="s">
        <v>232</v>
      </c>
      <c r="B29" s="393"/>
      <c r="C29" s="394"/>
      <c r="D29" s="767">
        <f t="shared" si="1"/>
        <v>19</v>
      </c>
      <c r="E29" s="767"/>
      <c r="F29" s="767"/>
      <c r="G29" s="767"/>
      <c r="H29" s="767" t="s">
        <v>467</v>
      </c>
      <c r="I29" s="767"/>
      <c r="J29" s="767"/>
      <c r="K29" s="767"/>
      <c r="L29" s="767" t="s">
        <v>467</v>
      </c>
      <c r="M29" s="767"/>
      <c r="N29" s="767"/>
      <c r="O29" s="767"/>
      <c r="P29" s="767">
        <v>7</v>
      </c>
      <c r="Q29" s="767"/>
      <c r="R29" s="767"/>
      <c r="S29" s="767"/>
      <c r="T29" s="767">
        <v>9</v>
      </c>
      <c r="U29" s="767"/>
      <c r="V29" s="767"/>
      <c r="W29" s="767"/>
      <c r="X29" s="767" t="s">
        <v>467</v>
      </c>
      <c r="Y29" s="767"/>
      <c r="Z29" s="767"/>
      <c r="AA29" s="767">
        <v>3</v>
      </c>
      <c r="AB29" s="767"/>
      <c r="AC29" s="767"/>
      <c r="AD29" s="767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</row>
    <row r="30" spans="1:52" ht="15" customHeight="1">
      <c r="A30" s="393" t="s">
        <v>233</v>
      </c>
      <c r="B30" s="393"/>
      <c r="C30" s="394"/>
      <c r="D30" s="767">
        <f t="shared" si="1"/>
        <v>28</v>
      </c>
      <c r="E30" s="767"/>
      <c r="F30" s="767"/>
      <c r="G30" s="767"/>
      <c r="H30" s="767">
        <v>1</v>
      </c>
      <c r="I30" s="767"/>
      <c r="J30" s="767"/>
      <c r="K30" s="767"/>
      <c r="L30" s="767" t="s">
        <v>467</v>
      </c>
      <c r="M30" s="767"/>
      <c r="N30" s="767"/>
      <c r="O30" s="767"/>
      <c r="P30" s="767">
        <v>8</v>
      </c>
      <c r="Q30" s="767"/>
      <c r="R30" s="767"/>
      <c r="S30" s="767"/>
      <c r="T30" s="767">
        <v>11</v>
      </c>
      <c r="U30" s="767"/>
      <c r="V30" s="767"/>
      <c r="W30" s="767"/>
      <c r="X30" s="767" t="s">
        <v>467</v>
      </c>
      <c r="Y30" s="767"/>
      <c r="Z30" s="767"/>
      <c r="AA30" s="767">
        <v>8</v>
      </c>
      <c r="AB30" s="767"/>
      <c r="AC30" s="767"/>
      <c r="AD30" s="767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</row>
    <row r="31" spans="1:52" ht="15" customHeight="1">
      <c r="A31" s="430" t="s">
        <v>234</v>
      </c>
      <c r="B31" s="430"/>
      <c r="C31" s="431"/>
      <c r="D31" s="766">
        <f t="shared" si="1"/>
        <v>5</v>
      </c>
      <c r="E31" s="766"/>
      <c r="F31" s="766"/>
      <c r="G31" s="766"/>
      <c r="H31" s="766" t="s">
        <v>467</v>
      </c>
      <c r="I31" s="766"/>
      <c r="J31" s="766"/>
      <c r="K31" s="766"/>
      <c r="L31" s="766" t="s">
        <v>467</v>
      </c>
      <c r="M31" s="766"/>
      <c r="N31" s="766"/>
      <c r="O31" s="766"/>
      <c r="P31" s="766">
        <v>2</v>
      </c>
      <c r="Q31" s="766"/>
      <c r="R31" s="766"/>
      <c r="S31" s="766"/>
      <c r="T31" s="766">
        <v>1</v>
      </c>
      <c r="U31" s="766"/>
      <c r="V31" s="766"/>
      <c r="W31" s="766"/>
      <c r="X31" s="766" t="s">
        <v>467</v>
      </c>
      <c r="Y31" s="766"/>
      <c r="Z31" s="766"/>
      <c r="AA31" s="766">
        <v>2</v>
      </c>
      <c r="AB31" s="766"/>
      <c r="AC31" s="766"/>
      <c r="AD31" s="766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</row>
    <row r="32" spans="1:52" ht="15" customHeight="1">
      <c r="A32" s="340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</row>
    <row r="33" spans="1:52" ht="15" customHeight="1">
      <c r="A33" s="340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</row>
    <row r="34" spans="1:52" ht="15" customHeight="1">
      <c r="A34" s="684" t="s">
        <v>515</v>
      </c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</row>
    <row r="35" spans="1:52" ht="15" customHeight="1" thickBo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202" t="s">
        <v>241</v>
      </c>
      <c r="AE35" s="67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</row>
    <row r="36" spans="1:52" s="41" customFormat="1" ht="15" customHeight="1">
      <c r="A36" s="633" t="s">
        <v>196</v>
      </c>
      <c r="B36" s="633"/>
      <c r="C36" s="633"/>
      <c r="D36" s="633"/>
      <c r="E36" s="634"/>
      <c r="F36" s="659" t="s">
        <v>2</v>
      </c>
      <c r="G36" s="633"/>
      <c r="H36" s="633"/>
      <c r="I36" s="633"/>
      <c r="J36" s="634"/>
      <c r="K36" s="446" t="s">
        <v>237</v>
      </c>
      <c r="L36" s="446"/>
      <c r="M36" s="446"/>
      <c r="N36" s="446"/>
      <c r="O36" s="446"/>
      <c r="P36" s="446"/>
      <c r="Q36" s="446"/>
      <c r="R36" s="446"/>
      <c r="S36" s="760" t="s">
        <v>238</v>
      </c>
      <c r="T36" s="760"/>
      <c r="U36" s="760"/>
      <c r="V36" s="760"/>
      <c r="W36" s="760" t="s">
        <v>239</v>
      </c>
      <c r="X36" s="760"/>
      <c r="Y36" s="760"/>
      <c r="Z36" s="760"/>
      <c r="AA36" s="760" t="s">
        <v>240</v>
      </c>
      <c r="AB36" s="760"/>
      <c r="AC36" s="760"/>
      <c r="AD36" s="502"/>
      <c r="AE36" s="330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</row>
    <row r="37" spans="1:52" ht="15" customHeight="1">
      <c r="A37" s="503"/>
      <c r="B37" s="503"/>
      <c r="C37" s="503"/>
      <c r="D37" s="503"/>
      <c r="E37" s="504"/>
      <c r="F37" s="637"/>
      <c r="G37" s="635"/>
      <c r="H37" s="635"/>
      <c r="I37" s="635"/>
      <c r="J37" s="636"/>
      <c r="K37" s="438" t="s">
        <v>235</v>
      </c>
      <c r="L37" s="438"/>
      <c r="M37" s="438"/>
      <c r="N37" s="438"/>
      <c r="O37" s="438" t="s">
        <v>236</v>
      </c>
      <c r="P37" s="438"/>
      <c r="Q37" s="438"/>
      <c r="R37" s="438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35"/>
      <c r="AE37" s="67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763" t="s">
        <v>401</v>
      </c>
      <c r="B38" s="763"/>
      <c r="C38" s="763"/>
      <c r="D38" s="763"/>
      <c r="E38" s="763"/>
      <c r="F38" s="755">
        <f>SUM(K38:AD38)</f>
        <v>76135</v>
      </c>
      <c r="G38" s="756"/>
      <c r="H38" s="756"/>
      <c r="I38" s="756"/>
      <c r="J38" s="756"/>
      <c r="K38" s="754">
        <v>34915</v>
      </c>
      <c r="L38" s="754"/>
      <c r="M38" s="754"/>
      <c r="N38" s="754"/>
      <c r="O38" s="754">
        <v>3781</v>
      </c>
      <c r="P38" s="754"/>
      <c r="Q38" s="754"/>
      <c r="R38" s="754"/>
      <c r="S38" s="754">
        <v>32411</v>
      </c>
      <c r="T38" s="754"/>
      <c r="U38" s="754"/>
      <c r="V38" s="754"/>
      <c r="W38" s="754">
        <v>4968</v>
      </c>
      <c r="X38" s="754"/>
      <c r="Y38" s="754"/>
      <c r="Z38" s="754"/>
      <c r="AA38" s="754">
        <v>60</v>
      </c>
      <c r="AB38" s="754"/>
      <c r="AC38" s="754"/>
      <c r="AD38" s="754"/>
      <c r="AE38" s="67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>
      <c r="A39" s="764">
        <v>53</v>
      </c>
      <c r="B39" s="764"/>
      <c r="C39" s="764"/>
      <c r="D39" s="764"/>
      <c r="E39" s="764"/>
      <c r="F39" s="757">
        <f>SUM(K39:AD39)</f>
        <v>80360</v>
      </c>
      <c r="G39" s="656"/>
      <c r="H39" s="656"/>
      <c r="I39" s="656"/>
      <c r="J39" s="656"/>
      <c r="K39" s="754">
        <v>36503</v>
      </c>
      <c r="L39" s="754"/>
      <c r="M39" s="754"/>
      <c r="N39" s="754"/>
      <c r="O39" s="754">
        <v>3964</v>
      </c>
      <c r="P39" s="754"/>
      <c r="Q39" s="754"/>
      <c r="R39" s="754"/>
      <c r="S39" s="754">
        <v>35229</v>
      </c>
      <c r="T39" s="754"/>
      <c r="U39" s="754"/>
      <c r="V39" s="754"/>
      <c r="W39" s="754">
        <v>4611</v>
      </c>
      <c r="X39" s="754"/>
      <c r="Y39" s="754"/>
      <c r="Z39" s="754"/>
      <c r="AA39" s="754">
        <v>53</v>
      </c>
      <c r="AB39" s="754"/>
      <c r="AC39" s="754"/>
      <c r="AD39" s="754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15" customHeight="1">
      <c r="A40" s="764">
        <v>54</v>
      </c>
      <c r="B40" s="764"/>
      <c r="C40" s="764"/>
      <c r="D40" s="764"/>
      <c r="E40" s="764"/>
      <c r="F40" s="757">
        <f>SUM(K40:AD40)</f>
        <v>85042</v>
      </c>
      <c r="G40" s="656"/>
      <c r="H40" s="656"/>
      <c r="I40" s="656"/>
      <c r="J40" s="656"/>
      <c r="K40" s="754">
        <v>38185</v>
      </c>
      <c r="L40" s="754"/>
      <c r="M40" s="754"/>
      <c r="N40" s="754"/>
      <c r="O40" s="754">
        <v>4361</v>
      </c>
      <c r="P40" s="754"/>
      <c r="Q40" s="754"/>
      <c r="R40" s="754"/>
      <c r="S40" s="754">
        <v>37573</v>
      </c>
      <c r="T40" s="754"/>
      <c r="U40" s="754"/>
      <c r="V40" s="754"/>
      <c r="W40" s="754">
        <v>4868</v>
      </c>
      <c r="X40" s="754"/>
      <c r="Y40" s="754"/>
      <c r="Z40" s="754"/>
      <c r="AA40" s="754">
        <v>55</v>
      </c>
      <c r="AB40" s="754"/>
      <c r="AC40" s="754"/>
      <c r="AD40" s="754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15" customHeight="1">
      <c r="A41" s="764">
        <v>55</v>
      </c>
      <c r="B41" s="764"/>
      <c r="C41" s="764"/>
      <c r="D41" s="764"/>
      <c r="E41" s="764"/>
      <c r="F41" s="757">
        <f>SUM(K41:AD41)</f>
        <v>86106</v>
      </c>
      <c r="G41" s="656"/>
      <c r="H41" s="656"/>
      <c r="I41" s="656"/>
      <c r="J41" s="656"/>
      <c r="K41" s="754">
        <v>40248</v>
      </c>
      <c r="L41" s="754"/>
      <c r="M41" s="754"/>
      <c r="N41" s="754"/>
      <c r="O41" s="754">
        <v>4732</v>
      </c>
      <c r="P41" s="754"/>
      <c r="Q41" s="754"/>
      <c r="R41" s="754"/>
      <c r="S41" s="754">
        <v>36144</v>
      </c>
      <c r="T41" s="754"/>
      <c r="U41" s="754"/>
      <c r="V41" s="754"/>
      <c r="W41" s="754">
        <v>4915</v>
      </c>
      <c r="X41" s="754"/>
      <c r="Y41" s="754"/>
      <c r="Z41" s="754"/>
      <c r="AA41" s="754">
        <v>67</v>
      </c>
      <c r="AB41" s="754"/>
      <c r="AC41" s="754"/>
      <c r="AD41" s="754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ht="15" customHeight="1">
      <c r="A42" s="761">
        <v>56</v>
      </c>
      <c r="B42" s="761"/>
      <c r="C42" s="761"/>
      <c r="D42" s="761"/>
      <c r="E42" s="761"/>
      <c r="F42" s="759">
        <f>SUM(K42:AD42)</f>
        <v>84001</v>
      </c>
      <c r="G42" s="758"/>
      <c r="H42" s="758"/>
      <c r="I42" s="758"/>
      <c r="J42" s="758"/>
      <c r="K42" s="758">
        <v>39575</v>
      </c>
      <c r="L42" s="758"/>
      <c r="M42" s="758"/>
      <c r="N42" s="758"/>
      <c r="O42" s="758">
        <v>5387</v>
      </c>
      <c r="P42" s="758"/>
      <c r="Q42" s="758"/>
      <c r="R42" s="758"/>
      <c r="S42" s="758">
        <v>34779</v>
      </c>
      <c r="T42" s="758"/>
      <c r="U42" s="758"/>
      <c r="V42" s="758"/>
      <c r="W42" s="758">
        <v>4177</v>
      </c>
      <c r="X42" s="758"/>
      <c r="Y42" s="758"/>
      <c r="Z42" s="758"/>
      <c r="AA42" s="758">
        <v>83</v>
      </c>
      <c r="AB42" s="758"/>
      <c r="AC42" s="758"/>
      <c r="AD42" s="758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34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1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15" customHeight="1">
      <c r="A45" s="684" t="s">
        <v>516</v>
      </c>
      <c r="B45" s="684"/>
      <c r="C45" s="684"/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684"/>
      <c r="O45" s="684"/>
      <c r="P45" s="684"/>
      <c r="Q45" s="684"/>
      <c r="R45" s="684"/>
      <c r="S45" s="684"/>
      <c r="T45" s="684"/>
      <c r="U45" s="684"/>
      <c r="V45" s="684"/>
      <c r="W45" s="684"/>
      <c r="X45" s="684"/>
      <c r="Y45" s="684"/>
      <c r="Z45" s="684"/>
      <c r="AA45" s="684"/>
      <c r="AB45" s="684"/>
      <c r="AC45" s="684"/>
      <c r="AD45" s="684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15" customHeight="1" thickBo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202" t="s">
        <v>241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5" customHeight="1">
      <c r="A47" s="633" t="s">
        <v>196</v>
      </c>
      <c r="B47" s="633"/>
      <c r="C47" s="633"/>
      <c r="D47" s="633"/>
      <c r="E47" s="634"/>
      <c r="F47" s="446" t="s">
        <v>242</v>
      </c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760" t="s">
        <v>243</v>
      </c>
      <c r="V47" s="760"/>
      <c r="W47" s="760"/>
      <c r="X47" s="760"/>
      <c r="Y47" s="760"/>
      <c r="Z47" s="760" t="s">
        <v>244</v>
      </c>
      <c r="AA47" s="760"/>
      <c r="AB47" s="760"/>
      <c r="AC47" s="760"/>
      <c r="AD47" s="502"/>
      <c r="AE47" s="67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503"/>
      <c r="B48" s="503"/>
      <c r="C48" s="503"/>
      <c r="D48" s="503"/>
      <c r="E48" s="504"/>
      <c r="F48" s="762" t="s">
        <v>2</v>
      </c>
      <c r="G48" s="762"/>
      <c r="H48" s="762"/>
      <c r="I48" s="762"/>
      <c r="J48" s="762"/>
      <c r="K48" s="402" t="s">
        <v>260</v>
      </c>
      <c r="L48" s="402"/>
      <c r="M48" s="402"/>
      <c r="N48" s="402"/>
      <c r="O48" s="402"/>
      <c r="P48" s="765" t="s">
        <v>284</v>
      </c>
      <c r="Q48" s="650"/>
      <c r="R48" s="650"/>
      <c r="S48" s="650"/>
      <c r="T48" s="401"/>
      <c r="U48" s="402"/>
      <c r="V48" s="402"/>
      <c r="W48" s="402"/>
      <c r="X48" s="402"/>
      <c r="Y48" s="402"/>
      <c r="Z48" s="402"/>
      <c r="AA48" s="402"/>
      <c r="AB48" s="402"/>
      <c r="AC48" s="402"/>
      <c r="AD48" s="435"/>
      <c r="AE48" s="67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s="41" customFormat="1" ht="15" customHeight="1">
      <c r="A49" s="763" t="s">
        <v>401</v>
      </c>
      <c r="B49" s="763"/>
      <c r="C49" s="763"/>
      <c r="D49" s="763"/>
      <c r="E49" s="763"/>
      <c r="F49" s="755">
        <f>SUM(K49:T49)</f>
        <v>4365</v>
      </c>
      <c r="G49" s="756"/>
      <c r="H49" s="756"/>
      <c r="I49" s="756"/>
      <c r="J49" s="756"/>
      <c r="K49" s="756">
        <v>2189</v>
      </c>
      <c r="L49" s="756"/>
      <c r="M49" s="756"/>
      <c r="N49" s="756"/>
      <c r="O49" s="756"/>
      <c r="P49" s="756">
        <v>2176</v>
      </c>
      <c r="Q49" s="756"/>
      <c r="R49" s="756"/>
      <c r="S49" s="756"/>
      <c r="T49" s="756"/>
      <c r="U49" s="756">
        <v>29966</v>
      </c>
      <c r="V49" s="756"/>
      <c r="W49" s="756"/>
      <c r="X49" s="756"/>
      <c r="Y49" s="756"/>
      <c r="Z49" s="756">
        <v>347</v>
      </c>
      <c r="AA49" s="756"/>
      <c r="AB49" s="756"/>
      <c r="AC49" s="756"/>
      <c r="AD49" s="756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</row>
    <row r="50" spans="1:52" ht="15" customHeight="1">
      <c r="A50" s="764">
        <v>53</v>
      </c>
      <c r="B50" s="764"/>
      <c r="C50" s="764"/>
      <c r="D50" s="764"/>
      <c r="E50" s="764"/>
      <c r="F50" s="757">
        <f>SUM(K50:T50)</f>
        <v>4349</v>
      </c>
      <c r="G50" s="656"/>
      <c r="H50" s="656"/>
      <c r="I50" s="656"/>
      <c r="J50" s="656"/>
      <c r="K50" s="656">
        <v>2112</v>
      </c>
      <c r="L50" s="656"/>
      <c r="M50" s="656"/>
      <c r="N50" s="656"/>
      <c r="O50" s="656"/>
      <c r="P50" s="656">
        <v>2237</v>
      </c>
      <c r="Q50" s="656"/>
      <c r="R50" s="656"/>
      <c r="S50" s="656"/>
      <c r="T50" s="656"/>
      <c r="U50" s="656">
        <v>31203</v>
      </c>
      <c r="V50" s="656"/>
      <c r="W50" s="656"/>
      <c r="X50" s="656"/>
      <c r="Y50" s="656"/>
      <c r="Z50" s="656">
        <v>124</v>
      </c>
      <c r="AA50" s="656"/>
      <c r="AB50" s="656"/>
      <c r="AC50" s="656"/>
      <c r="AD50" s="656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764">
        <v>54</v>
      </c>
      <c r="B51" s="764"/>
      <c r="C51" s="764"/>
      <c r="D51" s="764"/>
      <c r="E51" s="764"/>
      <c r="F51" s="757">
        <f>SUM(K51:T51)</f>
        <v>4378</v>
      </c>
      <c r="G51" s="656"/>
      <c r="H51" s="656"/>
      <c r="I51" s="656"/>
      <c r="J51" s="656"/>
      <c r="K51" s="656">
        <v>2156</v>
      </c>
      <c r="L51" s="656"/>
      <c r="M51" s="656"/>
      <c r="N51" s="656"/>
      <c r="O51" s="656"/>
      <c r="P51" s="656">
        <v>2222</v>
      </c>
      <c r="Q51" s="656"/>
      <c r="R51" s="656"/>
      <c r="S51" s="656"/>
      <c r="T51" s="656"/>
      <c r="U51" s="656">
        <v>31964</v>
      </c>
      <c r="V51" s="656"/>
      <c r="W51" s="656"/>
      <c r="X51" s="656"/>
      <c r="Y51" s="656"/>
      <c r="Z51" s="656">
        <v>1077</v>
      </c>
      <c r="AA51" s="656"/>
      <c r="AB51" s="656"/>
      <c r="AC51" s="656"/>
      <c r="AD51" s="656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764">
        <v>55</v>
      </c>
      <c r="B52" s="764"/>
      <c r="C52" s="764"/>
      <c r="D52" s="764"/>
      <c r="E52" s="764"/>
      <c r="F52" s="757">
        <f>SUM(K52:T52)</f>
        <v>4449</v>
      </c>
      <c r="G52" s="656"/>
      <c r="H52" s="656"/>
      <c r="I52" s="656"/>
      <c r="J52" s="656"/>
      <c r="K52" s="656">
        <v>2214</v>
      </c>
      <c r="L52" s="656"/>
      <c r="M52" s="656"/>
      <c r="N52" s="656"/>
      <c r="O52" s="656"/>
      <c r="P52" s="656">
        <v>2235</v>
      </c>
      <c r="Q52" s="656"/>
      <c r="R52" s="656"/>
      <c r="S52" s="656"/>
      <c r="T52" s="656"/>
      <c r="U52" s="656">
        <v>33019</v>
      </c>
      <c r="V52" s="656"/>
      <c r="W52" s="656"/>
      <c r="X52" s="656"/>
      <c r="Y52" s="656"/>
      <c r="Z52" s="656">
        <v>602</v>
      </c>
      <c r="AA52" s="656"/>
      <c r="AB52" s="656"/>
      <c r="AC52" s="656"/>
      <c r="AD52" s="656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761">
        <v>56</v>
      </c>
      <c r="B53" s="761"/>
      <c r="C53" s="761"/>
      <c r="D53" s="761"/>
      <c r="E53" s="761"/>
      <c r="F53" s="759">
        <f>SUM(K53:T53)</f>
        <v>4473</v>
      </c>
      <c r="G53" s="758"/>
      <c r="H53" s="758"/>
      <c r="I53" s="758"/>
      <c r="J53" s="758"/>
      <c r="K53" s="758">
        <v>2297</v>
      </c>
      <c r="L53" s="758"/>
      <c r="M53" s="758"/>
      <c r="N53" s="758"/>
      <c r="O53" s="758"/>
      <c r="P53" s="758">
        <v>2176</v>
      </c>
      <c r="Q53" s="758"/>
      <c r="R53" s="758"/>
      <c r="S53" s="758"/>
      <c r="T53" s="758"/>
      <c r="U53" s="758">
        <v>32058</v>
      </c>
      <c r="V53" s="758"/>
      <c r="W53" s="758"/>
      <c r="X53" s="758"/>
      <c r="Y53" s="758"/>
      <c r="Z53" s="758">
        <v>190</v>
      </c>
      <c r="AA53" s="758"/>
      <c r="AB53" s="758"/>
      <c r="AC53" s="758"/>
      <c r="AD53" s="758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34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1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5" customHeight="1">
      <c r="A56" s="684" t="s">
        <v>517</v>
      </c>
      <c r="B56" s="684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4"/>
      <c r="Y56" s="684"/>
      <c r="Z56" s="684"/>
      <c r="AA56" s="684"/>
      <c r="AB56" s="684"/>
      <c r="AC56" s="684"/>
      <c r="AD56" s="684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15" customHeight="1" thickBot="1">
      <c r="A57" s="105"/>
      <c r="B57" s="341"/>
      <c r="C57" s="341"/>
      <c r="D57" s="341"/>
      <c r="E57" s="341"/>
      <c r="F57" s="341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202" t="s">
        <v>250</v>
      </c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52" ht="15" customHeight="1">
      <c r="A58" s="662" t="s">
        <v>196</v>
      </c>
      <c r="B58" s="662"/>
      <c r="C58" s="662"/>
      <c r="D58" s="662"/>
      <c r="E58" s="662"/>
      <c r="F58" s="399"/>
      <c r="G58" s="659" t="s">
        <v>2</v>
      </c>
      <c r="H58" s="633"/>
      <c r="I58" s="633"/>
      <c r="J58" s="633"/>
      <c r="K58" s="633"/>
      <c r="L58" s="634"/>
      <c r="M58" s="661" t="s">
        <v>247</v>
      </c>
      <c r="N58" s="662"/>
      <c r="O58" s="662"/>
      <c r="P58" s="662"/>
      <c r="Q58" s="662"/>
      <c r="R58" s="399"/>
      <c r="S58" s="661" t="s">
        <v>248</v>
      </c>
      <c r="T58" s="662"/>
      <c r="U58" s="662"/>
      <c r="V58" s="662"/>
      <c r="W58" s="662"/>
      <c r="X58" s="399"/>
      <c r="Y58" s="661" t="s">
        <v>249</v>
      </c>
      <c r="Z58" s="662"/>
      <c r="AA58" s="662"/>
      <c r="AB58" s="662"/>
      <c r="AC58" s="662"/>
      <c r="AD58" s="662"/>
      <c r="AE58" s="67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52" ht="15" customHeight="1">
      <c r="A59" s="638" t="s">
        <v>401</v>
      </c>
      <c r="B59" s="638"/>
      <c r="C59" s="638"/>
      <c r="D59" s="638"/>
      <c r="E59" s="638"/>
      <c r="F59" s="638"/>
      <c r="G59" s="755">
        <f>SUM(M59:AD59)</f>
        <v>1484</v>
      </c>
      <c r="H59" s="756"/>
      <c r="I59" s="756"/>
      <c r="J59" s="756"/>
      <c r="K59" s="756"/>
      <c r="L59" s="756"/>
      <c r="M59" s="754">
        <v>1109</v>
      </c>
      <c r="N59" s="754"/>
      <c r="O59" s="754"/>
      <c r="P59" s="754"/>
      <c r="Q59" s="754"/>
      <c r="R59" s="754"/>
      <c r="S59" s="754">
        <v>288</v>
      </c>
      <c r="T59" s="754"/>
      <c r="U59" s="754"/>
      <c r="V59" s="754"/>
      <c r="W59" s="754"/>
      <c r="X59" s="754"/>
      <c r="Y59" s="754">
        <v>87</v>
      </c>
      <c r="Z59" s="754"/>
      <c r="AA59" s="754"/>
      <c r="AB59" s="754"/>
      <c r="AC59" s="754"/>
      <c r="AD59" s="754"/>
      <c r="AE59" s="67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</row>
    <row r="60" spans="1:52" ht="15" customHeight="1">
      <c r="A60" s="392">
        <v>53</v>
      </c>
      <c r="B60" s="392"/>
      <c r="C60" s="392"/>
      <c r="D60" s="392"/>
      <c r="E60" s="392"/>
      <c r="F60" s="392"/>
      <c r="G60" s="757">
        <f>SUM(M60:AD60)</f>
        <v>1292</v>
      </c>
      <c r="H60" s="656"/>
      <c r="I60" s="656"/>
      <c r="J60" s="656"/>
      <c r="K60" s="656"/>
      <c r="L60" s="656"/>
      <c r="M60" s="754">
        <v>1014</v>
      </c>
      <c r="N60" s="754"/>
      <c r="O60" s="754"/>
      <c r="P60" s="754"/>
      <c r="Q60" s="754"/>
      <c r="R60" s="754"/>
      <c r="S60" s="754">
        <v>204</v>
      </c>
      <c r="T60" s="754"/>
      <c r="U60" s="754"/>
      <c r="V60" s="754"/>
      <c r="W60" s="754"/>
      <c r="X60" s="754"/>
      <c r="Y60" s="754">
        <v>74</v>
      </c>
      <c r="Z60" s="754"/>
      <c r="AA60" s="754"/>
      <c r="AB60" s="754"/>
      <c r="AC60" s="754"/>
      <c r="AD60" s="754"/>
      <c r="AE60" s="67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</row>
    <row r="61" spans="1:52" ht="15" customHeight="1">
      <c r="A61" s="392">
        <v>54</v>
      </c>
      <c r="B61" s="392"/>
      <c r="C61" s="392"/>
      <c r="D61" s="392"/>
      <c r="E61" s="392"/>
      <c r="F61" s="392"/>
      <c r="G61" s="757">
        <f>SUM(M61:AD61)</f>
        <v>1495</v>
      </c>
      <c r="H61" s="656"/>
      <c r="I61" s="656"/>
      <c r="J61" s="656"/>
      <c r="K61" s="656"/>
      <c r="L61" s="656"/>
      <c r="M61" s="754">
        <v>1157</v>
      </c>
      <c r="N61" s="754"/>
      <c r="O61" s="754"/>
      <c r="P61" s="754"/>
      <c r="Q61" s="754"/>
      <c r="R61" s="754"/>
      <c r="S61" s="754">
        <v>269</v>
      </c>
      <c r="T61" s="754"/>
      <c r="U61" s="754"/>
      <c r="V61" s="754"/>
      <c r="W61" s="754"/>
      <c r="X61" s="754"/>
      <c r="Y61" s="754">
        <v>69</v>
      </c>
      <c r="Z61" s="754"/>
      <c r="AA61" s="754"/>
      <c r="AB61" s="754"/>
      <c r="AC61" s="754"/>
      <c r="AD61" s="754"/>
      <c r="AE61" s="67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</row>
    <row r="62" spans="1:52" ht="15" customHeight="1">
      <c r="A62" s="392">
        <v>55</v>
      </c>
      <c r="B62" s="392"/>
      <c r="C62" s="392"/>
      <c r="D62" s="392"/>
      <c r="E62" s="392"/>
      <c r="F62" s="392"/>
      <c r="G62" s="757">
        <f>SUM(M62:AD62)</f>
        <v>1345</v>
      </c>
      <c r="H62" s="656"/>
      <c r="I62" s="656"/>
      <c r="J62" s="656"/>
      <c r="K62" s="656"/>
      <c r="L62" s="656"/>
      <c r="M62" s="754">
        <v>1061</v>
      </c>
      <c r="N62" s="754"/>
      <c r="O62" s="754"/>
      <c r="P62" s="754"/>
      <c r="Q62" s="754"/>
      <c r="R62" s="754"/>
      <c r="S62" s="754">
        <v>225</v>
      </c>
      <c r="T62" s="754"/>
      <c r="U62" s="754"/>
      <c r="V62" s="754"/>
      <c r="W62" s="754"/>
      <c r="X62" s="754"/>
      <c r="Y62" s="754">
        <v>59</v>
      </c>
      <c r="Z62" s="754"/>
      <c r="AA62" s="754"/>
      <c r="AB62" s="754"/>
      <c r="AC62" s="754"/>
      <c r="AD62" s="754"/>
      <c r="AE62" s="67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</row>
    <row r="63" spans="1:52" s="41" customFormat="1" ht="15" customHeight="1">
      <c r="A63" s="720">
        <v>56</v>
      </c>
      <c r="B63" s="720"/>
      <c r="C63" s="720"/>
      <c r="D63" s="720"/>
      <c r="E63" s="720"/>
      <c r="F63" s="720"/>
      <c r="G63" s="759">
        <f>SUM(M63:AD63)</f>
        <v>1082</v>
      </c>
      <c r="H63" s="758"/>
      <c r="I63" s="758"/>
      <c r="J63" s="758"/>
      <c r="K63" s="758"/>
      <c r="L63" s="758"/>
      <c r="M63" s="758">
        <v>864</v>
      </c>
      <c r="N63" s="758"/>
      <c r="O63" s="758"/>
      <c r="P63" s="758"/>
      <c r="Q63" s="758"/>
      <c r="R63" s="758"/>
      <c r="S63" s="758">
        <v>162</v>
      </c>
      <c r="T63" s="758"/>
      <c r="U63" s="758"/>
      <c r="V63" s="758"/>
      <c r="W63" s="758"/>
      <c r="X63" s="758"/>
      <c r="Y63" s="758">
        <v>56</v>
      </c>
      <c r="Z63" s="758"/>
      <c r="AA63" s="758"/>
      <c r="AB63" s="758"/>
      <c r="AC63" s="758"/>
      <c r="AD63" s="758"/>
      <c r="AE63" s="330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</row>
    <row r="64" spans="1:52" ht="15" customHeight="1">
      <c r="A64" s="340" t="s">
        <v>295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3.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1:14" ht="13.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1:14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1:14" ht="13.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1:14" ht="13.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ht="13.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ht="13.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</row>
    <row r="73" spans="1:14" ht="13.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</row>
  </sheetData>
  <sheetProtection/>
  <mergeCells count="309">
    <mergeCell ref="A3:AD3"/>
    <mergeCell ref="A5:AD5"/>
    <mergeCell ref="A34:AD34"/>
    <mergeCell ref="A45:AD45"/>
    <mergeCell ref="A56:AD56"/>
    <mergeCell ref="T9:W9"/>
    <mergeCell ref="P11:S11"/>
    <mergeCell ref="T11:W11"/>
    <mergeCell ref="P13:S13"/>
    <mergeCell ref="T13:W13"/>
    <mergeCell ref="A11:C11"/>
    <mergeCell ref="D11:G11"/>
    <mergeCell ref="H11:K11"/>
    <mergeCell ref="L11:O11"/>
    <mergeCell ref="A13:C13"/>
    <mergeCell ref="D13:G13"/>
    <mergeCell ref="H13:K13"/>
    <mergeCell ref="L13:O13"/>
    <mergeCell ref="AA7:AD8"/>
    <mergeCell ref="A9:C9"/>
    <mergeCell ref="D9:G9"/>
    <mergeCell ref="H9:K9"/>
    <mergeCell ref="L9:O9"/>
    <mergeCell ref="P9:S9"/>
    <mergeCell ref="P8:S8"/>
    <mergeCell ref="T8:W8"/>
    <mergeCell ref="X7:Z8"/>
    <mergeCell ref="P7:W7"/>
    <mergeCell ref="A7:C8"/>
    <mergeCell ref="D7:G8"/>
    <mergeCell ref="H8:K8"/>
    <mergeCell ref="H7:O7"/>
    <mergeCell ref="L8:O8"/>
    <mergeCell ref="X9:Z9"/>
    <mergeCell ref="AA9:AD9"/>
    <mergeCell ref="A10:C10"/>
    <mergeCell ref="D10:G10"/>
    <mergeCell ref="H10:K10"/>
    <mergeCell ref="L10:O10"/>
    <mergeCell ref="P10:S10"/>
    <mergeCell ref="T10:W10"/>
    <mergeCell ref="X10:Z10"/>
    <mergeCell ref="AA10:AD10"/>
    <mergeCell ref="X11:Z11"/>
    <mergeCell ref="AA11:AD11"/>
    <mergeCell ref="A12:C12"/>
    <mergeCell ref="D12:G12"/>
    <mergeCell ref="H12:K12"/>
    <mergeCell ref="L12:O12"/>
    <mergeCell ref="P12:S12"/>
    <mergeCell ref="T12:W12"/>
    <mergeCell ref="X12:Z12"/>
    <mergeCell ref="AA12:AD12"/>
    <mergeCell ref="X13:Z13"/>
    <mergeCell ref="AA13:AD13"/>
    <mergeCell ref="A14:C14"/>
    <mergeCell ref="D14:G14"/>
    <mergeCell ref="H14:K14"/>
    <mergeCell ref="L14:O14"/>
    <mergeCell ref="P14:S14"/>
    <mergeCell ref="T14:W14"/>
    <mergeCell ref="X14:Z14"/>
    <mergeCell ref="AA14:AD14"/>
    <mergeCell ref="A15:C15"/>
    <mergeCell ref="D15:G15"/>
    <mergeCell ref="H15:K15"/>
    <mergeCell ref="L15:O15"/>
    <mergeCell ref="X15:Z15"/>
    <mergeCell ref="AA15:AD15"/>
    <mergeCell ref="P15:S15"/>
    <mergeCell ref="T15:W15"/>
    <mergeCell ref="A16:C16"/>
    <mergeCell ref="D16:G16"/>
    <mergeCell ref="H16:K16"/>
    <mergeCell ref="L16:O16"/>
    <mergeCell ref="P16:S16"/>
    <mergeCell ref="T16:W16"/>
    <mergeCell ref="X16:Z16"/>
    <mergeCell ref="AA16:AD16"/>
    <mergeCell ref="A17:C17"/>
    <mergeCell ref="D17:G17"/>
    <mergeCell ref="H17:K17"/>
    <mergeCell ref="L17:O17"/>
    <mergeCell ref="P17:S17"/>
    <mergeCell ref="T17:W17"/>
    <mergeCell ref="X17:Z17"/>
    <mergeCell ref="AA17:AD17"/>
    <mergeCell ref="A18:C18"/>
    <mergeCell ref="D18:G18"/>
    <mergeCell ref="H18:K18"/>
    <mergeCell ref="L18:O18"/>
    <mergeCell ref="P18:S18"/>
    <mergeCell ref="T18:W18"/>
    <mergeCell ref="X18:Z18"/>
    <mergeCell ref="AA18:AD18"/>
    <mergeCell ref="A19:C19"/>
    <mergeCell ref="D19:G19"/>
    <mergeCell ref="H19:K19"/>
    <mergeCell ref="L19:O19"/>
    <mergeCell ref="P19:S19"/>
    <mergeCell ref="T19:W19"/>
    <mergeCell ref="X19:Z19"/>
    <mergeCell ref="AA19:AD19"/>
    <mergeCell ref="A20:C20"/>
    <mergeCell ref="D20:G20"/>
    <mergeCell ref="H20:K20"/>
    <mergeCell ref="L20:O20"/>
    <mergeCell ref="P20:S20"/>
    <mergeCell ref="T20:W20"/>
    <mergeCell ref="X20:Z20"/>
    <mergeCell ref="AA20:AD20"/>
    <mergeCell ref="A21:C21"/>
    <mergeCell ref="D21:G21"/>
    <mergeCell ref="H21:K21"/>
    <mergeCell ref="L21:O21"/>
    <mergeCell ref="P21:S21"/>
    <mergeCell ref="T21:W21"/>
    <mergeCell ref="X21:Z21"/>
    <mergeCell ref="AA21:AD21"/>
    <mergeCell ref="A22:C22"/>
    <mergeCell ref="D22:G22"/>
    <mergeCell ref="H22:K22"/>
    <mergeCell ref="L22:O22"/>
    <mergeCell ref="P22:S22"/>
    <mergeCell ref="T22:W22"/>
    <mergeCell ref="X22:Z22"/>
    <mergeCell ref="AA22:AD22"/>
    <mergeCell ref="A23:C23"/>
    <mergeCell ref="D23:G23"/>
    <mergeCell ref="H23:K23"/>
    <mergeCell ref="L23:O23"/>
    <mergeCell ref="P23:S23"/>
    <mergeCell ref="T23:W23"/>
    <mergeCell ref="X23:Z23"/>
    <mergeCell ref="AA23:AD23"/>
    <mergeCell ref="A24:C24"/>
    <mergeCell ref="D24:G24"/>
    <mergeCell ref="H24:K24"/>
    <mergeCell ref="L24:O24"/>
    <mergeCell ref="P24:S24"/>
    <mergeCell ref="T24:W24"/>
    <mergeCell ref="X24:Z24"/>
    <mergeCell ref="AA24:AD24"/>
    <mergeCell ref="A25:C25"/>
    <mergeCell ref="D25:G25"/>
    <mergeCell ref="H25:K25"/>
    <mergeCell ref="L25:O25"/>
    <mergeCell ref="P25:S25"/>
    <mergeCell ref="T25:W25"/>
    <mergeCell ref="X25:Z25"/>
    <mergeCell ref="AA25:AD25"/>
    <mergeCell ref="A26:C26"/>
    <mergeCell ref="D26:G26"/>
    <mergeCell ref="H26:K26"/>
    <mergeCell ref="L26:O26"/>
    <mergeCell ref="P26:S26"/>
    <mergeCell ref="T26:W26"/>
    <mergeCell ref="X26:Z26"/>
    <mergeCell ref="AA26:AD26"/>
    <mergeCell ref="A27:C27"/>
    <mergeCell ref="D27:G27"/>
    <mergeCell ref="H27:K27"/>
    <mergeCell ref="L27:O27"/>
    <mergeCell ref="P27:S27"/>
    <mergeCell ref="T27:W27"/>
    <mergeCell ref="X27:Z27"/>
    <mergeCell ref="AA27:AD27"/>
    <mergeCell ref="X29:Z29"/>
    <mergeCell ref="AA29:AD29"/>
    <mergeCell ref="A28:C28"/>
    <mergeCell ref="D28:G28"/>
    <mergeCell ref="H28:K28"/>
    <mergeCell ref="L28:O28"/>
    <mergeCell ref="P28:S28"/>
    <mergeCell ref="T28:W28"/>
    <mergeCell ref="P30:S30"/>
    <mergeCell ref="T30:W30"/>
    <mergeCell ref="X28:Z28"/>
    <mergeCell ref="AA28:AD28"/>
    <mergeCell ref="A29:C29"/>
    <mergeCell ref="D29:G29"/>
    <mergeCell ref="H29:K29"/>
    <mergeCell ref="L29:O29"/>
    <mergeCell ref="P29:S29"/>
    <mergeCell ref="T29:W29"/>
    <mergeCell ref="X30:Z30"/>
    <mergeCell ref="AA30:AD30"/>
    <mergeCell ref="A31:C31"/>
    <mergeCell ref="D31:G31"/>
    <mergeCell ref="H31:K31"/>
    <mergeCell ref="L31:O31"/>
    <mergeCell ref="A30:C30"/>
    <mergeCell ref="D30:G30"/>
    <mergeCell ref="H30:K30"/>
    <mergeCell ref="L30:O30"/>
    <mergeCell ref="P51:T51"/>
    <mergeCell ref="U51:Y51"/>
    <mergeCell ref="Z51:AD51"/>
    <mergeCell ref="P31:S31"/>
    <mergeCell ref="T31:W31"/>
    <mergeCell ref="X31:Z31"/>
    <mergeCell ref="AA31:AD31"/>
    <mergeCell ref="Z49:AD49"/>
    <mergeCell ref="P50:T50"/>
    <mergeCell ref="U50:Y50"/>
    <mergeCell ref="A39:E39"/>
    <mergeCell ref="A40:E40"/>
    <mergeCell ref="F36:J37"/>
    <mergeCell ref="K37:N37"/>
    <mergeCell ref="K38:N38"/>
    <mergeCell ref="K39:N39"/>
    <mergeCell ref="K40:N40"/>
    <mergeCell ref="F38:J38"/>
    <mergeCell ref="F39:J39"/>
    <mergeCell ref="F40:J40"/>
    <mergeCell ref="Z50:AD50"/>
    <mergeCell ref="P49:T49"/>
    <mergeCell ref="U49:Y49"/>
    <mergeCell ref="A41:E41"/>
    <mergeCell ref="A42:E42"/>
    <mergeCell ref="AA41:AD41"/>
    <mergeCell ref="K42:N42"/>
    <mergeCell ref="O42:R42"/>
    <mergeCell ref="S42:V42"/>
    <mergeCell ref="W42:Z42"/>
    <mergeCell ref="W38:Z38"/>
    <mergeCell ref="AA38:AD38"/>
    <mergeCell ref="A36:E37"/>
    <mergeCell ref="A38:E38"/>
    <mergeCell ref="O37:R37"/>
    <mergeCell ref="W36:Z37"/>
    <mergeCell ref="AA36:AD37"/>
    <mergeCell ref="K36:R36"/>
    <mergeCell ref="S36:V37"/>
    <mergeCell ref="O38:R38"/>
    <mergeCell ref="W40:Z40"/>
    <mergeCell ref="AA40:AD40"/>
    <mergeCell ref="O39:R39"/>
    <mergeCell ref="S39:V39"/>
    <mergeCell ref="W39:Z39"/>
    <mergeCell ref="AA39:AD39"/>
    <mergeCell ref="O40:R40"/>
    <mergeCell ref="S40:V40"/>
    <mergeCell ref="AA42:AD42"/>
    <mergeCell ref="K41:N41"/>
    <mergeCell ref="O41:R41"/>
    <mergeCell ref="S41:V41"/>
    <mergeCell ref="W41:Z41"/>
    <mergeCell ref="F41:J41"/>
    <mergeCell ref="F42:J42"/>
    <mergeCell ref="S38:V38"/>
    <mergeCell ref="A47:E48"/>
    <mergeCell ref="A49:E49"/>
    <mergeCell ref="A50:E50"/>
    <mergeCell ref="A51:E51"/>
    <mergeCell ref="A52:E52"/>
    <mergeCell ref="P48:T48"/>
    <mergeCell ref="F47:T47"/>
    <mergeCell ref="U47:Y48"/>
    <mergeCell ref="U52:Y52"/>
    <mergeCell ref="A53:E53"/>
    <mergeCell ref="F48:J48"/>
    <mergeCell ref="K48:O48"/>
    <mergeCell ref="F49:J49"/>
    <mergeCell ref="K49:O49"/>
    <mergeCell ref="F50:J50"/>
    <mergeCell ref="K50:O50"/>
    <mergeCell ref="F51:J51"/>
    <mergeCell ref="K51:O51"/>
    <mergeCell ref="Z47:AD48"/>
    <mergeCell ref="Z52:AD52"/>
    <mergeCell ref="F53:J53"/>
    <mergeCell ref="K53:O53"/>
    <mergeCell ref="P53:T53"/>
    <mergeCell ref="U53:Y53"/>
    <mergeCell ref="Z53:AD53"/>
    <mergeCell ref="F52:J52"/>
    <mergeCell ref="K52:O52"/>
    <mergeCell ref="P52:T52"/>
    <mergeCell ref="Y58:AD58"/>
    <mergeCell ref="S58:X58"/>
    <mergeCell ref="M58:R58"/>
    <mergeCell ref="G58:L58"/>
    <mergeCell ref="S59:X59"/>
    <mergeCell ref="Y59:AD59"/>
    <mergeCell ref="S63:X63"/>
    <mergeCell ref="Y63:AD63"/>
    <mergeCell ref="G63:L63"/>
    <mergeCell ref="M63:R63"/>
    <mergeCell ref="A59:F59"/>
    <mergeCell ref="A60:F60"/>
    <mergeCell ref="A61:F61"/>
    <mergeCell ref="A62:F62"/>
    <mergeCell ref="G60:L60"/>
    <mergeCell ref="M60:R60"/>
    <mergeCell ref="A63:F63"/>
    <mergeCell ref="A58:F58"/>
    <mergeCell ref="G59:L59"/>
    <mergeCell ref="M59:R59"/>
    <mergeCell ref="G61:L61"/>
    <mergeCell ref="M61:R61"/>
    <mergeCell ref="G62:L62"/>
    <mergeCell ref="M62:R62"/>
    <mergeCell ref="S61:X61"/>
    <mergeCell ref="Y61:AD61"/>
    <mergeCell ref="S60:X60"/>
    <mergeCell ref="Y60:AD60"/>
    <mergeCell ref="S62:X62"/>
    <mergeCell ref="Y62:AD6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2013-08-08T01:14:10Z</cp:lastPrinted>
  <dcterms:created xsi:type="dcterms:W3CDTF">2004-02-09T05:33:17Z</dcterms:created>
  <dcterms:modified xsi:type="dcterms:W3CDTF">2014-09-24T02:44:15Z</dcterms:modified>
  <cp:category/>
  <cp:version/>
  <cp:contentType/>
  <cp:contentStatus/>
</cp:coreProperties>
</file>