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180" windowWidth="6825" windowHeight="9045" activeTab="7"/>
  </bookViews>
  <sheets>
    <sheet name="146" sheetId="1" r:id="rId1"/>
    <sheet name="148" sheetId="2" r:id="rId2"/>
    <sheet name="150" sheetId="3" r:id="rId3"/>
    <sheet name="152" sheetId="4" r:id="rId4"/>
    <sheet name="154" sheetId="5" r:id="rId5"/>
    <sheet name="156" sheetId="6" r:id="rId6"/>
    <sheet name="158" sheetId="7" r:id="rId7"/>
    <sheet name="160" sheetId="8" r:id="rId8"/>
  </sheets>
  <definedNames>
    <definedName name="_xlnm.Print_Area" localSheetId="0">'146'!$A$1:$Z$59</definedName>
    <definedName name="_xlnm.Print_Area" localSheetId="1">'148'!$A$1:$S$56</definedName>
    <definedName name="_xlnm.Print_Area" localSheetId="2">'150'!$A$1:$AE$69</definedName>
    <definedName name="_xlnm.Print_Area" localSheetId="3">'152'!$B$1:$AA$64</definedName>
    <definedName name="_xlnm.Print_Area" localSheetId="4">'154'!$A$1:$BI$60</definedName>
    <definedName name="_xlnm.Print_Area" localSheetId="5">'156'!$A$1:$O$53</definedName>
    <definedName name="_xlnm.Print_Area" localSheetId="6">'158'!$A$1:$BK$52</definedName>
    <definedName name="_xlnm.Print_Area" localSheetId="7">'160'!$A$1:$AD$66</definedName>
  </definedNames>
  <calcPr fullCalcOnLoad="1"/>
</workbook>
</file>

<file path=xl/sharedStrings.xml><?xml version="1.0" encoding="utf-8"?>
<sst xmlns="http://schemas.openxmlformats.org/spreadsheetml/2006/main" count="1476" uniqueCount="563">
  <si>
    <t>（単位　キロメートル）</t>
  </si>
  <si>
    <t>道路種別</t>
  </si>
  <si>
    <t>総数</t>
  </si>
  <si>
    <t>一般国道</t>
  </si>
  <si>
    <t>計</t>
  </si>
  <si>
    <t>計</t>
  </si>
  <si>
    <t>指定区間</t>
  </si>
  <si>
    <t>（国の管理区間）</t>
  </si>
  <si>
    <t>指定区間外</t>
  </si>
  <si>
    <t>（県の管理区間）</t>
  </si>
  <si>
    <t>主要</t>
  </si>
  <si>
    <t>一般</t>
  </si>
  <si>
    <t>県道</t>
  </si>
  <si>
    <t>総延長</t>
  </si>
  <si>
    <t>重用延長</t>
  </si>
  <si>
    <t>実延長</t>
  </si>
  <si>
    <t>砂利道</t>
  </si>
  <si>
    <t>道路延長</t>
  </si>
  <si>
    <t>アスファルト系</t>
  </si>
  <si>
    <t>資料　石川県道路整備課「道路現況調書」による。</t>
  </si>
  <si>
    <t>ト ン ネ ル</t>
  </si>
  <si>
    <t>未供用延長</t>
  </si>
  <si>
    <t>七尾市</t>
  </si>
  <si>
    <t>小松市</t>
  </si>
  <si>
    <t>輪島市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</si>
  <si>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</si>
  <si>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</si>
  <si>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</si>
  <si>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</si>
  <si>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</si>
  <si>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</si>
  <si>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</si>
  <si>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</si>
  <si>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</si>
  <si>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</si>
  <si>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</si>
  <si>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郡部計</t>
  </si>
  <si>
    <t>市部計</t>
  </si>
  <si>
    <t>金沢市</t>
  </si>
  <si>
    <t>運輸及び通信　149</t>
  </si>
  <si>
    <t>乗車人員</t>
  </si>
  <si>
    <t>合計</t>
  </si>
  <si>
    <t>北陸本線計</t>
  </si>
  <si>
    <t>(委)</t>
  </si>
  <si>
    <t>その他の駅</t>
  </si>
  <si>
    <t>加賀温泉</t>
  </si>
  <si>
    <t>大聖寺</t>
  </si>
  <si>
    <t>七尾線計</t>
  </si>
  <si>
    <t>和倉温泉</t>
  </si>
  <si>
    <t>穴水</t>
  </si>
  <si>
    <t>輪島</t>
  </si>
  <si>
    <t>能登線計</t>
  </si>
  <si>
    <t>能登小木</t>
  </si>
  <si>
    <t>能登鵜飼</t>
  </si>
  <si>
    <t>総額</t>
  </si>
  <si>
    <t>（単位　人員千人、金額千円）</t>
  </si>
  <si>
    <t>／</t>
  </si>
  <si>
    <t>総数</t>
  </si>
  <si>
    <t>利用率 (％)</t>
  </si>
  <si>
    <t>乗客</t>
  </si>
  <si>
    <t>降客</t>
  </si>
  <si>
    <t>発送</t>
  </si>
  <si>
    <t>個数</t>
  </si>
  <si>
    <t>到着</t>
  </si>
  <si>
    <t>普通車及び小型車</t>
  </si>
  <si>
    <t>計</t>
  </si>
  <si>
    <t>自家用</t>
  </si>
  <si>
    <t>営業用</t>
  </si>
  <si>
    <t>資料　中部運輸局石川陸運支局調</t>
  </si>
  <si>
    <t>年次及び市都別</t>
  </si>
  <si>
    <t>郡部計</t>
  </si>
  <si>
    <t xml:space="preserve">特種用途車及び特殊車 </t>
  </si>
  <si>
    <t>貨物車</t>
  </si>
  <si>
    <t>乗合車</t>
  </si>
  <si>
    <t>乗用車</t>
  </si>
  <si>
    <t>普通車</t>
  </si>
  <si>
    <t>小型車</t>
  </si>
  <si>
    <t>特種用途車</t>
  </si>
  <si>
    <t>二輪</t>
  </si>
  <si>
    <t>年度及び月次</t>
  </si>
  <si>
    <t>年度末実在車輌数</t>
  </si>
  <si>
    <t>総走行粁</t>
  </si>
  <si>
    <t>輸送人員</t>
  </si>
  <si>
    <t>営業収入（千円）</t>
  </si>
  <si>
    <t>一般貸切旅客自動車（観光バス）</t>
  </si>
  <si>
    <t>一般乗用旅客自動車（ハイヤ、タクシー）</t>
  </si>
  <si>
    <t>雑収入</t>
  </si>
  <si>
    <t>荷物収入</t>
  </si>
  <si>
    <t>港湾名</t>
  </si>
  <si>
    <t>種類</t>
  </si>
  <si>
    <t>所属地</t>
  </si>
  <si>
    <t>大型船泊地（千㎡）</t>
  </si>
  <si>
    <t>隻数</t>
  </si>
  <si>
    <t>総トン数</t>
  </si>
  <si>
    <t>外航商船</t>
  </si>
  <si>
    <t>内航商船</t>
  </si>
  <si>
    <t>避難船</t>
  </si>
  <si>
    <t>その他</t>
  </si>
  <si>
    <t>北陸鉄道</t>
  </si>
  <si>
    <t>小松バス</t>
  </si>
  <si>
    <t>旅客輸送人員</t>
  </si>
  <si>
    <t>輸送収入</t>
  </si>
  <si>
    <t>旅客収入</t>
  </si>
  <si>
    <t>年度末現在営業粁</t>
  </si>
  <si>
    <t>鋼船</t>
  </si>
  <si>
    <t>木船</t>
  </si>
  <si>
    <t>区分</t>
  </si>
  <si>
    <t>漁船</t>
  </si>
  <si>
    <t>年度及び路線別</t>
  </si>
  <si>
    <t>旅客輸送人員</t>
  </si>
  <si>
    <t>旅客収入</t>
  </si>
  <si>
    <t>区分</t>
  </si>
  <si>
    <t>隻数</t>
  </si>
  <si>
    <t>総トン数</t>
  </si>
  <si>
    <t>汽船</t>
  </si>
  <si>
    <t>帆船</t>
  </si>
  <si>
    <t>旅客</t>
  </si>
  <si>
    <t>貨物</t>
  </si>
  <si>
    <t/>
  </si>
  <si>
    <t>その他化学工業品</t>
  </si>
  <si>
    <t>昭和58年</t>
  </si>
  <si>
    <t>資料　石川県倉庫協会「普通営業倉庫・入出庫保管残高表」による。</t>
  </si>
  <si>
    <t>158　運輸及び通信</t>
  </si>
  <si>
    <t>告知放送</t>
  </si>
  <si>
    <t>街頭放送</t>
  </si>
  <si>
    <t>加入者数</t>
  </si>
  <si>
    <t>年度別</t>
  </si>
  <si>
    <t>施設数</t>
  </si>
  <si>
    <t>有線ラジオ</t>
  </si>
  <si>
    <t>有線テレビ</t>
  </si>
  <si>
    <t>資料　北陸電気通信監理局「年度末報告調査資料」による。</t>
  </si>
  <si>
    <t>単独業務</t>
  </si>
  <si>
    <t>公益法人</t>
  </si>
  <si>
    <t>個人</t>
  </si>
  <si>
    <t>共同業務</t>
  </si>
  <si>
    <t>端末設備数</t>
  </si>
  <si>
    <t>委託機関</t>
  </si>
  <si>
    <t>郵便局</t>
  </si>
  <si>
    <t>取扱所</t>
  </si>
  <si>
    <t>直営局</t>
  </si>
  <si>
    <t>赤</t>
  </si>
  <si>
    <t>青</t>
  </si>
  <si>
    <t>黄</t>
  </si>
  <si>
    <t>緑</t>
  </si>
  <si>
    <t>ビル電話</t>
  </si>
  <si>
    <t>事務</t>
  </si>
  <si>
    <t>住宅</t>
  </si>
  <si>
    <t>総支社</t>
  </si>
  <si>
    <t>支社</t>
  </si>
  <si>
    <t>電話局</t>
  </si>
  <si>
    <t>電報電話</t>
  </si>
  <si>
    <t>営業所</t>
  </si>
  <si>
    <t>電話帳事業部</t>
  </si>
  <si>
    <t>運輸及び通信 159</t>
  </si>
  <si>
    <t>普通便</t>
  </si>
  <si>
    <t>特定局</t>
  </si>
  <si>
    <t>簡易郵便局</t>
  </si>
  <si>
    <t>郵便局分室</t>
  </si>
  <si>
    <t>集配</t>
  </si>
  <si>
    <t>鉄道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</si>
  <si>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</si>
  <si>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</si>
  <si>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</si>
  <si>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</si>
  <si>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</si>
  <si>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</si>
  <si>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</si>
  <si>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</si>
  <si>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</si>
  <si>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</si>
  <si>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</si>
  <si>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</si>
  <si>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</si>
  <si>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</si>
  <si>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</si>
  <si>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定型</t>
  </si>
  <si>
    <t>定型外</t>
  </si>
  <si>
    <t>第1種</t>
  </si>
  <si>
    <t>第2種</t>
  </si>
  <si>
    <t>第3種</t>
  </si>
  <si>
    <t>第4種</t>
  </si>
  <si>
    <t>（単位　千通）</t>
  </si>
  <si>
    <t>特殊通常郵便物</t>
  </si>
  <si>
    <t>年賀郵便物</t>
  </si>
  <si>
    <t>選挙郵便物</t>
  </si>
  <si>
    <t>普通小包</t>
  </si>
  <si>
    <t>普通速達小包</t>
  </si>
  <si>
    <t>書留小包</t>
  </si>
  <si>
    <t>（単位　千個）</t>
  </si>
  <si>
    <t>-</t>
  </si>
  <si>
    <t>昭和57年度</t>
  </si>
  <si>
    <t>（74,122）</t>
  </si>
  <si>
    <t>（66,796）</t>
  </si>
  <si>
    <t>（38,843）</t>
  </si>
  <si>
    <t>（41,383）</t>
  </si>
  <si>
    <t>（44,871）</t>
  </si>
  <si>
    <t>（61,491）</t>
  </si>
  <si>
    <t>(76,469)</t>
  </si>
  <si>
    <t>(64,357)</t>
  </si>
  <si>
    <t>(45,120)</t>
  </si>
  <si>
    <t>(38,171)</t>
  </si>
  <si>
    <t>(40,482)</t>
  </si>
  <si>
    <t>(62,701)</t>
  </si>
  <si>
    <t>(23,252)</t>
  </si>
  <si>
    <t>(22,673)</t>
  </si>
  <si>
    <t>（13,405)</t>
  </si>
  <si>
    <t>（13,074）</t>
  </si>
  <si>
    <t>（13,836）</t>
  </si>
  <si>
    <t>（20,802）</t>
  </si>
  <si>
    <t>(21,991)</t>
  </si>
  <si>
    <t>(19,121)</t>
  </si>
  <si>
    <t>(14,884)</t>
  </si>
  <si>
    <t>(11,315)</t>
  </si>
  <si>
    <t>(14,283)</t>
  </si>
  <si>
    <t>(18,384)</t>
  </si>
  <si>
    <t>貨物(小包含む）輸送</t>
  </si>
  <si>
    <t>　　計</t>
  </si>
  <si>
    <t>運輸雑収</t>
  </si>
  <si>
    <t>昭和57年</t>
  </si>
  <si>
    <t>小　松　線</t>
  </si>
  <si>
    <t>石 川 総 線</t>
  </si>
  <si>
    <t>浅 野 川 線</t>
  </si>
  <si>
    <t>注　昭和61年5月小松線廃止</t>
  </si>
  <si>
    <t>昭和57年度</t>
  </si>
  <si>
    <t>金沢自動車営業所</t>
  </si>
  <si>
    <t>穴水自動車営業所</t>
  </si>
  <si>
    <t>地方港湾(避難港)</t>
  </si>
  <si>
    <t>加賀市</t>
  </si>
  <si>
    <t>富来市</t>
  </si>
  <si>
    <t>内浦町</t>
  </si>
  <si>
    <t>能都町</t>
  </si>
  <si>
    <t>穴水町</t>
  </si>
  <si>
    <t>能登島町</t>
  </si>
  <si>
    <t>（単位　旅客人、貨物トン）　</t>
  </si>
  <si>
    <t>昭和60年度</t>
  </si>
  <si>
    <t>市外電話局</t>
  </si>
  <si>
    <t>電報局</t>
  </si>
  <si>
    <t>高速道路</t>
  </si>
  <si>
    <t>通信施設区</t>
  </si>
  <si>
    <t>ネットワーク</t>
  </si>
  <si>
    <t>支　　　社</t>
  </si>
  <si>
    <t>高度通信サービス</t>
  </si>
  <si>
    <t>事業本部北陸支店</t>
  </si>
  <si>
    <t>データ通信</t>
  </si>
  <si>
    <t>利用休止</t>
  </si>
  <si>
    <t>（4)有線放送電話設備設置状況（昭和57～61年度）</t>
  </si>
  <si>
    <t>注　昭和60年から民営化により調査項目変更</t>
  </si>
  <si>
    <t>無集配</t>
  </si>
  <si>
    <t>普通速達</t>
  </si>
  <si>
    <t>トン数</t>
  </si>
  <si>
    <t>コンテナ扱</t>
  </si>
  <si>
    <t>総計</t>
  </si>
  <si>
    <t>甲</t>
  </si>
  <si>
    <t>鵜川</t>
  </si>
  <si>
    <t>蛸島</t>
  </si>
  <si>
    <t>160　運輸及び通信</t>
  </si>
  <si>
    <t>資料　北陸鉄道(株)｢鉄道及び軌道統計報告」による。</t>
  </si>
  <si>
    <t>旅客運送</t>
  </si>
  <si>
    <t>乗車人員</t>
  </si>
  <si>
    <t>旅客運賃</t>
  </si>
  <si>
    <t>旅客</t>
  </si>
  <si>
    <t>総数</t>
  </si>
  <si>
    <t>定期外</t>
  </si>
  <si>
    <t>定期</t>
  </si>
  <si>
    <t>資料　中部運輸局七尾海運支局、石川商工課による。</t>
  </si>
  <si>
    <t>66  　港　　湾　　及　　び　　船　　舶　　（昭和61.12.31現在）</t>
  </si>
  <si>
    <t>珠洲市</t>
  </si>
  <si>
    <t>うち自
動車交
通不能</t>
  </si>
  <si>
    <t>（2）　　市　　　　　町　　　　　村　　　　　道　（昭和62.4.1現在）</t>
  </si>
  <si>
    <t>（定　期　便）</t>
  </si>
  <si>
    <t>旅客輸送</t>
  </si>
  <si>
    <t>中継個数</t>
  </si>
  <si>
    <t>64　　　私　有　鉄　道　運　輸　実　績（昭和57～61年度）</t>
  </si>
  <si>
    <t>総数</t>
  </si>
  <si>
    <t>（1）　　国　道　及　び　県　道　（昭和62.4.1現在）</t>
  </si>
  <si>
    <t>61　　道　　　　     　　　　　    　　　　　　     路</t>
  </si>
  <si>
    <t>10　　　運　　　　輸　　　　及　　　　び　　　　通　　　　信</t>
  </si>
  <si>
    <t>重用
延長</t>
  </si>
  <si>
    <t>改良済
未改良内訳</t>
  </si>
  <si>
    <t>規格
改良済
延長</t>
  </si>
  <si>
    <t>未改良
延長</t>
  </si>
  <si>
    <t>道路
延長</t>
  </si>
  <si>
    <t>個数</t>
  </si>
  <si>
    <t>延長</t>
  </si>
  <si>
    <t>橋梁</t>
  </si>
  <si>
    <t>種類別内訳</t>
  </si>
  <si>
    <t>規格改良済</t>
  </si>
  <si>
    <t>幅員別内訳</t>
  </si>
  <si>
    <t>未改良</t>
  </si>
  <si>
    <t>車　道
19.5ｍ
以　上</t>
  </si>
  <si>
    <t>車　道
13.0ｍ
以　上</t>
  </si>
  <si>
    <t>車　道
5.5 ｍ
以　上</t>
  </si>
  <si>
    <t>車　道
5.5 ｍ
未　満</t>
  </si>
  <si>
    <t>車　道
3.5 ｍ
以　上</t>
  </si>
  <si>
    <t>車　道
3.5 ｍ
未　満</t>
  </si>
  <si>
    <t>路面別内訳</t>
  </si>
  <si>
    <t>舗装道</t>
  </si>
  <si>
    <t>セメン
ト　系</t>
  </si>
  <si>
    <t>高級</t>
  </si>
  <si>
    <t>簡易</t>
  </si>
  <si>
    <t>注　独立専用自歩道は除く。県道計のなかに県管理有料道路（89.9Ｋ）を含む。</t>
  </si>
  <si>
    <t>市都別</t>
  </si>
  <si>
    <t>資料　石川県道路整備課調「道路現況調書」による。</t>
  </si>
  <si>
    <t>規格
改良済
延長</t>
  </si>
  <si>
    <t>未改良
延長</t>
  </si>
  <si>
    <t>橋梁</t>
  </si>
  <si>
    <t>トンネル</t>
  </si>
  <si>
    <t>個数</t>
  </si>
  <si>
    <t>延長</t>
  </si>
  <si>
    <t>幅員別内訳</t>
  </si>
  <si>
    <t>規格改良済</t>
  </si>
  <si>
    <t>セメン
ト　系</t>
  </si>
  <si>
    <t>高級</t>
  </si>
  <si>
    <t>簡易</t>
  </si>
  <si>
    <t>―</t>
  </si>
  <si>
    <t>―</t>
  </si>
  <si>
    <t>―</t>
  </si>
  <si>
    <t>148　運輸及び通信</t>
  </si>
  <si>
    <t>（単位　1日平均）</t>
  </si>
  <si>
    <t>62　　　国　有　鉄　道　駅　別　運　輸　実　績　　　（昭和61年度）</t>
  </si>
  <si>
    <t>路線名
及び駅名</t>
  </si>
  <si>
    <t>定期</t>
  </si>
  <si>
    <t>普通</t>
  </si>
  <si>
    <t>荷物発送
個数</t>
  </si>
  <si>
    <t>荷物到着
個数</t>
  </si>
  <si>
    <t>貨物</t>
  </si>
  <si>
    <t>車扱</t>
  </si>
  <si>
    <t>車数</t>
  </si>
  <si>
    <t>収　　　　　　入　（円）　</t>
  </si>
  <si>
    <t>貨物　</t>
  </si>
  <si>
    <t>委</t>
  </si>
  <si>
    <t>　　３　七尾港は、昭和59年1月31日で廃止のため削除</t>
  </si>
  <si>
    <t xml:space="preserve">    ２　(委) 委 は業務委託駅で、 委 は運転関係職員配置駅である。</t>
  </si>
  <si>
    <t>資料　ＪＲ西日本旅客鉄道株式会社金沢支社調。</t>
  </si>
  <si>
    <t>注）１　旅客収入には荷物収入を含めてある。</t>
  </si>
  <si>
    <t>航空
回数</t>
  </si>
  <si>
    <t>年度及び
月    次</t>
  </si>
  <si>
    <t>小　松　―　福　岡</t>
  </si>
  <si>
    <t>小　松　―　札　幌</t>
  </si>
  <si>
    <t>小　松　―　東　京</t>
  </si>
  <si>
    <t>小　松　―　仙　台</t>
  </si>
  <si>
    <t>重　　　量
（㎏）</t>
  </si>
  <si>
    <t>重　　　量
(㎏)</t>
  </si>
  <si>
    <t>年度及び
路 線 名</t>
  </si>
  <si>
    <t>年度末
旅客
営業粁</t>
  </si>
  <si>
    <t>定期外</t>
  </si>
  <si>
    <t>定期</t>
  </si>
  <si>
    <t>　資料　全日本空輸㈱金沢支店、日本航空㈱金沢支店調</t>
  </si>
  <si>
    <t>　注)　航空回数は出発／到着を表わす。「一回平均人員」を「利用率」に変更。</t>
  </si>
  <si>
    <t>　注）　１　総数の（　）書は日本航空の数値を含めてある。　２　小松―東京便の(　）書は日本航空の数値である。</t>
  </si>
  <si>
    <t>　　　　３　日本航空は昭和61年10月から就航している。</t>
  </si>
  <si>
    <t>昭和61年４月</t>
  </si>
  <si>
    <t>　　　　５</t>
  </si>
  <si>
    <t>　　　　６</t>
  </si>
  <si>
    <t>　　　　７</t>
  </si>
  <si>
    <t>　　　　８</t>
  </si>
  <si>
    <t>　　　　９</t>
  </si>
  <si>
    <t>　　　　10</t>
  </si>
  <si>
    <t>　　　　11</t>
  </si>
  <si>
    <t>　　　　11</t>
  </si>
  <si>
    <t>　　　　12</t>
  </si>
  <si>
    <t>昭和62年 １月</t>
  </si>
  <si>
    <t>　　　　２</t>
  </si>
  <si>
    <t>　　　　３</t>
  </si>
  <si>
    <t>　　　　３</t>
  </si>
  <si>
    <t>航　　空　　輸　　送　　状　　況　　（つづき）</t>
  </si>
  <si>
    <t>乗　　客
(人)</t>
  </si>
  <si>
    <t>降　　客
(人)</t>
  </si>
  <si>
    <t>152　運輸及び通信</t>
  </si>
  <si>
    <t>運輸及び通信　153</t>
  </si>
  <si>
    <t>（1）　　市　　郡　　別　　車　　種　　別　　車　　両　　数　　（各年３月31日現在）</t>
  </si>
  <si>
    <t>被けん
引車</t>
  </si>
  <si>
    <t>軽自
動車</t>
  </si>
  <si>
    <t>大型
特殊車</t>
  </si>
  <si>
    <t>小型二輪
車及び軽
自動車</t>
  </si>
  <si>
    <t>　　59</t>
  </si>
  <si>
    <t>　　60</t>
  </si>
  <si>
    <t>　　61</t>
  </si>
  <si>
    <t>　　62</t>
  </si>
  <si>
    <t>注　　市郡別は使用の本拠の位置による。</t>
  </si>
  <si>
    <t>昭和57年度</t>
  </si>
  <si>
    <t>昭和62年１月</t>
  </si>
  <si>
    <t>（3）　　　乗　　合　　自　　動　　車　　輸　　送　　実　　績　　（昭和57～61年度）　</t>
  </si>
  <si>
    <t>国有鉄道</t>
  </si>
  <si>
    <t>　　58</t>
  </si>
  <si>
    <t>資料　ＪＲ西日本自動車事業部金沢自動車営業所・穴水自動車営業所、北陸鉄道(株)、小松バス(株)による。</t>
  </si>
  <si>
    <t>―</t>
  </si>
  <si>
    <t>　本表の入港船舶は、昭和61年の事実につき調査集計したもので、積載貨物の有無にかかわらず総トン数5トン以上のものにつき調査したものである。</t>
  </si>
  <si>
    <t>（1）　　港　湾　及　び　入　港　船　舶</t>
  </si>
  <si>
    <t>年次および
路線別</t>
  </si>
  <si>
    <t>私有鉄道</t>
  </si>
  <si>
    <t>年度末現在営業所</t>
  </si>
  <si>
    <t>七尾</t>
  </si>
  <si>
    <t>金沢</t>
  </si>
  <si>
    <t>塩屋</t>
  </si>
  <si>
    <t>滝</t>
  </si>
  <si>
    <t>福浦</t>
  </si>
  <si>
    <t>飯田</t>
  </si>
  <si>
    <t>小木</t>
  </si>
  <si>
    <t>宇出津</t>
  </si>
  <si>
    <t>和倉</t>
  </si>
  <si>
    <t>半浦</t>
  </si>
  <si>
    <t>資料　石川県港湾課調「港湾統計年報」による。</t>
  </si>
  <si>
    <t>重要港湾</t>
  </si>
  <si>
    <t>地方港湾</t>
  </si>
  <si>
    <t>（2）　　　船　　　　　　　　舶　　　　　　　　数（昭和62.３.31現在）</t>
  </si>
  <si>
    <t>５　　Ｇ／Ｔ　以　　　上</t>
  </si>
  <si>
    <t>20　　Ｇ／Ｔ　未　　　満</t>
  </si>
  <si>
    <t>20　Ｇ／Ｔ　以　　　上</t>
  </si>
  <si>
    <t>（3）　　　定　　期　　船　　旅　　客　　貨　　輸　　送　　量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</si>
  <si>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</si>
  <si>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</si>
  <si>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</si>
  <si>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</si>
  <si>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</si>
  <si>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</si>
  <si>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</si>
  <si>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</si>
  <si>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</si>
  <si>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</si>
  <si>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</si>
  <si>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</si>
  <si>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資料　中部運輸局七尾海運支局調「一般旅客定期航路事業月別輸送実績内訳表」による。</t>
  </si>
  <si>
    <t>199　</t>
  </si>
  <si>
    <t>195　</t>
  </si>
  <si>
    <t>219　</t>
  </si>
  <si>
    <t>130　</t>
  </si>
  <si>
    <t>151　</t>
  </si>
  <si>
    <t>224　</t>
  </si>
  <si>
    <t>2,136　</t>
  </si>
  <si>
    <t>1,439　</t>
  </si>
  <si>
    <t>176　</t>
  </si>
  <si>
    <t>677　</t>
  </si>
  <si>
    <t>209　</t>
  </si>
  <si>
    <t>185　</t>
  </si>
  <si>
    <t>122　</t>
  </si>
  <si>
    <t>201　</t>
  </si>
  <si>
    <t>139　</t>
  </si>
  <si>
    <t>102　</t>
  </si>
  <si>
    <t>1,850　</t>
  </si>
  <si>
    <t>156　運輸及び通信</t>
  </si>
  <si>
    <t>運輸及び通信　157</t>
  </si>
  <si>
    <t>（単位　数量　トン、金額　千円）</t>
  </si>
  <si>
    <t>年次及び
月次</t>
  </si>
  <si>
    <t>昭和61年１月</t>
  </si>
  <si>
    <t>入庫高</t>
  </si>
  <si>
    <t>数量</t>
  </si>
  <si>
    <t>金額</t>
  </si>
  <si>
    <t>出庫高</t>
  </si>
  <si>
    <t>在庫高総数</t>
  </si>
  <si>
    <t>農水産品</t>
  </si>
  <si>
    <t>金属</t>
  </si>
  <si>
    <t>金属製品機械</t>
  </si>
  <si>
    <t>窯業品</t>
  </si>
  <si>
    <t>雑品</t>
  </si>
  <si>
    <t>雑工業品</t>
  </si>
  <si>
    <t>食料工業品</t>
  </si>
  <si>
    <t>繊維工業品</t>
  </si>
  <si>
    <t>紙パルプ</t>
  </si>
  <si>
    <t>（1）  組　　　　　　　　　　　　　　　織　　　（昭和61年度）</t>
  </si>
  <si>
    <t>内訳</t>
  </si>
  <si>
    <t>事業部</t>
  </si>
  <si>
    <t>センター</t>
  </si>
  <si>
    <t>（2）　　加　入　電　話　数　及　び　公　衆　電　話　数</t>
  </si>
  <si>
    <t>合計</t>
  </si>
  <si>
    <t>一般加入電話数</t>
  </si>
  <si>
    <t>内訳</t>
  </si>
  <si>
    <t>単独</t>
  </si>
  <si>
    <t>共同</t>
  </si>
  <si>
    <t>公衆電話数</t>
  </si>
  <si>
    <t>内訳</t>
  </si>
  <si>
    <t>（3）　　　国　内　有　料　発　信　電　報　通　数</t>
  </si>
  <si>
    <t>資料　ＮＴＴ北陸総支社広報室調</t>
  </si>
  <si>
    <t>設備数</t>
  </si>
  <si>
    <t>電話及び
放送受信</t>
  </si>
  <si>
    <t>地方
公共団体</t>
  </si>
  <si>
    <t>農林
漁業団体</t>
  </si>
  <si>
    <t>放送受信
の　　み</t>
  </si>
  <si>
    <t>（5)　　有　線　放　送　設　備　設　置　状　況</t>
  </si>
  <si>
    <t>共同聴取
告知放送</t>
  </si>
  <si>
    <t>Ｎ Ｈ Ｋ
辺地共聴</t>
  </si>
  <si>
    <t>その他の
共　　聴</t>
  </si>
  <si>
    <t>（1）  市  郡  別  施  設  数（各年３.31現在）</t>
  </si>
  <si>
    <t>年及び
市郡別</t>
  </si>
  <si>
    <t>　59</t>
  </si>
  <si>
    <t>　 59</t>
  </si>
  <si>
    <t>　 60</t>
  </si>
  <si>
    <t>　 61</t>
  </si>
  <si>
    <t>　 62</t>
  </si>
  <si>
    <t>年 度 別</t>
  </si>
  <si>
    <t>　58</t>
  </si>
  <si>
    <t>　60</t>
  </si>
  <si>
    <t>　61</t>
  </si>
  <si>
    <t>（2）　　普 通 通 常 郵 便 物 数　（昭和57～61年度）</t>
  </si>
  <si>
    <t>書留（含書留速達）</t>
  </si>
  <si>
    <t>（4）　　小　包　郵　便　物　数　（昭和57～61年度）</t>
  </si>
  <si>
    <t>　　資料　北陸郵政局経理部会計課調「北陸郵政局統計年報」による。</t>
  </si>
  <si>
    <t>―</t>
  </si>
  <si>
    <t>―</t>
  </si>
  <si>
    <t>63　　　航　　　空　　　輸　　　送　　　状　　　況　　　（昭和57～61年度）</t>
  </si>
  <si>
    <t>(676,829)</t>
  </si>
  <si>
    <t>(677,040)</t>
  </si>
  <si>
    <t>（107,042）</t>
  </si>
  <si>
    <t>(99,978)</t>
  </si>
  <si>
    <t>65　　　　自　　　　　　　　　　　　　　　動　　　　　　　　　　　　　　　車</t>
  </si>
  <si>
    <t>67　　普　  通　  営　  業　  倉　  庫　  使　  用　  状　  況　　（昭和57～61年）</t>
  </si>
  <si>
    <t>68　　　電　　　　　　　報　　　　　　　　電　　　　　　　話</t>
  </si>
  <si>
    <t>69　　郵　　　　　　       便</t>
  </si>
  <si>
    <t>146 運輸及び通信</t>
  </si>
  <si>
    <t>運輸及び通信　147</t>
  </si>
  <si>
    <t>動橋</t>
  </si>
  <si>
    <t>―</t>
  </si>
  <si>
    <t>粟津</t>
  </si>
  <si>
    <t>小松</t>
  </si>
  <si>
    <t>寺井</t>
  </si>
  <si>
    <t>美川</t>
  </si>
  <si>
    <t>松任</t>
  </si>
  <si>
    <t>西金沢</t>
  </si>
  <si>
    <t>金沢</t>
  </si>
  <si>
    <t>東金沢</t>
  </si>
  <si>
    <t>森本</t>
  </si>
  <si>
    <t>津幡</t>
  </si>
  <si>
    <t>その他の駅</t>
  </si>
  <si>
    <t>本津幡</t>
  </si>
  <si>
    <t>宇ノ気</t>
  </si>
  <si>
    <t>高松</t>
  </si>
  <si>
    <t>羽咋</t>
  </si>
  <si>
    <t>良川</t>
  </si>
  <si>
    <t>七尾</t>
  </si>
  <si>
    <t>宇出津</t>
  </si>
  <si>
    <t>―</t>
  </si>
  <si>
    <t>松波</t>
  </si>
  <si>
    <t>珠洲</t>
  </si>
  <si>
    <t>その他の駅</t>
  </si>
  <si>
    <r>
      <t>昭和</t>
    </r>
    <r>
      <rPr>
        <sz val="12"/>
        <rFont val="ＭＳ 明朝"/>
        <family val="1"/>
      </rPr>
      <t>58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</si>
  <si>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</si>
  <si>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60</t>
    </r>
    <r>
      <rPr>
        <sz val="12"/>
        <color indexed="9"/>
        <rFont val="ＭＳ 明朝"/>
        <family val="1"/>
      </rPr>
      <t>年</t>
    </r>
  </si>
  <si>
    <r>
      <t>昭和</t>
    </r>
    <r>
      <rPr>
        <b/>
        <sz val="12"/>
        <rFont val="ＭＳ ゴシック"/>
        <family val="3"/>
      </rPr>
      <t>61</t>
    </r>
    <r>
      <rPr>
        <b/>
        <sz val="12"/>
        <color indexed="9"/>
        <rFont val="ＭＳ ゴシック"/>
        <family val="3"/>
      </rPr>
      <t>年</t>
    </r>
  </si>
  <si>
    <t>150　運輸及び通信</t>
  </si>
  <si>
    <t>運輸及び通信 151</t>
  </si>
  <si>
    <t>　　59</t>
  </si>
  <si>
    <t>珠洲市</t>
  </si>
  <si>
    <t>江沼郡</t>
  </si>
  <si>
    <t>（2）　　　旅　　客　　自　　動　　車　　輸　　送　　実　　績　　（昭和57～61年度）</t>
  </si>
  <si>
    <t>ＪＲは、1987年4月1日に日本国有鉄道から、地域又は分野別に事業を継承した。</t>
  </si>
  <si>
    <t>154　運輸及び通信</t>
  </si>
  <si>
    <t>運輸及び通信　155</t>
  </si>
  <si>
    <t>運輸及び通信　159</t>
  </si>
  <si>
    <t>（3）　　特 殊 通 常 郵 便 物 数　（昭和57～61年度）</t>
  </si>
  <si>
    <t>　58</t>
  </si>
  <si>
    <r>
      <rPr>
        <sz val="12"/>
        <color indexed="9"/>
        <rFont val="ＭＳ 明朝"/>
        <family val="1"/>
      </rPr>
      <t>昭和61年</t>
    </r>
    <r>
      <rPr>
        <sz val="12"/>
        <rFont val="ＭＳ 明朝"/>
        <family val="1"/>
      </rPr>
      <t>５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</si>
  <si>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昭和61年</t>
    </r>
    <r>
      <rPr>
        <sz val="12"/>
        <rFont val="ＭＳ 明朝"/>
        <family val="1"/>
      </rPr>
      <t>６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</si>
  <si>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昭和61年</t>
    </r>
    <r>
      <rPr>
        <sz val="12"/>
        <rFont val="ＭＳ 明朝"/>
        <family val="1"/>
      </rPr>
      <t>７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</si>
  <si>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昭和61年</t>
    </r>
    <r>
      <rPr>
        <sz val="12"/>
        <rFont val="ＭＳ 明朝"/>
        <family val="1"/>
      </rPr>
      <t>８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</si>
  <si>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昭和61年</t>
    </r>
    <r>
      <rPr>
        <sz val="12"/>
        <rFont val="ＭＳ 明朝"/>
        <family val="1"/>
      </rPr>
      <t>９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</si>
  <si>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昭和61年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</si>
  <si>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昭和61年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</si>
  <si>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昭和61年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</si>
  <si>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昭和62年</t>
    </r>
    <r>
      <rPr>
        <sz val="12"/>
        <rFont val="ＭＳ 明朝"/>
        <family val="1"/>
      </rPr>
      <t>２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</si>
  <si>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昭和62年</t>
    </r>
    <r>
      <rPr>
        <sz val="12"/>
        <rFont val="ＭＳ 明朝"/>
        <family val="1"/>
      </rPr>
      <t>３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</si>
  <si>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昭和61年</t>
    </r>
    <r>
      <rPr>
        <sz val="12"/>
        <rFont val="ＭＳ 明朝"/>
        <family val="1"/>
      </rPr>
      <t>２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</si>
  <si>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昭和61年</t>
    </r>
    <r>
      <rPr>
        <sz val="12"/>
        <rFont val="ＭＳ 明朝"/>
        <family val="1"/>
      </rPr>
      <t>３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</si>
  <si>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昭和61年</t>
    </r>
    <r>
      <rPr>
        <sz val="12"/>
        <rFont val="ＭＳ 明朝"/>
        <family val="1"/>
      </rPr>
      <t>４</t>
    </r>
    <r>
      <rPr>
        <sz val="12"/>
        <color indexed="9"/>
        <rFont val="ＭＳ 明朝"/>
        <family val="1"/>
      </rPr>
      <t>月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</si>
</sst>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_ ;[Red]\-0\ "/>
    <numFmt numFmtId="178" formatCode="0.0"/>
    <numFmt numFmtId="179" formatCode="#,##0.0;\-#,##0.0"/>
    <numFmt numFmtId="180" formatCode="#,##0_);[Red]\(#,##0\)"/>
    <numFmt numFmtId="181" formatCode="#,##0.0;[Red]\-#,##0.0"/>
    <numFmt numFmtId="182" formatCode="#,##0.0"/>
    <numFmt numFmtId="183" formatCode="#,##0_ "/>
    <numFmt numFmtId="184" formatCode="0.0_ "/>
    <numFmt numFmtId="185" formatCode="#,##0.0_ "/>
    <numFmt numFmtId="186" formatCode="&quot;¥&quot;#,##0_);[Red]\(&quot;¥&quot;#,##0\)"/>
    <numFmt numFmtId="187" formatCode="0_);[Red]\(0\)"/>
    <numFmt numFmtId="188" formatCode="#,##0.000_ "/>
    <numFmt numFmtId="189" formatCode="#,##0.0_);[Red]\(#,##0.0\)"/>
    <numFmt numFmtId="190" formatCode="#,##0.00_);[Red]\(#,##0.00\)"/>
    <numFmt numFmtId="191" formatCode="#,##0;&quot;△ &quot;#,##0"/>
    <numFmt numFmtId="192" formatCode="#,##0.0;&quot;△ &quot;#,##0.0"/>
    <numFmt numFmtId="193" formatCode="0_);\(0\)"/>
    <numFmt numFmtId="194" formatCode="0;&quot;△ &quot;0"/>
    <numFmt numFmtId="195" formatCode="0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6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2"/>
      <color indexed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2"/>
      <color indexed="12"/>
      <name val="ＭＳ 明朝"/>
      <family val="1"/>
    </font>
    <font>
      <b/>
      <sz val="12"/>
      <color indexed="56"/>
      <name val="ＭＳ 明朝"/>
      <family val="1"/>
    </font>
    <font>
      <b/>
      <sz val="12"/>
      <name val="ＭＳ ゴシック"/>
      <family val="3"/>
    </font>
    <font>
      <sz val="12"/>
      <color indexed="56"/>
      <name val="ＭＳ 明朝"/>
      <family val="1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b/>
      <sz val="11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明朝"/>
      <family val="1"/>
    </font>
    <font>
      <sz val="12"/>
      <color indexed="9"/>
      <name val="ＭＳ 明朝"/>
      <family val="1"/>
    </font>
    <font>
      <b/>
      <sz val="12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  <font>
      <b/>
      <sz val="12"/>
      <color theme="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4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9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37" fontId="4" fillId="0" borderId="14" xfId="0" applyNumberFormat="1" applyFont="1" applyFill="1" applyBorder="1" applyAlignment="1" applyProtection="1">
      <alignment vertical="center"/>
      <protection/>
    </xf>
    <xf numFmtId="37" fontId="4" fillId="0" borderId="15" xfId="0" applyNumberFormat="1" applyFont="1" applyFill="1" applyBorder="1" applyAlignment="1" applyProtection="1">
      <alignment vertical="center"/>
      <protection/>
    </xf>
    <xf numFmtId="176" fontId="4" fillId="0" borderId="15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 quotePrefix="1">
      <alignment horizontal="center" vertical="center"/>
      <protection/>
    </xf>
    <xf numFmtId="37" fontId="4" fillId="0" borderId="17" xfId="0" applyNumberFormat="1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77" fontId="4" fillId="0" borderId="0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vertical="center"/>
      <protection/>
    </xf>
    <xf numFmtId="0" fontId="4" fillId="0" borderId="18" xfId="0" applyFont="1" applyBorder="1" applyAlignment="1" applyProtection="1" quotePrefix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7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178" fontId="4" fillId="0" borderId="0" xfId="0" applyNumberFormat="1" applyFont="1" applyAlignment="1" applyProtection="1">
      <alignment/>
      <protection/>
    </xf>
    <xf numFmtId="0" fontId="1" fillId="0" borderId="0" xfId="0" applyFont="1" applyAlignment="1">
      <alignment horizontal="center" shrinkToFit="1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37" fontId="4" fillId="0" borderId="15" xfId="0" applyNumberFormat="1" applyFont="1" applyBorder="1" applyAlignment="1" applyProtection="1">
      <alignment horizontal="center" vertical="center" shrinkToFit="1"/>
      <protection/>
    </xf>
    <xf numFmtId="37" fontId="4" fillId="0" borderId="0" xfId="0" applyNumberFormat="1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37" fontId="4" fillId="0" borderId="19" xfId="0" applyNumberFormat="1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20" xfId="0" applyFont="1" applyBorder="1" applyAlignment="1" applyProtection="1">
      <alignment horizontal="distributed" vertical="center"/>
      <protection/>
    </xf>
    <xf numFmtId="0" fontId="4" fillId="0" borderId="21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176" fontId="4" fillId="0" borderId="19" xfId="0" applyNumberFormat="1" applyFont="1" applyBorder="1" applyAlignment="1" applyProtection="1">
      <alignment vertical="center"/>
      <protection/>
    </xf>
    <xf numFmtId="37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distributed" vertical="center"/>
      <protection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4" fillId="0" borderId="23" xfId="0" applyFont="1" applyFill="1" applyBorder="1" applyAlignment="1" applyProtection="1">
      <alignment horizontal="centerContinuous" vertical="center"/>
      <protection/>
    </xf>
    <xf numFmtId="0" fontId="4" fillId="0" borderId="23" xfId="0" applyFont="1" applyFill="1" applyBorder="1" applyAlignment="1" applyProtection="1">
      <alignment horizontal="right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Continuous" vertical="center"/>
      <protection/>
    </xf>
    <xf numFmtId="38" fontId="4" fillId="0" borderId="0" xfId="49" applyFont="1" applyFill="1" applyBorder="1" applyAlignment="1" applyProtection="1">
      <alignment vertical="center"/>
      <protection/>
    </xf>
    <xf numFmtId="38" fontId="4" fillId="0" borderId="0" xfId="49" applyFont="1" applyFill="1" applyBorder="1" applyAlignment="1" applyProtection="1">
      <alignment horizontal="right" vertical="center"/>
      <protection/>
    </xf>
    <xf numFmtId="37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21" xfId="0" applyFont="1" applyFill="1" applyBorder="1" applyAlignment="1" applyProtection="1">
      <alignment horizontal="distributed" vertical="center"/>
      <protection/>
    </xf>
    <xf numFmtId="0" fontId="4" fillId="0" borderId="12" xfId="0" applyFont="1" applyFill="1" applyBorder="1" applyAlignment="1" applyProtection="1">
      <alignment horizontal="centerContinuous" vertical="center"/>
      <protection/>
    </xf>
    <xf numFmtId="38" fontId="4" fillId="0" borderId="12" xfId="49" applyFont="1" applyFill="1" applyBorder="1" applyAlignment="1" applyProtection="1">
      <alignment vertical="center"/>
      <protection/>
    </xf>
    <xf numFmtId="38" fontId="4" fillId="0" borderId="12" xfId="49" applyFont="1" applyFill="1" applyBorder="1" applyAlignment="1" applyProtection="1">
      <alignment horizontal="right" vertical="center"/>
      <protection/>
    </xf>
    <xf numFmtId="37" fontId="4" fillId="0" borderId="12" xfId="0" applyNumberFormat="1" applyFont="1" applyFill="1" applyBorder="1" applyAlignment="1" applyProtection="1">
      <alignment vertical="center"/>
      <protection/>
    </xf>
    <xf numFmtId="37" fontId="4" fillId="0" borderId="12" xfId="0" applyNumberFormat="1" applyFont="1" applyFill="1" applyBorder="1" applyAlignment="1" applyProtection="1">
      <alignment horizontal="right" vertical="center"/>
      <protection/>
    </xf>
    <xf numFmtId="38" fontId="4" fillId="0" borderId="24" xfId="49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distributed" vertical="center"/>
      <protection/>
    </xf>
    <xf numFmtId="179" fontId="12" fillId="0" borderId="0" xfId="0" applyNumberFormat="1" applyFont="1" applyFill="1" applyBorder="1" applyAlignment="1" applyProtection="1">
      <alignment vertical="center"/>
      <protection/>
    </xf>
    <xf numFmtId="180" fontId="12" fillId="0" borderId="0" xfId="0" applyNumberFormat="1" applyFont="1" applyFill="1" applyBorder="1" applyAlignment="1" applyProtection="1">
      <alignment vertical="center"/>
      <protection/>
    </xf>
    <xf numFmtId="180" fontId="10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179" fontId="12" fillId="0" borderId="12" xfId="0" applyNumberFormat="1" applyFont="1" applyFill="1" applyBorder="1" applyAlignment="1" applyProtection="1">
      <alignment vertical="center"/>
      <protection/>
    </xf>
    <xf numFmtId="180" fontId="12" fillId="0" borderId="12" xfId="0" applyNumberFormat="1" applyFont="1" applyFill="1" applyBorder="1" applyAlignment="1" applyProtection="1">
      <alignment vertical="center"/>
      <protection/>
    </xf>
    <xf numFmtId="0" fontId="8" fillId="0" borderId="12" xfId="0" applyFont="1" applyBorder="1" applyAlignment="1" applyProtection="1" quotePrefix="1">
      <alignment horizontal="center" vertical="center"/>
      <protection/>
    </xf>
    <xf numFmtId="179" fontId="10" fillId="0" borderId="12" xfId="0" applyNumberFormat="1" applyFont="1" applyFill="1" applyBorder="1" applyAlignment="1" applyProtection="1">
      <alignment vertical="center"/>
      <protection/>
    </xf>
    <xf numFmtId="180" fontId="10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 quotePrefix="1">
      <alignment horizontal="center" vertical="center"/>
      <protection/>
    </xf>
    <xf numFmtId="0" fontId="4" fillId="0" borderId="0" xfId="0" applyFont="1" applyFill="1" applyBorder="1" applyAlignment="1" applyProtection="1" quotePrefix="1">
      <alignment horizontal="left" vertical="center"/>
      <protection/>
    </xf>
    <xf numFmtId="37" fontId="4" fillId="0" borderId="25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182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distributed" textRotation="255"/>
    </xf>
    <xf numFmtId="182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horizontal="distributed" vertical="center"/>
      <protection/>
    </xf>
    <xf numFmtId="0" fontId="4" fillId="0" borderId="26" xfId="0" applyFont="1" applyBorder="1" applyAlignment="1" applyProtection="1">
      <alignment horizontal="distributed" vertical="center"/>
      <protection/>
    </xf>
    <xf numFmtId="0" fontId="4" fillId="0" borderId="27" xfId="0" applyFont="1" applyBorder="1" applyAlignment="1" applyProtection="1">
      <alignment horizontal="distributed" vertical="center"/>
      <protection/>
    </xf>
    <xf numFmtId="38" fontId="4" fillId="0" borderId="0" xfId="0" applyNumberFormat="1" applyFont="1" applyBorder="1" applyAlignment="1" applyProtection="1">
      <alignment vertical="center"/>
      <protection/>
    </xf>
    <xf numFmtId="38" fontId="4" fillId="0" borderId="24" xfId="0" applyNumberFormat="1" applyFont="1" applyBorder="1" applyAlignment="1" applyProtection="1">
      <alignment vertical="center"/>
      <protection/>
    </xf>
    <xf numFmtId="177" fontId="4" fillId="0" borderId="21" xfId="0" applyNumberFormat="1" applyFont="1" applyBorder="1" applyAlignment="1" applyProtection="1">
      <alignment vertical="center"/>
      <protection/>
    </xf>
    <xf numFmtId="177" fontId="4" fillId="0" borderId="19" xfId="0" applyNumberFormat="1" applyFont="1" applyBorder="1" applyAlignment="1" applyProtection="1">
      <alignment vertical="center"/>
      <protection/>
    </xf>
    <xf numFmtId="37" fontId="4" fillId="0" borderId="19" xfId="0" applyNumberFormat="1" applyFont="1" applyFill="1" applyBorder="1" applyAlignment="1" applyProtection="1">
      <alignment horizontal="center" vertical="center"/>
      <protection/>
    </xf>
    <xf numFmtId="180" fontId="4" fillId="0" borderId="0" xfId="0" applyNumberFormat="1" applyFont="1" applyFill="1" applyBorder="1" applyAlignment="1" applyProtection="1">
      <alignment vertical="center"/>
      <protection/>
    </xf>
    <xf numFmtId="180" fontId="4" fillId="0" borderId="19" xfId="0" applyNumberFormat="1" applyFont="1" applyBorder="1" applyAlignment="1" applyProtection="1">
      <alignment vertical="center"/>
      <protection/>
    </xf>
    <xf numFmtId="38" fontId="4" fillId="0" borderId="25" xfId="0" applyNumberFormat="1" applyFont="1" applyFill="1" applyBorder="1" applyAlignment="1" applyProtection="1">
      <alignment horizontal="right" vertical="center"/>
      <protection/>
    </xf>
    <xf numFmtId="38" fontId="4" fillId="0" borderId="0" xfId="0" applyNumberFormat="1" applyFont="1" applyFill="1" applyBorder="1" applyAlignment="1" applyProtection="1">
      <alignment horizontal="right" vertical="center"/>
      <protection/>
    </xf>
    <xf numFmtId="38" fontId="4" fillId="0" borderId="24" xfId="0" applyNumberFormat="1" applyFont="1" applyFill="1" applyBorder="1" applyAlignment="1" applyProtection="1">
      <alignment horizontal="right" vertical="center"/>
      <protection/>
    </xf>
    <xf numFmtId="37" fontId="4" fillId="0" borderId="24" xfId="0" applyNumberFormat="1" applyFont="1" applyFill="1" applyBorder="1" applyAlignment="1" applyProtection="1">
      <alignment horizontal="left"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80" fontId="4" fillId="0" borderId="0" xfId="0" applyNumberFormat="1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180" fontId="8" fillId="0" borderId="0" xfId="0" applyNumberFormat="1" applyFont="1" applyBorder="1" applyAlignment="1" applyProtection="1">
      <alignment horizontal="right" vertical="center"/>
      <protection/>
    </xf>
    <xf numFmtId="37" fontId="4" fillId="0" borderId="0" xfId="0" applyNumberFormat="1" applyFont="1" applyFill="1" applyBorder="1" applyAlignment="1">
      <alignment horizontal="distributed" vertical="center"/>
    </xf>
    <xf numFmtId="37" fontId="4" fillId="0" borderId="0" xfId="0" applyNumberFormat="1" applyFont="1" applyFill="1" applyBorder="1" applyAlignment="1">
      <alignment horizontal="right" vertical="center"/>
    </xf>
    <xf numFmtId="180" fontId="4" fillId="0" borderId="0" xfId="49" applyNumberFormat="1" applyFont="1" applyFill="1" applyBorder="1" applyAlignment="1" applyProtection="1">
      <alignment horizontal="right" vertical="center"/>
      <protection/>
    </xf>
    <xf numFmtId="180" fontId="12" fillId="0" borderId="0" xfId="0" applyNumberFormat="1" applyFont="1" applyFill="1" applyBorder="1" applyAlignment="1" applyProtection="1">
      <alignment horizontal="right" vertical="center"/>
      <protection/>
    </xf>
    <xf numFmtId="180" fontId="4" fillId="0" borderId="24" xfId="49" applyNumberFormat="1" applyFont="1" applyFill="1" applyBorder="1" applyAlignment="1" applyProtection="1">
      <alignment horizontal="right" vertical="center"/>
      <protection/>
    </xf>
    <xf numFmtId="3" fontId="9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distributed" vertical="center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37" fontId="4" fillId="0" borderId="0" xfId="0" applyNumberFormat="1" applyFont="1" applyBorder="1" applyAlignment="1" applyProtection="1">
      <alignment horizontal="center" vertical="center"/>
      <protection/>
    </xf>
    <xf numFmtId="37" fontId="8" fillId="0" borderId="0" xfId="0" applyNumberFormat="1" applyFont="1" applyBorder="1" applyAlignment="1" applyProtection="1">
      <alignment horizontal="center" vertical="center"/>
      <protection/>
    </xf>
    <xf numFmtId="37" fontId="4" fillId="0" borderId="0" xfId="0" applyNumberFormat="1" applyFont="1" applyFill="1" applyBorder="1" applyAlignment="1" applyProtection="1">
      <alignment horizontal="left" vertical="center"/>
      <protection/>
    </xf>
    <xf numFmtId="181" fontId="4" fillId="0" borderId="0" xfId="49" applyNumberFormat="1" applyFont="1" applyFill="1" applyBorder="1" applyAlignment="1">
      <alignment horizontal="right" vertical="center"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181" fontId="4" fillId="0" borderId="0" xfId="49" applyNumberFormat="1" applyFont="1" applyFill="1" applyBorder="1" applyAlignment="1">
      <alignment horizontal="right" vertical="center" wrapText="1"/>
    </xf>
    <xf numFmtId="38" fontId="4" fillId="0" borderId="0" xfId="49" applyNumberFormat="1" applyFont="1" applyFill="1" applyBorder="1" applyAlignment="1">
      <alignment horizontal="right" vertical="center"/>
    </xf>
    <xf numFmtId="38" fontId="4" fillId="0" borderId="0" xfId="49" applyNumberFormat="1" applyFont="1" applyFill="1" applyBorder="1" applyAlignment="1">
      <alignment horizontal="right" vertical="center" wrapText="1"/>
    </xf>
    <xf numFmtId="37" fontId="4" fillId="0" borderId="24" xfId="0" applyNumberFormat="1" applyFont="1" applyFill="1" applyBorder="1" applyAlignment="1" applyProtection="1">
      <alignment horizontal="right" vertical="center"/>
      <protection/>
    </xf>
    <xf numFmtId="38" fontId="4" fillId="0" borderId="17" xfId="49" applyFont="1" applyFill="1" applyBorder="1" applyAlignment="1" applyProtection="1">
      <alignment horizontal="right" vertical="center"/>
      <protection/>
    </xf>
    <xf numFmtId="37" fontId="4" fillId="0" borderId="0" xfId="0" applyNumberFormat="1" applyFont="1" applyFill="1" applyAlignment="1">
      <alignment horizontal="right" vertical="center"/>
    </xf>
    <xf numFmtId="37" fontId="4" fillId="0" borderId="0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right" vertical="center"/>
    </xf>
    <xf numFmtId="38" fontId="4" fillId="0" borderId="29" xfId="49" applyFont="1" applyFill="1" applyBorder="1" applyAlignment="1" applyProtection="1">
      <alignment horizontal="right" vertical="center"/>
      <protection/>
    </xf>
    <xf numFmtId="37" fontId="4" fillId="0" borderId="24" xfId="0" applyNumberFormat="1" applyFont="1" applyFill="1" applyBorder="1" applyAlignment="1">
      <alignment horizontal="right" vertical="center"/>
    </xf>
    <xf numFmtId="38" fontId="4" fillId="0" borderId="24" xfId="49" applyFont="1" applyFill="1" applyBorder="1" applyAlignment="1" applyProtection="1">
      <alignment horizontal="right" vertical="center"/>
      <protection/>
    </xf>
    <xf numFmtId="38" fontId="4" fillId="0" borderId="24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right"/>
    </xf>
    <xf numFmtId="0" fontId="4" fillId="0" borderId="24" xfId="0" applyFont="1" applyBorder="1" applyAlignment="1">
      <alignment horizontal="distributed" vertic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81" fontId="4" fillId="0" borderId="0" xfId="49" applyNumberFormat="1" applyFont="1" applyFill="1" applyBorder="1" applyAlignment="1">
      <alignment horizontal="right" vertical="center" textRotation="255"/>
    </xf>
    <xf numFmtId="0" fontId="4" fillId="0" borderId="24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81" fontId="1" fillId="0" borderId="24" xfId="49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38" fontId="4" fillId="0" borderId="0" xfId="49" applyFont="1" applyBorder="1" applyAlignment="1" applyProtection="1">
      <alignment horizontal="center" vertical="center" shrinkToFit="1"/>
      <protection/>
    </xf>
    <xf numFmtId="0" fontId="11" fillId="0" borderId="16" xfId="0" applyFont="1" applyBorder="1" applyAlignment="1" applyProtection="1" quotePrefix="1">
      <alignment horizontal="center" vertical="center"/>
      <protection/>
    </xf>
    <xf numFmtId="177" fontId="15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0" fontId="21" fillId="0" borderId="0" xfId="0" applyFont="1" applyAlignment="1">
      <alignment/>
    </xf>
    <xf numFmtId="0" fontId="15" fillId="0" borderId="16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vertical="center"/>
      <protection/>
    </xf>
    <xf numFmtId="0" fontId="4" fillId="0" borderId="32" xfId="0" applyFont="1" applyBorder="1" applyAlignment="1" applyProtection="1">
      <alignment vertical="center"/>
      <protection/>
    </xf>
    <xf numFmtId="38" fontId="22" fillId="0" borderId="0" xfId="0" applyNumberFormat="1" applyFont="1" applyFill="1" applyBorder="1" applyAlignment="1" applyProtection="1">
      <alignment horizontal="right" vertical="center"/>
      <protection/>
    </xf>
    <xf numFmtId="37" fontId="1" fillId="0" borderId="0" xfId="0" applyNumberFormat="1" applyFont="1" applyFill="1" applyAlignment="1">
      <alignment/>
    </xf>
    <xf numFmtId="0" fontId="8" fillId="0" borderId="0" xfId="0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/>
    </xf>
    <xf numFmtId="38" fontId="11" fillId="0" borderId="0" xfId="49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>
      <alignment/>
    </xf>
    <xf numFmtId="176" fontId="4" fillId="0" borderId="22" xfId="0" applyNumberFormat="1" applyFont="1" applyFill="1" applyBorder="1" applyAlignment="1" applyProtection="1">
      <alignment vertical="center" wrapText="1"/>
      <protection/>
    </xf>
    <xf numFmtId="0" fontId="16" fillId="0" borderId="33" xfId="0" applyFont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Alignment="1">
      <alignment horizontal="right" vertical="center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180" fontId="4" fillId="0" borderId="0" xfId="0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applyProtection="1" quotePrefix="1">
      <alignment horizontal="center" vertical="center"/>
      <protection/>
    </xf>
    <xf numFmtId="3" fontId="1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7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5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right" vertical="center"/>
    </xf>
    <xf numFmtId="37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distributed" vertical="center"/>
      <protection/>
    </xf>
    <xf numFmtId="0" fontId="4" fillId="0" borderId="11" xfId="0" applyFont="1" applyFill="1" applyBorder="1" applyAlignment="1">
      <alignment horizontal="distributed" vertical="center"/>
    </xf>
    <xf numFmtId="0" fontId="4" fillId="0" borderId="10" xfId="0" applyFont="1" applyFill="1" applyBorder="1" applyAlignment="1" applyProtection="1">
      <alignment horizontal="distributed" vertical="center"/>
      <protection/>
    </xf>
    <xf numFmtId="0" fontId="4" fillId="0" borderId="35" xfId="0" applyFont="1" applyFill="1" applyBorder="1" applyAlignment="1" applyProtection="1">
      <alignment horizontal="distributed" vertical="center"/>
      <protection/>
    </xf>
    <xf numFmtId="0" fontId="7" fillId="0" borderId="0" xfId="0" applyFont="1" applyAlignment="1">
      <alignment/>
    </xf>
    <xf numFmtId="19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shrinkToFit="1"/>
    </xf>
    <xf numFmtId="37" fontId="4" fillId="0" borderId="36" xfId="0" applyNumberFormat="1" applyFont="1" applyFill="1" applyBorder="1" applyAlignment="1" applyProtection="1">
      <alignment horizontal="distributed" vertical="center"/>
      <protection/>
    </xf>
    <xf numFmtId="37" fontId="4" fillId="0" borderId="24" xfId="0" applyNumberFormat="1" applyFont="1" applyFill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distributed" vertical="center"/>
      <protection/>
    </xf>
    <xf numFmtId="37" fontId="4" fillId="0" borderId="15" xfId="0" applyNumberFormat="1" applyFont="1" applyFill="1" applyBorder="1" applyAlignment="1" applyProtection="1">
      <alignment horizontal="right" vertical="center"/>
      <protection/>
    </xf>
    <xf numFmtId="192" fontId="4" fillId="0" borderId="15" xfId="0" applyNumberFormat="1" applyFont="1" applyFill="1" applyBorder="1" applyAlignment="1" applyProtection="1">
      <alignment vertical="center"/>
      <protection/>
    </xf>
    <xf numFmtId="192" fontId="4" fillId="0" borderId="0" xfId="0" applyNumberFormat="1" applyFont="1" applyFill="1" applyBorder="1" applyAlignment="1" applyProtection="1">
      <alignment vertical="center"/>
      <protection/>
    </xf>
    <xf numFmtId="192" fontId="4" fillId="0" borderId="0" xfId="0" applyNumberFormat="1" applyFont="1" applyBorder="1" applyAlignment="1" applyProtection="1">
      <alignment vertical="center"/>
      <protection/>
    </xf>
    <xf numFmtId="192" fontId="4" fillId="0" borderId="19" xfId="0" applyNumberFormat="1" applyFont="1" applyBorder="1" applyAlignment="1" applyProtection="1">
      <alignment vertical="center"/>
      <protection/>
    </xf>
    <xf numFmtId="191" fontId="4" fillId="0" borderId="0" xfId="0" applyNumberFormat="1" applyFont="1" applyBorder="1" applyAlignment="1" applyProtection="1">
      <alignment vertical="center"/>
      <protection/>
    </xf>
    <xf numFmtId="191" fontId="4" fillId="0" borderId="0" xfId="0" applyNumberFormat="1" applyFont="1" applyBorder="1" applyAlignment="1" applyProtection="1">
      <alignment horizontal="center" vertical="center" shrinkToFit="1"/>
      <protection/>
    </xf>
    <xf numFmtId="191" fontId="4" fillId="0" borderId="15" xfId="0" applyNumberFormat="1" applyFont="1" applyFill="1" applyBorder="1" applyAlignment="1" applyProtection="1">
      <alignment vertical="center"/>
      <protection/>
    </xf>
    <xf numFmtId="191" fontId="4" fillId="0" borderId="0" xfId="0" applyNumberFormat="1" applyFont="1" applyFill="1" applyBorder="1" applyAlignment="1" applyProtection="1">
      <alignment vertical="center"/>
      <protection/>
    </xf>
    <xf numFmtId="191" fontId="4" fillId="0" borderId="15" xfId="0" applyNumberFormat="1" applyFont="1" applyFill="1" applyBorder="1" applyAlignment="1" applyProtection="1">
      <alignment horizontal="right" vertical="center"/>
      <protection/>
    </xf>
    <xf numFmtId="191" fontId="4" fillId="0" borderId="15" xfId="0" applyNumberFormat="1" applyFont="1" applyBorder="1" applyAlignment="1" applyProtection="1">
      <alignment horizontal="right" vertical="center" shrinkToFit="1"/>
      <protection/>
    </xf>
    <xf numFmtId="191" fontId="4" fillId="0" borderId="0" xfId="0" applyNumberFormat="1" applyFont="1" applyFill="1" applyBorder="1" applyAlignment="1" applyProtection="1">
      <alignment horizontal="right" vertical="center"/>
      <protection/>
    </xf>
    <xf numFmtId="191" fontId="4" fillId="0" borderId="0" xfId="0" applyNumberFormat="1" applyFont="1" applyBorder="1" applyAlignment="1" applyProtection="1">
      <alignment horizontal="right" vertical="center" shrinkToFit="1"/>
      <protection/>
    </xf>
    <xf numFmtId="191" fontId="4" fillId="0" borderId="0" xfId="0" applyNumberFormat="1" applyFont="1" applyBorder="1" applyAlignment="1" applyProtection="1">
      <alignment horizontal="right" vertical="center"/>
      <protection/>
    </xf>
    <xf numFmtId="191" fontId="4" fillId="0" borderId="15" xfId="0" applyNumberFormat="1" applyFont="1" applyFill="1" applyBorder="1" applyAlignment="1" applyProtection="1">
      <alignment horizontal="left" vertical="center"/>
      <protection/>
    </xf>
    <xf numFmtId="191" fontId="4" fillId="0" borderId="0" xfId="0" applyNumberFormat="1" applyFont="1" applyFill="1" applyBorder="1" applyAlignment="1" applyProtection="1">
      <alignment horizontal="left" vertical="center"/>
      <protection/>
    </xf>
    <xf numFmtId="191" fontId="4" fillId="0" borderId="19" xfId="0" applyNumberFormat="1" applyFont="1" applyBorder="1" applyAlignment="1" applyProtection="1">
      <alignment vertical="center"/>
      <protection/>
    </xf>
    <xf numFmtId="192" fontId="4" fillId="0" borderId="19" xfId="0" applyNumberFormat="1" applyFont="1" applyFill="1" applyBorder="1" applyAlignment="1" applyProtection="1">
      <alignment horizontal="center" vertical="center"/>
      <protection/>
    </xf>
    <xf numFmtId="37" fontId="4" fillId="0" borderId="19" xfId="0" applyNumberFormat="1" applyFont="1" applyFill="1" applyBorder="1" applyAlignment="1" applyProtection="1">
      <alignment horizontal="left" vertical="center"/>
      <protection/>
    </xf>
    <xf numFmtId="37" fontId="4" fillId="0" borderId="15" xfId="0" applyNumberFormat="1" applyFont="1" applyFill="1" applyBorder="1" applyAlignment="1" applyProtection="1">
      <alignment horizontal="left" vertical="center"/>
      <protection/>
    </xf>
    <xf numFmtId="191" fontId="4" fillId="0" borderId="0" xfId="0" applyNumberFormat="1" applyFont="1" applyBorder="1" applyAlignment="1" applyProtection="1">
      <alignment horizontal="left" vertical="center"/>
      <protection/>
    </xf>
    <xf numFmtId="177" fontId="4" fillId="0" borderId="19" xfId="0" applyNumberFormat="1" applyFont="1" applyBorder="1" applyAlignment="1" applyProtection="1">
      <alignment horizontal="left" vertical="center"/>
      <protection/>
    </xf>
    <xf numFmtId="37" fontId="4" fillId="0" borderId="0" xfId="0" applyNumberFormat="1" applyFont="1" applyBorder="1" applyAlignment="1" applyProtection="1">
      <alignment horizontal="left" vertical="center"/>
      <protection/>
    </xf>
    <xf numFmtId="177" fontId="4" fillId="0" borderId="0" xfId="0" applyNumberFormat="1" applyFont="1" applyBorder="1" applyAlignment="1" applyProtection="1">
      <alignment horizontal="left" vertical="center"/>
      <protection/>
    </xf>
    <xf numFmtId="177" fontId="4" fillId="0" borderId="24" xfId="0" applyNumberFormat="1" applyFont="1" applyBorder="1" applyAlignment="1" applyProtection="1">
      <alignment horizontal="left" vertical="center"/>
      <protection/>
    </xf>
    <xf numFmtId="192" fontId="4" fillId="0" borderId="0" xfId="0" applyNumberFormat="1" applyFont="1" applyBorder="1" applyAlignment="1" applyProtection="1">
      <alignment horizontal="center" vertical="center"/>
      <protection/>
    </xf>
    <xf numFmtId="192" fontId="4" fillId="0" borderId="24" xfId="0" applyNumberFormat="1" applyFont="1" applyBorder="1" applyAlignment="1" applyProtection="1">
      <alignment vertical="center"/>
      <protection/>
    </xf>
    <xf numFmtId="191" fontId="4" fillId="0" borderId="0" xfId="0" applyNumberFormat="1" applyFont="1" applyBorder="1" applyAlignment="1" applyProtection="1">
      <alignment horizontal="center" vertical="center"/>
      <protection/>
    </xf>
    <xf numFmtId="38" fontId="4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4" fillId="0" borderId="19" xfId="0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Border="1" applyAlignment="1" applyProtection="1">
      <alignment horizontal="center" vertical="center"/>
      <protection/>
    </xf>
    <xf numFmtId="177" fontId="4" fillId="0" borderId="19" xfId="0" applyNumberFormat="1" applyFont="1" applyBorder="1" applyAlignment="1" applyProtection="1">
      <alignment horizontal="center" vertical="center"/>
      <protection/>
    </xf>
    <xf numFmtId="192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192" fontId="11" fillId="0" borderId="0" xfId="0" applyNumberFormat="1" applyFont="1" applyFill="1" applyBorder="1" applyAlignment="1" applyProtection="1">
      <alignment horizontal="right" vertical="center"/>
      <protection/>
    </xf>
    <xf numFmtId="194" fontId="4" fillId="0" borderId="17" xfId="0" applyNumberFormat="1" applyFont="1" applyBorder="1" applyAlignment="1" applyProtection="1">
      <alignment vertical="center"/>
      <protection/>
    </xf>
    <xf numFmtId="194" fontId="4" fillId="0" borderId="29" xfId="0" applyNumberFormat="1" applyFont="1" applyBorder="1" applyAlignment="1" applyProtection="1">
      <alignment vertical="center"/>
      <protection/>
    </xf>
    <xf numFmtId="192" fontId="11" fillId="0" borderId="0" xfId="49" applyNumberFormat="1" applyFont="1" applyBorder="1" applyAlignment="1" applyProtection="1">
      <alignment horizontal="right"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 quotePrefix="1">
      <alignment horizontal="center" vertical="center"/>
      <protection/>
    </xf>
    <xf numFmtId="0" fontId="11" fillId="0" borderId="0" xfId="0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180" fontId="4" fillId="0" borderId="0" xfId="0" applyNumberFormat="1" applyFont="1" applyFill="1" applyBorder="1" applyAlignment="1">
      <alignment horizontal="center" vertical="center"/>
    </xf>
    <xf numFmtId="180" fontId="4" fillId="0" borderId="0" xfId="49" applyNumberFormat="1" applyFont="1" applyFill="1" applyBorder="1" applyAlignment="1" applyProtection="1">
      <alignment horizontal="center" vertical="center"/>
      <protection/>
    </xf>
    <xf numFmtId="180" fontId="4" fillId="0" borderId="0" xfId="0" applyNumberFormat="1" applyFont="1" applyFill="1" applyAlignment="1">
      <alignment horizontal="center"/>
    </xf>
    <xf numFmtId="180" fontId="4" fillId="0" borderId="24" xfId="49" applyNumberFormat="1" applyFont="1" applyFill="1" applyBorder="1" applyAlignment="1" applyProtection="1">
      <alignment horizontal="center" vertical="center"/>
      <protection/>
    </xf>
    <xf numFmtId="191" fontId="4" fillId="0" borderId="0" xfId="0" applyNumberFormat="1" applyFont="1" applyFill="1" applyBorder="1" applyAlignment="1">
      <alignment horizontal="right" vertical="center"/>
    </xf>
    <xf numFmtId="191" fontId="4" fillId="0" borderId="24" xfId="0" applyNumberFormat="1" applyFont="1" applyFill="1" applyBorder="1" applyAlignment="1" applyProtection="1">
      <alignment horizontal="right" vertical="center"/>
      <protection/>
    </xf>
    <xf numFmtId="191" fontId="4" fillId="0" borderId="24" xfId="49" applyNumberFormat="1" applyFont="1" applyFill="1" applyBorder="1" applyAlignment="1" applyProtection="1">
      <alignment horizontal="right" vertical="center"/>
      <protection/>
    </xf>
    <xf numFmtId="191" fontId="4" fillId="0" borderId="0" xfId="0" applyNumberFormat="1" applyFont="1" applyFill="1" applyBorder="1" applyAlignment="1">
      <alignment horizontal="right" vertical="center"/>
    </xf>
    <xf numFmtId="191" fontId="4" fillId="0" borderId="0" xfId="49" applyNumberFormat="1" applyFont="1" applyFill="1" applyBorder="1" applyAlignment="1" applyProtection="1">
      <alignment horizontal="right" vertical="center"/>
      <protection/>
    </xf>
    <xf numFmtId="191" fontId="4" fillId="0" borderId="0" xfId="0" applyNumberFormat="1" applyFont="1" applyFill="1" applyAlignment="1">
      <alignment horizontal="center" vertical="center"/>
    </xf>
    <xf numFmtId="191" fontId="4" fillId="0" borderId="0" xfId="0" applyNumberFormat="1" applyFont="1" applyFill="1" applyBorder="1" applyAlignment="1">
      <alignment vertical="center"/>
    </xf>
    <xf numFmtId="191" fontId="4" fillId="0" borderId="24" xfId="0" applyNumberFormat="1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 indent="1"/>
    </xf>
    <xf numFmtId="0" fontId="1" fillId="0" borderId="0" xfId="0" applyFont="1" applyBorder="1" applyAlignment="1">
      <alignment horizontal="right" vertical="center"/>
    </xf>
    <xf numFmtId="0" fontId="11" fillId="0" borderId="16" xfId="0" applyFont="1" applyFill="1" applyBorder="1" applyAlignment="1" applyProtection="1" quotePrefix="1">
      <alignment horizontal="center" vertical="center"/>
      <protection/>
    </xf>
    <xf numFmtId="0" fontId="4" fillId="0" borderId="16" xfId="0" applyFont="1" applyFill="1" applyBorder="1" applyAlignment="1" applyProtection="1">
      <alignment horizontal="distributed" vertical="center"/>
      <protection/>
    </xf>
    <xf numFmtId="0" fontId="4" fillId="0" borderId="39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>
      <alignment vertical="center"/>
    </xf>
    <xf numFmtId="191" fontId="11" fillId="0" borderId="0" xfId="0" applyNumberFormat="1" applyFont="1" applyFill="1" applyBorder="1" applyAlignment="1" applyProtection="1">
      <alignment horizontal="right" vertical="center"/>
      <protection/>
    </xf>
    <xf numFmtId="181" fontId="4" fillId="0" borderId="0" xfId="49" applyNumberFormat="1" applyFont="1" applyFill="1" applyAlignment="1">
      <alignment horizontal="right" vertical="center"/>
    </xf>
    <xf numFmtId="181" fontId="11" fillId="0" borderId="0" xfId="49" applyNumberFormat="1" applyFont="1" applyFill="1" applyBorder="1" applyAlignment="1">
      <alignment horizontal="right" vertical="center"/>
    </xf>
    <xf numFmtId="38" fontId="11" fillId="0" borderId="0" xfId="49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/>
    </xf>
    <xf numFmtId="182" fontId="4" fillId="0" borderId="0" xfId="0" applyNumberFormat="1" applyFont="1" applyFill="1" applyAlignment="1">
      <alignment horizontal="right"/>
    </xf>
    <xf numFmtId="182" fontId="4" fillId="0" borderId="33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 vertical="center"/>
    </xf>
    <xf numFmtId="191" fontId="4" fillId="0" borderId="24" xfId="0" applyNumberFormat="1" applyFont="1" applyFill="1" applyBorder="1" applyAlignment="1">
      <alignment horizontal="right" vertical="center"/>
    </xf>
    <xf numFmtId="182" fontId="4" fillId="0" borderId="24" xfId="0" applyNumberFormat="1" applyFont="1" applyFill="1" applyBorder="1" applyAlignment="1">
      <alignment horizontal="right" vertical="center"/>
    </xf>
    <xf numFmtId="182" fontId="11" fillId="0" borderId="25" xfId="0" applyNumberFormat="1" applyFont="1" applyFill="1" applyBorder="1" applyAlignment="1">
      <alignment horizontal="right" vertical="center"/>
    </xf>
    <xf numFmtId="191" fontId="11" fillId="0" borderId="2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7" fontId="11" fillId="0" borderId="17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horizontal="center" vertical="center" shrinkToFit="1"/>
      <protection/>
    </xf>
    <xf numFmtId="37" fontId="11" fillId="0" borderId="0" xfId="0" applyNumberFormat="1" applyFont="1" applyFill="1" applyBorder="1" applyAlignment="1" applyProtection="1">
      <alignment horizontal="left" vertical="center"/>
      <protection/>
    </xf>
    <xf numFmtId="37" fontId="11" fillId="0" borderId="0" xfId="0" applyNumberFormat="1" applyFont="1" applyFill="1" applyBorder="1" applyAlignment="1" applyProtection="1">
      <alignment horizontal="center" vertical="center"/>
      <protection/>
    </xf>
    <xf numFmtId="191" fontId="11" fillId="0" borderId="0" xfId="0" applyNumberFormat="1" applyFont="1" applyFill="1" applyBorder="1" applyAlignment="1" applyProtection="1">
      <alignment horizontal="right" vertical="center" shrinkToFit="1"/>
      <protection/>
    </xf>
    <xf numFmtId="191" fontId="11" fillId="0" borderId="0" xfId="0" applyNumberFormat="1" applyFont="1" applyFill="1" applyBorder="1" applyAlignment="1" applyProtection="1">
      <alignment horizontal="left" vertical="center"/>
      <protection/>
    </xf>
    <xf numFmtId="191" fontId="11" fillId="0" borderId="0" xfId="0" applyNumberFormat="1" applyFont="1" applyFill="1" applyBorder="1" applyAlignment="1" applyProtection="1">
      <alignment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192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191" fontId="11" fillId="0" borderId="0" xfId="0" applyNumberFormat="1" applyFont="1" applyFill="1" applyBorder="1" applyAlignment="1">
      <alignment/>
    </xf>
    <xf numFmtId="191" fontId="11" fillId="0" borderId="0" xfId="0" applyNumberFormat="1" applyFont="1" applyFill="1" applyBorder="1" applyAlignment="1" applyProtection="1">
      <alignment horizontal="center" vertical="center"/>
      <protection/>
    </xf>
    <xf numFmtId="191" fontId="11" fillId="0" borderId="0" xfId="0" applyNumberFormat="1" applyFont="1" applyFill="1" applyAlignment="1">
      <alignment/>
    </xf>
    <xf numFmtId="38" fontId="11" fillId="0" borderId="0" xfId="49" applyFont="1" applyFill="1" applyBorder="1" applyAlignment="1" applyProtection="1">
      <alignment horizontal="center" vertical="center" shrinkToFit="1"/>
      <protection/>
    </xf>
    <xf numFmtId="38" fontId="11" fillId="0" borderId="0" xfId="0" applyNumberFormat="1" applyFont="1" applyFill="1" applyBorder="1" applyAlignment="1" applyProtection="1">
      <alignment horizontal="right" vertical="center"/>
      <protection/>
    </xf>
    <xf numFmtId="191" fontId="4" fillId="0" borderId="25" xfId="0" applyNumberFormat="1" applyFont="1" applyFill="1" applyBorder="1" applyAlignment="1" applyProtection="1">
      <alignment horizontal="right" vertical="center"/>
      <protection/>
    </xf>
    <xf numFmtId="191" fontId="4" fillId="0" borderId="0" xfId="0" applyNumberFormat="1" applyFont="1" applyFill="1" applyBorder="1" applyAlignment="1" applyProtection="1">
      <alignment horizontal="center" vertical="center"/>
      <protection/>
    </xf>
    <xf numFmtId="191" fontId="11" fillId="0" borderId="0" xfId="49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38" fontId="11" fillId="0" borderId="17" xfId="49" applyFont="1" applyFill="1" applyBorder="1" applyAlignment="1" applyProtection="1">
      <alignment vertical="center"/>
      <protection/>
    </xf>
    <xf numFmtId="38" fontId="11" fillId="0" borderId="17" xfId="49" applyFont="1" applyFill="1" applyBorder="1" applyAlignment="1" applyProtection="1">
      <alignment horizontal="right" vertical="center"/>
      <protection/>
    </xf>
    <xf numFmtId="38" fontId="11" fillId="0" borderId="0" xfId="49" applyFont="1" applyFill="1" applyBorder="1" applyAlignment="1" applyProtection="1">
      <alignment horizontal="right" vertical="center"/>
      <protection/>
    </xf>
    <xf numFmtId="180" fontId="11" fillId="0" borderId="0" xfId="49" applyNumberFormat="1" applyFont="1" applyFill="1" applyBorder="1" applyAlignment="1" applyProtection="1">
      <alignment horizontal="center" vertical="center"/>
      <protection/>
    </xf>
    <xf numFmtId="37" fontId="11" fillId="0" borderId="0" xfId="0" applyNumberFormat="1" applyFont="1" applyFill="1" applyBorder="1" applyAlignment="1">
      <alignment vertical="center"/>
    </xf>
    <xf numFmtId="191" fontId="11" fillId="0" borderId="0" xfId="49" applyNumberFormat="1" applyFont="1" applyFill="1" applyBorder="1" applyAlignment="1" applyProtection="1">
      <alignment vertical="center"/>
      <protection/>
    </xf>
    <xf numFmtId="191" fontId="11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distributed" vertical="center"/>
    </xf>
    <xf numFmtId="180" fontId="4" fillId="0" borderId="24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" fillId="0" borderId="24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/>
    </xf>
    <xf numFmtId="0" fontId="4" fillId="0" borderId="4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distributed" vertical="center"/>
    </xf>
    <xf numFmtId="38" fontId="8" fillId="0" borderId="17" xfId="49" applyFont="1" applyFill="1" applyBorder="1" applyAlignment="1" applyProtection="1">
      <alignment horizontal="right" vertical="center"/>
      <protection/>
    </xf>
    <xf numFmtId="38" fontId="8" fillId="0" borderId="0" xfId="49" applyFont="1" applyFill="1" applyBorder="1" applyAlignment="1" applyProtection="1">
      <alignment horizontal="right" vertical="center"/>
      <protection/>
    </xf>
    <xf numFmtId="37" fontId="8" fillId="0" borderId="0" xfId="0" applyNumberFormat="1" applyFont="1" applyFill="1" applyAlignment="1">
      <alignment vertical="center"/>
    </xf>
    <xf numFmtId="37" fontId="4" fillId="0" borderId="0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37" fontId="8" fillId="0" borderId="12" xfId="0" applyNumberFormat="1" applyFont="1" applyFill="1" applyBorder="1" applyAlignment="1">
      <alignment vertical="center"/>
    </xf>
    <xf numFmtId="37" fontId="4" fillId="0" borderId="12" xfId="0" applyNumberFormat="1" applyFont="1" applyFill="1" applyBorder="1" applyAlignment="1">
      <alignment vertical="center"/>
    </xf>
    <xf numFmtId="38" fontId="8" fillId="0" borderId="12" xfId="0" applyNumberFormat="1" applyFont="1" applyFill="1" applyBorder="1" applyAlignment="1">
      <alignment vertical="center"/>
    </xf>
    <xf numFmtId="37" fontId="8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Alignment="1">
      <alignment vertical="center"/>
    </xf>
    <xf numFmtId="191" fontId="8" fillId="0" borderId="0" xfId="0" applyNumberFormat="1" applyFont="1" applyFill="1" applyBorder="1" applyAlignment="1">
      <alignment vertical="center"/>
    </xf>
    <xf numFmtId="37" fontId="8" fillId="0" borderId="0" xfId="0" applyNumberFormat="1" applyFont="1" applyFill="1" applyBorder="1" applyAlignment="1">
      <alignment vertical="center"/>
    </xf>
    <xf numFmtId="37" fontId="8" fillId="0" borderId="24" xfId="0" applyNumberFormat="1" applyFont="1" applyFill="1" applyBorder="1" applyAlignment="1">
      <alignment vertical="center"/>
    </xf>
    <xf numFmtId="38" fontId="8" fillId="0" borderId="0" xfId="49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41" xfId="0" applyFont="1" applyFill="1" applyBorder="1" applyAlignment="1" applyProtection="1">
      <alignment horizontal="distributed" vertical="center"/>
      <protection/>
    </xf>
    <xf numFmtId="0" fontId="4" fillId="0" borderId="13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center" wrapText="1" shrinkToFit="1"/>
    </xf>
    <xf numFmtId="3" fontId="11" fillId="0" borderId="24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3" fontId="4" fillId="0" borderId="25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4" fillId="0" borderId="17" xfId="0" applyFont="1" applyFill="1" applyBorder="1" applyAlignment="1" applyProtection="1">
      <alignment horizontal="center" vertical="center"/>
      <protection/>
    </xf>
    <xf numFmtId="37" fontId="4" fillId="0" borderId="21" xfId="0" applyNumberFormat="1" applyFont="1" applyFill="1" applyBorder="1" applyAlignment="1" applyProtection="1">
      <alignment vertical="center"/>
      <protection/>
    </xf>
    <xf numFmtId="37" fontId="4" fillId="0" borderId="19" xfId="0" applyNumberFormat="1" applyFont="1" applyFill="1" applyBorder="1" applyAlignment="1" applyProtection="1">
      <alignment vertical="center"/>
      <protection/>
    </xf>
    <xf numFmtId="0" fontId="4" fillId="0" borderId="42" xfId="0" applyFont="1" applyFill="1" applyBorder="1" applyAlignment="1" applyProtection="1">
      <alignment horizontal="distributed" vertical="center"/>
      <protection/>
    </xf>
    <xf numFmtId="0" fontId="4" fillId="0" borderId="43" xfId="0" applyFont="1" applyFill="1" applyBorder="1" applyAlignment="1" applyProtection="1">
      <alignment horizontal="distributed" vertical="center"/>
      <protection/>
    </xf>
    <xf numFmtId="0" fontId="4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 textRotation="255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distributed" vertical="center" indent="2"/>
    </xf>
    <xf numFmtId="0" fontId="4" fillId="0" borderId="36" xfId="0" applyFont="1" applyBorder="1" applyAlignment="1">
      <alignment horizontal="distributed" vertical="center" indent="2"/>
    </xf>
    <xf numFmtId="0" fontId="4" fillId="0" borderId="44" xfId="0" applyFont="1" applyBorder="1" applyAlignment="1">
      <alignment horizontal="distributed" vertical="center" indent="2"/>
    </xf>
    <xf numFmtId="0" fontId="4" fillId="0" borderId="35" xfId="0" applyFont="1" applyBorder="1" applyAlignment="1">
      <alignment horizontal="distributed" vertical="center" indent="2"/>
    </xf>
    <xf numFmtId="0" fontId="4" fillId="0" borderId="0" xfId="0" applyFont="1" applyAlignment="1">
      <alignment horizontal="left" vertical="center" textRotation="255"/>
    </xf>
    <xf numFmtId="0" fontId="4" fillId="0" borderId="45" xfId="0" applyFont="1" applyFill="1" applyBorder="1" applyAlignment="1" applyProtection="1">
      <alignment horizontal="center" vertical="distributed" textRotation="255"/>
      <protection/>
    </xf>
    <xf numFmtId="0" fontId="4" fillId="0" borderId="40" xfId="0" applyFont="1" applyFill="1" applyBorder="1" applyAlignment="1" applyProtection="1">
      <alignment horizontal="center" vertical="distributed" textRotation="255"/>
      <protection/>
    </xf>
    <xf numFmtId="0" fontId="4" fillId="0" borderId="36" xfId="0" applyFont="1" applyFill="1" applyBorder="1" applyAlignment="1" applyProtection="1">
      <alignment horizontal="center" vertical="distributed" textRotation="255"/>
      <protection/>
    </xf>
    <xf numFmtId="0" fontId="1" fillId="0" borderId="35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distributed" vertical="center"/>
      <protection/>
    </xf>
    <xf numFmtId="0" fontId="4" fillId="0" borderId="33" xfId="0" applyFont="1" applyFill="1" applyBorder="1" applyAlignment="1" applyProtection="1">
      <alignment horizontal="distributed" vertical="center"/>
      <protection/>
    </xf>
    <xf numFmtId="0" fontId="4" fillId="0" borderId="10" xfId="0" applyFont="1" applyFill="1" applyBorder="1" applyAlignment="1" applyProtection="1">
      <alignment horizontal="distributed" vertical="center"/>
      <protection/>
    </xf>
    <xf numFmtId="0" fontId="4" fillId="0" borderId="46" xfId="0" applyFont="1" applyFill="1" applyBorder="1" applyAlignment="1" applyProtection="1">
      <alignment horizontal="distributed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1" fillId="0" borderId="47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center" vertical="distributed"/>
      <protection/>
    </xf>
    <xf numFmtId="0" fontId="4" fillId="0" borderId="35" xfId="0" applyFont="1" applyFill="1" applyBorder="1" applyAlignment="1" applyProtection="1">
      <alignment horizontal="center" vertical="distributed"/>
      <protection/>
    </xf>
    <xf numFmtId="0" fontId="4" fillId="0" borderId="35" xfId="0" applyFont="1" applyFill="1" applyBorder="1" applyAlignment="1" applyProtection="1">
      <alignment horizontal="distributed" vertical="center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distributed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>
      <alignment horizontal="distributed" vertical="center" wrapText="1" indent="1"/>
      <protection/>
    </xf>
    <xf numFmtId="0" fontId="4" fillId="0" borderId="49" xfId="0" applyFont="1" applyFill="1" applyBorder="1" applyAlignment="1" applyProtection="1">
      <alignment horizontal="distributed" vertical="center" wrapText="1" indent="1"/>
      <protection/>
    </xf>
    <xf numFmtId="0" fontId="4" fillId="0" borderId="27" xfId="0" applyFont="1" applyFill="1" applyBorder="1" applyAlignment="1" applyProtection="1">
      <alignment horizontal="distributed" vertical="center"/>
      <protection/>
    </xf>
    <xf numFmtId="0" fontId="1" fillId="0" borderId="36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distributed" vertical="center" wrapText="1" indent="1"/>
      <protection/>
    </xf>
    <xf numFmtId="0" fontId="4" fillId="0" borderId="40" xfId="0" applyFont="1" applyFill="1" applyBorder="1" applyAlignment="1" applyProtection="1">
      <alignment horizontal="distributed" vertical="center" wrapText="1" indent="1"/>
      <protection/>
    </xf>
    <xf numFmtId="0" fontId="4" fillId="0" borderId="36" xfId="0" applyFont="1" applyFill="1" applyBorder="1" applyAlignment="1" applyProtection="1">
      <alignment horizontal="distributed" vertical="center" wrapText="1" indent="1"/>
      <protection/>
    </xf>
    <xf numFmtId="0" fontId="4" fillId="0" borderId="45" xfId="0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 applyProtection="1">
      <alignment horizontal="distributed" vertical="center" wrapText="1"/>
      <protection/>
    </xf>
    <xf numFmtId="0" fontId="4" fillId="0" borderId="40" xfId="0" applyFont="1" applyFill="1" applyBorder="1" applyAlignment="1" applyProtection="1">
      <alignment horizontal="distributed" vertical="center"/>
      <protection/>
    </xf>
    <xf numFmtId="0" fontId="4" fillId="0" borderId="40" xfId="0" applyFont="1" applyFill="1" applyBorder="1" applyAlignment="1" applyProtection="1">
      <alignment horizontal="distributed" vertical="center" indent="1"/>
      <protection/>
    </xf>
    <xf numFmtId="0" fontId="4" fillId="0" borderId="36" xfId="0" applyFont="1" applyFill="1" applyBorder="1" applyAlignment="1" applyProtection="1">
      <alignment horizontal="distributed" vertical="center" indent="1"/>
      <protection/>
    </xf>
    <xf numFmtId="0" fontId="4" fillId="0" borderId="50" xfId="0" applyFont="1" applyFill="1" applyBorder="1" applyAlignment="1" applyProtection="1">
      <alignment horizontal="distributed" vertical="center"/>
      <protection/>
    </xf>
    <xf numFmtId="0" fontId="4" fillId="0" borderId="48" xfId="0" applyFont="1" applyFill="1" applyBorder="1" applyAlignment="1" applyProtection="1">
      <alignment horizontal="distributed" vertical="center"/>
      <protection/>
    </xf>
    <xf numFmtId="0" fontId="4" fillId="0" borderId="44" xfId="0" applyFont="1" applyFill="1" applyBorder="1" applyAlignment="1" applyProtection="1">
      <alignment horizontal="distributed" vertical="center"/>
      <protection/>
    </xf>
    <xf numFmtId="0" fontId="4" fillId="0" borderId="24" xfId="0" applyFont="1" applyFill="1" applyBorder="1" applyAlignment="1" applyProtection="1">
      <alignment horizontal="distributed" vertical="center"/>
      <protection/>
    </xf>
    <xf numFmtId="0" fontId="4" fillId="0" borderId="30" xfId="0" applyFont="1" applyFill="1" applyBorder="1" applyAlignment="1" applyProtection="1">
      <alignment horizontal="distributed" vertical="center"/>
      <protection/>
    </xf>
    <xf numFmtId="0" fontId="4" fillId="0" borderId="32" xfId="0" applyFont="1" applyFill="1" applyBorder="1" applyAlignment="1" applyProtection="1">
      <alignment horizontal="distributed" vertical="center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distributed" vertical="center"/>
      <protection/>
    </xf>
    <xf numFmtId="0" fontId="4" fillId="0" borderId="49" xfId="0" applyFont="1" applyFill="1" applyBorder="1" applyAlignment="1" applyProtection="1">
      <alignment horizontal="distributed" vertical="center"/>
      <protection/>
    </xf>
    <xf numFmtId="0" fontId="4" fillId="0" borderId="51" xfId="0" applyFont="1" applyBorder="1" applyAlignment="1">
      <alignment horizontal="distributed" vertical="center"/>
    </xf>
    <xf numFmtId="0" fontId="4" fillId="0" borderId="52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11" fillId="0" borderId="25" xfId="0" applyFont="1" applyBorder="1" applyAlignment="1">
      <alignment horizontal="distributed" vertical="center"/>
    </xf>
    <xf numFmtId="0" fontId="11" fillId="0" borderId="47" xfId="0" applyFont="1" applyBorder="1" applyAlignment="1">
      <alignment horizontal="distributed" vertical="center"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distributed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distributed"/>
    </xf>
    <xf numFmtId="0" fontId="4" fillId="0" borderId="0" xfId="0" applyFont="1" applyBorder="1" applyAlignment="1">
      <alignment horizontal="center"/>
    </xf>
    <xf numFmtId="0" fontId="8" fillId="0" borderId="0" xfId="0" applyFont="1" applyFill="1" applyAlignment="1">
      <alignment horizontal="center" vertical="distributed"/>
    </xf>
    <xf numFmtId="0" fontId="4" fillId="0" borderId="53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distributed" vertical="center"/>
    </xf>
    <xf numFmtId="0" fontId="4" fillId="0" borderId="46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distributed" vertical="center" wrapText="1" indent="1"/>
    </xf>
    <xf numFmtId="0" fontId="4" fillId="0" borderId="40" xfId="0" applyFont="1" applyFill="1" applyBorder="1" applyAlignment="1">
      <alignment horizontal="distributed" vertical="center" indent="1"/>
    </xf>
    <xf numFmtId="0" fontId="4" fillId="0" borderId="36" xfId="0" applyFont="1" applyFill="1" applyBorder="1" applyAlignment="1">
      <alignment horizontal="distributed" vertical="center" indent="1"/>
    </xf>
    <xf numFmtId="0" fontId="11" fillId="0" borderId="0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distributed" vertical="center"/>
    </xf>
    <xf numFmtId="0" fontId="4" fillId="0" borderId="51" xfId="0" applyFont="1" applyFill="1" applyBorder="1" applyAlignment="1">
      <alignment horizontal="distributed" vertical="center" wrapText="1"/>
    </xf>
    <xf numFmtId="0" fontId="4" fillId="0" borderId="5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48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11" fillId="0" borderId="25" xfId="0" applyFont="1" applyFill="1" applyBorder="1" applyAlignment="1">
      <alignment horizontal="distributed" vertical="center"/>
    </xf>
    <xf numFmtId="0" fontId="11" fillId="0" borderId="47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 wrapText="1" indent="1"/>
    </xf>
    <xf numFmtId="0" fontId="4" fillId="0" borderId="40" xfId="0" applyFont="1" applyBorder="1" applyAlignment="1">
      <alignment horizontal="distributed" vertical="center" indent="1"/>
    </xf>
    <xf numFmtId="0" fontId="4" fillId="0" borderId="36" xfId="0" applyFont="1" applyBorder="1" applyAlignment="1">
      <alignment horizontal="distributed" vertical="center" indent="1"/>
    </xf>
    <xf numFmtId="0" fontId="17" fillId="0" borderId="0" xfId="0" applyFont="1" applyAlignment="1">
      <alignment horizontal="center" vertical="distributed"/>
    </xf>
    <xf numFmtId="0" fontId="4" fillId="0" borderId="22" xfId="0" applyFont="1" applyBorder="1" applyAlignment="1" applyProtection="1">
      <alignment horizontal="distributed" vertical="center" wrapText="1"/>
      <protection/>
    </xf>
    <xf numFmtId="0" fontId="4" fillId="0" borderId="25" xfId="0" applyFont="1" applyBorder="1" applyAlignment="1" applyProtection="1">
      <alignment horizontal="distributed" vertical="center" wrapText="1"/>
      <protection/>
    </xf>
    <xf numFmtId="0" fontId="4" fillId="0" borderId="47" xfId="0" applyFont="1" applyBorder="1" applyAlignment="1" applyProtection="1">
      <alignment horizontal="distributed" vertical="center" wrapText="1"/>
      <protection/>
    </xf>
    <xf numFmtId="0" fontId="4" fillId="0" borderId="55" xfId="0" applyFont="1" applyBorder="1" applyAlignment="1" applyProtection="1">
      <alignment horizontal="distributed" vertical="center" wrapText="1"/>
      <protection/>
    </xf>
    <xf numFmtId="0" fontId="4" fillId="0" borderId="19" xfId="0" applyFont="1" applyBorder="1" applyAlignment="1" applyProtection="1">
      <alignment horizontal="distributed" vertical="center" wrapText="1"/>
      <protection/>
    </xf>
    <xf numFmtId="0" fontId="4" fillId="0" borderId="56" xfId="0" applyFont="1" applyBorder="1" applyAlignment="1" applyProtection="1">
      <alignment horizontal="distributed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>
      <alignment horizontal="center"/>
    </xf>
    <xf numFmtId="0" fontId="4" fillId="0" borderId="48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10" xfId="0" applyFont="1" applyBorder="1" applyAlignment="1" applyProtection="1">
      <alignment horizontal="distributed" vertical="center"/>
      <protection/>
    </xf>
    <xf numFmtId="0" fontId="4" fillId="0" borderId="46" xfId="0" applyFont="1" applyBorder="1" applyAlignment="1" applyProtection="1">
      <alignment horizontal="distributed" vertical="center"/>
      <protection/>
    </xf>
    <xf numFmtId="37" fontId="4" fillId="0" borderId="10" xfId="0" applyNumberFormat="1" applyFont="1" applyFill="1" applyBorder="1" applyAlignment="1" applyProtection="1">
      <alignment horizontal="distributed" vertical="center" indent="3"/>
      <protection/>
    </xf>
    <xf numFmtId="37" fontId="4" fillId="0" borderId="46" xfId="0" applyNumberFormat="1" applyFont="1" applyFill="1" applyBorder="1" applyAlignment="1" applyProtection="1">
      <alignment horizontal="distributed" vertical="center" indent="3"/>
      <protection/>
    </xf>
    <xf numFmtId="37" fontId="4" fillId="0" borderId="44" xfId="0" applyNumberFormat="1" applyFont="1" applyFill="1" applyBorder="1" applyAlignment="1" applyProtection="1">
      <alignment horizontal="distributed" vertical="center" indent="3"/>
      <protection/>
    </xf>
    <xf numFmtId="0" fontId="23" fillId="0" borderId="0" xfId="0" applyFont="1" applyAlignment="1">
      <alignment horizontal="center"/>
    </xf>
    <xf numFmtId="37" fontId="61" fillId="0" borderId="0" xfId="0" applyNumberFormat="1" applyFont="1" applyFill="1" applyBorder="1" applyAlignment="1" applyProtection="1">
      <alignment horizontal="distributed" vertical="center"/>
      <protection/>
    </xf>
    <xf numFmtId="37" fontId="4" fillId="0" borderId="0" xfId="0" applyNumberFormat="1" applyFont="1" applyFill="1" applyBorder="1" applyAlignment="1" applyProtection="1">
      <alignment horizontal="distributed" vertical="center"/>
      <protection/>
    </xf>
    <xf numFmtId="37" fontId="4" fillId="0" borderId="11" xfId="0" applyNumberFormat="1" applyFont="1" applyFill="1" applyBorder="1" applyAlignment="1" applyProtection="1">
      <alignment horizontal="distributed" vertical="center"/>
      <protection/>
    </xf>
    <xf numFmtId="191" fontId="4" fillId="0" borderId="24" xfId="0" applyNumberFormat="1" applyFont="1" applyFill="1" applyBorder="1" applyAlignment="1" applyProtection="1">
      <alignment horizontal="right" vertical="center"/>
      <protection/>
    </xf>
    <xf numFmtId="191" fontId="4" fillId="0" borderId="0" xfId="0" applyNumberFormat="1" applyFont="1" applyFill="1" applyBorder="1" applyAlignment="1" applyProtection="1">
      <alignment horizontal="right" vertical="center"/>
      <protection/>
    </xf>
    <xf numFmtId="191" fontId="11" fillId="0" borderId="0" xfId="0" applyNumberFormat="1" applyFont="1" applyFill="1" applyBorder="1" applyAlignment="1" applyProtection="1">
      <alignment horizontal="right" vertical="center"/>
      <protection/>
    </xf>
    <xf numFmtId="37" fontId="4" fillId="0" borderId="27" xfId="0" applyNumberFormat="1" applyFont="1" applyBorder="1" applyAlignment="1" applyProtection="1">
      <alignment horizontal="distributed" vertical="center"/>
      <protection/>
    </xf>
    <xf numFmtId="37" fontId="4" fillId="0" borderId="36" xfId="0" applyNumberFormat="1" applyFont="1" applyBorder="1" applyAlignment="1" applyProtection="1">
      <alignment horizontal="distributed" vertical="center"/>
      <protection/>
    </xf>
    <xf numFmtId="176" fontId="4" fillId="0" borderId="27" xfId="0" applyNumberFormat="1" applyFont="1" applyFill="1" applyBorder="1" applyAlignment="1" applyProtection="1">
      <alignment horizontal="distributed" vertical="center"/>
      <protection/>
    </xf>
    <xf numFmtId="176" fontId="4" fillId="0" borderId="36" xfId="0" applyNumberFormat="1" applyFont="1" applyFill="1" applyBorder="1" applyAlignment="1" applyProtection="1">
      <alignment horizontal="distributed" vertical="center"/>
      <protection/>
    </xf>
    <xf numFmtId="37" fontId="4" fillId="0" borderId="27" xfId="0" applyNumberFormat="1" applyFont="1" applyFill="1" applyBorder="1" applyAlignment="1" applyProtection="1">
      <alignment horizontal="distributed" vertical="center"/>
      <protection/>
    </xf>
    <xf numFmtId="37" fontId="4" fillId="0" borderId="36" xfId="0" applyNumberFormat="1" applyFont="1" applyFill="1" applyBorder="1" applyAlignment="1" applyProtection="1">
      <alignment horizontal="distributed" vertical="center"/>
      <protection/>
    </xf>
    <xf numFmtId="177" fontId="4" fillId="0" borderId="24" xfId="0" applyNumberFormat="1" applyFont="1" applyBorder="1" applyAlignment="1" applyProtection="1">
      <alignment horizontal="distributed" vertical="center"/>
      <protection/>
    </xf>
    <xf numFmtId="177" fontId="4" fillId="0" borderId="30" xfId="0" applyNumberFormat="1" applyFont="1" applyBorder="1" applyAlignment="1" applyProtection="1">
      <alignment horizontal="distributed" vertical="center"/>
      <protection/>
    </xf>
    <xf numFmtId="177" fontId="4" fillId="0" borderId="0" xfId="0" applyNumberFormat="1" applyFont="1" applyBorder="1" applyAlignment="1" applyProtection="1">
      <alignment horizontal="distributed" vertical="center"/>
      <protection/>
    </xf>
    <xf numFmtId="177" fontId="4" fillId="0" borderId="11" xfId="0" applyNumberFormat="1" applyFont="1" applyBorder="1" applyAlignment="1" applyProtection="1">
      <alignment horizontal="distributed" vertical="center"/>
      <protection/>
    </xf>
    <xf numFmtId="37" fontId="62" fillId="0" borderId="0" xfId="0" applyNumberFormat="1" applyFont="1" applyFill="1" applyBorder="1" applyAlignment="1" applyProtection="1">
      <alignment horizontal="distributed" vertical="center"/>
      <protection/>
    </xf>
    <xf numFmtId="37" fontId="11" fillId="0" borderId="0" xfId="0" applyNumberFormat="1" applyFont="1" applyFill="1" applyBorder="1" applyAlignment="1" applyProtection="1">
      <alignment horizontal="distributed" vertical="center"/>
      <protection/>
    </xf>
    <xf numFmtId="37" fontId="11" fillId="0" borderId="11" xfId="0" applyNumberFormat="1" applyFont="1" applyFill="1" applyBorder="1" applyAlignment="1" applyProtection="1">
      <alignment horizontal="distributed" vertical="center"/>
      <protection/>
    </xf>
    <xf numFmtId="37" fontId="4" fillId="0" borderId="25" xfId="0" applyNumberFormat="1" applyFont="1" applyFill="1" applyBorder="1" applyAlignment="1" applyProtection="1">
      <alignment horizontal="right" vertical="center"/>
      <protection/>
    </xf>
    <xf numFmtId="37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5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7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58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33" xfId="0" applyFont="1" applyBorder="1" applyAlignment="1" applyProtection="1">
      <alignment horizontal="distributed" vertical="center"/>
      <protection/>
    </xf>
    <xf numFmtId="0" fontId="4" fillId="0" borderId="24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46" xfId="0" applyFont="1" applyBorder="1" applyAlignment="1">
      <alignment horizontal="center" vertical="center"/>
    </xf>
    <xf numFmtId="0" fontId="4" fillId="0" borderId="59" xfId="0" applyFont="1" applyBorder="1" applyAlignment="1" applyProtection="1">
      <alignment horizontal="distributed" vertical="center" wrapText="1"/>
      <protection/>
    </xf>
    <xf numFmtId="0" fontId="4" fillId="0" borderId="25" xfId="0" applyFont="1" applyBorder="1" applyAlignment="1" applyProtection="1">
      <alignment horizontal="distributed" vertical="center"/>
      <protection/>
    </xf>
    <xf numFmtId="0" fontId="4" fillId="0" borderId="57" xfId="0" applyFont="1" applyBorder="1" applyAlignment="1" applyProtection="1">
      <alignment horizontal="distributed" vertical="center"/>
      <protection/>
    </xf>
    <xf numFmtId="0" fontId="4" fillId="0" borderId="17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16" xfId="0" applyFont="1" applyBorder="1" applyAlignment="1" applyProtection="1">
      <alignment horizontal="distributed" vertical="center"/>
      <protection/>
    </xf>
    <xf numFmtId="0" fontId="4" fillId="0" borderId="59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distributed" vertical="center"/>
      <protection/>
    </xf>
    <xf numFmtId="37" fontId="4" fillId="0" borderId="0" xfId="0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 applyProtection="1">
      <alignment horizontal="distributed" vertical="center" indent="4"/>
      <protection/>
    </xf>
    <xf numFmtId="0" fontId="4" fillId="0" borderId="46" xfId="0" applyFont="1" applyBorder="1" applyAlignment="1" applyProtection="1">
      <alignment horizontal="distributed" vertical="center" indent="4"/>
      <protection/>
    </xf>
    <xf numFmtId="191" fontId="4" fillId="0" borderId="25" xfId="0" applyNumberFormat="1" applyFont="1" applyFill="1" applyBorder="1" applyAlignment="1" applyProtection="1">
      <alignment horizontal="right" vertical="center"/>
      <protection/>
    </xf>
    <xf numFmtId="37" fontId="4" fillId="0" borderId="22" xfId="0" applyNumberFormat="1" applyFont="1" applyBorder="1" applyAlignment="1" applyProtection="1">
      <alignment horizontal="distributed" vertical="center" indent="1"/>
      <protection/>
    </xf>
    <xf numFmtId="37" fontId="4" fillId="0" borderId="25" xfId="0" applyNumberFormat="1" applyFont="1" applyBorder="1" applyAlignment="1" applyProtection="1">
      <alignment horizontal="distributed" vertical="center" indent="1"/>
      <protection/>
    </xf>
    <xf numFmtId="37" fontId="4" fillId="0" borderId="47" xfId="0" applyNumberFormat="1" applyFont="1" applyBorder="1" applyAlignment="1" applyProtection="1">
      <alignment horizontal="distributed" vertical="center" indent="1"/>
      <protection/>
    </xf>
    <xf numFmtId="37" fontId="4" fillId="0" borderId="33" xfId="0" applyNumberFormat="1" applyFont="1" applyBorder="1" applyAlignment="1" applyProtection="1">
      <alignment horizontal="distributed" vertical="center" indent="1"/>
      <protection/>
    </xf>
    <xf numFmtId="37" fontId="4" fillId="0" borderId="24" xfId="0" applyNumberFormat="1" applyFont="1" applyBorder="1" applyAlignment="1" applyProtection="1">
      <alignment horizontal="distributed" vertical="center" indent="1"/>
      <protection/>
    </xf>
    <xf numFmtId="37" fontId="4" fillId="0" borderId="30" xfId="0" applyNumberFormat="1" applyFont="1" applyBorder="1" applyAlignment="1" applyProtection="1">
      <alignment horizontal="distributed" vertical="center" inden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191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44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46" xfId="0" applyFont="1" applyBorder="1" applyAlignment="1">
      <alignment horizontal="distributed" vertical="center"/>
    </xf>
    <xf numFmtId="0" fontId="4" fillId="0" borderId="35" xfId="0" applyFont="1" applyBorder="1" applyAlignment="1" applyProtection="1">
      <alignment horizontal="distributed" vertical="center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distributed" vertical="center"/>
      <protection/>
    </xf>
    <xf numFmtId="0" fontId="4" fillId="0" borderId="36" xfId="0" applyFont="1" applyBorder="1" applyAlignment="1" applyProtection="1">
      <alignment horizontal="distributed" vertical="center"/>
      <protection/>
    </xf>
    <xf numFmtId="0" fontId="1" fillId="0" borderId="4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37" fontId="4" fillId="0" borderId="24" xfId="0" applyNumberFormat="1" applyFont="1" applyFill="1" applyBorder="1" applyAlignment="1" applyProtection="1">
      <alignment horizontal="right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191" fontId="1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47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191" fontId="4" fillId="0" borderId="15" xfId="0" applyNumberFormat="1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center" vertical="distributed"/>
      <protection/>
    </xf>
    <xf numFmtId="0" fontId="4" fillId="0" borderId="0" xfId="0" applyFont="1" applyFill="1" applyAlignment="1">
      <alignment horizontal="center" vertical="distributed"/>
    </xf>
    <xf numFmtId="38" fontId="4" fillId="0" borderId="0" xfId="49" applyFont="1" applyFill="1" applyBorder="1" applyAlignment="1" applyProtection="1">
      <alignment horizontal="center" vertical="distributed"/>
      <protection/>
    </xf>
    <xf numFmtId="0" fontId="4" fillId="0" borderId="60" xfId="0" applyFont="1" applyFill="1" applyBorder="1" applyAlignment="1" applyProtection="1">
      <alignment horizontal="distributed" vertical="center"/>
      <protection/>
    </xf>
    <xf numFmtId="0" fontId="4" fillId="0" borderId="61" xfId="0" applyFont="1" applyFill="1" applyBorder="1" applyAlignment="1" applyProtection="1">
      <alignment horizontal="distributed" vertical="center"/>
      <protection/>
    </xf>
    <xf numFmtId="0" fontId="4" fillId="0" borderId="62" xfId="0" applyFont="1" applyFill="1" applyBorder="1" applyAlignment="1" applyProtection="1">
      <alignment horizontal="distributed" vertical="center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distributed" vertical="center"/>
      <protection/>
    </xf>
    <xf numFmtId="0" fontId="4" fillId="0" borderId="63" xfId="0" applyFont="1" applyFill="1" applyBorder="1" applyAlignment="1">
      <alignment horizontal="distributed" vertical="center"/>
    </xf>
    <xf numFmtId="0" fontId="4" fillId="0" borderId="64" xfId="0" applyFont="1" applyFill="1" applyBorder="1" applyAlignment="1">
      <alignment horizontal="distributed" vertical="center"/>
    </xf>
    <xf numFmtId="0" fontId="4" fillId="0" borderId="65" xfId="0" applyFont="1" applyFill="1" applyBorder="1" applyAlignment="1" applyProtection="1">
      <alignment horizontal="distributed" vertical="center" wrapText="1"/>
      <protection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6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 applyProtection="1">
      <alignment horizontal="distributed" vertical="center"/>
      <protection/>
    </xf>
    <xf numFmtId="0" fontId="4" fillId="0" borderId="26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37" fontId="4" fillId="0" borderId="35" xfId="0" applyNumberFormat="1" applyFont="1" applyFill="1" applyBorder="1" applyAlignment="1">
      <alignment horizontal="distributed" vertical="center"/>
    </xf>
    <xf numFmtId="37" fontId="4" fillId="0" borderId="10" xfId="0" applyNumberFormat="1" applyFont="1" applyFill="1" applyBorder="1" applyAlignment="1">
      <alignment horizontal="distributed" vertical="center"/>
    </xf>
    <xf numFmtId="37" fontId="4" fillId="0" borderId="36" xfId="0" applyNumberFormat="1" applyFont="1" applyFill="1" applyBorder="1" applyAlignment="1">
      <alignment horizontal="distributed" vertical="center"/>
    </xf>
    <xf numFmtId="37" fontId="4" fillId="0" borderId="33" xfId="0" applyNumberFormat="1" applyFont="1" applyFill="1" applyBorder="1" applyAlignment="1">
      <alignment horizontal="distributed" vertical="center"/>
    </xf>
    <xf numFmtId="0" fontId="1" fillId="0" borderId="14" xfId="0" applyFont="1" applyFill="1" applyBorder="1" applyAlignment="1" applyProtection="1">
      <alignment horizontal="distributed" vertical="center" wrapText="1"/>
      <protection/>
    </xf>
    <xf numFmtId="0" fontId="1" fillId="0" borderId="21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 applyProtection="1">
      <alignment horizontal="distributed" vertical="center" indent="1"/>
      <protection/>
    </xf>
    <xf numFmtId="0" fontId="4" fillId="0" borderId="11" xfId="0" applyFont="1" applyFill="1" applyBorder="1" applyAlignment="1" applyProtection="1">
      <alignment horizontal="distributed" vertical="center" indent="1"/>
      <protection/>
    </xf>
    <xf numFmtId="0" fontId="4" fillId="0" borderId="24" xfId="0" applyFont="1" applyFill="1" applyBorder="1" applyAlignment="1" applyProtection="1">
      <alignment horizontal="distributed" vertical="center" indent="1"/>
      <protection/>
    </xf>
    <xf numFmtId="0" fontId="4" fillId="0" borderId="30" xfId="0" applyFont="1" applyFill="1" applyBorder="1" applyAlignment="1" applyProtection="1">
      <alignment horizontal="distributed" vertical="center" indent="1"/>
      <protection/>
    </xf>
    <xf numFmtId="0" fontId="11" fillId="0" borderId="0" xfId="0" applyFont="1" applyFill="1" applyBorder="1" applyAlignment="1" applyProtection="1">
      <alignment horizontal="distributed" vertical="center" indent="1"/>
      <protection/>
    </xf>
    <xf numFmtId="0" fontId="11" fillId="0" borderId="11" xfId="0" applyFont="1" applyFill="1" applyBorder="1" applyAlignment="1" applyProtection="1">
      <alignment horizontal="distributed" vertical="center" indent="1"/>
      <protection/>
    </xf>
    <xf numFmtId="180" fontId="4" fillId="0" borderId="25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Border="1" applyAlignment="1" applyProtection="1">
      <alignment vertical="center"/>
      <protection/>
    </xf>
    <xf numFmtId="180" fontId="11" fillId="0" borderId="0" xfId="0" applyNumberFormat="1" applyFont="1" applyFill="1" applyBorder="1" applyAlignment="1" applyProtection="1">
      <alignment vertical="center"/>
      <protection/>
    </xf>
    <xf numFmtId="37" fontId="4" fillId="0" borderId="30" xfId="0" applyNumberFormat="1" applyFont="1" applyFill="1" applyBorder="1" applyAlignment="1">
      <alignment horizontal="distributed" vertical="center"/>
    </xf>
    <xf numFmtId="0" fontId="4" fillId="0" borderId="51" xfId="0" applyFont="1" applyFill="1" applyBorder="1" applyAlignment="1" applyProtection="1">
      <alignment horizontal="distributed" vertical="center"/>
      <protection/>
    </xf>
    <xf numFmtId="0" fontId="4" fillId="0" borderId="52" xfId="0" applyFont="1" applyFill="1" applyBorder="1" applyAlignment="1" applyProtection="1">
      <alignment horizontal="distributed" vertical="center"/>
      <protection/>
    </xf>
    <xf numFmtId="0" fontId="4" fillId="0" borderId="24" xfId="0" applyFont="1" applyFill="1" applyBorder="1" applyAlignment="1" applyProtection="1">
      <alignment horizontal="distributed" vertical="center"/>
      <protection/>
    </xf>
    <xf numFmtId="0" fontId="4" fillId="0" borderId="30" xfId="0" applyFont="1" applyFill="1" applyBorder="1" applyAlignment="1" applyProtection="1">
      <alignment horizontal="distributed" vertical="center"/>
      <protection/>
    </xf>
    <xf numFmtId="37" fontId="4" fillId="0" borderId="44" xfId="0" applyNumberFormat="1" applyFont="1" applyFill="1" applyBorder="1" applyAlignment="1">
      <alignment horizontal="distributed" vertical="center"/>
    </xf>
    <xf numFmtId="0" fontId="4" fillId="0" borderId="25" xfId="0" applyFont="1" applyFill="1" applyBorder="1" applyAlignment="1" applyProtection="1">
      <alignment horizontal="distributed" vertical="center" indent="1"/>
      <protection/>
    </xf>
    <xf numFmtId="0" fontId="4" fillId="0" borderId="47" xfId="0" applyFont="1" applyFill="1" applyBorder="1" applyAlignment="1" applyProtection="1">
      <alignment horizontal="distributed" vertical="center" indent="1"/>
      <protection/>
    </xf>
    <xf numFmtId="191" fontId="4" fillId="0" borderId="25" xfId="0" applyNumberFormat="1" applyFont="1" applyFill="1" applyBorder="1" applyAlignment="1">
      <alignment horizontal="right" vertical="center"/>
    </xf>
    <xf numFmtId="191" fontId="1" fillId="0" borderId="0" xfId="0" applyNumberFormat="1" applyFont="1" applyFill="1" applyAlignment="1">
      <alignment horizontal="right" vertical="center"/>
    </xf>
    <xf numFmtId="180" fontId="1" fillId="0" borderId="0" xfId="0" applyNumberFormat="1" applyFont="1" applyFill="1" applyAlignment="1">
      <alignment horizontal="right" vertical="center"/>
    </xf>
    <xf numFmtId="180" fontId="4" fillId="0" borderId="24" xfId="49" applyNumberFormat="1" applyFont="1" applyFill="1" applyBorder="1" applyAlignment="1" applyProtection="1">
      <alignment vertical="center"/>
      <protection/>
    </xf>
    <xf numFmtId="180" fontId="4" fillId="0" borderId="24" xfId="49" applyNumberFormat="1" applyFont="1" applyFill="1" applyBorder="1" applyAlignment="1" applyProtection="1">
      <alignment horizontal="right" vertical="center"/>
      <protection/>
    </xf>
    <xf numFmtId="180" fontId="1" fillId="0" borderId="24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 applyProtection="1">
      <alignment horizontal="right" vertical="center"/>
      <protection/>
    </xf>
    <xf numFmtId="180" fontId="11" fillId="0" borderId="0" xfId="0" applyNumberFormat="1" applyFont="1" applyFill="1" applyAlignment="1">
      <alignment horizontal="right" vertical="center"/>
    </xf>
    <xf numFmtId="191" fontId="11" fillId="0" borderId="0" xfId="0" applyNumberFormat="1" applyFont="1" applyFill="1" applyAlignment="1">
      <alignment horizontal="right" vertical="center"/>
    </xf>
    <xf numFmtId="191" fontId="4" fillId="0" borderId="24" xfId="49" applyNumberFormat="1" applyFont="1" applyFill="1" applyBorder="1" applyAlignment="1" applyProtection="1">
      <alignment horizontal="right" vertical="center"/>
      <protection/>
    </xf>
    <xf numFmtId="191" fontId="1" fillId="0" borderId="24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3" fontId="11" fillId="0" borderId="0" xfId="0" applyNumberFormat="1" applyFont="1" applyFill="1" applyBorder="1" applyAlignment="1">
      <alignment horizontal="right" vertical="center"/>
    </xf>
    <xf numFmtId="180" fontId="4" fillId="0" borderId="25" xfId="0" applyNumberFormat="1" applyFont="1" applyBorder="1" applyAlignment="1">
      <alignment horizontal="right" vertical="center"/>
    </xf>
    <xf numFmtId="179" fontId="4" fillId="0" borderId="36" xfId="0" applyNumberFormat="1" applyFont="1" applyFill="1" applyBorder="1" applyAlignment="1" applyProtection="1">
      <alignment horizontal="center" vertical="center"/>
      <protection/>
    </xf>
    <xf numFmtId="179" fontId="4" fillId="0" borderId="35" xfId="0" applyNumberFormat="1" applyFont="1" applyFill="1" applyBorder="1" applyAlignment="1" applyProtection="1">
      <alignment horizontal="center" vertical="center"/>
      <protection/>
    </xf>
    <xf numFmtId="3" fontId="4" fillId="0" borderId="24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180" fontId="4" fillId="0" borderId="35" xfId="0" applyNumberFormat="1" applyFont="1" applyFill="1" applyBorder="1" applyAlignment="1" applyProtection="1">
      <alignment horizontal="center" vertical="center"/>
      <protection/>
    </xf>
    <xf numFmtId="179" fontId="4" fillId="0" borderId="33" xfId="0" applyNumberFormat="1" applyFont="1" applyFill="1" applyBorder="1" applyAlignment="1" applyProtection="1">
      <alignment horizontal="center" vertical="center"/>
      <protection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25" xfId="0" applyNumberFormat="1" applyFont="1" applyBorder="1" applyAlignment="1">
      <alignment horizontal="right" vertical="center"/>
    </xf>
    <xf numFmtId="0" fontId="4" fillId="0" borderId="52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182" fontId="11" fillId="0" borderId="0" xfId="0" applyNumberFormat="1" applyFont="1" applyFill="1" applyBorder="1" applyAlignment="1">
      <alignment horizontal="right" vertical="center"/>
    </xf>
    <xf numFmtId="0" fontId="4" fillId="0" borderId="35" xfId="0" applyFont="1" applyBorder="1" applyAlignment="1">
      <alignment horizontal="distributed" vertical="center"/>
    </xf>
    <xf numFmtId="182" fontId="4" fillId="0" borderId="0" xfId="0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2" fontId="4" fillId="0" borderId="24" xfId="0" applyNumberFormat="1" applyFont="1" applyBorder="1" applyAlignment="1">
      <alignment horizontal="right" vertical="center"/>
    </xf>
    <xf numFmtId="182" fontId="4" fillId="0" borderId="25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 wrapText="1"/>
    </xf>
    <xf numFmtId="0" fontId="4" fillId="0" borderId="47" xfId="0" applyFont="1" applyBorder="1" applyAlignment="1">
      <alignment horizontal="distributed" vertical="center" wrapText="1"/>
    </xf>
    <xf numFmtId="0" fontId="4" fillId="0" borderId="33" xfId="0" applyFont="1" applyBorder="1" applyAlignment="1">
      <alignment horizontal="distributed" vertical="center"/>
    </xf>
    <xf numFmtId="179" fontId="4" fillId="0" borderId="30" xfId="0" applyNumberFormat="1" applyFont="1" applyFill="1" applyBorder="1" applyAlignment="1" applyProtection="1">
      <alignment horizontal="center" vertical="center"/>
      <protection/>
    </xf>
    <xf numFmtId="179" fontId="4" fillId="0" borderId="44" xfId="0" applyNumberFormat="1" applyFont="1" applyFill="1" applyBorder="1" applyAlignment="1" applyProtection="1">
      <alignment horizontal="center" vertical="center"/>
      <protection/>
    </xf>
    <xf numFmtId="0" fontId="4" fillId="0" borderId="54" xfId="0" applyFont="1" applyBorder="1" applyAlignment="1">
      <alignment horizontal="distributed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 indent="4"/>
    </xf>
    <xf numFmtId="0" fontId="4" fillId="0" borderId="32" xfId="0" applyFont="1" applyBorder="1" applyAlignment="1">
      <alignment horizontal="distributed" vertical="center" indent="4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22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47" xfId="0" applyFont="1" applyBorder="1" applyAlignment="1">
      <alignment horizontal="distributed" vertical="center"/>
    </xf>
    <xf numFmtId="180" fontId="4" fillId="0" borderId="24" xfId="0" applyNumberFormat="1" applyFont="1" applyBorder="1" applyAlignment="1">
      <alignment horizontal="right" vertical="center"/>
    </xf>
    <xf numFmtId="180" fontId="4" fillId="0" borderId="24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92" fontId="11" fillId="0" borderId="0" xfId="0" applyNumberFormat="1" applyFont="1" applyFill="1" applyAlignment="1">
      <alignment horizontal="right" vertical="center"/>
    </xf>
    <xf numFmtId="182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distributed" vertical="center" shrinkToFit="1"/>
    </xf>
    <xf numFmtId="0" fontId="4" fillId="0" borderId="11" xfId="0" applyFont="1" applyBorder="1" applyAlignment="1">
      <alignment horizontal="distributed" vertical="center" shrinkToFit="1"/>
    </xf>
    <xf numFmtId="0" fontId="4" fillId="0" borderId="24" xfId="0" applyFont="1" applyBorder="1" applyAlignment="1">
      <alignment horizontal="distributed" vertical="center" shrinkToFit="1"/>
    </xf>
    <xf numFmtId="0" fontId="4" fillId="0" borderId="30" xfId="0" applyFont="1" applyBorder="1" applyAlignment="1">
      <alignment horizontal="distributed" vertical="center" shrinkToFit="1"/>
    </xf>
    <xf numFmtId="0" fontId="4" fillId="0" borderId="51" xfId="0" applyFont="1" applyBorder="1" applyAlignment="1">
      <alignment horizontal="distributed" vertical="center"/>
    </xf>
    <xf numFmtId="0" fontId="4" fillId="0" borderId="52" xfId="0" applyFont="1" applyBorder="1" applyAlignment="1">
      <alignment horizontal="distributed" vertical="center"/>
    </xf>
    <xf numFmtId="0" fontId="23" fillId="0" borderId="0" xfId="0" applyFont="1" applyAlignment="1">
      <alignment horizontal="center" vertical="center"/>
    </xf>
    <xf numFmtId="179" fontId="4" fillId="0" borderId="33" xfId="0" applyNumberFormat="1" applyFont="1" applyFill="1" applyBorder="1" applyAlignment="1" applyProtection="1">
      <alignment horizontal="distributed" vertical="center" indent="3"/>
      <protection/>
    </xf>
    <xf numFmtId="179" fontId="4" fillId="0" borderId="24" xfId="0" applyNumberFormat="1" applyFont="1" applyFill="1" applyBorder="1" applyAlignment="1" applyProtection="1">
      <alignment horizontal="distributed" vertical="center" indent="3"/>
      <protection/>
    </xf>
    <xf numFmtId="0" fontId="4" fillId="0" borderId="44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3" fontId="4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3" fontId="11" fillId="0" borderId="0" xfId="0" applyNumberFormat="1" applyFont="1" applyFill="1" applyAlignment="1">
      <alignment horizontal="right" vertical="center"/>
    </xf>
    <xf numFmtId="195" fontId="4" fillId="0" borderId="51" xfId="0" applyNumberFormat="1" applyFont="1" applyBorder="1" applyAlignment="1">
      <alignment horizontal="distributed" vertical="center"/>
    </xf>
    <xf numFmtId="195" fontId="4" fillId="0" borderId="52" xfId="0" applyNumberFormat="1" applyFont="1" applyBorder="1" applyAlignment="1">
      <alignment horizontal="distributed" vertical="center"/>
    </xf>
    <xf numFmtId="195" fontId="4" fillId="0" borderId="0" xfId="0" applyNumberFormat="1" applyFont="1" applyBorder="1" applyAlignment="1">
      <alignment horizontal="distributed" vertical="center"/>
    </xf>
    <xf numFmtId="195" fontId="4" fillId="0" borderId="11" xfId="0" applyNumberFormat="1" applyFont="1" applyBorder="1" applyAlignment="1">
      <alignment horizontal="distributed" vertical="center"/>
    </xf>
    <xf numFmtId="195" fontId="4" fillId="0" borderId="24" xfId="0" applyNumberFormat="1" applyFont="1" applyBorder="1" applyAlignment="1">
      <alignment horizontal="distributed" vertical="center"/>
    </xf>
    <xf numFmtId="195" fontId="4" fillId="0" borderId="30" xfId="0" applyNumberFormat="1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47" xfId="0" applyFont="1" applyBorder="1" applyAlignment="1">
      <alignment horizontal="distributed" vertical="center"/>
    </xf>
    <xf numFmtId="179" fontId="4" fillId="0" borderId="35" xfId="0" applyNumberFormat="1" applyFont="1" applyFill="1" applyBorder="1" applyAlignment="1" applyProtection="1">
      <alignment horizontal="distributed" vertical="center" indent="2"/>
      <protection/>
    </xf>
    <xf numFmtId="180" fontId="4" fillId="0" borderId="46" xfId="0" applyNumberFormat="1" applyFont="1" applyFill="1" applyBorder="1" applyAlignment="1" applyProtection="1">
      <alignment horizontal="center" vertical="center"/>
      <protection/>
    </xf>
    <xf numFmtId="191" fontId="4" fillId="0" borderId="0" xfId="0" applyNumberFormat="1" applyFont="1" applyBorder="1" applyAlignment="1">
      <alignment horizontal="right" vertical="center"/>
    </xf>
    <xf numFmtId="191" fontId="4" fillId="0" borderId="25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  <xf numFmtId="182" fontId="4" fillId="0" borderId="22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5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4" xfId="0" applyFont="1" applyBorder="1" applyAlignment="1">
      <alignment horizontal="distributed" vertical="center" indent="1"/>
    </xf>
    <xf numFmtId="38" fontId="4" fillId="0" borderId="33" xfId="49" applyFont="1" applyFill="1" applyBorder="1" applyAlignment="1" quotePrefix="1">
      <alignment horizontal="right" vertical="center"/>
    </xf>
    <xf numFmtId="38" fontId="4" fillId="0" borderId="24" xfId="49" applyFont="1" applyFill="1" applyBorder="1" applyAlignment="1">
      <alignment horizontal="right" vertical="center"/>
    </xf>
    <xf numFmtId="0" fontId="4" fillId="0" borderId="24" xfId="0" applyFont="1" applyBorder="1" applyAlignment="1" quotePrefix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50" xfId="0" applyFont="1" applyBorder="1" applyAlignment="1">
      <alignment horizontal="distributed" vertical="center" indent="1"/>
    </xf>
    <xf numFmtId="0" fontId="4" fillId="0" borderId="48" xfId="0" applyFont="1" applyBorder="1" applyAlignment="1">
      <alignment horizontal="distributed" vertical="center" indent="1"/>
    </xf>
    <xf numFmtId="191" fontId="4" fillId="0" borderId="0" xfId="0" applyNumberFormat="1" applyFont="1" applyAlignment="1" quotePrefix="1">
      <alignment horizontal="right" vertical="center"/>
    </xf>
    <xf numFmtId="191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 quotePrefix="1">
      <alignment horizontal="right" vertical="center"/>
    </xf>
    <xf numFmtId="191" fontId="4" fillId="0" borderId="24" xfId="0" applyNumberFormat="1" applyFont="1" applyBorder="1" applyAlignment="1">
      <alignment horizontal="right" vertical="center"/>
    </xf>
    <xf numFmtId="0" fontId="4" fillId="0" borderId="4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58" xfId="0" applyFont="1" applyFill="1" applyBorder="1" applyAlignment="1" applyProtection="1">
      <alignment horizontal="distributed" vertical="center" wrapText="1" indent="1"/>
      <protection/>
    </xf>
    <xf numFmtId="0" fontId="4" fillId="0" borderId="18" xfId="0" applyFont="1" applyFill="1" applyBorder="1" applyAlignment="1">
      <alignment horizontal="distributed" vertical="center" wrapText="1" indent="1"/>
    </xf>
    <xf numFmtId="0" fontId="4" fillId="0" borderId="60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47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5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3" fontId="4" fillId="0" borderId="25" xfId="0" applyNumberFormat="1" applyFont="1" applyFill="1" applyBorder="1" applyAlignment="1">
      <alignment horizontal="right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54" xfId="0" applyNumberFormat="1" applyFont="1" applyFill="1" applyBorder="1" applyAlignment="1">
      <alignment horizontal="right" vertical="center"/>
    </xf>
    <xf numFmtId="3" fontId="11" fillId="0" borderId="33" xfId="0" applyNumberFormat="1" applyFont="1" applyFill="1" applyBorder="1" applyAlignment="1">
      <alignment horizontal="right" vertical="center"/>
    </xf>
    <xf numFmtId="3" fontId="11" fillId="0" borderId="24" xfId="0" applyNumberFormat="1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47" xfId="0" applyFont="1" applyFill="1" applyBorder="1" applyAlignment="1">
      <alignment horizontal="distributed" vertical="center"/>
    </xf>
    <xf numFmtId="0" fontId="4" fillId="0" borderId="54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11" fillId="0" borderId="24" xfId="0" applyFont="1" applyFill="1" applyBorder="1" applyAlignment="1">
      <alignment horizontal="distributed" vertical="center"/>
    </xf>
    <xf numFmtId="0" fontId="11" fillId="0" borderId="30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distributed" vertical="center" wrapText="1"/>
    </xf>
    <xf numFmtId="0" fontId="4" fillId="0" borderId="35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horizontal="center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0" fontId="4" fillId="0" borderId="51" xfId="0" applyFont="1" applyFill="1" applyBorder="1" applyAlignment="1">
      <alignment horizontal="distributed" vertical="center" indent="1"/>
    </xf>
    <xf numFmtId="0" fontId="4" fillId="0" borderId="52" xfId="0" applyFont="1" applyFill="1" applyBorder="1" applyAlignment="1">
      <alignment horizontal="distributed" vertical="center" indent="1"/>
    </xf>
    <xf numFmtId="0" fontId="1" fillId="0" borderId="0" xfId="0" applyFont="1" applyAlignment="1">
      <alignment horizontal="distributed" vertical="center" indent="1"/>
    </xf>
    <xf numFmtId="0" fontId="1" fillId="0" borderId="11" xfId="0" applyFont="1" applyBorder="1" applyAlignment="1">
      <alignment horizontal="distributed" vertical="center" indent="1"/>
    </xf>
    <xf numFmtId="0" fontId="4" fillId="0" borderId="53" xfId="0" applyFont="1" applyFill="1" applyBorder="1" applyAlignment="1">
      <alignment horizontal="distributed" vertical="center"/>
    </xf>
    <xf numFmtId="0" fontId="4" fillId="0" borderId="51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horizontal="distributed" vertical="center"/>
    </xf>
    <xf numFmtId="0" fontId="1" fillId="0" borderId="54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33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1" fillId="0" borderId="30" xfId="0" applyFont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 indent="1"/>
    </xf>
    <xf numFmtId="0" fontId="4" fillId="0" borderId="47" xfId="0" applyFont="1" applyFill="1" applyBorder="1" applyAlignment="1">
      <alignment horizontal="distributed" vertical="center" indent="1"/>
    </xf>
    <xf numFmtId="0" fontId="4" fillId="0" borderId="5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distributed" vertical="center"/>
    </xf>
    <xf numFmtId="0" fontId="4" fillId="33" borderId="46" xfId="0" applyFont="1" applyFill="1" applyBorder="1" applyAlignment="1">
      <alignment horizontal="distributed" vertical="center"/>
    </xf>
    <xf numFmtId="0" fontId="4" fillId="33" borderId="44" xfId="0" applyFont="1" applyFill="1" applyBorder="1" applyAlignment="1">
      <alignment horizontal="distributed" vertical="center"/>
    </xf>
    <xf numFmtId="0" fontId="4" fillId="0" borderId="48" xfId="0" applyFont="1" applyFill="1" applyBorder="1" applyAlignment="1">
      <alignment horizontal="distributed" vertical="center" wrapText="1"/>
    </xf>
    <xf numFmtId="0" fontId="4" fillId="0" borderId="32" xfId="0" applyFont="1" applyFill="1" applyBorder="1" applyAlignment="1">
      <alignment horizontal="distributed" vertical="center" wrapText="1"/>
    </xf>
    <xf numFmtId="0" fontId="11" fillId="0" borderId="24" xfId="0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distributed" vertical="center"/>
    </xf>
    <xf numFmtId="3" fontId="6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23" fillId="0" borderId="0" xfId="0" applyFont="1" applyFill="1" applyAlignment="1">
      <alignment horizontal="center" vertical="distributed"/>
    </xf>
    <xf numFmtId="0" fontId="4" fillId="0" borderId="11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distributed" vertical="center" indent="11"/>
    </xf>
    <xf numFmtId="0" fontId="4" fillId="0" borderId="32" xfId="0" applyFont="1" applyFill="1" applyBorder="1" applyAlignment="1">
      <alignment horizontal="distributed" vertical="center" indent="11"/>
    </xf>
    <xf numFmtId="0" fontId="4" fillId="0" borderId="49" xfId="0" applyFont="1" applyFill="1" applyBorder="1" applyAlignment="1">
      <alignment horizontal="distributed" vertical="center" indent="11"/>
    </xf>
    <xf numFmtId="0" fontId="4" fillId="0" borderId="3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distributed" vertical="center" indent="7"/>
    </xf>
    <xf numFmtId="0" fontId="4" fillId="0" borderId="32" xfId="0" applyFont="1" applyFill="1" applyBorder="1" applyAlignment="1">
      <alignment horizontal="distributed" vertical="center" indent="7"/>
    </xf>
    <xf numFmtId="0" fontId="11" fillId="0" borderId="24" xfId="0" applyFont="1" applyFill="1" applyBorder="1" applyAlignment="1">
      <alignment horizontal="distributed" vertical="center" indent="1"/>
    </xf>
    <xf numFmtId="0" fontId="11" fillId="0" borderId="30" xfId="0" applyFont="1" applyFill="1" applyBorder="1" applyAlignment="1">
      <alignment horizontal="distributed" vertical="center" indent="1"/>
    </xf>
    <xf numFmtId="0" fontId="11" fillId="0" borderId="33" xfId="0" applyFont="1" applyFill="1" applyBorder="1" applyAlignment="1">
      <alignment horizontal="right" vertical="center"/>
    </xf>
    <xf numFmtId="0" fontId="11" fillId="0" borderId="24" xfId="0" applyFont="1" applyFill="1" applyBorder="1" applyAlignment="1" quotePrefix="1">
      <alignment horizontal="center"/>
    </xf>
    <xf numFmtId="0" fontId="11" fillId="0" borderId="24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3" fontId="11" fillId="0" borderId="33" xfId="0" applyNumberFormat="1" applyFont="1" applyFill="1" applyBorder="1" applyAlignment="1">
      <alignment horizontal="right"/>
    </xf>
    <xf numFmtId="3" fontId="11" fillId="0" borderId="24" xfId="0" applyNumberFormat="1" applyFont="1" applyFill="1" applyBorder="1" applyAlignment="1">
      <alignment horizontal="right"/>
    </xf>
    <xf numFmtId="3" fontId="4" fillId="0" borderId="54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3" fontId="4" fillId="0" borderId="25" xfId="0" applyNumberFormat="1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right"/>
    </xf>
    <xf numFmtId="0" fontId="4" fillId="0" borderId="33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11" fillId="0" borderId="0" xfId="0" applyFont="1" applyFill="1" applyAlignment="1">
      <alignment horizontal="right"/>
    </xf>
    <xf numFmtId="0" fontId="4" fillId="0" borderId="5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/>
    </xf>
    <xf numFmtId="0" fontId="4" fillId="0" borderId="47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center"/>
    </xf>
    <xf numFmtId="0" fontId="11" fillId="0" borderId="0" xfId="0" applyFont="1" applyFill="1" applyBorder="1" applyAlignment="1" quotePrefix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43" fillId="0" borderId="0" xfId="0" applyFont="1" applyAlignment="1">
      <alignment horizontal="center" vertical="distributed"/>
    </xf>
    <xf numFmtId="0" fontId="4" fillId="34" borderId="0" xfId="0" applyFont="1" applyFill="1" applyBorder="1" applyAlignment="1" applyProtection="1">
      <alignment horizontal="distributed" vertical="center" indent="1"/>
      <protection/>
    </xf>
    <xf numFmtId="0" fontId="4" fillId="34" borderId="11" xfId="0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14</xdr:row>
      <xdr:rowOff>38100</xdr:rowOff>
    </xdr:from>
    <xdr:to>
      <xdr:col>0</xdr:col>
      <xdr:colOff>352425</xdr:colOff>
      <xdr:row>18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47650" y="4029075"/>
          <a:ext cx="104775" cy="1133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20</xdr:row>
      <xdr:rowOff>19050</xdr:rowOff>
    </xdr:from>
    <xdr:to>
      <xdr:col>0</xdr:col>
      <xdr:colOff>352425</xdr:colOff>
      <xdr:row>23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247650" y="5553075"/>
          <a:ext cx="104775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46</xdr:row>
      <xdr:rowOff>19050</xdr:rowOff>
    </xdr:from>
    <xdr:to>
      <xdr:col>0</xdr:col>
      <xdr:colOff>257175</xdr:colOff>
      <xdr:row>46</xdr:row>
      <xdr:rowOff>180975</xdr:rowOff>
    </xdr:to>
    <xdr:sp>
      <xdr:nvSpPr>
        <xdr:cNvPr id="1" name="Oval 1"/>
        <xdr:cNvSpPr>
          <a:spLocks/>
        </xdr:cNvSpPr>
      </xdr:nvSpPr>
      <xdr:spPr>
        <a:xfrm>
          <a:off x="66675" y="10096500"/>
          <a:ext cx="1905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44</xdr:row>
      <xdr:rowOff>19050</xdr:rowOff>
    </xdr:from>
    <xdr:to>
      <xdr:col>0</xdr:col>
      <xdr:colOff>247650</xdr:colOff>
      <xdr:row>44</xdr:row>
      <xdr:rowOff>180975</xdr:rowOff>
    </xdr:to>
    <xdr:sp>
      <xdr:nvSpPr>
        <xdr:cNvPr id="2" name="Oval 2"/>
        <xdr:cNvSpPr>
          <a:spLocks/>
        </xdr:cNvSpPr>
      </xdr:nvSpPr>
      <xdr:spPr>
        <a:xfrm>
          <a:off x="57150" y="9658350"/>
          <a:ext cx="1905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53</xdr:row>
      <xdr:rowOff>38100</xdr:rowOff>
    </xdr:from>
    <xdr:to>
      <xdr:col>3</xdr:col>
      <xdr:colOff>219075</xdr:colOff>
      <xdr:row>54</xdr:row>
      <xdr:rowOff>0</xdr:rowOff>
    </xdr:to>
    <xdr:sp>
      <xdr:nvSpPr>
        <xdr:cNvPr id="3" name="Oval 3"/>
        <xdr:cNvSpPr>
          <a:spLocks/>
        </xdr:cNvSpPr>
      </xdr:nvSpPr>
      <xdr:spPr>
        <a:xfrm>
          <a:off x="2505075" y="1164907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857250</xdr:colOff>
      <xdr:row>53</xdr:row>
      <xdr:rowOff>57150</xdr:rowOff>
    </xdr:from>
    <xdr:to>
      <xdr:col>2</xdr:col>
      <xdr:colOff>9525</xdr:colOff>
      <xdr:row>54</xdr:row>
      <xdr:rowOff>19050</xdr:rowOff>
    </xdr:to>
    <xdr:sp>
      <xdr:nvSpPr>
        <xdr:cNvPr id="4" name="Oval 4"/>
        <xdr:cNvSpPr>
          <a:spLocks/>
        </xdr:cNvSpPr>
      </xdr:nvSpPr>
      <xdr:spPr>
        <a:xfrm>
          <a:off x="1181100" y="1166812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8"/>
  <sheetViews>
    <sheetView view="pageBreakPreview" zoomScale="75" zoomScaleNormal="60" zoomScaleSheetLayoutView="75" zoomScalePageLayoutView="0" workbookViewId="0" topLeftCell="A1">
      <selection activeCell="A1" sqref="A1"/>
    </sheetView>
  </sheetViews>
  <sheetFormatPr defaultColWidth="8.875" defaultRowHeight="20.25" customHeight="1"/>
  <cols>
    <col min="1" max="1" width="4.875" style="1" customWidth="1"/>
    <col min="2" max="2" width="8.875" style="1" customWidth="1"/>
    <col min="3" max="3" width="12.25390625" style="1" bestFit="1" customWidth="1"/>
    <col min="4" max="4" width="10.625" style="1" bestFit="1" customWidth="1"/>
    <col min="5" max="5" width="9.75390625" style="1" bestFit="1" customWidth="1"/>
    <col min="6" max="9" width="11.625" style="1" bestFit="1" customWidth="1"/>
    <col min="10" max="10" width="11.125" style="1" bestFit="1" customWidth="1"/>
    <col min="11" max="11" width="9.75390625" style="1" bestFit="1" customWidth="1"/>
    <col min="12" max="15" width="9.625" style="1" bestFit="1" customWidth="1"/>
    <col min="16" max="17" width="12.375" style="1" bestFit="1" customWidth="1"/>
    <col min="18" max="18" width="9.625" style="1" bestFit="1" customWidth="1"/>
    <col min="19" max="19" width="9.875" style="1" bestFit="1" customWidth="1"/>
    <col min="20" max="20" width="12.375" style="1" bestFit="1" customWidth="1"/>
    <col min="21" max="21" width="9.875" style="1" bestFit="1" customWidth="1"/>
    <col min="22" max="23" width="12.375" style="1" bestFit="1" customWidth="1"/>
    <col min="24" max="24" width="9.875" style="1" bestFit="1" customWidth="1"/>
    <col min="25" max="25" width="10.625" style="1" bestFit="1" customWidth="1"/>
    <col min="26" max="26" width="12.375" style="1" bestFit="1" customWidth="1"/>
    <col min="27" max="16384" width="8.875" style="1" customWidth="1"/>
  </cols>
  <sheetData>
    <row r="1" spans="1:26" ht="20.25" customHeight="1">
      <c r="A1" s="330" t="s">
        <v>508</v>
      </c>
      <c r="Z1" s="329" t="s">
        <v>509</v>
      </c>
    </row>
    <row r="3" spans="1:26" ht="22.5" customHeight="1">
      <c r="A3" s="919" t="s">
        <v>276</v>
      </c>
      <c r="B3" s="919"/>
      <c r="C3" s="919"/>
      <c r="D3" s="919"/>
      <c r="E3" s="919"/>
      <c r="F3" s="919"/>
      <c r="G3" s="919"/>
      <c r="H3" s="919"/>
      <c r="I3" s="919"/>
      <c r="J3" s="919"/>
      <c r="K3" s="919"/>
      <c r="L3" s="919"/>
      <c r="M3" s="919"/>
      <c r="N3" s="919"/>
      <c r="O3" s="919"/>
      <c r="P3" s="919"/>
      <c r="Q3" s="919"/>
      <c r="R3" s="919"/>
      <c r="S3" s="919"/>
      <c r="T3" s="919"/>
      <c r="U3" s="919"/>
      <c r="V3" s="919"/>
      <c r="W3" s="919"/>
      <c r="X3" s="919"/>
      <c r="Y3" s="919"/>
      <c r="Z3" s="919"/>
    </row>
    <row r="5" spans="1:26" ht="21" customHeight="1">
      <c r="A5" s="480" t="s">
        <v>275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80"/>
    </row>
    <row r="7" spans="1:26" ht="20.25" customHeight="1">
      <c r="A7" s="419" t="s">
        <v>274</v>
      </c>
      <c r="B7" s="419"/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419"/>
      <c r="N7" s="419"/>
      <c r="O7" s="419"/>
      <c r="P7" s="419"/>
      <c r="Q7" s="419"/>
      <c r="R7" s="419"/>
      <c r="S7" s="419"/>
      <c r="T7" s="419"/>
      <c r="U7" s="419"/>
      <c r="V7" s="419"/>
      <c r="W7" s="419"/>
      <c r="X7" s="419"/>
      <c r="Y7" s="419"/>
      <c r="Z7" s="419"/>
    </row>
    <row r="8" spans="1:28" ht="20.25" customHeight="1" thickBo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1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6" t="s">
        <v>0</v>
      </c>
      <c r="AA8" s="169"/>
      <c r="AB8" s="169"/>
    </row>
    <row r="9" spans="1:29" ht="30" customHeight="1">
      <c r="A9" s="421" t="s">
        <v>1</v>
      </c>
      <c r="B9" s="422"/>
      <c r="C9" s="422"/>
      <c r="D9" s="453" t="s">
        <v>13</v>
      </c>
      <c r="E9" s="456" t="s">
        <v>277</v>
      </c>
      <c r="F9" s="453" t="s">
        <v>15</v>
      </c>
      <c r="G9" s="452" t="s">
        <v>278</v>
      </c>
      <c r="H9" s="452"/>
      <c r="I9" s="460" t="s">
        <v>285</v>
      </c>
      <c r="J9" s="460"/>
      <c r="K9" s="460"/>
      <c r="L9" s="460"/>
      <c r="M9" s="461"/>
      <c r="N9" s="463" t="s">
        <v>287</v>
      </c>
      <c r="O9" s="463"/>
      <c r="P9" s="463"/>
      <c r="Q9" s="463"/>
      <c r="R9" s="463"/>
      <c r="S9" s="463"/>
      <c r="T9" s="463"/>
      <c r="U9" s="464"/>
      <c r="V9" s="461" t="s">
        <v>295</v>
      </c>
      <c r="W9" s="465"/>
      <c r="X9" s="465"/>
      <c r="Y9" s="465"/>
      <c r="Z9" s="465"/>
      <c r="AA9" s="172"/>
      <c r="AB9" s="172"/>
      <c r="AC9" s="173"/>
    </row>
    <row r="10" spans="1:29" ht="20.25" customHeight="1">
      <c r="A10" s="423"/>
      <c r="B10" s="424"/>
      <c r="C10" s="424"/>
      <c r="D10" s="454"/>
      <c r="E10" s="457"/>
      <c r="F10" s="454"/>
      <c r="G10" s="450" t="s">
        <v>279</v>
      </c>
      <c r="H10" s="450" t="s">
        <v>280</v>
      </c>
      <c r="I10" s="450" t="s">
        <v>281</v>
      </c>
      <c r="J10" s="440" t="s">
        <v>284</v>
      </c>
      <c r="K10" s="440"/>
      <c r="L10" s="434" t="s">
        <v>20</v>
      </c>
      <c r="M10" s="445"/>
      <c r="N10" s="433" t="s">
        <v>286</v>
      </c>
      <c r="O10" s="433"/>
      <c r="P10" s="433"/>
      <c r="Q10" s="462"/>
      <c r="R10" s="432" t="s">
        <v>288</v>
      </c>
      <c r="S10" s="433"/>
      <c r="T10" s="433"/>
      <c r="U10" s="433"/>
      <c r="V10" s="434" t="s">
        <v>16</v>
      </c>
      <c r="W10" s="432" t="s">
        <v>296</v>
      </c>
      <c r="X10" s="433"/>
      <c r="Y10" s="433"/>
      <c r="Z10" s="433"/>
      <c r="AA10" s="172"/>
      <c r="AB10" s="172"/>
      <c r="AC10" s="173"/>
    </row>
    <row r="11" spans="1:29" ht="20.25" customHeight="1">
      <c r="A11" s="423"/>
      <c r="B11" s="424"/>
      <c r="C11" s="424"/>
      <c r="D11" s="454"/>
      <c r="E11" s="457"/>
      <c r="F11" s="454"/>
      <c r="G11" s="451"/>
      <c r="H11" s="451"/>
      <c r="I11" s="458"/>
      <c r="J11" s="440" t="s">
        <v>282</v>
      </c>
      <c r="K11" s="440" t="s">
        <v>283</v>
      </c>
      <c r="L11" s="468" t="s">
        <v>282</v>
      </c>
      <c r="M11" s="432" t="s">
        <v>283</v>
      </c>
      <c r="N11" s="435" t="s">
        <v>289</v>
      </c>
      <c r="O11" s="429" t="s">
        <v>290</v>
      </c>
      <c r="P11" s="429" t="s">
        <v>291</v>
      </c>
      <c r="Q11" s="429" t="s">
        <v>292</v>
      </c>
      <c r="R11" s="429" t="s">
        <v>291</v>
      </c>
      <c r="S11" s="449" t="s">
        <v>293</v>
      </c>
      <c r="T11" s="466" t="s">
        <v>294</v>
      </c>
      <c r="U11" s="172"/>
      <c r="V11" s="434"/>
      <c r="W11" s="434" t="s">
        <v>4</v>
      </c>
      <c r="X11" s="467" t="s">
        <v>297</v>
      </c>
      <c r="Y11" s="434" t="s">
        <v>18</v>
      </c>
      <c r="Z11" s="445"/>
      <c r="AA11" s="172"/>
      <c r="AB11" s="172"/>
      <c r="AC11" s="173"/>
    </row>
    <row r="12" spans="1:29" ht="38.25" customHeight="1">
      <c r="A12" s="423"/>
      <c r="B12" s="424"/>
      <c r="C12" s="424"/>
      <c r="D12" s="455"/>
      <c r="E12" s="430"/>
      <c r="F12" s="455"/>
      <c r="G12" s="452"/>
      <c r="H12" s="452"/>
      <c r="I12" s="459"/>
      <c r="J12" s="440"/>
      <c r="K12" s="440"/>
      <c r="L12" s="468"/>
      <c r="M12" s="432"/>
      <c r="N12" s="437"/>
      <c r="O12" s="429"/>
      <c r="P12" s="429"/>
      <c r="Q12" s="429"/>
      <c r="R12" s="429"/>
      <c r="S12" s="429"/>
      <c r="T12" s="429"/>
      <c r="U12" s="9" t="s">
        <v>267</v>
      </c>
      <c r="V12" s="434"/>
      <c r="W12" s="434"/>
      <c r="X12" s="467"/>
      <c r="Y12" s="242" t="s">
        <v>298</v>
      </c>
      <c r="Z12" s="241" t="s">
        <v>299</v>
      </c>
      <c r="AA12" s="172"/>
      <c r="AB12" s="172"/>
      <c r="AC12" s="173"/>
    </row>
    <row r="13" spans="1:29" s="176" customFormat="1" ht="20.25" customHeight="1">
      <c r="A13" s="474" t="s">
        <v>2</v>
      </c>
      <c r="B13" s="474"/>
      <c r="C13" s="475"/>
      <c r="D13" s="316">
        <f>SUM(D15,D21)</f>
        <v>2710.1000000000004</v>
      </c>
      <c r="E13" s="316">
        <f aca="true" t="shared" si="0" ref="E13:Z13">SUM(E15,E21)</f>
        <v>272.3</v>
      </c>
      <c r="F13" s="316">
        <f t="shared" si="0"/>
        <v>2437.8</v>
      </c>
      <c r="G13" s="316">
        <f t="shared" si="0"/>
        <v>1713.6999999999998</v>
      </c>
      <c r="H13" s="316">
        <f t="shared" si="0"/>
        <v>724.1</v>
      </c>
      <c r="I13" s="316">
        <f t="shared" si="0"/>
        <v>2380</v>
      </c>
      <c r="J13" s="317">
        <f>SUM(J15,J21)</f>
        <v>2164</v>
      </c>
      <c r="K13" s="316">
        <f t="shared" si="0"/>
        <v>41.900000000000006</v>
      </c>
      <c r="L13" s="317">
        <f>SUM(L15,L21)</f>
        <v>69</v>
      </c>
      <c r="M13" s="316">
        <f t="shared" si="0"/>
        <v>15.9</v>
      </c>
      <c r="N13" s="316">
        <f t="shared" si="0"/>
        <v>7.2</v>
      </c>
      <c r="O13" s="316">
        <f t="shared" si="0"/>
        <v>50</v>
      </c>
      <c r="P13" s="316">
        <f t="shared" si="0"/>
        <v>1485.3</v>
      </c>
      <c r="Q13" s="316">
        <f t="shared" si="0"/>
        <v>171.2</v>
      </c>
      <c r="R13" s="316">
        <f t="shared" si="0"/>
        <v>52.89999999999999</v>
      </c>
      <c r="S13" s="316">
        <f t="shared" si="0"/>
        <v>460.79999999999995</v>
      </c>
      <c r="T13" s="316">
        <f t="shared" si="0"/>
        <v>210.4</v>
      </c>
      <c r="U13" s="316">
        <f t="shared" si="0"/>
        <v>27.999999999999996</v>
      </c>
      <c r="V13" s="316">
        <f t="shared" si="0"/>
        <v>120.6</v>
      </c>
      <c r="W13" s="316">
        <f t="shared" si="0"/>
        <v>2317.2</v>
      </c>
      <c r="X13" s="316">
        <f t="shared" si="0"/>
        <v>59.7</v>
      </c>
      <c r="Y13" s="316">
        <f t="shared" si="0"/>
        <v>1480.4</v>
      </c>
      <c r="Z13" s="316">
        <f t="shared" si="0"/>
        <v>777.0999999999999</v>
      </c>
      <c r="AA13" s="174"/>
      <c r="AB13" s="174"/>
      <c r="AC13" s="175"/>
    </row>
    <row r="14" spans="1:29" ht="20.25" customHeight="1">
      <c r="A14" s="21"/>
      <c r="B14" s="14"/>
      <c r="C14" s="15"/>
      <c r="D14" s="177"/>
      <c r="E14" s="152"/>
      <c r="F14" s="152"/>
      <c r="G14" s="152"/>
      <c r="H14" s="152"/>
      <c r="I14" s="152"/>
      <c r="J14" s="155"/>
      <c r="K14" s="152"/>
      <c r="L14" s="155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72"/>
      <c r="AB14" s="172"/>
      <c r="AC14" s="173"/>
    </row>
    <row r="15" spans="1:55" ht="20.25" customHeight="1">
      <c r="A15" s="425" t="s">
        <v>3</v>
      </c>
      <c r="B15" s="419" t="s">
        <v>5</v>
      </c>
      <c r="C15" s="420"/>
      <c r="D15" s="152">
        <f>SUM(D17:D19)</f>
        <v>628.3</v>
      </c>
      <c r="E15" s="152">
        <f aca="true" t="shared" si="1" ref="E15:Z15">SUM(E17:E19)</f>
        <v>91.80000000000001</v>
      </c>
      <c r="F15" s="152">
        <f t="shared" si="1"/>
        <v>536.5</v>
      </c>
      <c r="G15" s="152">
        <f t="shared" si="1"/>
        <v>501.1</v>
      </c>
      <c r="H15" s="152">
        <f t="shared" si="1"/>
        <v>35.4</v>
      </c>
      <c r="I15" s="152">
        <f t="shared" si="1"/>
        <v>512.2</v>
      </c>
      <c r="J15" s="155">
        <f t="shared" si="1"/>
        <v>574</v>
      </c>
      <c r="K15" s="152">
        <f t="shared" si="1"/>
        <v>14.3</v>
      </c>
      <c r="L15" s="155">
        <f t="shared" si="1"/>
        <v>35</v>
      </c>
      <c r="M15" s="152">
        <f t="shared" si="1"/>
        <v>10</v>
      </c>
      <c r="N15" s="152">
        <f t="shared" si="1"/>
        <v>0.4</v>
      </c>
      <c r="O15" s="152">
        <f t="shared" si="1"/>
        <v>27.3</v>
      </c>
      <c r="P15" s="152">
        <f t="shared" si="1"/>
        <v>460.3</v>
      </c>
      <c r="Q15" s="152">
        <f t="shared" si="1"/>
        <v>13.100000000000001</v>
      </c>
      <c r="R15" s="152">
        <f t="shared" si="1"/>
        <v>3.3</v>
      </c>
      <c r="S15" s="152">
        <f t="shared" si="1"/>
        <v>20.5</v>
      </c>
      <c r="T15" s="152">
        <f t="shared" si="1"/>
        <v>11.6</v>
      </c>
      <c r="U15" s="152">
        <f t="shared" si="1"/>
        <v>1.9</v>
      </c>
      <c r="V15" s="152">
        <f t="shared" si="1"/>
        <v>5.9</v>
      </c>
      <c r="W15" s="153">
        <f>SUM(X15:Z15)</f>
        <v>530.5999999999999</v>
      </c>
      <c r="X15" s="152">
        <f t="shared" si="1"/>
        <v>29.8</v>
      </c>
      <c r="Y15" s="152">
        <f t="shared" si="1"/>
        <v>474.29999999999995</v>
      </c>
      <c r="Z15" s="152">
        <f t="shared" si="1"/>
        <v>26.5</v>
      </c>
      <c r="AA15" s="7"/>
      <c r="AB15" s="7"/>
      <c r="AC15" s="7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</row>
    <row r="16" spans="1:55" ht="20.25" customHeight="1">
      <c r="A16" s="425"/>
      <c r="B16" s="416" t="s">
        <v>6</v>
      </c>
      <c r="C16" s="417"/>
      <c r="D16" s="152"/>
      <c r="E16" s="315"/>
      <c r="F16" s="152"/>
      <c r="G16" s="152"/>
      <c r="H16" s="152"/>
      <c r="I16" s="154"/>
      <c r="J16" s="156"/>
      <c r="K16" s="152"/>
      <c r="L16" s="155"/>
      <c r="M16" s="152"/>
      <c r="N16" s="152"/>
      <c r="O16" s="152"/>
      <c r="P16" s="152"/>
      <c r="Q16" s="153"/>
      <c r="R16" s="153"/>
      <c r="S16" s="153"/>
      <c r="T16" s="152"/>
      <c r="U16" s="152"/>
      <c r="V16" s="153"/>
      <c r="W16" s="153"/>
      <c r="X16" s="153"/>
      <c r="Y16" s="152"/>
      <c r="Z16" s="152"/>
      <c r="AA16" s="7"/>
      <c r="AB16" s="7"/>
      <c r="AC16" s="7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</row>
    <row r="17" spans="1:55" ht="20.25" customHeight="1">
      <c r="A17" s="425"/>
      <c r="B17" s="419" t="s">
        <v>7</v>
      </c>
      <c r="C17" s="420"/>
      <c r="D17" s="152">
        <v>190.2</v>
      </c>
      <c r="E17" s="315">
        <v>2.9</v>
      </c>
      <c r="F17" s="152">
        <v>187.3</v>
      </c>
      <c r="G17" s="152">
        <v>187.3</v>
      </c>
      <c r="H17" s="152" t="s">
        <v>314</v>
      </c>
      <c r="I17" s="154">
        <v>178.4</v>
      </c>
      <c r="J17" s="155">
        <v>263</v>
      </c>
      <c r="K17" s="152">
        <v>8.3</v>
      </c>
      <c r="L17" s="155">
        <v>4</v>
      </c>
      <c r="M17" s="152">
        <v>0.6</v>
      </c>
      <c r="N17" s="152" t="s">
        <v>314</v>
      </c>
      <c r="O17" s="152">
        <v>24.8</v>
      </c>
      <c r="P17" s="152">
        <v>161.7</v>
      </c>
      <c r="Q17" s="153">
        <v>0.8</v>
      </c>
      <c r="R17" s="153" t="s">
        <v>314</v>
      </c>
      <c r="S17" s="153" t="s">
        <v>314</v>
      </c>
      <c r="T17" s="153" t="s">
        <v>314</v>
      </c>
      <c r="U17" s="153" t="s">
        <v>314</v>
      </c>
      <c r="V17" s="153" t="s">
        <v>314</v>
      </c>
      <c r="W17" s="153">
        <f>SUM(X17:Z17)</f>
        <v>187.29999999999998</v>
      </c>
      <c r="X17" s="153">
        <v>11.7</v>
      </c>
      <c r="Y17" s="152">
        <v>175.6</v>
      </c>
      <c r="Z17" s="152" t="s">
        <v>314</v>
      </c>
      <c r="AA17" s="169"/>
      <c r="AB17" s="169"/>
      <c r="AC17" s="6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</row>
    <row r="18" spans="1:55" ht="20.25" customHeight="1">
      <c r="A18" s="425"/>
      <c r="B18" s="416" t="s">
        <v>8</v>
      </c>
      <c r="C18" s="417"/>
      <c r="D18" s="315"/>
      <c r="E18" s="315"/>
      <c r="F18" s="152"/>
      <c r="G18" s="152"/>
      <c r="H18" s="152"/>
      <c r="I18" s="154"/>
      <c r="J18" s="156"/>
      <c r="K18" s="152"/>
      <c r="L18" s="155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3"/>
      <c r="Y18" s="152"/>
      <c r="Z18" s="152"/>
      <c r="AA18" s="5"/>
      <c r="AB18" s="6"/>
      <c r="AC18" s="6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</row>
    <row r="19" spans="1:55" ht="20.25" customHeight="1">
      <c r="A19" s="425"/>
      <c r="B19" s="419" t="s">
        <v>9</v>
      </c>
      <c r="C19" s="420"/>
      <c r="D19" s="315">
        <v>438.1</v>
      </c>
      <c r="E19" s="315">
        <v>88.9</v>
      </c>
      <c r="F19" s="152">
        <v>349.2</v>
      </c>
      <c r="G19" s="152">
        <v>313.8</v>
      </c>
      <c r="H19" s="152">
        <v>35.4</v>
      </c>
      <c r="I19" s="152">
        <v>333.8</v>
      </c>
      <c r="J19" s="155">
        <v>311</v>
      </c>
      <c r="K19" s="152">
        <v>6</v>
      </c>
      <c r="L19" s="155">
        <v>31</v>
      </c>
      <c r="M19" s="152">
        <v>9.4</v>
      </c>
      <c r="N19" s="152">
        <v>0.4</v>
      </c>
      <c r="O19" s="152">
        <v>2.5</v>
      </c>
      <c r="P19" s="152">
        <v>298.6</v>
      </c>
      <c r="Q19" s="154">
        <v>12.3</v>
      </c>
      <c r="R19" s="154">
        <v>3.3</v>
      </c>
      <c r="S19" s="154">
        <v>20.5</v>
      </c>
      <c r="T19" s="154">
        <v>11.6</v>
      </c>
      <c r="U19" s="154">
        <v>1.9</v>
      </c>
      <c r="V19" s="154">
        <v>5.9</v>
      </c>
      <c r="W19" s="153">
        <f>SUM(X19:Z19)</f>
        <v>343.3</v>
      </c>
      <c r="X19" s="152">
        <v>18.1</v>
      </c>
      <c r="Y19" s="152">
        <v>298.7</v>
      </c>
      <c r="Z19" s="152">
        <v>26.5</v>
      </c>
      <c r="AA19" s="5"/>
      <c r="AB19" s="169"/>
      <c r="AC19" s="169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55" ht="20.25" customHeight="1">
      <c r="A20" s="166"/>
      <c r="B20" s="14"/>
      <c r="C20" s="15"/>
      <c r="D20" s="152"/>
      <c r="E20" s="152"/>
      <c r="F20" s="177"/>
      <c r="G20" s="177"/>
      <c r="H20" s="177"/>
      <c r="I20" s="154"/>
      <c r="J20" s="156"/>
      <c r="K20" s="152"/>
      <c r="L20" s="155"/>
      <c r="M20" s="152"/>
      <c r="N20" s="152"/>
      <c r="O20" s="152"/>
      <c r="P20" s="152"/>
      <c r="Q20" s="154"/>
      <c r="R20" s="154"/>
      <c r="S20" s="154"/>
      <c r="T20" s="154"/>
      <c r="U20" s="154"/>
      <c r="V20" s="154"/>
      <c r="W20" s="154"/>
      <c r="X20" s="154"/>
      <c r="Y20" s="152"/>
      <c r="Z20" s="152"/>
      <c r="AA20" s="5"/>
      <c r="AB20" s="6"/>
      <c r="AC20" s="6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</row>
    <row r="21" spans="1:29" ht="20.25" customHeight="1">
      <c r="A21" s="418" t="s">
        <v>12</v>
      </c>
      <c r="B21" s="419" t="s">
        <v>5</v>
      </c>
      <c r="C21" s="420"/>
      <c r="D21" s="152">
        <f>SUM(D22:D23)</f>
        <v>2081.8</v>
      </c>
      <c r="E21" s="152">
        <f aca="true" t="shared" si="2" ref="E21:Z21">SUM(E22:E23)</f>
        <v>180.5</v>
      </c>
      <c r="F21" s="152">
        <f t="shared" si="2"/>
        <v>1901.3</v>
      </c>
      <c r="G21" s="152">
        <f t="shared" si="2"/>
        <v>1212.6</v>
      </c>
      <c r="H21" s="152">
        <f t="shared" si="2"/>
        <v>688.7</v>
      </c>
      <c r="I21" s="152">
        <f t="shared" si="2"/>
        <v>1867.8</v>
      </c>
      <c r="J21" s="155">
        <f t="shared" si="2"/>
        <v>1590</v>
      </c>
      <c r="K21" s="152">
        <f t="shared" si="2"/>
        <v>27.6</v>
      </c>
      <c r="L21" s="155">
        <f t="shared" si="2"/>
        <v>34</v>
      </c>
      <c r="M21" s="152">
        <f t="shared" si="2"/>
        <v>5.9</v>
      </c>
      <c r="N21" s="152">
        <f t="shared" si="2"/>
        <v>6.8</v>
      </c>
      <c r="O21" s="152">
        <f t="shared" si="2"/>
        <v>22.700000000000003</v>
      </c>
      <c r="P21" s="152">
        <f t="shared" si="2"/>
        <v>1025</v>
      </c>
      <c r="Q21" s="152">
        <f t="shared" si="2"/>
        <v>158.1</v>
      </c>
      <c r="R21" s="152">
        <f t="shared" si="2"/>
        <v>49.599999999999994</v>
      </c>
      <c r="S21" s="152">
        <f t="shared" si="2"/>
        <v>440.29999999999995</v>
      </c>
      <c r="T21" s="152">
        <f t="shared" si="2"/>
        <v>198.8</v>
      </c>
      <c r="U21" s="152">
        <f t="shared" si="2"/>
        <v>26.099999999999998</v>
      </c>
      <c r="V21" s="152">
        <f t="shared" si="2"/>
        <v>114.69999999999999</v>
      </c>
      <c r="W21" s="153">
        <f>SUM(X21:Z21)</f>
        <v>1786.6</v>
      </c>
      <c r="X21" s="152">
        <f t="shared" si="2"/>
        <v>29.9</v>
      </c>
      <c r="Y21" s="152">
        <f t="shared" si="2"/>
        <v>1006.1</v>
      </c>
      <c r="Z21" s="152">
        <f t="shared" si="2"/>
        <v>750.5999999999999</v>
      </c>
      <c r="AA21" s="169"/>
      <c r="AB21" s="169"/>
      <c r="AC21" s="169"/>
    </row>
    <row r="22" spans="1:29" ht="20.25" customHeight="1">
      <c r="A22" s="418"/>
      <c r="B22" s="416" t="s">
        <v>10</v>
      </c>
      <c r="C22" s="417"/>
      <c r="D22" s="152">
        <v>961.7</v>
      </c>
      <c r="E22" s="152">
        <v>103</v>
      </c>
      <c r="F22" s="152">
        <v>858.7</v>
      </c>
      <c r="G22" s="152">
        <v>559.5</v>
      </c>
      <c r="H22" s="152">
        <v>299.2</v>
      </c>
      <c r="I22" s="152">
        <v>840.3</v>
      </c>
      <c r="J22" s="155">
        <v>742</v>
      </c>
      <c r="K22" s="152">
        <v>14.5</v>
      </c>
      <c r="L22" s="155">
        <v>21</v>
      </c>
      <c r="M22" s="152">
        <v>3.9</v>
      </c>
      <c r="N22" s="152">
        <v>4.6</v>
      </c>
      <c r="O22" s="152">
        <v>12.3</v>
      </c>
      <c r="P22" s="152">
        <v>481.5</v>
      </c>
      <c r="Q22" s="152">
        <v>61.1</v>
      </c>
      <c r="R22" s="152">
        <v>26.2</v>
      </c>
      <c r="S22" s="152">
        <v>197.1</v>
      </c>
      <c r="T22" s="152">
        <v>75.9</v>
      </c>
      <c r="U22" s="152">
        <v>2.2</v>
      </c>
      <c r="V22" s="152">
        <v>50.4</v>
      </c>
      <c r="W22" s="153">
        <f>SUM(X22:Z22)</f>
        <v>808.3</v>
      </c>
      <c r="X22" s="152">
        <v>15.5</v>
      </c>
      <c r="Y22" s="152">
        <v>483.6</v>
      </c>
      <c r="Z22" s="152">
        <v>309.2</v>
      </c>
      <c r="AA22" s="169"/>
      <c r="AB22" s="169"/>
      <c r="AC22" s="169"/>
    </row>
    <row r="23" spans="1:26" ht="20.25" customHeight="1">
      <c r="A23" s="418"/>
      <c r="B23" s="416" t="s">
        <v>11</v>
      </c>
      <c r="C23" s="417"/>
      <c r="D23" s="152">
        <v>1120.1</v>
      </c>
      <c r="E23" s="152">
        <v>77.5</v>
      </c>
      <c r="F23" s="152">
        <v>1042.6</v>
      </c>
      <c r="G23" s="152">
        <v>653.1</v>
      </c>
      <c r="H23" s="152">
        <v>389.5</v>
      </c>
      <c r="I23" s="152">
        <v>1027.5</v>
      </c>
      <c r="J23" s="155">
        <v>848</v>
      </c>
      <c r="K23" s="152">
        <v>13.1</v>
      </c>
      <c r="L23" s="155">
        <v>13</v>
      </c>
      <c r="M23" s="152">
        <v>2</v>
      </c>
      <c r="N23" s="152">
        <v>2.2</v>
      </c>
      <c r="O23" s="152">
        <v>10.4</v>
      </c>
      <c r="P23" s="152">
        <v>543.5</v>
      </c>
      <c r="Q23" s="152">
        <v>97</v>
      </c>
      <c r="R23" s="152">
        <v>23.4</v>
      </c>
      <c r="S23" s="152">
        <v>243.2</v>
      </c>
      <c r="T23" s="152">
        <v>122.9</v>
      </c>
      <c r="U23" s="152">
        <v>23.9</v>
      </c>
      <c r="V23" s="152">
        <v>64.3</v>
      </c>
      <c r="W23" s="153">
        <f>SUM(X23:Z23)</f>
        <v>978.3</v>
      </c>
      <c r="X23" s="152">
        <v>14.4</v>
      </c>
      <c r="Y23" s="152">
        <v>522.5</v>
      </c>
      <c r="Z23" s="152">
        <v>441.4</v>
      </c>
    </row>
    <row r="24" spans="1:26" ht="20.25" customHeight="1">
      <c r="A24" s="178"/>
      <c r="B24" s="178"/>
      <c r="C24" s="179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</row>
    <row r="25" ht="20.25" customHeight="1">
      <c r="A25" s="243" t="s">
        <v>300</v>
      </c>
    </row>
    <row r="26" ht="20.25" customHeight="1">
      <c r="A26" s="3" t="s">
        <v>19</v>
      </c>
    </row>
    <row r="29" spans="1:26" ht="20.25" customHeight="1">
      <c r="A29" s="481" t="s">
        <v>268</v>
      </c>
      <c r="B29" s="481"/>
      <c r="C29" s="481"/>
      <c r="D29" s="481"/>
      <c r="E29" s="481"/>
      <c r="F29" s="481"/>
      <c r="G29" s="481"/>
      <c r="H29" s="481"/>
      <c r="I29" s="481"/>
      <c r="J29" s="481"/>
      <c r="K29" s="481"/>
      <c r="L29" s="481"/>
      <c r="M29" s="481"/>
      <c r="N29" s="481"/>
      <c r="O29" s="481"/>
      <c r="P29" s="481"/>
      <c r="Q29" s="481"/>
      <c r="R29" s="481"/>
      <c r="S29" s="481"/>
      <c r="T29" s="481"/>
      <c r="U29" s="481"/>
      <c r="V29" s="481"/>
      <c r="W29" s="481"/>
      <c r="X29" s="481"/>
      <c r="Y29" s="481"/>
      <c r="Z29" s="481"/>
    </row>
    <row r="30" spans="1:28" ht="20.25" customHeight="1" thickBot="1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1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6" t="s">
        <v>0</v>
      </c>
      <c r="AA30" s="169"/>
      <c r="AB30" s="169"/>
    </row>
    <row r="31" spans="1:29" ht="28.5" customHeight="1">
      <c r="A31" s="470" t="s">
        <v>301</v>
      </c>
      <c r="B31" s="471"/>
      <c r="C31" s="438" t="s">
        <v>13</v>
      </c>
      <c r="D31" s="426" t="s">
        <v>14</v>
      </c>
      <c r="E31" s="426" t="s">
        <v>21</v>
      </c>
      <c r="F31" s="438" t="s">
        <v>15</v>
      </c>
      <c r="G31" s="446" t="s">
        <v>278</v>
      </c>
      <c r="H31" s="447"/>
      <c r="I31" s="461" t="s">
        <v>285</v>
      </c>
      <c r="J31" s="465"/>
      <c r="K31" s="465"/>
      <c r="L31" s="465"/>
      <c r="M31" s="465"/>
      <c r="N31" s="465" t="s">
        <v>309</v>
      </c>
      <c r="O31" s="465"/>
      <c r="P31" s="465"/>
      <c r="Q31" s="465"/>
      <c r="R31" s="465"/>
      <c r="S31" s="465"/>
      <c r="T31" s="465"/>
      <c r="U31" s="469"/>
      <c r="V31" s="430" t="s">
        <v>295</v>
      </c>
      <c r="W31" s="430"/>
      <c r="X31" s="430"/>
      <c r="Y31" s="430"/>
      <c r="Z31" s="431"/>
      <c r="AA31" s="172"/>
      <c r="AB31" s="172"/>
      <c r="AC31" s="173"/>
    </row>
    <row r="32" spans="1:29" ht="20.25" customHeight="1">
      <c r="A32" s="416"/>
      <c r="B32" s="417"/>
      <c r="C32" s="439"/>
      <c r="D32" s="427"/>
      <c r="E32" s="427"/>
      <c r="F32" s="439"/>
      <c r="G32" s="450" t="s">
        <v>303</v>
      </c>
      <c r="H32" s="450" t="s">
        <v>304</v>
      </c>
      <c r="I32" s="434" t="s">
        <v>17</v>
      </c>
      <c r="J32" s="440" t="s">
        <v>305</v>
      </c>
      <c r="K32" s="440"/>
      <c r="L32" s="440" t="s">
        <v>306</v>
      </c>
      <c r="M32" s="432"/>
      <c r="N32" s="433" t="s">
        <v>310</v>
      </c>
      <c r="O32" s="433"/>
      <c r="P32" s="433"/>
      <c r="Q32" s="462"/>
      <c r="R32" s="432" t="s">
        <v>288</v>
      </c>
      <c r="S32" s="433"/>
      <c r="T32" s="433"/>
      <c r="U32" s="433"/>
      <c r="V32" s="434" t="s">
        <v>16</v>
      </c>
      <c r="W32" s="440" t="s">
        <v>296</v>
      </c>
      <c r="X32" s="440"/>
      <c r="Y32" s="440"/>
      <c r="Z32" s="432"/>
      <c r="AA32" s="172"/>
      <c r="AB32" s="172"/>
      <c r="AC32" s="173"/>
    </row>
    <row r="33" spans="1:29" ht="20.25" customHeight="1">
      <c r="A33" s="416"/>
      <c r="B33" s="417"/>
      <c r="C33" s="439"/>
      <c r="D33" s="427"/>
      <c r="E33" s="427"/>
      <c r="F33" s="439"/>
      <c r="G33" s="451"/>
      <c r="H33" s="451"/>
      <c r="I33" s="434"/>
      <c r="J33" s="440" t="s">
        <v>307</v>
      </c>
      <c r="K33" s="440" t="s">
        <v>308</v>
      </c>
      <c r="L33" s="440" t="s">
        <v>307</v>
      </c>
      <c r="M33" s="432" t="s">
        <v>308</v>
      </c>
      <c r="N33" s="435" t="s">
        <v>289</v>
      </c>
      <c r="O33" s="429" t="s">
        <v>290</v>
      </c>
      <c r="P33" s="429" t="s">
        <v>291</v>
      </c>
      <c r="Q33" s="429" t="s">
        <v>292</v>
      </c>
      <c r="R33" s="429" t="s">
        <v>291</v>
      </c>
      <c r="S33" s="449" t="s">
        <v>293</v>
      </c>
      <c r="T33" s="466" t="s">
        <v>294</v>
      </c>
      <c r="U33" s="172"/>
      <c r="V33" s="434"/>
      <c r="W33" s="434" t="s">
        <v>4</v>
      </c>
      <c r="X33" s="441" t="s">
        <v>311</v>
      </c>
      <c r="Y33" s="434" t="s">
        <v>18</v>
      </c>
      <c r="Z33" s="445"/>
      <c r="AA33" s="172"/>
      <c r="AB33" s="172"/>
      <c r="AC33" s="173"/>
    </row>
    <row r="34" spans="1:29" ht="20.25" customHeight="1">
      <c r="A34" s="416"/>
      <c r="B34" s="417"/>
      <c r="C34" s="439"/>
      <c r="D34" s="427"/>
      <c r="E34" s="427"/>
      <c r="F34" s="439"/>
      <c r="G34" s="451"/>
      <c r="H34" s="451"/>
      <c r="I34" s="434"/>
      <c r="J34" s="440"/>
      <c r="K34" s="440"/>
      <c r="L34" s="440"/>
      <c r="M34" s="432"/>
      <c r="N34" s="436"/>
      <c r="O34" s="429"/>
      <c r="P34" s="429"/>
      <c r="Q34" s="429"/>
      <c r="R34" s="429"/>
      <c r="S34" s="449"/>
      <c r="T34" s="466"/>
      <c r="U34" s="476" t="s">
        <v>267</v>
      </c>
      <c r="V34" s="434"/>
      <c r="W34" s="434"/>
      <c r="X34" s="442"/>
      <c r="Y34" s="448" t="s">
        <v>312</v>
      </c>
      <c r="Z34" s="478" t="s">
        <v>313</v>
      </c>
      <c r="AA34" s="172"/>
      <c r="AB34" s="172"/>
      <c r="AC34" s="173"/>
    </row>
    <row r="35" spans="1:29" ht="20.25" customHeight="1">
      <c r="A35" s="472"/>
      <c r="B35" s="473"/>
      <c r="C35" s="439"/>
      <c r="D35" s="427"/>
      <c r="E35" s="428"/>
      <c r="F35" s="439"/>
      <c r="G35" s="452"/>
      <c r="H35" s="452"/>
      <c r="I35" s="434"/>
      <c r="J35" s="440"/>
      <c r="K35" s="440"/>
      <c r="L35" s="440"/>
      <c r="M35" s="432"/>
      <c r="N35" s="437"/>
      <c r="O35" s="429"/>
      <c r="P35" s="429"/>
      <c r="Q35" s="429"/>
      <c r="R35" s="429"/>
      <c r="S35" s="429"/>
      <c r="T35" s="479"/>
      <c r="U35" s="477"/>
      <c r="V35" s="434"/>
      <c r="W35" s="434"/>
      <c r="X35" s="443"/>
      <c r="Y35" s="430"/>
      <c r="Z35" s="431"/>
      <c r="AA35" s="172"/>
      <c r="AB35" s="172"/>
      <c r="AC35" s="173"/>
    </row>
    <row r="36" spans="1:29" s="176" customFormat="1" ht="20.25" customHeight="1">
      <c r="A36" s="474" t="s">
        <v>2</v>
      </c>
      <c r="B36" s="475"/>
      <c r="C36" s="326">
        <f>SUM(C38:C39)</f>
        <v>9306.7</v>
      </c>
      <c r="D36" s="326">
        <f aca="true" t="shared" si="3" ref="D36:Z36">SUM(D38:D39)</f>
        <v>101.64</v>
      </c>
      <c r="E36" s="326">
        <f t="shared" si="3"/>
        <v>45.5</v>
      </c>
      <c r="F36" s="326">
        <f t="shared" si="3"/>
        <v>9159.6</v>
      </c>
      <c r="G36" s="326">
        <f t="shared" si="3"/>
        <v>5320.5</v>
      </c>
      <c r="H36" s="326">
        <f t="shared" si="3"/>
        <v>3839.1000000000004</v>
      </c>
      <c r="I36" s="326">
        <f t="shared" si="3"/>
        <v>9108.599999999999</v>
      </c>
      <c r="J36" s="327">
        <f>SUM(J38:J39)</f>
        <v>5725</v>
      </c>
      <c r="K36" s="326">
        <f t="shared" si="3"/>
        <v>48.3</v>
      </c>
      <c r="L36" s="327">
        <f>SUM(L38:L39)</f>
        <v>19</v>
      </c>
      <c r="M36" s="326">
        <f t="shared" si="3"/>
        <v>2.7</v>
      </c>
      <c r="N36" s="326">
        <f t="shared" si="3"/>
        <v>5.8</v>
      </c>
      <c r="O36" s="326">
        <f t="shared" si="3"/>
        <v>42.6</v>
      </c>
      <c r="P36" s="326">
        <f t="shared" si="3"/>
        <v>1464.6999999999998</v>
      </c>
      <c r="Q36" s="326">
        <f t="shared" si="3"/>
        <v>3807.4</v>
      </c>
      <c r="R36" s="326">
        <f t="shared" si="3"/>
        <v>42.2</v>
      </c>
      <c r="S36" s="326">
        <f t="shared" si="3"/>
        <v>347.70000000000005</v>
      </c>
      <c r="T36" s="326">
        <f t="shared" si="3"/>
        <v>3449.2</v>
      </c>
      <c r="U36" s="326">
        <f t="shared" si="3"/>
        <v>995.9</v>
      </c>
      <c r="V36" s="326">
        <f t="shared" si="3"/>
        <v>2418.3999999999996</v>
      </c>
      <c r="W36" s="326">
        <f t="shared" si="3"/>
        <v>6741.2</v>
      </c>
      <c r="X36" s="326">
        <f t="shared" si="3"/>
        <v>306.8</v>
      </c>
      <c r="Y36" s="326">
        <f t="shared" si="3"/>
        <v>659.3</v>
      </c>
      <c r="Z36" s="326">
        <f t="shared" si="3"/>
        <v>5775.1</v>
      </c>
      <c r="AA36" s="174"/>
      <c r="AB36" s="174"/>
      <c r="AC36" s="175"/>
    </row>
    <row r="37" spans="1:29" ht="20.25" customHeight="1">
      <c r="A37" s="416"/>
      <c r="B37" s="417"/>
      <c r="C37" s="318"/>
      <c r="D37" s="108"/>
      <c r="E37" s="318"/>
      <c r="F37" s="107"/>
      <c r="G37" s="107"/>
      <c r="H37" s="107"/>
      <c r="I37" s="107"/>
      <c r="J37" s="302"/>
      <c r="K37" s="107"/>
      <c r="L37" s="19"/>
      <c r="M37" s="19"/>
      <c r="N37" s="19"/>
      <c r="O37" s="19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72"/>
      <c r="AB37" s="172"/>
      <c r="AC37" s="173"/>
    </row>
    <row r="38" spans="1:55" ht="20.25" customHeight="1">
      <c r="A38" s="416" t="s">
        <v>37</v>
      </c>
      <c r="B38" s="417"/>
      <c r="C38" s="107">
        <v>5035.9</v>
      </c>
      <c r="D38" s="107">
        <v>48.94</v>
      </c>
      <c r="E38" s="107">
        <v>34.4</v>
      </c>
      <c r="F38" s="107">
        <v>4952.6</v>
      </c>
      <c r="G38" s="107">
        <v>2995.7</v>
      </c>
      <c r="H38" s="107">
        <v>1956.9</v>
      </c>
      <c r="I38" s="107">
        <v>4925.7</v>
      </c>
      <c r="J38" s="302">
        <v>3270</v>
      </c>
      <c r="K38" s="107">
        <v>25.6</v>
      </c>
      <c r="L38" s="19">
        <v>8</v>
      </c>
      <c r="M38" s="19">
        <v>1.3</v>
      </c>
      <c r="N38" s="19">
        <v>4.6</v>
      </c>
      <c r="O38" s="19">
        <v>35.4</v>
      </c>
      <c r="P38" s="107">
        <v>853.3</v>
      </c>
      <c r="Q38" s="107">
        <v>2102.4</v>
      </c>
      <c r="R38" s="107">
        <v>15.8</v>
      </c>
      <c r="S38" s="107">
        <v>107.9</v>
      </c>
      <c r="T38" s="107">
        <v>1833.2</v>
      </c>
      <c r="U38" s="107">
        <v>645.4</v>
      </c>
      <c r="V38" s="107">
        <v>1237.8</v>
      </c>
      <c r="W38" s="107">
        <f>SUM(X38:Z38)</f>
        <v>3714.8</v>
      </c>
      <c r="X38" s="107">
        <v>225.4</v>
      </c>
      <c r="Y38" s="107">
        <v>355.9</v>
      </c>
      <c r="Z38" s="107">
        <v>3133.5</v>
      </c>
      <c r="AA38" s="7"/>
      <c r="AB38" s="7"/>
      <c r="AC38" s="7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</row>
    <row r="39" spans="1:55" ht="20.25" customHeight="1">
      <c r="A39" s="416" t="s">
        <v>36</v>
      </c>
      <c r="B39" s="417"/>
      <c r="C39" s="107">
        <v>4270.8</v>
      </c>
      <c r="D39" s="107">
        <v>52.7</v>
      </c>
      <c r="E39" s="107">
        <v>11.1</v>
      </c>
      <c r="F39" s="107">
        <v>4207</v>
      </c>
      <c r="G39" s="107">
        <v>2324.8</v>
      </c>
      <c r="H39" s="107">
        <v>1882.2</v>
      </c>
      <c r="I39" s="107">
        <v>4182.9</v>
      </c>
      <c r="J39" s="302">
        <v>2455</v>
      </c>
      <c r="K39" s="107">
        <v>22.7</v>
      </c>
      <c r="L39" s="19">
        <v>11</v>
      </c>
      <c r="M39" s="19">
        <v>1.4</v>
      </c>
      <c r="N39" s="19">
        <v>1.2</v>
      </c>
      <c r="O39" s="19">
        <v>7.2</v>
      </c>
      <c r="P39" s="107">
        <v>611.4</v>
      </c>
      <c r="Q39" s="107">
        <v>1705</v>
      </c>
      <c r="R39" s="107">
        <v>26.4</v>
      </c>
      <c r="S39" s="107">
        <v>239.8</v>
      </c>
      <c r="T39" s="107">
        <v>1616</v>
      </c>
      <c r="U39" s="107">
        <v>350.5</v>
      </c>
      <c r="V39" s="107">
        <v>1180.6</v>
      </c>
      <c r="W39" s="107">
        <f>SUM(X39:Z39)</f>
        <v>3026.3999999999996</v>
      </c>
      <c r="X39" s="107">
        <v>81.4</v>
      </c>
      <c r="Y39" s="107">
        <v>303.4</v>
      </c>
      <c r="Z39" s="107">
        <v>2641.6</v>
      </c>
      <c r="AA39" s="7"/>
      <c r="AB39" s="7"/>
      <c r="AC39" s="7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</row>
    <row r="40" spans="1:55" ht="20.25" customHeight="1">
      <c r="A40" s="416"/>
      <c r="B40" s="417"/>
      <c r="C40" s="107"/>
      <c r="D40" s="318"/>
      <c r="E40" s="319"/>
      <c r="F40" s="107"/>
      <c r="G40" s="107"/>
      <c r="H40" s="107"/>
      <c r="I40" s="109"/>
      <c r="J40" s="244"/>
      <c r="K40" s="107"/>
      <c r="L40" s="19"/>
      <c r="M40" s="19"/>
      <c r="N40" s="19"/>
      <c r="O40" s="19"/>
      <c r="P40" s="107"/>
      <c r="Q40" s="107"/>
      <c r="R40" s="107"/>
      <c r="S40" s="107"/>
      <c r="T40" s="107"/>
      <c r="U40" s="107"/>
      <c r="V40" s="107"/>
      <c r="W40" s="107"/>
      <c r="X40" s="112"/>
      <c r="Y40" s="107"/>
      <c r="Z40" s="107"/>
      <c r="AA40" s="169"/>
      <c r="AB40" s="169"/>
      <c r="AC40" s="6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</row>
    <row r="41" spans="1:55" ht="20.25" customHeight="1">
      <c r="A41" s="416" t="s">
        <v>38</v>
      </c>
      <c r="B41" s="417"/>
      <c r="C41" s="107">
        <v>1710.1</v>
      </c>
      <c r="D41" s="318">
        <v>12</v>
      </c>
      <c r="E41" s="319">
        <v>4.1</v>
      </c>
      <c r="F41" s="107">
        <v>1694</v>
      </c>
      <c r="G41" s="107">
        <v>1267.3</v>
      </c>
      <c r="H41" s="107">
        <v>426.7</v>
      </c>
      <c r="I41" s="107">
        <v>1684.5</v>
      </c>
      <c r="J41" s="302">
        <v>1190</v>
      </c>
      <c r="K41" s="107">
        <v>9.3</v>
      </c>
      <c r="L41" s="19">
        <v>2</v>
      </c>
      <c r="M41" s="19">
        <v>0.2</v>
      </c>
      <c r="N41" s="19">
        <v>4.1</v>
      </c>
      <c r="O41" s="19">
        <v>24.4</v>
      </c>
      <c r="P41" s="109">
        <v>363.5</v>
      </c>
      <c r="Q41" s="109">
        <v>875.3</v>
      </c>
      <c r="R41" s="109">
        <v>1.5</v>
      </c>
      <c r="S41" s="109">
        <v>13.3</v>
      </c>
      <c r="T41" s="109">
        <v>411.9</v>
      </c>
      <c r="U41" s="109">
        <v>77.6</v>
      </c>
      <c r="V41" s="109">
        <v>70.4</v>
      </c>
      <c r="W41" s="107">
        <f>SUM(X41:Z41)</f>
        <v>1623.6000000000001</v>
      </c>
      <c r="X41" s="107">
        <v>173.3</v>
      </c>
      <c r="Y41" s="107">
        <v>304.1</v>
      </c>
      <c r="Z41" s="107">
        <v>1146.2</v>
      </c>
      <c r="AA41" s="5"/>
      <c r="AB41" s="6"/>
      <c r="AC41" s="6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</row>
    <row r="42" spans="1:55" ht="20.25" customHeight="1">
      <c r="A42" s="416" t="s">
        <v>22</v>
      </c>
      <c r="B42" s="417"/>
      <c r="C42" s="107">
        <v>503.4</v>
      </c>
      <c r="D42" s="318">
        <v>2.14</v>
      </c>
      <c r="E42" s="319">
        <v>10.8</v>
      </c>
      <c r="F42" s="107">
        <v>490.5</v>
      </c>
      <c r="G42" s="107">
        <v>261</v>
      </c>
      <c r="H42" s="107">
        <v>229.5</v>
      </c>
      <c r="I42" s="109">
        <v>488.7</v>
      </c>
      <c r="J42" s="302">
        <v>262</v>
      </c>
      <c r="K42" s="107">
        <v>1.7</v>
      </c>
      <c r="L42" s="19">
        <v>2</v>
      </c>
      <c r="M42" s="19">
        <v>0.1</v>
      </c>
      <c r="N42" s="19">
        <v>0.2</v>
      </c>
      <c r="O42" s="19">
        <v>1.6</v>
      </c>
      <c r="P42" s="109">
        <v>53.3</v>
      </c>
      <c r="Q42" s="109">
        <v>205.9</v>
      </c>
      <c r="R42" s="109">
        <v>1.2</v>
      </c>
      <c r="S42" s="109">
        <v>11.4</v>
      </c>
      <c r="T42" s="109">
        <v>216.9</v>
      </c>
      <c r="U42" s="109">
        <v>14.4</v>
      </c>
      <c r="V42" s="109">
        <v>187.5</v>
      </c>
      <c r="W42" s="107">
        <f>SUM(X42:Z42)</f>
        <v>303</v>
      </c>
      <c r="X42" s="109">
        <v>5.4</v>
      </c>
      <c r="Y42" s="107">
        <v>13.5</v>
      </c>
      <c r="Z42" s="107">
        <v>284.1</v>
      </c>
      <c r="AA42" s="5"/>
      <c r="AB42" s="169"/>
      <c r="AC42" s="169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</row>
    <row r="43" spans="1:55" ht="20.25" customHeight="1">
      <c r="A43" s="416" t="s">
        <v>23</v>
      </c>
      <c r="B43" s="417"/>
      <c r="C43" s="107">
        <v>568</v>
      </c>
      <c r="D43" s="318">
        <v>5.6</v>
      </c>
      <c r="E43" s="318">
        <v>6.1</v>
      </c>
      <c r="F43" s="107">
        <v>556.3</v>
      </c>
      <c r="G43" s="107">
        <v>467.1</v>
      </c>
      <c r="H43" s="107">
        <v>89.2</v>
      </c>
      <c r="I43" s="109">
        <v>551.6</v>
      </c>
      <c r="J43" s="302">
        <v>407</v>
      </c>
      <c r="K43" s="107">
        <v>3.9</v>
      </c>
      <c r="L43" s="19">
        <v>2</v>
      </c>
      <c r="M43" s="19">
        <v>0.8</v>
      </c>
      <c r="N43" s="105">
        <v>0.1</v>
      </c>
      <c r="O43" s="19">
        <v>6.1</v>
      </c>
      <c r="P43" s="109">
        <v>146.2</v>
      </c>
      <c r="Q43" s="109">
        <v>314.7</v>
      </c>
      <c r="R43" s="109">
        <v>1.3</v>
      </c>
      <c r="S43" s="109">
        <v>4.5</v>
      </c>
      <c r="T43" s="109">
        <v>83.4</v>
      </c>
      <c r="U43" s="109">
        <v>18.4</v>
      </c>
      <c r="V43" s="109">
        <v>92.3</v>
      </c>
      <c r="W43" s="107">
        <f aca="true" t="shared" si="4" ref="W43:W48">SUM(X43:Z43)</f>
        <v>464</v>
      </c>
      <c r="X43" s="109">
        <v>9.5</v>
      </c>
      <c r="Y43" s="107">
        <v>10.4</v>
      </c>
      <c r="Z43" s="107">
        <v>444.1</v>
      </c>
      <c r="AA43" s="5"/>
      <c r="AB43" s="6"/>
      <c r="AC43" s="6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</row>
    <row r="44" spans="1:29" ht="20.25" customHeight="1">
      <c r="A44" s="444" t="s">
        <v>24</v>
      </c>
      <c r="B44" s="417"/>
      <c r="C44" s="107">
        <v>305.3</v>
      </c>
      <c r="D44" s="318">
        <v>1</v>
      </c>
      <c r="E44" s="318">
        <v>0.1</v>
      </c>
      <c r="F44" s="107">
        <v>304.2</v>
      </c>
      <c r="G44" s="107">
        <v>207.9</v>
      </c>
      <c r="H44" s="107">
        <v>96.3</v>
      </c>
      <c r="I44" s="107">
        <v>301.7</v>
      </c>
      <c r="J44" s="302">
        <v>205</v>
      </c>
      <c r="K44" s="107">
        <v>2.4</v>
      </c>
      <c r="L44" s="19">
        <v>1</v>
      </c>
      <c r="M44" s="19">
        <v>0.1</v>
      </c>
      <c r="N44" s="107">
        <v>0</v>
      </c>
      <c r="O44" s="19">
        <v>0.2</v>
      </c>
      <c r="P44" s="107">
        <v>27</v>
      </c>
      <c r="Q44" s="107">
        <v>180.7</v>
      </c>
      <c r="R44" s="107">
        <v>0</v>
      </c>
      <c r="S44" s="107">
        <v>0.3</v>
      </c>
      <c r="T44" s="107">
        <v>96</v>
      </c>
      <c r="U44" s="107">
        <v>14.8</v>
      </c>
      <c r="V44" s="107">
        <v>116.9</v>
      </c>
      <c r="W44" s="107">
        <f t="shared" si="4"/>
        <v>187.3</v>
      </c>
      <c r="X44" s="107">
        <v>18.2</v>
      </c>
      <c r="Y44" s="107">
        <v>1.2</v>
      </c>
      <c r="Z44" s="107">
        <v>167.9</v>
      </c>
      <c r="AA44" s="169"/>
      <c r="AB44" s="169"/>
      <c r="AC44" s="169"/>
    </row>
    <row r="45" spans="1:29" ht="20.25" customHeight="1">
      <c r="A45" s="444" t="s">
        <v>266</v>
      </c>
      <c r="B45" s="417"/>
      <c r="C45" s="107">
        <v>352.4</v>
      </c>
      <c r="D45" s="318" t="s">
        <v>314</v>
      </c>
      <c r="E45" s="318" t="s">
        <v>314</v>
      </c>
      <c r="F45" s="107">
        <v>352.4</v>
      </c>
      <c r="G45" s="107">
        <v>93.4</v>
      </c>
      <c r="H45" s="107">
        <v>259</v>
      </c>
      <c r="I45" s="107">
        <v>351</v>
      </c>
      <c r="J45" s="302">
        <v>147</v>
      </c>
      <c r="K45" s="107">
        <v>1.3</v>
      </c>
      <c r="L45" s="19">
        <v>1</v>
      </c>
      <c r="M45" s="19">
        <v>0.1</v>
      </c>
      <c r="N45" s="19" t="s">
        <v>314</v>
      </c>
      <c r="O45" s="19" t="s">
        <v>314</v>
      </c>
      <c r="P45" s="107">
        <v>30.5</v>
      </c>
      <c r="Q45" s="107">
        <v>62.9</v>
      </c>
      <c r="R45" s="107">
        <v>3.2</v>
      </c>
      <c r="S45" s="107">
        <v>31.7</v>
      </c>
      <c r="T45" s="107">
        <v>224.1</v>
      </c>
      <c r="U45" s="107">
        <v>85.4</v>
      </c>
      <c r="V45" s="107">
        <v>105.3</v>
      </c>
      <c r="W45" s="107">
        <f t="shared" si="4"/>
        <v>247.1</v>
      </c>
      <c r="X45" s="107">
        <v>4.4</v>
      </c>
      <c r="Y45" s="107">
        <v>1.1</v>
      </c>
      <c r="Z45" s="107">
        <v>241.6</v>
      </c>
      <c r="AA45" s="169"/>
      <c r="AB45" s="169"/>
      <c r="AC45" s="169"/>
    </row>
    <row r="46" spans="1:26" ht="20.25" customHeight="1">
      <c r="A46" s="444" t="s">
        <v>25</v>
      </c>
      <c r="B46" s="417"/>
      <c r="C46" s="107">
        <v>507.9</v>
      </c>
      <c r="D46" s="318">
        <v>5.8</v>
      </c>
      <c r="E46" s="318">
        <v>13.3</v>
      </c>
      <c r="F46" s="107">
        <v>488.8</v>
      </c>
      <c r="G46" s="107">
        <v>282.1</v>
      </c>
      <c r="H46" s="107">
        <v>206.7</v>
      </c>
      <c r="I46" s="107">
        <v>485.8</v>
      </c>
      <c r="J46" s="302">
        <v>267</v>
      </c>
      <c r="K46" s="107">
        <v>3</v>
      </c>
      <c r="L46" s="19" t="s">
        <v>314</v>
      </c>
      <c r="M46" s="19" t="s">
        <v>314</v>
      </c>
      <c r="N46" s="19">
        <v>0.1</v>
      </c>
      <c r="O46" s="19">
        <v>1.2</v>
      </c>
      <c r="P46" s="107">
        <v>103.3</v>
      </c>
      <c r="Q46" s="107">
        <v>177.5</v>
      </c>
      <c r="R46" s="107">
        <v>4.4</v>
      </c>
      <c r="S46" s="107">
        <v>32.1</v>
      </c>
      <c r="T46" s="107">
        <v>170.2</v>
      </c>
      <c r="U46" s="107">
        <v>22.9</v>
      </c>
      <c r="V46" s="107">
        <v>94.9</v>
      </c>
      <c r="W46" s="107">
        <f t="shared" si="4"/>
        <v>393.9</v>
      </c>
      <c r="X46" s="107">
        <v>5.9</v>
      </c>
      <c r="Y46" s="107">
        <v>9.3</v>
      </c>
      <c r="Z46" s="107">
        <v>378.7</v>
      </c>
    </row>
    <row r="47" spans="1:28" ht="20.25" customHeight="1">
      <c r="A47" s="444" t="s">
        <v>26</v>
      </c>
      <c r="B47" s="417"/>
      <c r="C47" s="318">
        <v>276.4</v>
      </c>
      <c r="D47" s="318">
        <v>1.9</v>
      </c>
      <c r="E47" s="318">
        <v>0</v>
      </c>
      <c r="F47" s="107">
        <v>274.5</v>
      </c>
      <c r="G47" s="107">
        <v>203.2</v>
      </c>
      <c r="H47" s="107">
        <v>71.3</v>
      </c>
      <c r="I47" s="107">
        <v>273</v>
      </c>
      <c r="J47" s="302">
        <v>153</v>
      </c>
      <c r="K47" s="107">
        <v>1.5</v>
      </c>
      <c r="L47" s="19" t="s">
        <v>314</v>
      </c>
      <c r="M47" s="19" t="s">
        <v>314</v>
      </c>
      <c r="N47" s="19">
        <v>0.1</v>
      </c>
      <c r="O47" s="19">
        <v>0.3</v>
      </c>
      <c r="P47" s="107">
        <v>45.5</v>
      </c>
      <c r="Q47" s="107">
        <v>157.3</v>
      </c>
      <c r="R47" s="107">
        <v>1.2</v>
      </c>
      <c r="S47" s="107">
        <v>4.8</v>
      </c>
      <c r="T47" s="107">
        <v>65.3</v>
      </c>
      <c r="U47" s="107">
        <v>20.3</v>
      </c>
      <c r="V47" s="107">
        <v>63.8</v>
      </c>
      <c r="W47" s="107">
        <f t="shared" si="4"/>
        <v>210.7</v>
      </c>
      <c r="X47" s="107">
        <v>2.2</v>
      </c>
      <c r="Y47" s="107">
        <v>16.3</v>
      </c>
      <c r="Z47" s="107">
        <v>192.2</v>
      </c>
      <c r="AA47" s="169"/>
      <c r="AB47" s="169"/>
    </row>
    <row r="48" spans="1:28" ht="20.25" customHeight="1">
      <c r="A48" s="416" t="s">
        <v>27</v>
      </c>
      <c r="B48" s="417"/>
      <c r="C48" s="318">
        <v>812.4</v>
      </c>
      <c r="D48" s="318">
        <v>20.5</v>
      </c>
      <c r="E48" s="318" t="s">
        <v>314</v>
      </c>
      <c r="F48" s="107">
        <v>791.9</v>
      </c>
      <c r="G48" s="107">
        <v>213.7</v>
      </c>
      <c r="H48" s="107">
        <v>578.2</v>
      </c>
      <c r="I48" s="107">
        <v>789.4</v>
      </c>
      <c r="J48" s="302">
        <v>639</v>
      </c>
      <c r="K48" s="107">
        <v>2.5</v>
      </c>
      <c r="L48" s="19" t="s">
        <v>314</v>
      </c>
      <c r="M48" s="19" t="s">
        <v>314</v>
      </c>
      <c r="N48" s="19" t="s">
        <v>314</v>
      </c>
      <c r="O48" s="19">
        <v>1.6</v>
      </c>
      <c r="P48" s="107">
        <v>84</v>
      </c>
      <c r="Q48" s="107">
        <v>128.1</v>
      </c>
      <c r="R48" s="107">
        <v>3</v>
      </c>
      <c r="S48" s="107">
        <v>9.8</v>
      </c>
      <c r="T48" s="107">
        <v>565.4</v>
      </c>
      <c r="U48" s="107">
        <v>391.6</v>
      </c>
      <c r="V48" s="107">
        <v>506.7</v>
      </c>
      <c r="W48" s="107">
        <f t="shared" si="4"/>
        <v>285.2</v>
      </c>
      <c r="X48" s="107">
        <v>6.5</v>
      </c>
      <c r="Y48" s="107" t="s">
        <v>314</v>
      </c>
      <c r="Z48" s="107">
        <v>278.7</v>
      </c>
      <c r="AA48" s="169"/>
      <c r="AB48" s="169"/>
    </row>
    <row r="49" spans="1:28" ht="20.25" customHeight="1">
      <c r="A49" s="419"/>
      <c r="B49" s="420"/>
      <c r="C49" s="318"/>
      <c r="D49" s="318"/>
      <c r="E49" s="318"/>
      <c r="F49" s="107"/>
      <c r="G49" s="107"/>
      <c r="H49" s="107"/>
      <c r="I49" s="107"/>
      <c r="J49" s="302"/>
      <c r="K49" s="107"/>
      <c r="L49" s="19"/>
      <c r="M49" s="19"/>
      <c r="N49" s="19"/>
      <c r="O49" s="19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69"/>
      <c r="AB49" s="169"/>
    </row>
    <row r="50" spans="1:28" ht="20.25" customHeight="1">
      <c r="A50" s="416" t="s">
        <v>28</v>
      </c>
      <c r="B50" s="417"/>
      <c r="C50" s="318">
        <v>93.7</v>
      </c>
      <c r="D50" s="318">
        <v>1</v>
      </c>
      <c r="E50" s="318" t="s">
        <v>314</v>
      </c>
      <c r="F50" s="107">
        <v>92.7</v>
      </c>
      <c r="G50" s="107">
        <v>50.8</v>
      </c>
      <c r="H50" s="107">
        <v>41.9</v>
      </c>
      <c r="I50" s="107">
        <v>91.8</v>
      </c>
      <c r="J50" s="302">
        <v>54</v>
      </c>
      <c r="K50" s="107">
        <v>0.9</v>
      </c>
      <c r="L50" s="19" t="s">
        <v>314</v>
      </c>
      <c r="M50" s="19" t="s">
        <v>314</v>
      </c>
      <c r="N50" s="19" t="s">
        <v>314</v>
      </c>
      <c r="O50" s="19" t="s">
        <v>314</v>
      </c>
      <c r="P50" s="107">
        <v>11.6</v>
      </c>
      <c r="Q50" s="107">
        <v>39.2</v>
      </c>
      <c r="R50" s="107">
        <v>0.4</v>
      </c>
      <c r="S50" s="107">
        <v>9.1</v>
      </c>
      <c r="T50" s="107">
        <v>32.4</v>
      </c>
      <c r="U50" s="107">
        <v>9.1</v>
      </c>
      <c r="V50" s="107">
        <v>28.9</v>
      </c>
      <c r="W50" s="107">
        <f>SUM(X50:Z50)</f>
        <v>63.800000000000004</v>
      </c>
      <c r="X50" s="107">
        <v>3.1</v>
      </c>
      <c r="Y50" s="107">
        <v>3</v>
      </c>
      <c r="Z50" s="107">
        <v>57.7</v>
      </c>
      <c r="AA50" s="169"/>
      <c r="AB50" s="169"/>
    </row>
    <row r="51" spans="1:28" ht="20.25" customHeight="1">
      <c r="A51" s="416" t="s">
        <v>29</v>
      </c>
      <c r="B51" s="417"/>
      <c r="C51" s="318">
        <v>527</v>
      </c>
      <c r="D51" s="318">
        <v>6.8</v>
      </c>
      <c r="E51" s="318">
        <v>0.7</v>
      </c>
      <c r="F51" s="107">
        <v>519.5</v>
      </c>
      <c r="G51" s="107">
        <v>388.4</v>
      </c>
      <c r="H51" s="107">
        <v>131.1</v>
      </c>
      <c r="I51" s="107">
        <v>517.3</v>
      </c>
      <c r="J51" s="302">
        <v>320</v>
      </c>
      <c r="K51" s="107">
        <v>2.1</v>
      </c>
      <c r="L51" s="19">
        <v>2</v>
      </c>
      <c r="M51" s="19">
        <v>0.1</v>
      </c>
      <c r="N51" s="19">
        <v>0.2</v>
      </c>
      <c r="O51" s="19">
        <v>1.3</v>
      </c>
      <c r="P51" s="107">
        <v>130.1</v>
      </c>
      <c r="Q51" s="107">
        <v>256.8</v>
      </c>
      <c r="R51" s="107">
        <v>1.6</v>
      </c>
      <c r="S51" s="107">
        <v>8.7</v>
      </c>
      <c r="T51" s="107">
        <v>120.8</v>
      </c>
      <c r="U51" s="107">
        <v>41.1</v>
      </c>
      <c r="V51" s="107">
        <v>179.9</v>
      </c>
      <c r="W51" s="107">
        <f>SUM(X51:Z51)</f>
        <v>339.6</v>
      </c>
      <c r="X51" s="107">
        <v>5.7</v>
      </c>
      <c r="Y51" s="107">
        <v>115.2</v>
      </c>
      <c r="Z51" s="107">
        <v>218.7</v>
      </c>
      <c r="AA51" s="169"/>
      <c r="AB51" s="169"/>
    </row>
    <row r="52" spans="1:28" ht="20.25" customHeight="1">
      <c r="A52" s="416" t="s">
        <v>30</v>
      </c>
      <c r="B52" s="417"/>
      <c r="C52" s="318">
        <v>652.9</v>
      </c>
      <c r="D52" s="318">
        <v>14.6</v>
      </c>
      <c r="E52" s="318">
        <v>3</v>
      </c>
      <c r="F52" s="107">
        <v>635.3</v>
      </c>
      <c r="G52" s="107">
        <v>403.3</v>
      </c>
      <c r="H52" s="107">
        <v>232</v>
      </c>
      <c r="I52" s="107">
        <v>629.3</v>
      </c>
      <c r="J52" s="302">
        <v>516</v>
      </c>
      <c r="K52" s="107">
        <v>5.2</v>
      </c>
      <c r="L52" s="19">
        <v>5</v>
      </c>
      <c r="M52" s="19">
        <v>0.8</v>
      </c>
      <c r="N52" s="19">
        <v>0.5</v>
      </c>
      <c r="O52" s="19">
        <v>1.8</v>
      </c>
      <c r="P52" s="107">
        <v>99.8</v>
      </c>
      <c r="Q52" s="107">
        <v>301.2</v>
      </c>
      <c r="R52" s="107">
        <v>3.2</v>
      </c>
      <c r="S52" s="107">
        <v>33.5</v>
      </c>
      <c r="T52" s="107">
        <v>195.3</v>
      </c>
      <c r="U52" s="107">
        <v>49.9</v>
      </c>
      <c r="V52" s="107">
        <v>125.6</v>
      </c>
      <c r="W52" s="107">
        <f aca="true" t="shared" si="5" ref="W52:W57">SUM(X52:Z52)</f>
        <v>509.70000000000005</v>
      </c>
      <c r="X52" s="107">
        <v>11.3</v>
      </c>
      <c r="Y52" s="107">
        <v>25.6</v>
      </c>
      <c r="Z52" s="107">
        <v>472.8</v>
      </c>
      <c r="AA52" s="169"/>
      <c r="AB52" s="169"/>
    </row>
    <row r="53" spans="1:28" ht="20.25" customHeight="1">
      <c r="A53" s="416" t="s">
        <v>31</v>
      </c>
      <c r="B53" s="417"/>
      <c r="C53" s="318">
        <v>627.6</v>
      </c>
      <c r="D53" s="318">
        <v>6.6</v>
      </c>
      <c r="E53" s="318">
        <v>0.2</v>
      </c>
      <c r="F53" s="107">
        <v>620.8</v>
      </c>
      <c r="G53" s="107">
        <v>405.5</v>
      </c>
      <c r="H53" s="107">
        <v>215.3</v>
      </c>
      <c r="I53" s="107">
        <v>617.3</v>
      </c>
      <c r="J53" s="302">
        <v>240</v>
      </c>
      <c r="K53" s="107">
        <v>3.3</v>
      </c>
      <c r="L53" s="19">
        <v>1</v>
      </c>
      <c r="M53" s="19">
        <v>0.2</v>
      </c>
      <c r="N53" s="19">
        <v>0.2</v>
      </c>
      <c r="O53" s="19">
        <v>2.2</v>
      </c>
      <c r="P53" s="107">
        <v>131.5</v>
      </c>
      <c r="Q53" s="107">
        <v>271.6</v>
      </c>
      <c r="R53" s="107">
        <v>3.7</v>
      </c>
      <c r="S53" s="107">
        <v>35.2</v>
      </c>
      <c r="T53" s="107">
        <v>176.4</v>
      </c>
      <c r="U53" s="107">
        <v>66.1</v>
      </c>
      <c r="V53" s="107">
        <v>128.8</v>
      </c>
      <c r="W53" s="107">
        <f t="shared" si="5"/>
        <v>492</v>
      </c>
      <c r="X53" s="107">
        <v>23.3</v>
      </c>
      <c r="Y53" s="107">
        <v>65.5</v>
      </c>
      <c r="Z53" s="107">
        <v>403.2</v>
      </c>
      <c r="AA53" s="169"/>
      <c r="AB53" s="169"/>
    </row>
    <row r="54" spans="1:26" ht="20.25" customHeight="1">
      <c r="A54" s="416" t="s">
        <v>32</v>
      </c>
      <c r="B54" s="417"/>
      <c r="C54" s="318">
        <v>737.7</v>
      </c>
      <c r="D54" s="318">
        <v>6.7</v>
      </c>
      <c r="E54" s="318">
        <v>2.9</v>
      </c>
      <c r="F54" s="107">
        <v>728.1</v>
      </c>
      <c r="G54" s="107">
        <v>264.1</v>
      </c>
      <c r="H54" s="107">
        <v>464</v>
      </c>
      <c r="I54" s="107">
        <v>724.7</v>
      </c>
      <c r="J54" s="302">
        <v>358</v>
      </c>
      <c r="K54" s="107">
        <v>3.4</v>
      </c>
      <c r="L54" s="19" t="s">
        <v>314</v>
      </c>
      <c r="M54" s="19" t="s">
        <v>314</v>
      </c>
      <c r="N54" s="19">
        <v>0.1</v>
      </c>
      <c r="O54" s="19">
        <v>0.5</v>
      </c>
      <c r="P54" s="107">
        <v>89.6</v>
      </c>
      <c r="Q54" s="107">
        <v>173.9</v>
      </c>
      <c r="R54" s="107">
        <v>9.7</v>
      </c>
      <c r="S54" s="107">
        <v>94.8</v>
      </c>
      <c r="T54" s="107">
        <v>359.5</v>
      </c>
      <c r="U54" s="107">
        <v>79.7</v>
      </c>
      <c r="V54" s="107">
        <v>191.4</v>
      </c>
      <c r="W54" s="107">
        <f t="shared" si="5"/>
        <v>536.6999999999999</v>
      </c>
      <c r="X54" s="107">
        <v>9.2</v>
      </c>
      <c r="Y54" s="107">
        <v>7.1</v>
      </c>
      <c r="Z54" s="107">
        <v>520.4</v>
      </c>
    </row>
    <row r="55" spans="1:26" ht="20.25" customHeight="1">
      <c r="A55" s="416" t="s">
        <v>33</v>
      </c>
      <c r="B55" s="417"/>
      <c r="C55" s="318">
        <v>729.9</v>
      </c>
      <c r="D55" s="318">
        <v>9.3</v>
      </c>
      <c r="E55" s="318">
        <v>0.7</v>
      </c>
      <c r="F55" s="107">
        <v>719.9</v>
      </c>
      <c r="G55" s="107">
        <v>296</v>
      </c>
      <c r="H55" s="107">
        <v>423.9</v>
      </c>
      <c r="I55" s="107">
        <v>717.1</v>
      </c>
      <c r="J55" s="302">
        <v>449</v>
      </c>
      <c r="K55" s="107">
        <v>2.7</v>
      </c>
      <c r="L55" s="19">
        <v>1</v>
      </c>
      <c r="M55" s="19">
        <v>0.1</v>
      </c>
      <c r="N55" s="19">
        <v>0.1</v>
      </c>
      <c r="O55" s="19">
        <v>0.5</v>
      </c>
      <c r="P55" s="107">
        <v>49.1</v>
      </c>
      <c r="Q55" s="107">
        <v>246.3</v>
      </c>
      <c r="R55" s="107">
        <v>4.2</v>
      </c>
      <c r="S55" s="107">
        <v>32.6</v>
      </c>
      <c r="T55" s="107">
        <v>387.1</v>
      </c>
      <c r="U55" s="107">
        <v>31.2</v>
      </c>
      <c r="V55" s="107">
        <v>258.6</v>
      </c>
      <c r="W55" s="107">
        <f t="shared" si="5"/>
        <v>461.29999999999995</v>
      </c>
      <c r="X55" s="107">
        <v>6.2</v>
      </c>
      <c r="Y55" s="107">
        <v>81.2</v>
      </c>
      <c r="Z55" s="107">
        <v>373.9</v>
      </c>
    </row>
    <row r="56" spans="1:26" ht="20.25" customHeight="1">
      <c r="A56" s="416" t="s">
        <v>34</v>
      </c>
      <c r="B56" s="417"/>
      <c r="C56" s="318">
        <v>775</v>
      </c>
      <c r="D56" s="318">
        <v>7.4</v>
      </c>
      <c r="E56" s="318">
        <v>3.6</v>
      </c>
      <c r="F56" s="107">
        <v>764</v>
      </c>
      <c r="G56" s="107">
        <v>450.3</v>
      </c>
      <c r="H56" s="107">
        <v>313.7</v>
      </c>
      <c r="I56" s="107">
        <v>759.3</v>
      </c>
      <c r="J56" s="302">
        <v>466</v>
      </c>
      <c r="K56" s="107">
        <v>4.5</v>
      </c>
      <c r="L56" s="19">
        <v>2</v>
      </c>
      <c r="M56" s="19">
        <v>0.2</v>
      </c>
      <c r="N56" s="107">
        <v>0</v>
      </c>
      <c r="O56" s="19">
        <v>0.7</v>
      </c>
      <c r="P56" s="107">
        <v>86.7</v>
      </c>
      <c r="Q56" s="107">
        <v>362.9</v>
      </c>
      <c r="R56" s="107">
        <v>3.3</v>
      </c>
      <c r="S56" s="107">
        <v>24.4</v>
      </c>
      <c r="T56" s="107">
        <v>286</v>
      </c>
      <c r="U56" s="107">
        <v>62.8</v>
      </c>
      <c r="V56" s="107">
        <v>240.7</v>
      </c>
      <c r="W56" s="107">
        <f t="shared" si="5"/>
        <v>523.3000000000001</v>
      </c>
      <c r="X56" s="107">
        <v>18.9</v>
      </c>
      <c r="Y56" s="107">
        <v>5.8</v>
      </c>
      <c r="Z56" s="107">
        <v>498.6</v>
      </c>
    </row>
    <row r="57" spans="1:26" ht="20.25" customHeight="1">
      <c r="A57" s="472" t="s">
        <v>35</v>
      </c>
      <c r="B57" s="473"/>
      <c r="C57" s="320">
        <v>127</v>
      </c>
      <c r="D57" s="321">
        <v>0.3</v>
      </c>
      <c r="E57" s="322" t="s">
        <v>314</v>
      </c>
      <c r="F57" s="323">
        <v>126.7</v>
      </c>
      <c r="G57" s="323">
        <v>66.4</v>
      </c>
      <c r="H57" s="323">
        <v>60.3</v>
      </c>
      <c r="I57" s="323">
        <v>126.1</v>
      </c>
      <c r="J57" s="324">
        <v>52</v>
      </c>
      <c r="K57" s="323">
        <v>0.6</v>
      </c>
      <c r="L57" s="323" t="s">
        <v>314</v>
      </c>
      <c r="M57" s="323" t="s">
        <v>314</v>
      </c>
      <c r="N57" s="323">
        <v>0.1</v>
      </c>
      <c r="O57" s="323">
        <v>0.2</v>
      </c>
      <c r="P57" s="325">
        <v>13</v>
      </c>
      <c r="Q57" s="325">
        <v>53.1</v>
      </c>
      <c r="R57" s="325">
        <v>0.3</v>
      </c>
      <c r="S57" s="325">
        <v>1.5</v>
      </c>
      <c r="T57" s="325">
        <v>58.5</v>
      </c>
      <c r="U57" s="325">
        <v>10.6</v>
      </c>
      <c r="V57" s="325">
        <v>26.7</v>
      </c>
      <c r="W57" s="325">
        <f t="shared" si="5"/>
        <v>100</v>
      </c>
      <c r="X57" s="325">
        <v>3.7</v>
      </c>
      <c r="Y57" s="325" t="s">
        <v>314</v>
      </c>
      <c r="Z57" s="325">
        <v>96.3</v>
      </c>
    </row>
    <row r="58" spans="1:21" ht="20.25" customHeight="1">
      <c r="A58" s="3" t="s">
        <v>302</v>
      </c>
      <c r="B58" s="169"/>
      <c r="U58" s="107"/>
    </row>
  </sheetData>
  <sheetProtection/>
  <mergeCells count="103">
    <mergeCell ref="T33:T35"/>
    <mergeCell ref="W33:W35"/>
    <mergeCell ref="A3:Z3"/>
    <mergeCell ref="A5:Z5"/>
    <mergeCell ref="A7:Z7"/>
    <mergeCell ref="A13:C13"/>
    <mergeCell ref="A29:Z29"/>
    <mergeCell ref="L33:L35"/>
    <mergeCell ref="M33:M35"/>
    <mergeCell ref="F31:F35"/>
    <mergeCell ref="U34:U35"/>
    <mergeCell ref="Z34:Z35"/>
    <mergeCell ref="A57:B57"/>
    <mergeCell ref="A49:B49"/>
    <mergeCell ref="A52:B52"/>
    <mergeCell ref="A53:B53"/>
    <mergeCell ref="A54:B54"/>
    <mergeCell ref="A55:B55"/>
    <mergeCell ref="A50:B50"/>
    <mergeCell ref="A51:B51"/>
    <mergeCell ref="A56:B56"/>
    <mergeCell ref="A46:B46"/>
    <mergeCell ref="A41:B41"/>
    <mergeCell ref="P33:P35"/>
    <mergeCell ref="I31:M31"/>
    <mergeCell ref="N31:U31"/>
    <mergeCell ref="A37:B37"/>
    <mergeCell ref="A31:B35"/>
    <mergeCell ref="A40:B40"/>
    <mergeCell ref="A36:B36"/>
    <mergeCell ref="J11:J12"/>
    <mergeCell ref="K11:K12"/>
    <mergeCell ref="J33:J35"/>
    <mergeCell ref="K33:K35"/>
    <mergeCell ref="M11:M12"/>
    <mergeCell ref="N32:Q32"/>
    <mergeCell ref="L11:L12"/>
    <mergeCell ref="V9:Z9"/>
    <mergeCell ref="W10:Z10"/>
    <mergeCell ref="S11:S12"/>
    <mergeCell ref="T11:T12"/>
    <mergeCell ref="V10:V12"/>
    <mergeCell ref="X11:X12"/>
    <mergeCell ref="R10:U10"/>
    <mergeCell ref="R11:R12"/>
    <mergeCell ref="W11:W12"/>
    <mergeCell ref="Y11:Z11"/>
    <mergeCell ref="L10:M10"/>
    <mergeCell ref="I10:I12"/>
    <mergeCell ref="I9:M9"/>
    <mergeCell ref="N10:Q10"/>
    <mergeCell ref="N11:N12"/>
    <mergeCell ref="O11:O12"/>
    <mergeCell ref="P11:P12"/>
    <mergeCell ref="J10:K10"/>
    <mergeCell ref="N9:U9"/>
    <mergeCell ref="Q11:Q12"/>
    <mergeCell ref="G9:H9"/>
    <mergeCell ref="D9:D12"/>
    <mergeCell ref="E9:E12"/>
    <mergeCell ref="F9:F12"/>
    <mergeCell ref="G10:G12"/>
    <mergeCell ref="H10:H12"/>
    <mergeCell ref="A48:B48"/>
    <mergeCell ref="R33:R35"/>
    <mergeCell ref="S33:S35"/>
    <mergeCell ref="I32:I35"/>
    <mergeCell ref="J32:K32"/>
    <mergeCell ref="L32:M32"/>
    <mergeCell ref="A38:B38"/>
    <mergeCell ref="G32:G35"/>
    <mergeCell ref="H32:H35"/>
    <mergeCell ref="A39:B39"/>
    <mergeCell ref="W32:Z32"/>
    <mergeCell ref="X33:X35"/>
    <mergeCell ref="A47:B47"/>
    <mergeCell ref="Y33:Z33"/>
    <mergeCell ref="G31:H31"/>
    <mergeCell ref="A45:B45"/>
    <mergeCell ref="A42:B42"/>
    <mergeCell ref="A43:B43"/>
    <mergeCell ref="A44:B44"/>
    <mergeCell ref="Y34:Y35"/>
    <mergeCell ref="B18:C18"/>
    <mergeCell ref="D31:D35"/>
    <mergeCell ref="E31:E35"/>
    <mergeCell ref="Q33:Q35"/>
    <mergeCell ref="V31:Z31"/>
    <mergeCell ref="R32:U32"/>
    <mergeCell ref="V32:V35"/>
    <mergeCell ref="N33:N35"/>
    <mergeCell ref="O33:O35"/>
    <mergeCell ref="C31:C35"/>
    <mergeCell ref="B23:C23"/>
    <mergeCell ref="A21:A23"/>
    <mergeCell ref="B21:C21"/>
    <mergeCell ref="B22:C22"/>
    <mergeCell ref="A9:C12"/>
    <mergeCell ref="B19:C19"/>
    <mergeCell ref="A15:A19"/>
    <mergeCell ref="B15:C15"/>
    <mergeCell ref="B16:C16"/>
    <mergeCell ref="B17:C1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zoomScaleSheetLayoutView="75" zoomScalePageLayoutView="0" workbookViewId="0" topLeftCell="A1">
      <selection activeCell="A1" sqref="A1"/>
    </sheetView>
  </sheetViews>
  <sheetFormatPr defaultColWidth="8.875" defaultRowHeight="17.25" customHeight="1"/>
  <cols>
    <col min="1" max="1" width="4.25390625" style="183" customWidth="1"/>
    <col min="2" max="2" width="13.625" style="1" customWidth="1"/>
    <col min="3" max="5" width="14.625" style="1" customWidth="1"/>
    <col min="6" max="7" width="13.625" style="1" customWidth="1"/>
    <col min="8" max="8" width="12.75390625" style="1" customWidth="1"/>
    <col min="9" max="9" width="11.125" style="1" customWidth="1"/>
    <col min="10" max="10" width="11.50390625" style="1" customWidth="1"/>
    <col min="11" max="11" width="12.375" style="1" customWidth="1"/>
    <col min="12" max="12" width="11.75390625" style="1" customWidth="1"/>
    <col min="13" max="13" width="12.00390625" style="1" customWidth="1"/>
    <col min="14" max="14" width="11.875" style="1" customWidth="1"/>
    <col min="15" max="15" width="10.75390625" style="1" customWidth="1"/>
    <col min="16" max="16" width="11.625" style="1" customWidth="1"/>
    <col min="17" max="19" width="14.625" style="1" customWidth="1"/>
    <col min="20" max="16384" width="8.875" style="1" customWidth="1"/>
  </cols>
  <sheetData>
    <row r="1" spans="1:19" ht="17.25" customHeight="1">
      <c r="A1" s="383" t="s">
        <v>317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382"/>
      <c r="O1" s="98"/>
      <c r="P1" s="98"/>
      <c r="Q1" s="98"/>
      <c r="R1" s="98"/>
      <c r="S1" s="62" t="s">
        <v>39</v>
      </c>
    </row>
    <row r="2" spans="1:19" ht="17.25" customHeight="1">
      <c r="A2" s="383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382"/>
      <c r="O2" s="98"/>
      <c r="P2" s="98"/>
      <c r="Q2" s="98"/>
      <c r="R2" s="98"/>
      <c r="S2" s="62"/>
    </row>
    <row r="3" spans="1:19" ht="17.25" customHeight="1">
      <c r="A3" s="383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382"/>
      <c r="O3" s="98"/>
      <c r="P3" s="98"/>
      <c r="Q3" s="98"/>
      <c r="R3" s="98"/>
      <c r="S3" s="62"/>
    </row>
    <row r="4" spans="1:19" ht="17.25" customHeight="1">
      <c r="A4" s="366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</row>
    <row r="5" spans="1:19" ht="17.25" customHeight="1">
      <c r="A5" s="482" t="s">
        <v>319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2"/>
    </row>
    <row r="6" spans="1:19" ht="17.25" customHeight="1" thickBot="1">
      <c r="A6" s="381"/>
      <c r="B6" s="380"/>
      <c r="C6" s="204"/>
      <c r="D6" s="204"/>
      <c r="E6" s="98"/>
      <c r="F6" s="204"/>
      <c r="G6" s="379"/>
      <c r="H6" s="379"/>
      <c r="I6" s="379"/>
      <c r="J6" s="379"/>
      <c r="K6" s="379"/>
      <c r="L6" s="379"/>
      <c r="M6" s="379"/>
      <c r="N6" s="98"/>
      <c r="O6" s="98"/>
      <c r="P6" s="98"/>
      <c r="Q6" s="98"/>
      <c r="R6" s="506" t="s">
        <v>318</v>
      </c>
      <c r="S6" s="506"/>
    </row>
    <row r="7" spans="1:19" ht="17.25" customHeight="1">
      <c r="A7" s="496" t="s">
        <v>320</v>
      </c>
      <c r="B7" s="497"/>
      <c r="C7" s="500" t="s">
        <v>116</v>
      </c>
      <c r="D7" s="501"/>
      <c r="E7" s="501"/>
      <c r="F7" s="501"/>
      <c r="G7" s="501"/>
      <c r="H7" s="501"/>
      <c r="I7" s="501" t="s">
        <v>325</v>
      </c>
      <c r="J7" s="501"/>
      <c r="K7" s="501"/>
      <c r="L7" s="501"/>
      <c r="M7" s="501"/>
      <c r="N7" s="501"/>
      <c r="O7" s="501"/>
      <c r="P7" s="507"/>
      <c r="Q7" s="483" t="s">
        <v>328</v>
      </c>
      <c r="R7" s="484"/>
      <c r="S7" s="484"/>
    </row>
    <row r="8" spans="1:19" ht="17.25" customHeight="1">
      <c r="A8" s="498"/>
      <c r="B8" s="498"/>
      <c r="C8" s="503" t="s">
        <v>40</v>
      </c>
      <c r="D8" s="503"/>
      <c r="E8" s="503"/>
      <c r="F8" s="491" t="s">
        <v>323</v>
      </c>
      <c r="G8" s="491" t="s">
        <v>324</v>
      </c>
      <c r="H8" s="378"/>
      <c r="I8" s="487" t="s">
        <v>61</v>
      </c>
      <c r="J8" s="489"/>
      <c r="K8" s="489"/>
      <c r="L8" s="489"/>
      <c r="M8" s="489" t="s">
        <v>63</v>
      </c>
      <c r="N8" s="489"/>
      <c r="O8" s="489"/>
      <c r="P8" s="488"/>
      <c r="Q8" s="485"/>
      <c r="R8" s="486"/>
      <c r="S8" s="486"/>
    </row>
    <row r="9" spans="1:19" ht="17.25" customHeight="1">
      <c r="A9" s="498"/>
      <c r="B9" s="498"/>
      <c r="C9" s="502" t="s">
        <v>5</v>
      </c>
      <c r="D9" s="502" t="s">
        <v>321</v>
      </c>
      <c r="E9" s="502" t="s">
        <v>322</v>
      </c>
      <c r="F9" s="492"/>
      <c r="G9" s="492"/>
      <c r="H9" s="377" t="s">
        <v>271</v>
      </c>
      <c r="I9" s="490" t="s">
        <v>250</v>
      </c>
      <c r="J9" s="490"/>
      <c r="K9" s="487" t="s">
        <v>326</v>
      </c>
      <c r="L9" s="488"/>
      <c r="M9" s="490" t="s">
        <v>250</v>
      </c>
      <c r="N9" s="490"/>
      <c r="O9" s="487" t="s">
        <v>326</v>
      </c>
      <c r="P9" s="488"/>
      <c r="Q9" s="508" t="s">
        <v>5</v>
      </c>
      <c r="R9" s="502" t="s">
        <v>260</v>
      </c>
      <c r="S9" s="510" t="s">
        <v>329</v>
      </c>
    </row>
    <row r="10" spans="1:19" ht="17.25" customHeight="1">
      <c r="A10" s="499"/>
      <c r="B10" s="499"/>
      <c r="C10" s="503"/>
      <c r="D10" s="503"/>
      <c r="E10" s="503"/>
      <c r="F10" s="493"/>
      <c r="G10" s="493"/>
      <c r="H10" s="376"/>
      <c r="I10" s="363" t="s">
        <v>62</v>
      </c>
      <c r="J10" s="375" t="s">
        <v>249</v>
      </c>
      <c r="K10" s="363" t="s">
        <v>327</v>
      </c>
      <c r="L10" s="375" t="s">
        <v>249</v>
      </c>
      <c r="M10" s="363" t="s">
        <v>62</v>
      </c>
      <c r="N10" s="375" t="s">
        <v>249</v>
      </c>
      <c r="O10" s="363" t="s">
        <v>327</v>
      </c>
      <c r="P10" s="375" t="s">
        <v>249</v>
      </c>
      <c r="Q10" s="509"/>
      <c r="R10" s="503"/>
      <c r="S10" s="511"/>
    </row>
    <row r="11" spans="1:19" s="176" customFormat="1" ht="17.25" customHeight="1">
      <c r="A11" s="504" t="s">
        <v>251</v>
      </c>
      <c r="B11" s="505"/>
      <c r="C11" s="333">
        <f aca="true" t="shared" si="0" ref="C11:S11">SUM(C13,C30,C42)</f>
        <v>66028</v>
      </c>
      <c r="D11" s="333">
        <f t="shared" si="0"/>
        <v>38808</v>
      </c>
      <c r="E11" s="333">
        <f t="shared" si="0"/>
        <v>27220</v>
      </c>
      <c r="F11" s="333">
        <f t="shared" si="0"/>
        <v>351</v>
      </c>
      <c r="G11" s="333">
        <f t="shared" si="0"/>
        <v>430</v>
      </c>
      <c r="H11" s="333">
        <f t="shared" si="0"/>
        <v>19</v>
      </c>
      <c r="I11" s="333">
        <f t="shared" si="0"/>
        <v>35</v>
      </c>
      <c r="J11" s="333">
        <f t="shared" si="0"/>
        <v>175</v>
      </c>
      <c r="K11" s="333">
        <f t="shared" si="0"/>
        <v>10</v>
      </c>
      <c r="L11" s="333">
        <f t="shared" si="0"/>
        <v>189</v>
      </c>
      <c r="M11" s="333">
        <f t="shared" si="0"/>
        <v>79</v>
      </c>
      <c r="N11" s="333">
        <f t="shared" si="0"/>
        <v>393</v>
      </c>
      <c r="O11" s="333">
        <f t="shared" si="0"/>
        <v>25</v>
      </c>
      <c r="P11" s="333">
        <f t="shared" si="0"/>
        <v>590</v>
      </c>
      <c r="Q11" s="333">
        <f t="shared" si="0"/>
        <v>52315829</v>
      </c>
      <c r="R11" s="333">
        <f t="shared" si="0"/>
        <v>50435155</v>
      </c>
      <c r="S11" s="333">
        <f t="shared" si="0"/>
        <v>1880674</v>
      </c>
    </row>
    <row r="12" spans="1:19" ht="17.25" customHeight="1">
      <c r="A12" s="372"/>
      <c r="B12" s="240"/>
      <c r="C12" s="333"/>
      <c r="D12" s="333"/>
      <c r="E12" s="333"/>
      <c r="F12" s="333"/>
      <c r="G12" s="334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</row>
    <row r="13" spans="1:19" s="176" customFormat="1" ht="17.25" customHeight="1">
      <c r="A13" s="494" t="s">
        <v>42</v>
      </c>
      <c r="B13" s="495"/>
      <c r="C13" s="333">
        <f>SUM(C14:C27)</f>
        <v>45080</v>
      </c>
      <c r="D13" s="333">
        <f aca="true" t="shared" si="1" ref="D13:K13">SUM(D14:D27)</f>
        <v>25123</v>
      </c>
      <c r="E13" s="333">
        <f t="shared" si="1"/>
        <v>19957</v>
      </c>
      <c r="F13" s="333">
        <f t="shared" si="1"/>
        <v>351</v>
      </c>
      <c r="G13" s="333">
        <f t="shared" si="1"/>
        <v>418</v>
      </c>
      <c r="H13" s="333">
        <f t="shared" si="1"/>
        <v>19</v>
      </c>
      <c r="I13" s="333">
        <f t="shared" si="1"/>
        <v>35</v>
      </c>
      <c r="J13" s="333">
        <f t="shared" si="1"/>
        <v>175</v>
      </c>
      <c r="K13" s="333">
        <f t="shared" si="1"/>
        <v>10</v>
      </c>
      <c r="L13" s="333">
        <f aca="true" t="shared" si="2" ref="L13:S13">SUM(L14:L27)</f>
        <v>189</v>
      </c>
      <c r="M13" s="333">
        <f t="shared" si="2"/>
        <v>79</v>
      </c>
      <c r="N13" s="333">
        <f t="shared" si="2"/>
        <v>393</v>
      </c>
      <c r="O13" s="333">
        <f t="shared" si="2"/>
        <v>25</v>
      </c>
      <c r="P13" s="333">
        <f t="shared" si="2"/>
        <v>590</v>
      </c>
      <c r="Q13" s="333">
        <f t="shared" si="2"/>
        <v>42706174</v>
      </c>
      <c r="R13" s="333">
        <f t="shared" si="2"/>
        <v>40825500</v>
      </c>
      <c r="S13" s="333">
        <f t="shared" si="2"/>
        <v>1880674</v>
      </c>
    </row>
    <row r="14" spans="1:19" ht="17.25" customHeight="1">
      <c r="A14" s="372"/>
      <c r="B14" s="240" t="s">
        <v>46</v>
      </c>
      <c r="C14" s="331">
        <f>SUM(D14:E14)</f>
        <v>1746</v>
      </c>
      <c r="D14" s="331">
        <v>1101</v>
      </c>
      <c r="E14" s="331">
        <v>645</v>
      </c>
      <c r="F14" s="331" t="s">
        <v>314</v>
      </c>
      <c r="G14" s="331" t="s">
        <v>314</v>
      </c>
      <c r="H14" s="331" t="s">
        <v>314</v>
      </c>
      <c r="I14" s="331" t="s">
        <v>314</v>
      </c>
      <c r="J14" s="331" t="s">
        <v>314</v>
      </c>
      <c r="K14" s="331" t="s">
        <v>314</v>
      </c>
      <c r="L14" s="331" t="s">
        <v>314</v>
      </c>
      <c r="M14" s="331" t="s">
        <v>314</v>
      </c>
      <c r="N14" s="331" t="s">
        <v>314</v>
      </c>
      <c r="O14" s="331" t="s">
        <v>314</v>
      </c>
      <c r="P14" s="331" t="s">
        <v>314</v>
      </c>
      <c r="Q14" s="331">
        <f>SUM(R14:S14)</f>
        <v>623368</v>
      </c>
      <c r="R14" s="331">
        <v>623368</v>
      </c>
      <c r="S14" s="331" t="s">
        <v>314</v>
      </c>
    </row>
    <row r="15" spans="1:19" ht="17.25" customHeight="1">
      <c r="A15" s="372"/>
      <c r="B15" s="240" t="s">
        <v>45</v>
      </c>
      <c r="C15" s="331">
        <f aca="true" t="shared" si="3" ref="C15:C26">SUM(D15:E15)</f>
        <v>2746</v>
      </c>
      <c r="D15" s="331">
        <v>744</v>
      </c>
      <c r="E15" s="331">
        <v>2002</v>
      </c>
      <c r="F15" s="331" t="s">
        <v>314</v>
      </c>
      <c r="G15" s="331" t="s">
        <v>314</v>
      </c>
      <c r="H15" s="331" t="s">
        <v>314</v>
      </c>
      <c r="I15" s="331" t="s">
        <v>314</v>
      </c>
      <c r="J15" s="331" t="s">
        <v>314</v>
      </c>
      <c r="K15" s="331" t="s">
        <v>314</v>
      </c>
      <c r="L15" s="331" t="s">
        <v>314</v>
      </c>
      <c r="M15" s="331" t="s">
        <v>314</v>
      </c>
      <c r="N15" s="331" t="s">
        <v>314</v>
      </c>
      <c r="O15" s="331" t="s">
        <v>314</v>
      </c>
      <c r="P15" s="331" t="s">
        <v>314</v>
      </c>
      <c r="Q15" s="331">
        <f aca="true" t="shared" si="4" ref="Q15:Q26">SUM(R15:S15)</f>
        <v>4525276</v>
      </c>
      <c r="R15" s="331">
        <v>4525276</v>
      </c>
      <c r="S15" s="331" t="s">
        <v>314</v>
      </c>
    </row>
    <row r="16" spans="1:19" ht="17.25" customHeight="1">
      <c r="A16" s="245" t="s">
        <v>43</v>
      </c>
      <c r="B16" s="240" t="s">
        <v>510</v>
      </c>
      <c r="C16" s="331">
        <f t="shared" si="3"/>
        <v>942</v>
      </c>
      <c r="D16" s="331">
        <v>634</v>
      </c>
      <c r="E16" s="331">
        <v>308</v>
      </c>
      <c r="F16" s="331" t="s">
        <v>511</v>
      </c>
      <c r="G16" s="331" t="s">
        <v>511</v>
      </c>
      <c r="H16" s="331" t="s">
        <v>511</v>
      </c>
      <c r="I16" s="331" t="s">
        <v>511</v>
      </c>
      <c r="J16" s="331" t="s">
        <v>511</v>
      </c>
      <c r="K16" s="331" t="s">
        <v>511</v>
      </c>
      <c r="L16" s="331" t="s">
        <v>511</v>
      </c>
      <c r="M16" s="331" t="s">
        <v>511</v>
      </c>
      <c r="N16" s="331" t="s">
        <v>511</v>
      </c>
      <c r="O16" s="331" t="s">
        <v>511</v>
      </c>
      <c r="P16" s="331" t="s">
        <v>511</v>
      </c>
      <c r="Q16" s="331">
        <f t="shared" si="4"/>
        <v>188309</v>
      </c>
      <c r="R16" s="331">
        <v>188309</v>
      </c>
      <c r="S16" s="331" t="s">
        <v>511</v>
      </c>
    </row>
    <row r="17" spans="1:19" ht="17.25" customHeight="1">
      <c r="A17" s="372"/>
      <c r="B17" s="240" t="s">
        <v>512</v>
      </c>
      <c r="C17" s="331">
        <f t="shared" si="3"/>
        <v>1925</v>
      </c>
      <c r="D17" s="331">
        <v>1353</v>
      </c>
      <c r="E17" s="140">
        <v>572</v>
      </c>
      <c r="F17" s="331" t="s">
        <v>511</v>
      </c>
      <c r="G17" s="331" t="s">
        <v>511</v>
      </c>
      <c r="H17" s="331" t="s">
        <v>511</v>
      </c>
      <c r="I17" s="331" t="s">
        <v>511</v>
      </c>
      <c r="J17" s="331" t="s">
        <v>511</v>
      </c>
      <c r="K17" s="331">
        <v>2</v>
      </c>
      <c r="L17" s="331">
        <v>8</v>
      </c>
      <c r="M17" s="331" t="s">
        <v>511</v>
      </c>
      <c r="N17" s="331" t="s">
        <v>511</v>
      </c>
      <c r="O17" s="331">
        <v>6</v>
      </c>
      <c r="P17" s="331">
        <v>191</v>
      </c>
      <c r="Q17" s="331">
        <f t="shared" si="4"/>
        <v>499840</v>
      </c>
      <c r="R17" s="331">
        <v>469982</v>
      </c>
      <c r="S17" s="331">
        <v>29858</v>
      </c>
    </row>
    <row r="18" spans="1:19" ht="17.25" customHeight="1">
      <c r="A18" s="372"/>
      <c r="B18" s="240" t="s">
        <v>513</v>
      </c>
      <c r="C18" s="331">
        <f t="shared" si="3"/>
        <v>5202</v>
      </c>
      <c r="D18" s="331">
        <v>2773</v>
      </c>
      <c r="E18" s="140">
        <v>2429</v>
      </c>
      <c r="F18" s="140">
        <v>10</v>
      </c>
      <c r="G18" s="331">
        <v>57</v>
      </c>
      <c r="H18" s="331" t="s">
        <v>511</v>
      </c>
      <c r="I18" s="331" t="s">
        <v>511</v>
      </c>
      <c r="J18" s="331" t="s">
        <v>511</v>
      </c>
      <c r="K18" s="331" t="s">
        <v>511</v>
      </c>
      <c r="L18" s="331" t="s">
        <v>511</v>
      </c>
      <c r="M18" s="331" t="s">
        <v>511</v>
      </c>
      <c r="N18" s="331" t="s">
        <v>511</v>
      </c>
      <c r="O18" s="331" t="s">
        <v>511</v>
      </c>
      <c r="P18" s="331" t="s">
        <v>511</v>
      </c>
      <c r="Q18" s="331">
        <f t="shared" si="4"/>
        <v>5221399</v>
      </c>
      <c r="R18" s="331">
        <v>5221399</v>
      </c>
      <c r="S18" s="331" t="s">
        <v>511</v>
      </c>
    </row>
    <row r="19" spans="1:19" ht="17.25" customHeight="1">
      <c r="A19" s="372"/>
      <c r="B19" s="240" t="s">
        <v>514</v>
      </c>
      <c r="C19" s="331">
        <f t="shared" si="3"/>
        <v>1307</v>
      </c>
      <c r="D19" s="331">
        <v>798</v>
      </c>
      <c r="E19" s="140">
        <v>509</v>
      </c>
      <c r="F19" s="331" t="s">
        <v>511</v>
      </c>
      <c r="G19" s="331" t="s">
        <v>511</v>
      </c>
      <c r="H19" s="331" t="s">
        <v>511</v>
      </c>
      <c r="I19" s="331" t="s">
        <v>511</v>
      </c>
      <c r="J19" s="331" t="s">
        <v>511</v>
      </c>
      <c r="K19" s="331">
        <v>5</v>
      </c>
      <c r="L19" s="331">
        <v>19</v>
      </c>
      <c r="M19" s="331" t="s">
        <v>511</v>
      </c>
      <c r="N19" s="331" t="s">
        <v>511</v>
      </c>
      <c r="O19" s="331">
        <v>5</v>
      </c>
      <c r="P19" s="331">
        <v>179</v>
      </c>
      <c r="Q19" s="331">
        <f t="shared" si="4"/>
        <v>424231</v>
      </c>
      <c r="R19" s="331">
        <v>391541</v>
      </c>
      <c r="S19" s="331">
        <v>32690</v>
      </c>
    </row>
    <row r="20" spans="1:19" ht="17.25" customHeight="1">
      <c r="A20" s="372"/>
      <c r="B20" s="240" t="s">
        <v>515</v>
      </c>
      <c r="C20" s="331">
        <f t="shared" si="3"/>
        <v>1579</v>
      </c>
      <c r="D20" s="331">
        <v>939</v>
      </c>
      <c r="E20" s="140">
        <v>640</v>
      </c>
      <c r="F20" s="331" t="s">
        <v>511</v>
      </c>
      <c r="G20" s="331" t="s">
        <v>511</v>
      </c>
      <c r="H20" s="331" t="s">
        <v>511</v>
      </c>
      <c r="I20" s="331" t="s">
        <v>511</v>
      </c>
      <c r="J20" s="331" t="s">
        <v>511</v>
      </c>
      <c r="K20" s="331" t="s">
        <v>511</v>
      </c>
      <c r="L20" s="331" t="s">
        <v>511</v>
      </c>
      <c r="M20" s="331" t="s">
        <v>511</v>
      </c>
      <c r="N20" s="331" t="s">
        <v>511</v>
      </c>
      <c r="O20" s="331" t="s">
        <v>511</v>
      </c>
      <c r="P20" s="331" t="s">
        <v>511</v>
      </c>
      <c r="Q20" s="331">
        <f t="shared" si="4"/>
        <v>473960</v>
      </c>
      <c r="R20" s="331">
        <v>473960</v>
      </c>
      <c r="S20" s="331" t="s">
        <v>511</v>
      </c>
    </row>
    <row r="21" spans="1:19" ht="17.25" customHeight="1">
      <c r="A21" s="372"/>
      <c r="B21" s="240" t="s">
        <v>516</v>
      </c>
      <c r="C21" s="331">
        <f t="shared" si="3"/>
        <v>3256</v>
      </c>
      <c r="D21" s="331">
        <v>1970</v>
      </c>
      <c r="E21" s="140">
        <v>1286</v>
      </c>
      <c r="F21" s="331" t="s">
        <v>511</v>
      </c>
      <c r="G21" s="331" t="s">
        <v>511</v>
      </c>
      <c r="H21" s="331" t="s">
        <v>511</v>
      </c>
      <c r="I21" s="331" t="s">
        <v>511</v>
      </c>
      <c r="J21" s="331" t="s">
        <v>511</v>
      </c>
      <c r="K21" s="331">
        <v>2</v>
      </c>
      <c r="L21" s="331">
        <v>20</v>
      </c>
      <c r="M21" s="331" t="s">
        <v>511</v>
      </c>
      <c r="N21" s="331" t="s">
        <v>511</v>
      </c>
      <c r="O21" s="331">
        <v>3</v>
      </c>
      <c r="P21" s="331">
        <v>48</v>
      </c>
      <c r="Q21" s="331">
        <f t="shared" si="4"/>
        <v>1357629</v>
      </c>
      <c r="R21" s="331">
        <v>1332158</v>
      </c>
      <c r="S21" s="331">
        <v>25471</v>
      </c>
    </row>
    <row r="22" spans="1:19" ht="17.25" customHeight="1">
      <c r="A22" s="372"/>
      <c r="B22" s="240" t="s">
        <v>517</v>
      </c>
      <c r="C22" s="331">
        <f t="shared" si="3"/>
        <v>1545</v>
      </c>
      <c r="D22" s="331">
        <v>1034</v>
      </c>
      <c r="E22" s="140">
        <v>511</v>
      </c>
      <c r="F22" s="331" t="s">
        <v>511</v>
      </c>
      <c r="G22" s="331" t="s">
        <v>511</v>
      </c>
      <c r="H22" s="331" t="s">
        <v>511</v>
      </c>
      <c r="I22" s="331" t="s">
        <v>511</v>
      </c>
      <c r="J22" s="331" t="s">
        <v>511</v>
      </c>
      <c r="K22" s="331" t="s">
        <v>511</v>
      </c>
      <c r="L22" s="331" t="s">
        <v>511</v>
      </c>
      <c r="M22" s="331" t="s">
        <v>511</v>
      </c>
      <c r="N22" s="331" t="s">
        <v>511</v>
      </c>
      <c r="O22" s="331" t="s">
        <v>511</v>
      </c>
      <c r="P22" s="331" t="s">
        <v>511</v>
      </c>
      <c r="Q22" s="331">
        <f t="shared" si="4"/>
        <v>583120</v>
      </c>
      <c r="R22" s="331">
        <v>583120</v>
      </c>
      <c r="S22" s="331" t="s">
        <v>511</v>
      </c>
    </row>
    <row r="23" spans="1:19" ht="17.25" customHeight="1">
      <c r="A23" s="372"/>
      <c r="B23" s="240" t="s">
        <v>518</v>
      </c>
      <c r="C23" s="331">
        <f t="shared" si="3"/>
        <v>20049</v>
      </c>
      <c r="D23" s="331">
        <v>10386</v>
      </c>
      <c r="E23" s="140">
        <v>9663</v>
      </c>
      <c r="F23" s="140">
        <v>341</v>
      </c>
      <c r="G23" s="331">
        <v>361</v>
      </c>
      <c r="H23" s="140">
        <v>19</v>
      </c>
      <c r="I23" s="331">
        <v>35</v>
      </c>
      <c r="J23" s="331">
        <v>175</v>
      </c>
      <c r="K23" s="331">
        <v>1</v>
      </c>
      <c r="L23" s="331">
        <v>142</v>
      </c>
      <c r="M23" s="331">
        <v>79</v>
      </c>
      <c r="N23" s="331">
        <v>393</v>
      </c>
      <c r="O23" s="331">
        <v>11</v>
      </c>
      <c r="P23" s="331">
        <v>172</v>
      </c>
      <c r="Q23" s="331">
        <f t="shared" si="4"/>
        <v>27301921</v>
      </c>
      <c r="R23" s="331">
        <v>25509266</v>
      </c>
      <c r="S23" s="331">
        <v>1792655</v>
      </c>
    </row>
    <row r="24" spans="1:19" ht="17.25" customHeight="1">
      <c r="A24" s="372"/>
      <c r="B24" s="240" t="s">
        <v>519</v>
      </c>
      <c r="C24" s="331">
        <f t="shared" si="3"/>
        <v>1138</v>
      </c>
      <c r="D24" s="331">
        <v>863</v>
      </c>
      <c r="E24" s="140">
        <v>275</v>
      </c>
      <c r="F24" s="331" t="s">
        <v>511</v>
      </c>
      <c r="G24" s="331" t="s">
        <v>511</v>
      </c>
      <c r="H24" s="331" t="s">
        <v>511</v>
      </c>
      <c r="I24" s="331" t="s">
        <v>511</v>
      </c>
      <c r="J24" s="331" t="s">
        <v>511</v>
      </c>
      <c r="K24" s="331" t="s">
        <v>511</v>
      </c>
      <c r="L24" s="331" t="s">
        <v>511</v>
      </c>
      <c r="M24" s="331" t="s">
        <v>511</v>
      </c>
      <c r="N24" s="331" t="s">
        <v>511</v>
      </c>
      <c r="O24" s="331" t="s">
        <v>511</v>
      </c>
      <c r="P24" s="331" t="s">
        <v>511</v>
      </c>
      <c r="Q24" s="331">
        <f t="shared" si="4"/>
        <v>421894</v>
      </c>
      <c r="R24" s="331">
        <v>421894</v>
      </c>
      <c r="S24" s="331" t="s">
        <v>511</v>
      </c>
    </row>
    <row r="25" spans="1:19" ht="17.25" customHeight="1">
      <c r="A25" s="372"/>
      <c r="B25" s="240" t="s">
        <v>520</v>
      </c>
      <c r="C25" s="331">
        <f t="shared" si="3"/>
        <v>1961</v>
      </c>
      <c r="D25" s="331">
        <v>1419</v>
      </c>
      <c r="E25" s="140">
        <v>542</v>
      </c>
      <c r="F25" s="331" t="s">
        <v>511</v>
      </c>
      <c r="G25" s="331" t="s">
        <v>511</v>
      </c>
      <c r="H25" s="331" t="s">
        <v>511</v>
      </c>
      <c r="I25" s="331" t="s">
        <v>511</v>
      </c>
      <c r="J25" s="331" t="s">
        <v>511</v>
      </c>
      <c r="K25" s="331" t="s">
        <v>511</v>
      </c>
      <c r="L25" s="331" t="s">
        <v>511</v>
      </c>
      <c r="M25" s="331" t="s">
        <v>511</v>
      </c>
      <c r="N25" s="331" t="s">
        <v>511</v>
      </c>
      <c r="O25" s="331" t="s">
        <v>511</v>
      </c>
      <c r="P25" s="331" t="s">
        <v>511</v>
      </c>
      <c r="Q25" s="331">
        <f t="shared" si="4"/>
        <v>420120</v>
      </c>
      <c r="R25" s="331">
        <v>420120</v>
      </c>
      <c r="S25" s="331" t="s">
        <v>511</v>
      </c>
    </row>
    <row r="26" spans="1:19" ht="17.25" customHeight="1">
      <c r="A26" s="372"/>
      <c r="B26" s="240" t="s">
        <v>521</v>
      </c>
      <c r="C26" s="331">
        <f t="shared" si="3"/>
        <v>1684</v>
      </c>
      <c r="D26" s="331">
        <v>1109</v>
      </c>
      <c r="E26" s="140">
        <v>575</v>
      </c>
      <c r="F26" s="331" t="s">
        <v>511</v>
      </c>
      <c r="G26" s="331" t="s">
        <v>511</v>
      </c>
      <c r="H26" s="331" t="s">
        <v>511</v>
      </c>
      <c r="I26" s="331" t="s">
        <v>511</v>
      </c>
      <c r="J26" s="331" t="s">
        <v>511</v>
      </c>
      <c r="K26" s="331" t="s">
        <v>511</v>
      </c>
      <c r="L26" s="331" t="s">
        <v>511</v>
      </c>
      <c r="M26" s="331" t="s">
        <v>511</v>
      </c>
      <c r="N26" s="331" t="s">
        <v>511</v>
      </c>
      <c r="O26" s="331" t="s">
        <v>511</v>
      </c>
      <c r="P26" s="331" t="s">
        <v>511</v>
      </c>
      <c r="Q26" s="331">
        <f t="shared" si="4"/>
        <v>665107</v>
      </c>
      <c r="R26" s="331">
        <v>665107</v>
      </c>
      <c r="S26" s="331" t="s">
        <v>511</v>
      </c>
    </row>
    <row r="27" spans="1:19" ht="17.25" customHeight="1">
      <c r="A27" s="372"/>
      <c r="B27" s="240" t="s">
        <v>522</v>
      </c>
      <c r="C27" s="331" t="s">
        <v>511</v>
      </c>
      <c r="D27" s="331" t="s">
        <v>511</v>
      </c>
      <c r="E27" s="331" t="s">
        <v>511</v>
      </c>
      <c r="F27" s="331" t="s">
        <v>511</v>
      </c>
      <c r="G27" s="331" t="s">
        <v>511</v>
      </c>
      <c r="H27" s="331" t="s">
        <v>511</v>
      </c>
      <c r="I27" s="331" t="s">
        <v>511</v>
      </c>
      <c r="J27" s="331" t="s">
        <v>511</v>
      </c>
      <c r="K27" s="331" t="s">
        <v>511</v>
      </c>
      <c r="L27" s="331" t="s">
        <v>511</v>
      </c>
      <c r="M27" s="331" t="s">
        <v>511</v>
      </c>
      <c r="N27" s="331" t="s">
        <v>511</v>
      </c>
      <c r="O27" s="331" t="s">
        <v>511</v>
      </c>
      <c r="P27" s="331" t="s">
        <v>511</v>
      </c>
      <c r="Q27" s="331" t="s">
        <v>511</v>
      </c>
      <c r="R27" s="331" t="s">
        <v>511</v>
      </c>
      <c r="S27" s="331" t="s">
        <v>511</v>
      </c>
    </row>
    <row r="28" spans="1:19" ht="17.25" customHeight="1">
      <c r="A28" s="372"/>
      <c r="B28" s="374"/>
      <c r="C28" s="140"/>
      <c r="D28" s="332"/>
      <c r="E28" s="140"/>
      <c r="F28" s="140"/>
      <c r="G28" s="332"/>
      <c r="H28" s="332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</row>
    <row r="29" spans="1:19" ht="17.25" customHeight="1">
      <c r="A29" s="372"/>
      <c r="B29" s="374"/>
      <c r="C29" s="332"/>
      <c r="D29" s="332"/>
      <c r="E29" s="332"/>
      <c r="F29" s="332"/>
      <c r="G29" s="332"/>
      <c r="H29" s="332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</row>
    <row r="30" spans="1:19" s="176" customFormat="1" ht="17.25" customHeight="1">
      <c r="A30" s="494" t="s">
        <v>47</v>
      </c>
      <c r="B30" s="495"/>
      <c r="C30" s="333">
        <f>SUM(C31:C40)</f>
        <v>17469</v>
      </c>
      <c r="D30" s="333">
        <f>SUM(D31:D40)</f>
        <v>11780</v>
      </c>
      <c r="E30" s="333">
        <f>SUM(E31:E40)</f>
        <v>5689</v>
      </c>
      <c r="F30" s="333" t="s">
        <v>511</v>
      </c>
      <c r="G30" s="333">
        <f>SUM(G31:G40)</f>
        <v>10</v>
      </c>
      <c r="H30" s="333" t="s">
        <v>511</v>
      </c>
      <c r="I30" s="333" t="s">
        <v>511</v>
      </c>
      <c r="J30" s="333" t="s">
        <v>511</v>
      </c>
      <c r="K30" s="333" t="s">
        <v>511</v>
      </c>
      <c r="L30" s="333" t="s">
        <v>511</v>
      </c>
      <c r="M30" s="333" t="s">
        <v>511</v>
      </c>
      <c r="N30" s="333" t="s">
        <v>511</v>
      </c>
      <c r="O30" s="333" t="s">
        <v>511</v>
      </c>
      <c r="P30" s="333" t="s">
        <v>511</v>
      </c>
      <c r="Q30" s="333">
        <f>SUM(Q31:Q40)</f>
        <v>7630123</v>
      </c>
      <c r="R30" s="333">
        <f>SUM(R31:R40)</f>
        <v>7630123</v>
      </c>
      <c r="S30" s="333" t="s">
        <v>511</v>
      </c>
    </row>
    <row r="31" spans="1:19" ht="17.25" customHeight="1">
      <c r="A31" s="245" t="s">
        <v>43</v>
      </c>
      <c r="B31" s="240" t="s">
        <v>523</v>
      </c>
      <c r="C31" s="331">
        <f>SUM(D31:E31)</f>
        <v>877</v>
      </c>
      <c r="D31" s="331">
        <v>177</v>
      </c>
      <c r="E31" s="331">
        <v>700</v>
      </c>
      <c r="F31" s="331" t="s">
        <v>511</v>
      </c>
      <c r="G31" s="331" t="s">
        <v>511</v>
      </c>
      <c r="H31" s="331" t="s">
        <v>511</v>
      </c>
      <c r="I31" s="331" t="s">
        <v>511</v>
      </c>
      <c r="J31" s="331" t="s">
        <v>511</v>
      </c>
      <c r="K31" s="331" t="s">
        <v>511</v>
      </c>
      <c r="L31" s="331" t="s">
        <v>511</v>
      </c>
      <c r="M31" s="331" t="s">
        <v>511</v>
      </c>
      <c r="N31" s="331" t="s">
        <v>511</v>
      </c>
      <c r="O31" s="331" t="s">
        <v>511</v>
      </c>
      <c r="P31" s="331" t="s">
        <v>511</v>
      </c>
      <c r="Q31" s="331">
        <v>145233</v>
      </c>
      <c r="R31" s="331">
        <v>145233</v>
      </c>
      <c r="S31" s="331" t="s">
        <v>511</v>
      </c>
    </row>
    <row r="32" spans="1:19" ht="17.25" customHeight="1">
      <c r="A32" s="245" t="s">
        <v>43</v>
      </c>
      <c r="B32" s="240" t="s">
        <v>524</v>
      </c>
      <c r="C32" s="331">
        <f aca="true" t="shared" si="5" ref="C32:C40">SUM(D32:E32)</f>
        <v>1928</v>
      </c>
      <c r="D32" s="331">
        <v>1466</v>
      </c>
      <c r="E32" s="331">
        <v>462</v>
      </c>
      <c r="F32" s="331" t="s">
        <v>511</v>
      </c>
      <c r="G32" s="331">
        <v>5</v>
      </c>
      <c r="H32" s="331" t="s">
        <v>511</v>
      </c>
      <c r="I32" s="331" t="s">
        <v>511</v>
      </c>
      <c r="J32" s="331" t="s">
        <v>511</v>
      </c>
      <c r="K32" s="331" t="s">
        <v>511</v>
      </c>
      <c r="L32" s="331" t="s">
        <v>511</v>
      </c>
      <c r="M32" s="331" t="s">
        <v>511</v>
      </c>
      <c r="N32" s="331" t="s">
        <v>511</v>
      </c>
      <c r="O32" s="331" t="s">
        <v>511</v>
      </c>
      <c r="P32" s="331" t="s">
        <v>511</v>
      </c>
      <c r="Q32" s="331">
        <v>535128</v>
      </c>
      <c r="R32" s="331">
        <v>535128</v>
      </c>
      <c r="S32" s="331" t="s">
        <v>511</v>
      </c>
    </row>
    <row r="33" spans="1:19" ht="17.25" customHeight="1">
      <c r="A33" s="245" t="s">
        <v>43</v>
      </c>
      <c r="B33" s="240" t="s">
        <v>525</v>
      </c>
      <c r="C33" s="331">
        <f t="shared" si="5"/>
        <v>1322</v>
      </c>
      <c r="D33" s="331">
        <v>933</v>
      </c>
      <c r="E33" s="331">
        <v>389</v>
      </c>
      <c r="F33" s="331" t="s">
        <v>511</v>
      </c>
      <c r="G33" s="331">
        <v>3</v>
      </c>
      <c r="H33" s="331" t="s">
        <v>511</v>
      </c>
      <c r="I33" s="331" t="s">
        <v>511</v>
      </c>
      <c r="J33" s="331" t="s">
        <v>511</v>
      </c>
      <c r="K33" s="331" t="s">
        <v>511</v>
      </c>
      <c r="L33" s="331" t="s">
        <v>511</v>
      </c>
      <c r="M33" s="331" t="s">
        <v>511</v>
      </c>
      <c r="N33" s="331" t="s">
        <v>511</v>
      </c>
      <c r="O33" s="331" t="s">
        <v>511</v>
      </c>
      <c r="P33" s="331" t="s">
        <v>511</v>
      </c>
      <c r="Q33" s="331">
        <v>351009</v>
      </c>
      <c r="R33" s="331">
        <v>351009</v>
      </c>
      <c r="S33" s="331" t="s">
        <v>511</v>
      </c>
    </row>
    <row r="34" spans="1:19" ht="17.25" customHeight="1">
      <c r="A34" s="372"/>
      <c r="B34" s="240" t="s">
        <v>526</v>
      </c>
      <c r="C34" s="331">
        <f t="shared" si="5"/>
        <v>3198</v>
      </c>
      <c r="D34" s="331">
        <v>2073</v>
      </c>
      <c r="E34" s="331">
        <v>1125</v>
      </c>
      <c r="F34" s="331" t="s">
        <v>511</v>
      </c>
      <c r="G34" s="331" t="s">
        <v>511</v>
      </c>
      <c r="H34" s="331" t="s">
        <v>511</v>
      </c>
      <c r="I34" s="331" t="s">
        <v>511</v>
      </c>
      <c r="J34" s="331" t="s">
        <v>511</v>
      </c>
      <c r="K34" s="331" t="s">
        <v>511</v>
      </c>
      <c r="L34" s="331" t="s">
        <v>511</v>
      </c>
      <c r="M34" s="331" t="s">
        <v>511</v>
      </c>
      <c r="N34" s="331" t="s">
        <v>511</v>
      </c>
      <c r="O34" s="331" t="s">
        <v>511</v>
      </c>
      <c r="P34" s="331" t="s">
        <v>511</v>
      </c>
      <c r="Q34" s="331">
        <v>1443384</v>
      </c>
      <c r="R34" s="331">
        <v>1443384</v>
      </c>
      <c r="S34" s="331" t="s">
        <v>511</v>
      </c>
    </row>
    <row r="35" spans="1:19" ht="17.25" customHeight="1">
      <c r="A35" s="245" t="s">
        <v>43</v>
      </c>
      <c r="B35" s="240" t="s">
        <v>527</v>
      </c>
      <c r="C35" s="331">
        <f t="shared" si="5"/>
        <v>687</v>
      </c>
      <c r="D35" s="331">
        <v>471</v>
      </c>
      <c r="E35" s="331">
        <v>216</v>
      </c>
      <c r="F35" s="331" t="s">
        <v>511</v>
      </c>
      <c r="G35" s="331" t="s">
        <v>511</v>
      </c>
      <c r="H35" s="331" t="s">
        <v>511</v>
      </c>
      <c r="I35" s="331" t="s">
        <v>511</v>
      </c>
      <c r="J35" s="331" t="s">
        <v>511</v>
      </c>
      <c r="K35" s="331" t="s">
        <v>511</v>
      </c>
      <c r="L35" s="331" t="s">
        <v>511</v>
      </c>
      <c r="M35" s="331" t="s">
        <v>511</v>
      </c>
      <c r="N35" s="331" t="s">
        <v>511</v>
      </c>
      <c r="O35" s="331" t="s">
        <v>511</v>
      </c>
      <c r="P35" s="331" t="s">
        <v>511</v>
      </c>
      <c r="Q35" s="331">
        <v>262586</v>
      </c>
      <c r="R35" s="331">
        <v>262586</v>
      </c>
      <c r="S35" s="331" t="s">
        <v>511</v>
      </c>
    </row>
    <row r="36" spans="1:19" ht="17.25" customHeight="1">
      <c r="A36" s="372"/>
      <c r="B36" s="240" t="s">
        <v>528</v>
      </c>
      <c r="C36" s="331">
        <f t="shared" si="5"/>
        <v>3332</v>
      </c>
      <c r="D36" s="331">
        <v>2192</v>
      </c>
      <c r="E36" s="331">
        <v>1140</v>
      </c>
      <c r="F36" s="331" t="s">
        <v>511</v>
      </c>
      <c r="G36" s="331" t="s">
        <v>511</v>
      </c>
      <c r="H36" s="331" t="s">
        <v>511</v>
      </c>
      <c r="I36" s="331" t="s">
        <v>511</v>
      </c>
      <c r="J36" s="331" t="s">
        <v>511</v>
      </c>
      <c r="K36" s="331" t="s">
        <v>511</v>
      </c>
      <c r="L36" s="331" t="s">
        <v>511</v>
      </c>
      <c r="M36" s="331" t="s">
        <v>511</v>
      </c>
      <c r="N36" s="331" t="s">
        <v>511</v>
      </c>
      <c r="O36" s="331" t="s">
        <v>511</v>
      </c>
      <c r="P36" s="331" t="s">
        <v>511</v>
      </c>
      <c r="Q36" s="331">
        <v>1971796</v>
      </c>
      <c r="R36" s="331">
        <v>1971796</v>
      </c>
      <c r="S36" s="331" t="s">
        <v>511</v>
      </c>
    </row>
    <row r="37" spans="1:19" ht="17.25" customHeight="1">
      <c r="A37" s="372"/>
      <c r="B37" s="240" t="s">
        <v>48</v>
      </c>
      <c r="C37" s="331">
        <f t="shared" si="5"/>
        <v>723</v>
      </c>
      <c r="D37" s="331">
        <v>397</v>
      </c>
      <c r="E37" s="331">
        <v>326</v>
      </c>
      <c r="F37" s="331" t="s">
        <v>511</v>
      </c>
      <c r="G37" s="331" t="s">
        <v>511</v>
      </c>
      <c r="H37" s="331" t="s">
        <v>511</v>
      </c>
      <c r="I37" s="331" t="s">
        <v>511</v>
      </c>
      <c r="J37" s="331" t="s">
        <v>511</v>
      </c>
      <c r="K37" s="331" t="s">
        <v>511</v>
      </c>
      <c r="L37" s="331" t="s">
        <v>511</v>
      </c>
      <c r="M37" s="331" t="s">
        <v>511</v>
      </c>
      <c r="N37" s="331" t="s">
        <v>511</v>
      </c>
      <c r="O37" s="331" t="s">
        <v>511</v>
      </c>
      <c r="P37" s="331" t="s">
        <v>511</v>
      </c>
      <c r="Q37" s="331">
        <v>707946</v>
      </c>
      <c r="R37" s="331">
        <v>707946</v>
      </c>
      <c r="S37" s="331" t="s">
        <v>511</v>
      </c>
    </row>
    <row r="38" spans="1:19" ht="17.25" customHeight="1">
      <c r="A38" s="372"/>
      <c r="B38" s="240" t="s">
        <v>49</v>
      </c>
      <c r="C38" s="331">
        <f t="shared" si="5"/>
        <v>1103</v>
      </c>
      <c r="D38" s="331">
        <v>562</v>
      </c>
      <c r="E38" s="331">
        <v>541</v>
      </c>
      <c r="F38" s="331" t="s">
        <v>511</v>
      </c>
      <c r="G38" s="331" t="s">
        <v>511</v>
      </c>
      <c r="H38" s="331" t="s">
        <v>511</v>
      </c>
      <c r="I38" s="331" t="s">
        <v>511</v>
      </c>
      <c r="J38" s="331" t="s">
        <v>511</v>
      </c>
      <c r="K38" s="331" t="s">
        <v>511</v>
      </c>
      <c r="L38" s="331" t="s">
        <v>511</v>
      </c>
      <c r="M38" s="331" t="s">
        <v>511</v>
      </c>
      <c r="N38" s="331" t="s">
        <v>511</v>
      </c>
      <c r="O38" s="331" t="s">
        <v>511</v>
      </c>
      <c r="P38" s="331" t="s">
        <v>511</v>
      </c>
      <c r="Q38" s="331">
        <v>674421</v>
      </c>
      <c r="R38" s="331">
        <v>674421</v>
      </c>
      <c r="S38" s="331" t="s">
        <v>511</v>
      </c>
    </row>
    <row r="39" spans="1:19" ht="17.25" customHeight="1">
      <c r="A39" s="372"/>
      <c r="B39" s="240" t="s">
        <v>50</v>
      </c>
      <c r="C39" s="331">
        <f t="shared" si="5"/>
        <v>548</v>
      </c>
      <c r="D39" s="331">
        <v>190</v>
      </c>
      <c r="E39" s="331">
        <v>358</v>
      </c>
      <c r="F39" s="331" t="s">
        <v>511</v>
      </c>
      <c r="G39" s="331" t="s">
        <v>511</v>
      </c>
      <c r="H39" s="331" t="s">
        <v>511</v>
      </c>
      <c r="I39" s="331" t="s">
        <v>511</v>
      </c>
      <c r="J39" s="331" t="s">
        <v>511</v>
      </c>
      <c r="K39" s="331" t="s">
        <v>511</v>
      </c>
      <c r="L39" s="331" t="s">
        <v>511</v>
      </c>
      <c r="M39" s="331" t="s">
        <v>511</v>
      </c>
      <c r="N39" s="331" t="s">
        <v>511</v>
      </c>
      <c r="O39" s="331" t="s">
        <v>511</v>
      </c>
      <c r="P39" s="331" t="s">
        <v>511</v>
      </c>
      <c r="Q39" s="331">
        <v>682972</v>
      </c>
      <c r="R39" s="331">
        <v>682972</v>
      </c>
      <c r="S39" s="331" t="s">
        <v>511</v>
      </c>
    </row>
    <row r="40" spans="1:19" ht="17.25" customHeight="1">
      <c r="A40" s="372"/>
      <c r="B40" s="240" t="s">
        <v>44</v>
      </c>
      <c r="C40" s="331">
        <f t="shared" si="5"/>
        <v>3751</v>
      </c>
      <c r="D40" s="331">
        <v>3319</v>
      </c>
      <c r="E40" s="331">
        <v>432</v>
      </c>
      <c r="F40" s="331" t="s">
        <v>511</v>
      </c>
      <c r="G40" s="331">
        <v>2</v>
      </c>
      <c r="H40" s="331" t="s">
        <v>511</v>
      </c>
      <c r="I40" s="331" t="s">
        <v>511</v>
      </c>
      <c r="J40" s="331" t="s">
        <v>511</v>
      </c>
      <c r="K40" s="331" t="s">
        <v>511</v>
      </c>
      <c r="L40" s="331" t="s">
        <v>511</v>
      </c>
      <c r="M40" s="331" t="s">
        <v>511</v>
      </c>
      <c r="N40" s="331" t="s">
        <v>511</v>
      </c>
      <c r="O40" s="331" t="s">
        <v>511</v>
      </c>
      <c r="P40" s="331" t="s">
        <v>511</v>
      </c>
      <c r="Q40" s="331">
        <v>855648</v>
      </c>
      <c r="R40" s="331">
        <v>855648</v>
      </c>
      <c r="S40" s="331" t="s">
        <v>511</v>
      </c>
    </row>
    <row r="41" spans="1:19" ht="17.25" customHeight="1">
      <c r="A41" s="372"/>
      <c r="B41" s="240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</row>
    <row r="42" spans="1:19" s="176" customFormat="1" ht="17.25" customHeight="1">
      <c r="A42" s="494" t="s">
        <v>51</v>
      </c>
      <c r="B42" s="495"/>
      <c r="C42" s="333">
        <f>SUM(C43:C51)</f>
        <v>3479</v>
      </c>
      <c r="D42" s="333">
        <f>SUM(D43:D51)</f>
        <v>1905</v>
      </c>
      <c r="E42" s="333">
        <f>SUM(E43:E51)</f>
        <v>1574</v>
      </c>
      <c r="F42" s="333" t="s">
        <v>511</v>
      </c>
      <c r="G42" s="333">
        <f>SUM(G43:G51)</f>
        <v>2</v>
      </c>
      <c r="H42" s="333" t="s">
        <v>511</v>
      </c>
      <c r="I42" s="333" t="s">
        <v>511</v>
      </c>
      <c r="J42" s="333" t="s">
        <v>511</v>
      </c>
      <c r="K42" s="333" t="s">
        <v>511</v>
      </c>
      <c r="L42" s="333" t="s">
        <v>511</v>
      </c>
      <c r="M42" s="333" t="s">
        <v>511</v>
      </c>
      <c r="N42" s="333" t="s">
        <v>511</v>
      </c>
      <c r="O42" s="333" t="s">
        <v>511</v>
      </c>
      <c r="P42" s="333" t="s">
        <v>511</v>
      </c>
      <c r="Q42" s="333">
        <f>SUM(Q43:Q51)</f>
        <v>1979532</v>
      </c>
      <c r="R42" s="333">
        <f>SUM(R43:R51)</f>
        <v>1979532</v>
      </c>
      <c r="S42" s="333" t="s">
        <v>511</v>
      </c>
    </row>
    <row r="43" spans="1:19" ht="17.25" customHeight="1">
      <c r="A43" s="103"/>
      <c r="B43" s="240" t="s">
        <v>252</v>
      </c>
      <c r="C43" s="331">
        <f>SUM(D43:E43)</f>
        <v>228</v>
      </c>
      <c r="D43" s="331">
        <v>124</v>
      </c>
      <c r="E43" s="331">
        <v>104</v>
      </c>
      <c r="F43" s="331" t="s">
        <v>511</v>
      </c>
      <c r="G43" s="331" t="s">
        <v>511</v>
      </c>
      <c r="H43" s="331" t="s">
        <v>511</v>
      </c>
      <c r="I43" s="331" t="s">
        <v>511</v>
      </c>
      <c r="J43" s="331" t="s">
        <v>511</v>
      </c>
      <c r="K43" s="331" t="s">
        <v>511</v>
      </c>
      <c r="L43" s="331" t="s">
        <v>511</v>
      </c>
      <c r="M43" s="331" t="s">
        <v>511</v>
      </c>
      <c r="N43" s="331" t="s">
        <v>511</v>
      </c>
      <c r="O43" s="331" t="s">
        <v>511</v>
      </c>
      <c r="P43" s="331" t="s">
        <v>511</v>
      </c>
      <c r="Q43" s="331">
        <v>116968</v>
      </c>
      <c r="R43" s="331">
        <v>116968</v>
      </c>
      <c r="S43" s="331" t="s">
        <v>511</v>
      </c>
    </row>
    <row r="44" spans="1:19" ht="17.25" customHeight="1">
      <c r="A44" s="103"/>
      <c r="B44" s="240" t="s">
        <v>253</v>
      </c>
      <c r="C44" s="331" t="s">
        <v>511</v>
      </c>
      <c r="D44" s="331" t="s">
        <v>511</v>
      </c>
      <c r="E44" s="331" t="s">
        <v>511</v>
      </c>
      <c r="F44" s="331" t="s">
        <v>511</v>
      </c>
      <c r="G44" s="331" t="s">
        <v>511</v>
      </c>
      <c r="H44" s="331" t="s">
        <v>511</v>
      </c>
      <c r="I44" s="331" t="s">
        <v>511</v>
      </c>
      <c r="J44" s="331" t="s">
        <v>511</v>
      </c>
      <c r="K44" s="331" t="s">
        <v>511</v>
      </c>
      <c r="L44" s="331" t="s">
        <v>511</v>
      </c>
      <c r="M44" s="331" t="s">
        <v>511</v>
      </c>
      <c r="N44" s="331" t="s">
        <v>511</v>
      </c>
      <c r="O44" s="331" t="s">
        <v>511</v>
      </c>
      <c r="P44" s="331" t="s">
        <v>511</v>
      </c>
      <c r="Q44" s="331" t="s">
        <v>511</v>
      </c>
      <c r="R44" s="331" t="s">
        <v>511</v>
      </c>
      <c r="S44" s="331" t="s">
        <v>511</v>
      </c>
    </row>
    <row r="45" spans="1:19" ht="17.25" customHeight="1">
      <c r="A45" s="245" t="s">
        <v>330</v>
      </c>
      <c r="B45" s="240" t="s">
        <v>529</v>
      </c>
      <c r="C45" s="331">
        <f>SUM(D45:E45)</f>
        <v>1084</v>
      </c>
      <c r="D45" s="331">
        <v>512</v>
      </c>
      <c r="E45" s="331">
        <v>572</v>
      </c>
      <c r="F45" s="331" t="s">
        <v>530</v>
      </c>
      <c r="G45" s="331" t="s">
        <v>530</v>
      </c>
      <c r="H45" s="331" t="s">
        <v>530</v>
      </c>
      <c r="I45" s="331" t="s">
        <v>530</v>
      </c>
      <c r="J45" s="331" t="s">
        <v>530</v>
      </c>
      <c r="K45" s="331" t="s">
        <v>530</v>
      </c>
      <c r="L45" s="331" t="s">
        <v>530</v>
      </c>
      <c r="M45" s="331" t="s">
        <v>530</v>
      </c>
      <c r="N45" s="331" t="s">
        <v>530</v>
      </c>
      <c r="O45" s="331" t="s">
        <v>530</v>
      </c>
      <c r="P45" s="331" t="s">
        <v>530</v>
      </c>
      <c r="Q45" s="331">
        <v>574652</v>
      </c>
      <c r="R45" s="331">
        <v>574652</v>
      </c>
      <c r="S45" s="331" t="s">
        <v>530</v>
      </c>
    </row>
    <row r="46" spans="1:19" ht="17.25" customHeight="1">
      <c r="A46" s="245" t="s">
        <v>43</v>
      </c>
      <c r="B46" s="240" t="s">
        <v>52</v>
      </c>
      <c r="C46" s="331">
        <f aca="true" t="shared" si="6" ref="C46:C51">SUM(D46:E46)</f>
        <v>327</v>
      </c>
      <c r="D46" s="331">
        <v>188</v>
      </c>
      <c r="E46" s="331">
        <v>139</v>
      </c>
      <c r="F46" s="331" t="s">
        <v>511</v>
      </c>
      <c r="G46" s="331" t="s">
        <v>511</v>
      </c>
      <c r="H46" s="331" t="s">
        <v>511</v>
      </c>
      <c r="I46" s="331" t="s">
        <v>511</v>
      </c>
      <c r="J46" s="331" t="s">
        <v>511</v>
      </c>
      <c r="K46" s="331" t="s">
        <v>511</v>
      </c>
      <c r="L46" s="331" t="s">
        <v>511</v>
      </c>
      <c r="M46" s="331" t="s">
        <v>511</v>
      </c>
      <c r="N46" s="331" t="s">
        <v>511</v>
      </c>
      <c r="O46" s="331" t="s">
        <v>511</v>
      </c>
      <c r="P46" s="331" t="s">
        <v>511</v>
      </c>
      <c r="Q46" s="331">
        <v>179759</v>
      </c>
      <c r="R46" s="331">
        <v>179759</v>
      </c>
      <c r="S46" s="331" t="s">
        <v>511</v>
      </c>
    </row>
    <row r="47" spans="1:19" ht="17.25" customHeight="1">
      <c r="A47" s="245" t="s">
        <v>330</v>
      </c>
      <c r="B47" s="240" t="s">
        <v>531</v>
      </c>
      <c r="C47" s="331">
        <f t="shared" si="6"/>
        <v>406</v>
      </c>
      <c r="D47" s="331">
        <v>159</v>
      </c>
      <c r="E47" s="331">
        <v>247</v>
      </c>
      <c r="F47" s="331" t="s">
        <v>530</v>
      </c>
      <c r="G47" s="331" t="s">
        <v>530</v>
      </c>
      <c r="H47" s="331" t="s">
        <v>530</v>
      </c>
      <c r="I47" s="331" t="s">
        <v>530</v>
      </c>
      <c r="J47" s="331" t="s">
        <v>530</v>
      </c>
      <c r="K47" s="331" t="s">
        <v>530</v>
      </c>
      <c r="L47" s="331" t="s">
        <v>530</v>
      </c>
      <c r="M47" s="331" t="s">
        <v>530</v>
      </c>
      <c r="N47" s="331" t="s">
        <v>530</v>
      </c>
      <c r="O47" s="331" t="s">
        <v>530</v>
      </c>
      <c r="P47" s="331" t="s">
        <v>530</v>
      </c>
      <c r="Q47" s="331">
        <v>182915</v>
      </c>
      <c r="R47" s="331">
        <v>182915</v>
      </c>
      <c r="S47" s="331" t="s">
        <v>530</v>
      </c>
    </row>
    <row r="48" spans="1:19" ht="17.25" customHeight="1">
      <c r="A48" s="245" t="s">
        <v>43</v>
      </c>
      <c r="B48" s="240" t="s">
        <v>53</v>
      </c>
      <c r="C48" s="331">
        <f t="shared" si="6"/>
        <v>517</v>
      </c>
      <c r="D48" s="331">
        <v>397</v>
      </c>
      <c r="E48" s="331">
        <v>120</v>
      </c>
      <c r="F48" s="331" t="s">
        <v>511</v>
      </c>
      <c r="G48" s="331">
        <v>2</v>
      </c>
      <c r="H48" s="331" t="s">
        <v>511</v>
      </c>
      <c r="I48" s="331" t="s">
        <v>511</v>
      </c>
      <c r="J48" s="331" t="s">
        <v>511</v>
      </c>
      <c r="K48" s="331" t="s">
        <v>511</v>
      </c>
      <c r="L48" s="331" t="s">
        <v>511</v>
      </c>
      <c r="M48" s="331" t="s">
        <v>511</v>
      </c>
      <c r="N48" s="331" t="s">
        <v>511</v>
      </c>
      <c r="O48" s="331" t="s">
        <v>511</v>
      </c>
      <c r="P48" s="331" t="s">
        <v>511</v>
      </c>
      <c r="Q48" s="331">
        <v>168924</v>
      </c>
      <c r="R48" s="331">
        <v>168924</v>
      </c>
      <c r="S48" s="331" t="s">
        <v>511</v>
      </c>
    </row>
    <row r="49" spans="1:19" ht="17.25" customHeight="1">
      <c r="A49" s="372"/>
      <c r="B49" s="240" t="s">
        <v>532</v>
      </c>
      <c r="C49" s="331">
        <f t="shared" si="6"/>
        <v>547</v>
      </c>
      <c r="D49" s="331">
        <v>236</v>
      </c>
      <c r="E49" s="331">
        <v>311</v>
      </c>
      <c r="F49" s="331" t="s">
        <v>511</v>
      </c>
      <c r="G49" s="331" t="s">
        <v>511</v>
      </c>
      <c r="H49" s="331" t="s">
        <v>511</v>
      </c>
      <c r="I49" s="331" t="s">
        <v>511</v>
      </c>
      <c r="J49" s="331" t="s">
        <v>511</v>
      </c>
      <c r="K49" s="331" t="s">
        <v>511</v>
      </c>
      <c r="L49" s="331" t="s">
        <v>511</v>
      </c>
      <c r="M49" s="331" t="s">
        <v>511</v>
      </c>
      <c r="N49" s="331" t="s">
        <v>511</v>
      </c>
      <c r="O49" s="331" t="s">
        <v>511</v>
      </c>
      <c r="P49" s="331" t="s">
        <v>511</v>
      </c>
      <c r="Q49" s="331">
        <v>579750</v>
      </c>
      <c r="R49" s="331">
        <v>579750</v>
      </c>
      <c r="S49" s="331" t="s">
        <v>511</v>
      </c>
    </row>
    <row r="50" spans="1:19" ht="17.25" customHeight="1">
      <c r="A50" s="245" t="s">
        <v>43</v>
      </c>
      <c r="B50" s="240" t="s">
        <v>254</v>
      </c>
      <c r="C50" s="331">
        <f t="shared" si="6"/>
        <v>161</v>
      </c>
      <c r="D50" s="331">
        <v>109</v>
      </c>
      <c r="E50" s="331">
        <v>52</v>
      </c>
      <c r="F50" s="331" t="s">
        <v>511</v>
      </c>
      <c r="G50" s="331" t="s">
        <v>511</v>
      </c>
      <c r="H50" s="331" t="s">
        <v>511</v>
      </c>
      <c r="I50" s="331" t="s">
        <v>511</v>
      </c>
      <c r="J50" s="331" t="s">
        <v>511</v>
      </c>
      <c r="K50" s="331" t="s">
        <v>511</v>
      </c>
      <c r="L50" s="331" t="s">
        <v>511</v>
      </c>
      <c r="M50" s="331" t="s">
        <v>511</v>
      </c>
      <c r="N50" s="331" t="s">
        <v>511</v>
      </c>
      <c r="O50" s="331" t="s">
        <v>511</v>
      </c>
      <c r="P50" s="331" t="s">
        <v>511</v>
      </c>
      <c r="Q50" s="331">
        <v>63703</v>
      </c>
      <c r="R50" s="331">
        <v>63703</v>
      </c>
      <c r="S50" s="331" t="s">
        <v>511</v>
      </c>
    </row>
    <row r="51" spans="1:19" ht="17.25" customHeight="1">
      <c r="A51" s="372"/>
      <c r="B51" s="240" t="s">
        <v>533</v>
      </c>
      <c r="C51" s="331">
        <f t="shared" si="6"/>
        <v>209</v>
      </c>
      <c r="D51" s="331">
        <v>180</v>
      </c>
      <c r="E51" s="331">
        <v>29</v>
      </c>
      <c r="F51" s="331" t="s">
        <v>511</v>
      </c>
      <c r="G51" s="331" t="s">
        <v>511</v>
      </c>
      <c r="H51" s="331" t="s">
        <v>511</v>
      </c>
      <c r="I51" s="331" t="s">
        <v>511</v>
      </c>
      <c r="J51" s="331" t="s">
        <v>511</v>
      </c>
      <c r="K51" s="331" t="s">
        <v>511</v>
      </c>
      <c r="L51" s="331" t="s">
        <v>511</v>
      </c>
      <c r="M51" s="331" t="s">
        <v>511</v>
      </c>
      <c r="N51" s="331" t="s">
        <v>511</v>
      </c>
      <c r="O51" s="331" t="s">
        <v>511</v>
      </c>
      <c r="P51" s="331" t="s">
        <v>511</v>
      </c>
      <c r="Q51" s="331">
        <v>112861</v>
      </c>
      <c r="R51" s="331">
        <v>112861</v>
      </c>
      <c r="S51" s="331" t="s">
        <v>511</v>
      </c>
    </row>
    <row r="52" spans="1:19" ht="17.25" customHeight="1">
      <c r="A52" s="371"/>
      <c r="B52" s="370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</row>
    <row r="53" spans="1:19" ht="17.25" customHeight="1">
      <c r="A53" s="366"/>
      <c r="B53" s="368" t="s">
        <v>334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</row>
    <row r="54" spans="1:19" ht="17.25" customHeight="1">
      <c r="A54" s="366"/>
      <c r="B54" s="368" t="s">
        <v>332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</row>
    <row r="55" spans="1:19" ht="17.25" customHeight="1">
      <c r="A55" s="366"/>
      <c r="B55" s="368" t="s">
        <v>331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</row>
    <row r="56" spans="1:19" ht="17.25" customHeight="1">
      <c r="A56" s="366"/>
      <c r="B56" s="98" t="s">
        <v>333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</row>
    <row r="57" spans="1:19" ht="17.25" customHeight="1">
      <c r="A57" s="366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</row>
    <row r="58" spans="1:19" ht="17.25" customHeight="1">
      <c r="A58" s="366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</row>
    <row r="59" spans="1:19" ht="17.25" customHeight="1">
      <c r="A59" s="366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</row>
    <row r="60" spans="1:19" ht="17.25" customHeight="1">
      <c r="A60" s="366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</row>
    <row r="61" spans="1:19" ht="17.25" customHeight="1">
      <c r="A61" s="366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</row>
    <row r="62" spans="1:19" ht="17.25" customHeight="1">
      <c r="A62" s="366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1:19" ht="17.25" customHeight="1">
      <c r="A63" s="366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</row>
    <row r="64" spans="1:19" ht="17.25" customHeight="1">
      <c r="A64" s="366"/>
      <c r="B64" s="98"/>
      <c r="C64" s="98"/>
      <c r="D64" s="98"/>
      <c r="E64" s="98"/>
      <c r="F64" s="98"/>
      <c r="G64" s="98"/>
      <c r="H64" s="137"/>
      <c r="I64" s="137"/>
      <c r="J64" s="78"/>
      <c r="K64" s="78"/>
      <c r="L64" s="78"/>
      <c r="M64" s="78"/>
      <c r="N64" s="78"/>
      <c r="O64" s="98"/>
      <c r="P64" s="98"/>
      <c r="Q64" s="98"/>
      <c r="R64" s="98"/>
      <c r="S64" s="98"/>
    </row>
    <row r="65" spans="1:19" ht="17.25" customHeight="1">
      <c r="A65" s="366"/>
      <c r="B65" s="98"/>
      <c r="C65" s="98"/>
      <c r="D65" s="98"/>
      <c r="E65" s="98"/>
      <c r="F65" s="98"/>
      <c r="G65" s="98"/>
      <c r="H65" s="78"/>
      <c r="I65" s="78"/>
      <c r="J65" s="78"/>
      <c r="K65" s="78"/>
      <c r="L65" s="78"/>
      <c r="M65" s="78"/>
      <c r="N65" s="78"/>
      <c r="O65" s="98"/>
      <c r="P65" s="98"/>
      <c r="Q65" s="98"/>
      <c r="R65" s="98"/>
      <c r="S65" s="98"/>
    </row>
    <row r="66" spans="1:19" ht="17.25" customHeight="1">
      <c r="A66" s="366"/>
      <c r="B66" s="98"/>
      <c r="C66" s="98"/>
      <c r="D66" s="98"/>
      <c r="E66" s="98"/>
      <c r="F66" s="98"/>
      <c r="G66" s="98"/>
      <c r="H66" s="78"/>
      <c r="I66" s="78"/>
      <c r="J66" s="78"/>
      <c r="K66" s="78"/>
      <c r="L66" s="78"/>
      <c r="M66" s="78"/>
      <c r="N66" s="78"/>
      <c r="O66" s="98"/>
      <c r="P66" s="98"/>
      <c r="Q66" s="98"/>
      <c r="R66" s="98"/>
      <c r="S66" s="98"/>
    </row>
    <row r="67" spans="1:19" s="3" customFormat="1" ht="17.25" customHeight="1">
      <c r="A67" s="367"/>
      <c r="B67" s="78"/>
      <c r="C67" s="78"/>
      <c r="D67" s="78"/>
      <c r="E67" s="78"/>
      <c r="F67" s="78"/>
      <c r="G67" s="137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</row>
    <row r="68" spans="1:19" s="3" customFormat="1" ht="17.25" customHeight="1">
      <c r="A68" s="367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</row>
    <row r="69" spans="1:19" s="3" customFormat="1" ht="17.25" customHeight="1">
      <c r="A69" s="367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</row>
    <row r="70" spans="1:19" s="3" customFormat="1" ht="17.25" customHeight="1">
      <c r="A70" s="367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</row>
    <row r="71" spans="1:19" s="3" customFormat="1" ht="17.25" customHeight="1">
      <c r="A71" s="367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</row>
    <row r="72" spans="1:19" s="3" customFormat="1" ht="17.25" customHeight="1">
      <c r="A72" s="367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</row>
    <row r="73" spans="1:19" s="3" customFormat="1" ht="17.25" customHeight="1">
      <c r="A73" s="367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</row>
    <row r="74" spans="1:19" s="3" customFormat="1" ht="17.25" customHeight="1">
      <c r="A74" s="367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</row>
    <row r="75" spans="1:19" s="3" customFormat="1" ht="17.25" customHeight="1">
      <c r="A75" s="366"/>
      <c r="B75" s="9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</row>
    <row r="76" spans="1:19" s="3" customFormat="1" ht="17.25" customHeight="1">
      <c r="A76" s="366"/>
      <c r="B76" s="9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</row>
    <row r="77" spans="1:19" s="3" customFormat="1" ht="17.25" customHeight="1">
      <c r="A77" s="366"/>
      <c r="B77" s="98"/>
      <c r="C77" s="98"/>
      <c r="D77" s="98"/>
      <c r="E77" s="98"/>
      <c r="F77" s="9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</row>
    <row r="78" spans="1:19" s="3" customFormat="1" ht="17.25" customHeight="1">
      <c r="A78" s="366"/>
      <c r="B78" s="98"/>
      <c r="C78" s="98"/>
      <c r="D78" s="98"/>
      <c r="E78" s="98"/>
      <c r="F78" s="98"/>
      <c r="G78" s="78"/>
      <c r="H78" s="98"/>
      <c r="I78" s="98"/>
      <c r="J78" s="98"/>
      <c r="K78" s="98"/>
      <c r="L78" s="98"/>
      <c r="M78" s="98"/>
      <c r="N78" s="98"/>
      <c r="O78" s="78"/>
      <c r="P78" s="78"/>
      <c r="Q78" s="78"/>
      <c r="R78" s="78"/>
      <c r="S78" s="78"/>
    </row>
    <row r="79" spans="1:19" s="3" customFormat="1" ht="17.25" customHeight="1">
      <c r="A79" s="366"/>
      <c r="B79" s="98"/>
      <c r="C79" s="98"/>
      <c r="D79" s="98"/>
      <c r="E79" s="98"/>
      <c r="F79" s="98"/>
      <c r="G79" s="78"/>
      <c r="H79" s="98"/>
      <c r="I79" s="98"/>
      <c r="J79" s="98"/>
      <c r="K79" s="98"/>
      <c r="L79" s="98"/>
      <c r="M79" s="98"/>
      <c r="N79" s="98"/>
      <c r="O79" s="78"/>
      <c r="P79" s="78"/>
      <c r="Q79" s="78"/>
      <c r="R79" s="78"/>
      <c r="S79" s="78"/>
    </row>
    <row r="80" spans="1:19" s="3" customFormat="1" ht="17.25" customHeight="1">
      <c r="A80" s="366"/>
      <c r="B80" s="98"/>
      <c r="C80" s="98"/>
      <c r="D80" s="98"/>
      <c r="E80" s="98"/>
      <c r="F80" s="98"/>
      <c r="G80" s="78"/>
      <c r="H80" s="98"/>
      <c r="I80" s="98"/>
      <c r="J80" s="98"/>
      <c r="K80" s="98"/>
      <c r="L80" s="98"/>
      <c r="M80" s="98"/>
      <c r="N80" s="98"/>
      <c r="O80" s="78"/>
      <c r="P80" s="78"/>
      <c r="Q80" s="78"/>
      <c r="R80" s="78"/>
      <c r="S80" s="78"/>
    </row>
  </sheetData>
  <sheetProtection/>
  <mergeCells count="25">
    <mergeCell ref="A42:B42"/>
    <mergeCell ref="A11:B11"/>
    <mergeCell ref="R6:S6"/>
    <mergeCell ref="I7:P7"/>
    <mergeCell ref="Q9:Q10"/>
    <mergeCell ref="R9:R10"/>
    <mergeCell ref="S9:S10"/>
    <mergeCell ref="I9:J9"/>
    <mergeCell ref="O9:P9"/>
    <mergeCell ref="M8:P8"/>
    <mergeCell ref="A13:B13"/>
    <mergeCell ref="A30:B30"/>
    <mergeCell ref="A7:B10"/>
    <mergeCell ref="C7:H7"/>
    <mergeCell ref="C9:C10"/>
    <mergeCell ref="D9:D10"/>
    <mergeCell ref="C8:E8"/>
    <mergeCell ref="E9:E10"/>
    <mergeCell ref="A5:S5"/>
    <mergeCell ref="Q7:S8"/>
    <mergeCell ref="K9:L9"/>
    <mergeCell ref="I8:L8"/>
    <mergeCell ref="M9:N9"/>
    <mergeCell ref="F8:F10"/>
    <mergeCell ref="G8:G10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8"/>
  <sheetViews>
    <sheetView view="pageBreakPreview" zoomScale="75" zoomScaleNormal="60" zoomScaleSheetLayoutView="75" zoomScalePageLayoutView="0" workbookViewId="0" topLeftCell="A1">
      <selection activeCell="A1" sqref="A1"/>
    </sheetView>
  </sheetViews>
  <sheetFormatPr defaultColWidth="8.875" defaultRowHeight="17.25" customHeight="1"/>
  <cols>
    <col min="1" max="1" width="14.625" style="1" customWidth="1"/>
    <col min="2" max="2" width="7.375" style="1" customWidth="1"/>
    <col min="3" max="3" width="2.625" style="183" customWidth="1"/>
    <col min="4" max="4" width="7.00390625" style="1" customWidth="1"/>
    <col min="5" max="6" width="14.375" style="1" customWidth="1"/>
    <col min="7" max="8" width="9.375" style="1" bestFit="1" customWidth="1"/>
    <col min="9" max="9" width="7.375" style="1" customWidth="1"/>
    <col min="10" max="10" width="3.125" style="1" customWidth="1"/>
    <col min="11" max="11" width="7.375" style="1" customWidth="1"/>
    <col min="12" max="13" width="15.00390625" style="1" customWidth="1"/>
    <col min="14" max="14" width="11.375" style="1" customWidth="1"/>
    <col min="15" max="15" width="13.50390625" style="1" bestFit="1" customWidth="1"/>
    <col min="16" max="16" width="2.875" style="1" customWidth="1"/>
    <col min="17" max="17" width="7.375" style="1" customWidth="1"/>
    <col min="18" max="18" width="3.125" style="1" customWidth="1"/>
    <col min="19" max="20" width="4.00390625" style="1" customWidth="1"/>
    <col min="21" max="21" width="13.125" style="1" customWidth="1"/>
    <col min="22" max="22" width="10.875" style="1" customWidth="1"/>
    <col min="23" max="23" width="11.875" style="1" customWidth="1"/>
    <col min="24" max="24" width="10.875" style="1" customWidth="1"/>
    <col min="25" max="25" width="7.375" style="1" customWidth="1"/>
    <col min="26" max="26" width="2.75390625" style="1" customWidth="1"/>
    <col min="27" max="27" width="7.375" style="1" customWidth="1"/>
    <col min="28" max="28" width="10.00390625" style="1" customWidth="1"/>
    <col min="29" max="29" width="11.00390625" style="1" bestFit="1" customWidth="1"/>
    <col min="30" max="30" width="11.50390625" style="1" customWidth="1"/>
    <col min="31" max="31" width="10.875" style="1" customWidth="1"/>
    <col min="32" max="32" width="12.75390625" style="1" customWidth="1"/>
    <col min="33" max="33" width="11.375" style="1" customWidth="1"/>
    <col min="34" max="16384" width="8.875" style="1" customWidth="1"/>
  </cols>
  <sheetData>
    <row r="1" spans="1:31" ht="17.25" customHeight="1">
      <c r="A1" s="330" t="s">
        <v>538</v>
      </c>
      <c r="C1" s="45"/>
      <c r="O1" s="2"/>
      <c r="P1" s="2"/>
      <c r="AE1" s="329" t="s">
        <v>539</v>
      </c>
    </row>
    <row r="2" spans="1:31" ht="17.25" customHeight="1">
      <c r="A2" s="328"/>
      <c r="C2" s="45"/>
      <c r="O2" s="2"/>
      <c r="P2" s="2"/>
      <c r="AE2" s="328"/>
    </row>
    <row r="3" spans="1:31" ht="17.25" customHeight="1">
      <c r="A3" s="328"/>
      <c r="C3" s="45"/>
      <c r="O3" s="2"/>
      <c r="P3" s="2"/>
      <c r="AE3" s="328"/>
    </row>
    <row r="5" spans="1:33" ht="17.25" customHeight="1">
      <c r="A5" s="480" t="s">
        <v>499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80"/>
      <c r="AA5" s="480"/>
      <c r="AB5" s="480"/>
      <c r="AC5" s="480"/>
      <c r="AD5" s="480"/>
      <c r="AE5" s="480"/>
      <c r="AF5" s="184"/>
      <c r="AG5" s="184"/>
    </row>
    <row r="6" spans="2:24" ht="17.25" customHeight="1" thickBot="1">
      <c r="B6" s="170"/>
      <c r="C6" s="181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</row>
    <row r="7" spans="1:38" ht="17.25" customHeight="1">
      <c r="A7" s="561" t="s">
        <v>336</v>
      </c>
      <c r="B7" s="199"/>
      <c r="C7" s="200"/>
      <c r="D7" s="200"/>
      <c r="E7" s="200"/>
      <c r="F7" s="200"/>
      <c r="G7" s="579" t="s">
        <v>270</v>
      </c>
      <c r="H7" s="579"/>
      <c r="I7" s="579"/>
      <c r="J7" s="579"/>
      <c r="K7" s="579"/>
      <c r="L7" s="579"/>
      <c r="M7" s="579"/>
      <c r="N7" s="579"/>
      <c r="O7" s="579"/>
      <c r="P7" s="579"/>
      <c r="Q7" s="579"/>
      <c r="R7" s="579"/>
      <c r="S7" s="579"/>
      <c r="T7" s="579"/>
      <c r="U7" s="579"/>
      <c r="V7" s="579"/>
      <c r="W7" s="579"/>
      <c r="X7" s="579"/>
      <c r="Y7" s="524" t="s">
        <v>269</v>
      </c>
      <c r="Z7" s="524"/>
      <c r="AA7" s="524"/>
      <c r="AB7" s="524"/>
      <c r="AC7" s="524"/>
      <c r="AD7" s="524"/>
      <c r="AE7" s="524"/>
      <c r="AF7" s="85"/>
      <c r="AG7" s="11"/>
      <c r="AH7" s="11"/>
      <c r="AI7" s="11"/>
      <c r="AJ7" s="11"/>
      <c r="AK7" s="11"/>
      <c r="AL7" s="11"/>
    </row>
    <row r="8" spans="1:38" ht="17.25" customHeight="1">
      <c r="A8" s="562"/>
      <c r="B8" s="565" t="s">
        <v>57</v>
      </c>
      <c r="C8" s="566"/>
      <c r="D8" s="566"/>
      <c r="E8" s="566"/>
      <c r="F8" s="566"/>
      <c r="G8" s="566"/>
      <c r="H8" s="567"/>
      <c r="I8" s="522" t="s">
        <v>339</v>
      </c>
      <c r="J8" s="568"/>
      <c r="K8" s="568"/>
      <c r="L8" s="568"/>
      <c r="M8" s="568"/>
      <c r="N8" s="568"/>
      <c r="O8" s="568"/>
      <c r="P8" s="168"/>
      <c r="Q8" s="523" t="s">
        <v>338</v>
      </c>
      <c r="R8" s="523"/>
      <c r="S8" s="523"/>
      <c r="T8" s="523"/>
      <c r="U8" s="523"/>
      <c r="V8" s="523"/>
      <c r="W8" s="523"/>
      <c r="X8" s="612"/>
      <c r="Y8" s="522" t="s">
        <v>337</v>
      </c>
      <c r="Z8" s="523"/>
      <c r="AA8" s="523"/>
      <c r="AB8" s="523"/>
      <c r="AC8" s="523"/>
      <c r="AD8" s="523"/>
      <c r="AE8" s="523"/>
      <c r="AF8" s="37"/>
      <c r="AG8" s="593"/>
      <c r="AH8" s="593"/>
      <c r="AI8" s="593"/>
      <c r="AJ8" s="593"/>
      <c r="AK8" s="593"/>
      <c r="AL8" s="593"/>
    </row>
    <row r="9" spans="1:38" ht="17.25" customHeight="1">
      <c r="A9" s="563"/>
      <c r="B9" s="569" t="s">
        <v>335</v>
      </c>
      <c r="C9" s="570"/>
      <c r="D9" s="571"/>
      <c r="E9" s="559" t="s">
        <v>366</v>
      </c>
      <c r="F9" s="575" t="s">
        <v>367</v>
      </c>
      <c r="G9" s="577" t="s">
        <v>58</v>
      </c>
      <c r="H9" s="578"/>
      <c r="I9" s="569" t="s">
        <v>335</v>
      </c>
      <c r="J9" s="570"/>
      <c r="K9" s="571"/>
      <c r="L9" s="559" t="s">
        <v>366</v>
      </c>
      <c r="M9" s="575" t="s">
        <v>367</v>
      </c>
      <c r="N9" s="577" t="s">
        <v>58</v>
      </c>
      <c r="O9" s="596"/>
      <c r="P9" s="196"/>
      <c r="Q9" s="517" t="s">
        <v>335</v>
      </c>
      <c r="R9" s="570"/>
      <c r="S9" s="570"/>
      <c r="T9" s="614"/>
      <c r="U9" s="559" t="s">
        <v>366</v>
      </c>
      <c r="V9" s="575" t="s">
        <v>367</v>
      </c>
      <c r="W9" s="594" t="s">
        <v>58</v>
      </c>
      <c r="X9" s="577"/>
      <c r="Y9" s="516" t="s">
        <v>335</v>
      </c>
      <c r="Z9" s="517"/>
      <c r="AA9" s="518"/>
      <c r="AB9" s="559" t="s">
        <v>366</v>
      </c>
      <c r="AC9" s="575" t="s">
        <v>367</v>
      </c>
      <c r="AD9" s="594" t="s">
        <v>58</v>
      </c>
      <c r="AE9" s="577"/>
      <c r="AF9" s="37"/>
      <c r="AG9" s="595"/>
      <c r="AH9" s="595"/>
      <c r="AI9" s="24"/>
      <c r="AJ9" s="24"/>
      <c r="AK9" s="593"/>
      <c r="AL9" s="593"/>
    </row>
    <row r="10" spans="1:38" ht="17.25" customHeight="1">
      <c r="A10" s="564"/>
      <c r="B10" s="572"/>
      <c r="C10" s="573"/>
      <c r="D10" s="574"/>
      <c r="E10" s="560"/>
      <c r="F10" s="576"/>
      <c r="G10" s="114" t="s">
        <v>59</v>
      </c>
      <c r="H10" s="113" t="s">
        <v>60</v>
      </c>
      <c r="I10" s="572"/>
      <c r="J10" s="573"/>
      <c r="K10" s="574"/>
      <c r="L10" s="560"/>
      <c r="M10" s="576"/>
      <c r="N10" s="114" t="s">
        <v>59</v>
      </c>
      <c r="O10" s="113" t="s">
        <v>60</v>
      </c>
      <c r="P10" s="52"/>
      <c r="Q10" s="573"/>
      <c r="R10" s="573"/>
      <c r="S10" s="573"/>
      <c r="T10" s="615"/>
      <c r="U10" s="560"/>
      <c r="V10" s="576"/>
      <c r="W10" s="115" t="s">
        <v>59</v>
      </c>
      <c r="X10" s="58" t="s">
        <v>60</v>
      </c>
      <c r="Y10" s="519"/>
      <c r="Z10" s="520"/>
      <c r="AA10" s="521"/>
      <c r="AB10" s="560"/>
      <c r="AC10" s="576"/>
      <c r="AD10" s="115" t="s">
        <v>59</v>
      </c>
      <c r="AE10" s="58" t="s">
        <v>60</v>
      </c>
      <c r="AF10" s="37"/>
      <c r="AG10" s="419"/>
      <c r="AH10" s="419"/>
      <c r="AI10" s="23"/>
      <c r="AJ10" s="23"/>
      <c r="AK10" s="23"/>
      <c r="AL10" s="23"/>
    </row>
    <row r="11" spans="1:38" ht="17.25" customHeight="1">
      <c r="A11" s="25" t="s">
        <v>190</v>
      </c>
      <c r="B11" s="26">
        <v>2404</v>
      </c>
      <c r="C11" s="48" t="s">
        <v>56</v>
      </c>
      <c r="D11" s="269">
        <v>2405</v>
      </c>
      <c r="E11" s="238">
        <v>614866</v>
      </c>
      <c r="F11" s="238">
        <v>603023</v>
      </c>
      <c r="G11" s="251">
        <v>68.1</v>
      </c>
      <c r="H11" s="251">
        <v>66.9</v>
      </c>
      <c r="I11" s="27">
        <v>1714</v>
      </c>
      <c r="J11" s="48" t="s">
        <v>56</v>
      </c>
      <c r="K11" s="269">
        <v>1715</v>
      </c>
      <c r="L11" s="238">
        <v>517437</v>
      </c>
      <c r="M11" s="238">
        <v>501407</v>
      </c>
      <c r="N11" s="251">
        <v>70.3</v>
      </c>
      <c r="O11" s="251">
        <v>68.2</v>
      </c>
      <c r="P11" s="28"/>
      <c r="Q11" s="259">
        <v>362</v>
      </c>
      <c r="R11" s="260" t="s">
        <v>56</v>
      </c>
      <c r="S11" s="616">
        <v>362</v>
      </c>
      <c r="T11" s="616"/>
      <c r="U11" s="257">
        <v>62828</v>
      </c>
      <c r="V11" s="257">
        <v>67712</v>
      </c>
      <c r="W11" s="251">
        <v>62.4</v>
      </c>
      <c r="X11" s="251">
        <v>66.9</v>
      </c>
      <c r="Y11" s="259">
        <v>328</v>
      </c>
      <c r="Z11" s="260" t="s">
        <v>56</v>
      </c>
      <c r="AA11" s="264">
        <v>328</v>
      </c>
      <c r="AB11" s="257">
        <v>34551</v>
      </c>
      <c r="AC11" s="257">
        <v>33904</v>
      </c>
      <c r="AD11" s="251">
        <v>53.1</v>
      </c>
      <c r="AE11" s="251">
        <v>52.1</v>
      </c>
      <c r="AF11" s="37"/>
      <c r="AG11" s="11"/>
      <c r="AH11" s="11"/>
      <c r="AI11" s="23"/>
      <c r="AJ11" s="23"/>
      <c r="AK11" s="23"/>
      <c r="AL11" s="23"/>
    </row>
    <row r="12" spans="1:38" ht="17.25" customHeight="1">
      <c r="A12" s="35">
        <v>58</v>
      </c>
      <c r="B12" s="34">
        <v>2436</v>
      </c>
      <c r="C12" s="49" t="s">
        <v>56</v>
      </c>
      <c r="D12" s="151">
        <v>2441</v>
      </c>
      <c r="E12" s="57">
        <v>649564</v>
      </c>
      <c r="F12" s="57">
        <v>639331</v>
      </c>
      <c r="G12" s="252">
        <v>68.7</v>
      </c>
      <c r="H12" s="252">
        <v>67.5</v>
      </c>
      <c r="I12" s="29">
        <v>1749</v>
      </c>
      <c r="J12" s="49" t="s">
        <v>56</v>
      </c>
      <c r="K12" s="151">
        <v>1752</v>
      </c>
      <c r="L12" s="57">
        <v>559503</v>
      </c>
      <c r="M12" s="57">
        <v>547472</v>
      </c>
      <c r="N12" s="252">
        <v>71.4</v>
      </c>
      <c r="O12" s="252">
        <v>69.7</v>
      </c>
      <c r="P12" s="31"/>
      <c r="Q12" s="261">
        <v>360</v>
      </c>
      <c r="R12" s="262" t="s">
        <v>56</v>
      </c>
      <c r="S12" s="597">
        <v>362</v>
      </c>
      <c r="T12" s="597"/>
      <c r="U12" s="258">
        <v>60227</v>
      </c>
      <c r="V12" s="258">
        <v>64242</v>
      </c>
      <c r="W12" s="252">
        <v>57</v>
      </c>
      <c r="X12" s="252">
        <v>60.6</v>
      </c>
      <c r="Y12" s="261">
        <v>327</v>
      </c>
      <c r="Z12" s="262" t="s">
        <v>56</v>
      </c>
      <c r="AA12" s="265">
        <v>327</v>
      </c>
      <c r="AB12" s="258">
        <v>29834</v>
      </c>
      <c r="AC12" s="258">
        <v>27617</v>
      </c>
      <c r="AD12" s="252">
        <v>53.1</v>
      </c>
      <c r="AE12" s="252">
        <v>53.1</v>
      </c>
      <c r="AF12" s="37"/>
      <c r="AG12" s="32"/>
      <c r="AH12" s="29"/>
      <c r="AI12" s="29"/>
      <c r="AJ12" s="29"/>
      <c r="AK12" s="31"/>
      <c r="AL12" s="31"/>
    </row>
    <row r="13" spans="1:38" ht="17.25" customHeight="1">
      <c r="A13" s="33">
        <v>59</v>
      </c>
      <c r="B13" s="34">
        <v>2646</v>
      </c>
      <c r="C13" s="49" t="s">
        <v>56</v>
      </c>
      <c r="D13" s="151">
        <v>2648</v>
      </c>
      <c r="E13" s="57">
        <v>676808</v>
      </c>
      <c r="F13" s="57">
        <v>664926</v>
      </c>
      <c r="G13" s="252">
        <v>69.5</v>
      </c>
      <c r="H13" s="252">
        <v>68.2</v>
      </c>
      <c r="I13" s="29">
        <v>1714</v>
      </c>
      <c r="J13" s="49" t="s">
        <v>56</v>
      </c>
      <c r="K13" s="151">
        <v>1715</v>
      </c>
      <c r="L13" s="57">
        <v>568922</v>
      </c>
      <c r="M13" s="57">
        <v>559553</v>
      </c>
      <c r="N13" s="252">
        <v>71.9</v>
      </c>
      <c r="O13" s="252">
        <v>70.7</v>
      </c>
      <c r="P13" s="31"/>
      <c r="Q13" s="261">
        <v>361</v>
      </c>
      <c r="R13" s="262" t="s">
        <v>56</v>
      </c>
      <c r="S13" s="597">
        <v>361</v>
      </c>
      <c r="T13" s="597"/>
      <c r="U13" s="258">
        <v>62406</v>
      </c>
      <c r="V13" s="258">
        <v>63990</v>
      </c>
      <c r="W13" s="252">
        <v>58.2</v>
      </c>
      <c r="X13" s="252">
        <v>59.3</v>
      </c>
      <c r="Y13" s="261">
        <v>330</v>
      </c>
      <c r="Z13" s="262" t="s">
        <v>56</v>
      </c>
      <c r="AA13" s="265">
        <v>330</v>
      </c>
      <c r="AB13" s="258">
        <v>34288</v>
      </c>
      <c r="AC13" s="258">
        <v>30636</v>
      </c>
      <c r="AD13" s="252">
        <v>56.8</v>
      </c>
      <c r="AE13" s="252">
        <v>50.9</v>
      </c>
      <c r="AF13" s="37"/>
      <c r="AG13" s="32"/>
      <c r="AH13" s="29"/>
      <c r="AI13" s="29"/>
      <c r="AJ13" s="29"/>
      <c r="AK13" s="31"/>
      <c r="AL13" s="31"/>
    </row>
    <row r="14" spans="1:38" ht="17.25" customHeight="1">
      <c r="A14" s="33">
        <v>60</v>
      </c>
      <c r="B14" s="34">
        <v>2817</v>
      </c>
      <c r="C14" s="49" t="s">
        <v>56</v>
      </c>
      <c r="D14" s="151">
        <v>2824</v>
      </c>
      <c r="E14" s="57">
        <v>639108</v>
      </c>
      <c r="F14" s="57">
        <v>633745</v>
      </c>
      <c r="G14" s="252">
        <v>65.9</v>
      </c>
      <c r="H14" s="252">
        <v>65.3</v>
      </c>
      <c r="I14" s="29">
        <v>1783</v>
      </c>
      <c r="J14" s="49" t="s">
        <v>56</v>
      </c>
      <c r="K14" s="151">
        <v>1783</v>
      </c>
      <c r="L14" s="57">
        <v>521068</v>
      </c>
      <c r="M14" s="57">
        <v>520052</v>
      </c>
      <c r="N14" s="252">
        <v>68.1</v>
      </c>
      <c r="O14" s="252">
        <v>68</v>
      </c>
      <c r="P14" s="31"/>
      <c r="Q14" s="261">
        <v>354</v>
      </c>
      <c r="R14" s="262" t="s">
        <v>56</v>
      </c>
      <c r="S14" s="597">
        <v>357</v>
      </c>
      <c r="T14" s="597"/>
      <c r="U14" s="258">
        <v>60770</v>
      </c>
      <c r="V14" s="258">
        <v>62966</v>
      </c>
      <c r="W14" s="252">
        <v>56.7</v>
      </c>
      <c r="X14" s="252">
        <v>58.5</v>
      </c>
      <c r="Y14" s="261">
        <v>324</v>
      </c>
      <c r="Z14" s="262" t="s">
        <v>56</v>
      </c>
      <c r="AA14" s="265">
        <v>326</v>
      </c>
      <c r="AB14" s="258">
        <v>34897</v>
      </c>
      <c r="AC14" s="258">
        <v>28534</v>
      </c>
      <c r="AD14" s="252">
        <v>59.6</v>
      </c>
      <c r="AE14" s="252">
        <v>48.4</v>
      </c>
      <c r="AF14" s="37"/>
      <c r="AG14" s="32"/>
      <c r="AH14" s="29"/>
      <c r="AI14" s="29"/>
      <c r="AJ14" s="29"/>
      <c r="AK14" s="31"/>
      <c r="AL14" s="31"/>
    </row>
    <row r="15" spans="1:38" s="192" customFormat="1" ht="17.25" customHeight="1">
      <c r="A15" s="187">
        <v>61</v>
      </c>
      <c r="B15" s="335">
        <f>SUM(B17:B36)</f>
        <v>2470</v>
      </c>
      <c r="C15" s="336" t="s">
        <v>56</v>
      </c>
      <c r="D15" s="337">
        <f>SUM(D17:D36)</f>
        <v>2471</v>
      </c>
      <c r="E15" s="284" t="s">
        <v>500</v>
      </c>
      <c r="F15" s="284" t="s">
        <v>501</v>
      </c>
      <c r="G15" s="285">
        <v>70.1</v>
      </c>
      <c r="H15" s="285">
        <v>71</v>
      </c>
      <c r="I15" s="190">
        <f>SUM(I17:I36)</f>
        <v>1452</v>
      </c>
      <c r="J15" s="336" t="s">
        <v>56</v>
      </c>
      <c r="K15" s="337">
        <f>SUM(K17:K36)</f>
        <v>1454</v>
      </c>
      <c r="L15" s="338" t="s">
        <v>502</v>
      </c>
      <c r="M15" s="284" t="s">
        <v>503</v>
      </c>
      <c r="N15" s="283">
        <v>73.8</v>
      </c>
      <c r="O15" s="283">
        <v>75.2</v>
      </c>
      <c r="P15" s="191"/>
      <c r="Q15" s="314">
        <f>SUM(Q17:Q36)</f>
        <v>363</v>
      </c>
      <c r="R15" s="339" t="s">
        <v>56</v>
      </c>
      <c r="S15" s="613">
        <f>SUM(S17:T36)</f>
        <v>362</v>
      </c>
      <c r="T15" s="613"/>
      <c r="U15" s="341">
        <f>SUM(U17:U36)</f>
        <v>59773</v>
      </c>
      <c r="V15" s="341">
        <f>SUM(V17:V36)</f>
        <v>59752</v>
      </c>
      <c r="W15" s="283">
        <v>59.9</v>
      </c>
      <c r="X15" s="283">
        <v>60</v>
      </c>
      <c r="Y15" s="314">
        <f>SUM(Y17:Y36)</f>
        <v>329</v>
      </c>
      <c r="Z15" s="339" t="s">
        <v>56</v>
      </c>
      <c r="AA15" s="340">
        <f>SUM(AA17:AA35)</f>
        <v>329</v>
      </c>
      <c r="AB15" s="341">
        <f>SUM(AB17:AB36)</f>
        <v>32198</v>
      </c>
      <c r="AC15" s="341">
        <f>SUM(AC17:AC36)</f>
        <v>30571</v>
      </c>
      <c r="AD15" s="283">
        <v>55.4</v>
      </c>
      <c r="AE15" s="283">
        <v>52.4</v>
      </c>
      <c r="AF15" s="188"/>
      <c r="AG15" s="189"/>
      <c r="AH15" s="190"/>
      <c r="AI15" s="190"/>
      <c r="AJ15" s="190"/>
      <c r="AK15" s="191"/>
      <c r="AL15" s="191"/>
    </row>
    <row r="16" spans="1:38" s="176" customFormat="1" ht="17.25" customHeight="1">
      <c r="A16" s="193"/>
      <c r="B16" s="342"/>
      <c r="C16" s="343"/>
      <c r="D16" s="337"/>
      <c r="E16" s="338"/>
      <c r="F16" s="338"/>
      <c r="G16" s="344"/>
      <c r="H16" s="344"/>
      <c r="I16" s="345"/>
      <c r="J16" s="343"/>
      <c r="K16" s="337"/>
      <c r="L16" s="338">
        <f>SUM(L17:L20,L22:L23,L25,L27,L29,L31,L33,L35)</f>
        <v>452888</v>
      </c>
      <c r="M16" s="338">
        <f>SUM(M17:M20,M22:M23,M25,M27,M29,M31,M33,M35)</f>
        <v>461696</v>
      </c>
      <c r="N16" s="344"/>
      <c r="O16" s="344"/>
      <c r="P16" s="345"/>
      <c r="Q16" s="314"/>
      <c r="R16" s="339"/>
      <c r="S16" s="613"/>
      <c r="T16" s="613"/>
      <c r="U16" s="346"/>
      <c r="V16" s="347"/>
      <c r="W16" s="344"/>
      <c r="X16" s="344"/>
      <c r="Y16" s="314"/>
      <c r="Z16" s="339"/>
      <c r="AA16" s="340"/>
      <c r="AB16" s="348"/>
      <c r="AC16" s="347"/>
      <c r="AD16" s="344"/>
      <c r="AE16" s="344"/>
      <c r="AF16" s="188"/>
      <c r="AG16" s="194"/>
      <c r="AH16" s="195"/>
      <c r="AI16" s="194"/>
      <c r="AJ16" s="194"/>
      <c r="AK16" s="194"/>
      <c r="AL16" s="194"/>
    </row>
    <row r="17" spans="1:38" ht="17.25" customHeight="1">
      <c r="A17" s="249" t="s">
        <v>351</v>
      </c>
      <c r="B17" s="255">
        <v>238</v>
      </c>
      <c r="C17" s="256" t="s">
        <v>56</v>
      </c>
      <c r="D17" s="270">
        <v>239</v>
      </c>
      <c r="E17" s="278">
        <v>46149</v>
      </c>
      <c r="F17" s="278">
        <v>45515</v>
      </c>
      <c r="G17" s="253">
        <v>65.2</v>
      </c>
      <c r="H17" s="253">
        <v>64</v>
      </c>
      <c r="I17" s="255">
        <v>148</v>
      </c>
      <c r="J17" s="256" t="s">
        <v>56</v>
      </c>
      <c r="K17" s="270">
        <v>149</v>
      </c>
      <c r="L17" s="278">
        <v>38915</v>
      </c>
      <c r="M17" s="278">
        <v>38600</v>
      </c>
      <c r="N17" s="253">
        <v>69.1</v>
      </c>
      <c r="O17" s="253">
        <v>68.1</v>
      </c>
      <c r="P17" s="38"/>
      <c r="Q17" s="263">
        <v>30</v>
      </c>
      <c r="R17" s="262" t="s">
        <v>56</v>
      </c>
      <c r="S17" s="597">
        <v>30</v>
      </c>
      <c r="T17" s="597"/>
      <c r="U17" s="255">
        <v>2688</v>
      </c>
      <c r="V17" s="255">
        <v>2621</v>
      </c>
      <c r="W17" s="253">
        <v>50.4</v>
      </c>
      <c r="X17" s="253">
        <v>49.2</v>
      </c>
      <c r="Y17" s="263">
        <v>30</v>
      </c>
      <c r="Z17" s="262" t="s">
        <v>56</v>
      </c>
      <c r="AA17" s="265">
        <v>30</v>
      </c>
      <c r="AB17" s="255">
        <v>2591</v>
      </c>
      <c r="AC17" s="255">
        <v>2450</v>
      </c>
      <c r="AD17" s="253">
        <v>48.6</v>
      </c>
      <c r="AE17" s="253">
        <v>46</v>
      </c>
      <c r="AF17" s="37"/>
      <c r="AG17" s="32"/>
      <c r="AH17" s="37"/>
      <c r="AI17" s="37"/>
      <c r="AJ17" s="37"/>
      <c r="AK17" s="38"/>
      <c r="AL17" s="38"/>
    </row>
    <row r="18" spans="1:38" ht="17.25" customHeight="1">
      <c r="A18" s="33" t="s">
        <v>352</v>
      </c>
      <c r="B18" s="255">
        <v>248</v>
      </c>
      <c r="C18" s="256" t="s">
        <v>56</v>
      </c>
      <c r="D18" s="270">
        <v>248</v>
      </c>
      <c r="E18" s="278">
        <v>59461</v>
      </c>
      <c r="F18" s="278">
        <v>59336</v>
      </c>
      <c r="G18" s="253">
        <v>74.7</v>
      </c>
      <c r="H18" s="253">
        <v>74.8</v>
      </c>
      <c r="I18" s="255">
        <v>155</v>
      </c>
      <c r="J18" s="256" t="s">
        <v>56</v>
      </c>
      <c r="K18" s="270">
        <v>155</v>
      </c>
      <c r="L18" s="278">
        <v>49053</v>
      </c>
      <c r="M18" s="278">
        <v>48579</v>
      </c>
      <c r="N18" s="253">
        <v>75.9</v>
      </c>
      <c r="O18" s="253">
        <v>75.4</v>
      </c>
      <c r="P18" s="38"/>
      <c r="Q18" s="263">
        <v>31</v>
      </c>
      <c r="R18" s="262" t="s">
        <v>56</v>
      </c>
      <c r="S18" s="597">
        <v>31</v>
      </c>
      <c r="T18" s="597"/>
      <c r="U18" s="255">
        <v>4411</v>
      </c>
      <c r="V18" s="255">
        <v>4696</v>
      </c>
      <c r="W18" s="253">
        <v>80.2</v>
      </c>
      <c r="X18" s="253">
        <v>85.4</v>
      </c>
      <c r="Y18" s="263">
        <v>31</v>
      </c>
      <c r="Z18" s="262" t="s">
        <v>56</v>
      </c>
      <c r="AA18" s="265">
        <v>31</v>
      </c>
      <c r="AB18" s="255">
        <v>3617</v>
      </c>
      <c r="AC18" s="255">
        <v>3580</v>
      </c>
      <c r="AD18" s="253">
        <v>65.8</v>
      </c>
      <c r="AE18" s="253">
        <v>65.1</v>
      </c>
      <c r="AF18" s="37"/>
      <c r="AG18" s="32"/>
      <c r="AH18" s="37"/>
      <c r="AI18" s="37"/>
      <c r="AJ18" s="37"/>
      <c r="AK18" s="38"/>
      <c r="AL18" s="38"/>
    </row>
    <row r="19" spans="1:38" ht="17.25" customHeight="1">
      <c r="A19" s="33" t="s">
        <v>353</v>
      </c>
      <c r="B19" s="255">
        <v>240</v>
      </c>
      <c r="C19" s="256" t="s">
        <v>56</v>
      </c>
      <c r="D19" s="270">
        <v>240</v>
      </c>
      <c r="E19" s="278">
        <v>57939</v>
      </c>
      <c r="F19" s="278">
        <v>57617</v>
      </c>
      <c r="G19" s="253">
        <v>69.5</v>
      </c>
      <c r="H19" s="253">
        <v>69.1</v>
      </c>
      <c r="I19" s="255">
        <v>150</v>
      </c>
      <c r="J19" s="256" t="s">
        <v>56</v>
      </c>
      <c r="K19" s="270">
        <v>150</v>
      </c>
      <c r="L19" s="278">
        <v>42963</v>
      </c>
      <c r="M19" s="278">
        <v>44071</v>
      </c>
      <c r="N19" s="253">
        <v>73.6</v>
      </c>
      <c r="O19" s="253">
        <v>75.5</v>
      </c>
      <c r="P19" s="38"/>
      <c r="Q19" s="263">
        <v>30</v>
      </c>
      <c r="R19" s="262" t="s">
        <v>56</v>
      </c>
      <c r="S19" s="597">
        <v>30</v>
      </c>
      <c r="T19" s="597"/>
      <c r="U19" s="255">
        <v>9702</v>
      </c>
      <c r="V19" s="255">
        <v>8484</v>
      </c>
      <c r="W19" s="253">
        <v>61.3</v>
      </c>
      <c r="X19" s="253">
        <v>53.6</v>
      </c>
      <c r="Y19" s="263">
        <v>30</v>
      </c>
      <c r="Z19" s="262" t="s">
        <v>56</v>
      </c>
      <c r="AA19" s="265">
        <v>30</v>
      </c>
      <c r="AB19" s="255">
        <v>2639</v>
      </c>
      <c r="AC19" s="255">
        <v>2439</v>
      </c>
      <c r="AD19" s="253">
        <v>49.4</v>
      </c>
      <c r="AE19" s="253">
        <v>45.7</v>
      </c>
      <c r="AF19" s="37"/>
      <c r="AG19" s="32"/>
      <c r="AH19" s="37"/>
      <c r="AI19" s="37"/>
      <c r="AJ19" s="37"/>
      <c r="AK19" s="38"/>
      <c r="AL19" s="38"/>
    </row>
    <row r="20" spans="1:38" ht="17.25" customHeight="1">
      <c r="A20" s="33" t="s">
        <v>354</v>
      </c>
      <c r="B20" s="255">
        <v>246</v>
      </c>
      <c r="C20" s="256" t="s">
        <v>56</v>
      </c>
      <c r="D20" s="270">
        <v>246</v>
      </c>
      <c r="E20" s="278">
        <v>56038</v>
      </c>
      <c r="F20" s="278">
        <v>56399</v>
      </c>
      <c r="G20" s="253">
        <v>67.2</v>
      </c>
      <c r="H20" s="253">
        <v>67.5</v>
      </c>
      <c r="I20" s="255">
        <v>154</v>
      </c>
      <c r="J20" s="256" t="s">
        <v>56</v>
      </c>
      <c r="K20" s="270">
        <v>154</v>
      </c>
      <c r="L20" s="278">
        <v>42636</v>
      </c>
      <c r="M20" s="278">
        <v>43009</v>
      </c>
      <c r="N20" s="253">
        <v>72.4</v>
      </c>
      <c r="O20" s="253">
        <v>72.8</v>
      </c>
      <c r="P20" s="38"/>
      <c r="Q20" s="263">
        <v>30</v>
      </c>
      <c r="R20" s="262" t="s">
        <v>56</v>
      </c>
      <c r="S20" s="597">
        <v>30</v>
      </c>
      <c r="T20" s="597"/>
      <c r="U20" s="255">
        <v>8623</v>
      </c>
      <c r="V20" s="255">
        <v>8630</v>
      </c>
      <c r="W20" s="253">
        <v>57.4</v>
      </c>
      <c r="X20" s="253">
        <v>57.4</v>
      </c>
      <c r="Y20" s="263">
        <v>31</v>
      </c>
      <c r="Z20" s="262" t="s">
        <v>56</v>
      </c>
      <c r="AA20" s="265">
        <v>31</v>
      </c>
      <c r="AB20" s="255">
        <v>2354</v>
      </c>
      <c r="AC20" s="255">
        <v>2311</v>
      </c>
      <c r="AD20" s="253">
        <v>42.7</v>
      </c>
      <c r="AE20" s="253">
        <v>41.9</v>
      </c>
      <c r="AF20" s="37"/>
      <c r="AG20" s="32"/>
      <c r="AH20" s="37"/>
      <c r="AI20" s="37"/>
      <c r="AJ20" s="37"/>
      <c r="AK20" s="38"/>
      <c r="AL20" s="38"/>
    </row>
    <row r="21" spans="1:38" ht="17.25" customHeight="1">
      <c r="A21" s="33"/>
      <c r="B21" s="255"/>
      <c r="C21" s="256"/>
      <c r="D21" s="270"/>
      <c r="E21" s="183"/>
      <c r="F21" s="278"/>
      <c r="G21" s="253"/>
      <c r="H21" s="253"/>
      <c r="I21" s="255"/>
      <c r="J21" s="256"/>
      <c r="K21" s="270"/>
      <c r="L21" s="281"/>
      <c r="M21" s="281"/>
      <c r="N21" s="253"/>
      <c r="O21" s="253"/>
      <c r="P21" s="38"/>
      <c r="Q21" s="263"/>
      <c r="R21" s="262"/>
      <c r="S21" s="597"/>
      <c r="T21" s="597"/>
      <c r="U21" s="255"/>
      <c r="V21" s="255"/>
      <c r="W21" s="253"/>
      <c r="X21" s="253"/>
      <c r="Y21" s="263"/>
      <c r="Z21" s="262"/>
      <c r="AA21" s="265"/>
      <c r="AB21" s="255"/>
      <c r="AC21" s="255"/>
      <c r="AD21" s="253"/>
      <c r="AE21" s="253"/>
      <c r="AF21" s="37"/>
      <c r="AG21" s="32"/>
      <c r="AH21" s="37"/>
      <c r="AI21" s="37"/>
      <c r="AJ21" s="37"/>
      <c r="AK21" s="38"/>
      <c r="AL21" s="38"/>
    </row>
    <row r="22" spans="1:38" ht="17.25" customHeight="1">
      <c r="A22" s="33" t="s">
        <v>355</v>
      </c>
      <c r="B22" s="255">
        <v>247</v>
      </c>
      <c r="C22" s="256" t="s">
        <v>56</v>
      </c>
      <c r="D22" s="270">
        <v>247</v>
      </c>
      <c r="E22" s="278">
        <v>72202</v>
      </c>
      <c r="F22" s="278">
        <v>72306</v>
      </c>
      <c r="G22" s="253">
        <v>81.6</v>
      </c>
      <c r="H22" s="253">
        <v>81.7</v>
      </c>
      <c r="I22" s="255">
        <v>154</v>
      </c>
      <c r="J22" s="256" t="s">
        <v>56</v>
      </c>
      <c r="K22" s="270">
        <v>154</v>
      </c>
      <c r="L22" s="278">
        <v>54310</v>
      </c>
      <c r="M22" s="278">
        <v>54744</v>
      </c>
      <c r="N22" s="253">
        <v>86.6</v>
      </c>
      <c r="O22" s="253">
        <v>87.3</v>
      </c>
      <c r="P22" s="38"/>
      <c r="Q22" s="263">
        <v>31</v>
      </c>
      <c r="R22" s="262" t="s">
        <v>56</v>
      </c>
      <c r="S22" s="597">
        <v>31</v>
      </c>
      <c r="T22" s="597"/>
      <c r="U22" s="255">
        <v>10850</v>
      </c>
      <c r="V22" s="255">
        <v>10915</v>
      </c>
      <c r="W22" s="253">
        <v>66.3</v>
      </c>
      <c r="X22" s="253">
        <v>66.7</v>
      </c>
      <c r="Y22" s="263">
        <v>31</v>
      </c>
      <c r="Z22" s="262" t="s">
        <v>56</v>
      </c>
      <c r="AA22" s="265">
        <v>31</v>
      </c>
      <c r="AB22" s="255">
        <v>3767</v>
      </c>
      <c r="AC22" s="255">
        <v>3637</v>
      </c>
      <c r="AD22" s="253">
        <v>68.3</v>
      </c>
      <c r="AE22" s="253">
        <v>65.9</v>
      </c>
      <c r="AF22" s="21"/>
      <c r="AG22" s="32"/>
      <c r="AH22" s="37"/>
      <c r="AI22" s="37"/>
      <c r="AJ22" s="37"/>
      <c r="AK22" s="38"/>
      <c r="AL22" s="38"/>
    </row>
    <row r="23" spans="1:38" ht="17.25" customHeight="1">
      <c r="A23" s="33" t="s">
        <v>356</v>
      </c>
      <c r="B23" s="255">
        <v>240</v>
      </c>
      <c r="C23" s="256" t="s">
        <v>56</v>
      </c>
      <c r="D23" s="270">
        <v>240</v>
      </c>
      <c r="E23" s="278">
        <v>57574</v>
      </c>
      <c r="F23" s="278">
        <v>58567</v>
      </c>
      <c r="G23" s="253">
        <v>70.4</v>
      </c>
      <c r="H23" s="253">
        <v>71.8</v>
      </c>
      <c r="I23" s="255">
        <v>150</v>
      </c>
      <c r="J23" s="256" t="s">
        <v>56</v>
      </c>
      <c r="K23" s="270">
        <v>150</v>
      </c>
      <c r="L23" s="278">
        <v>46123</v>
      </c>
      <c r="M23" s="278">
        <v>46608</v>
      </c>
      <c r="N23" s="253">
        <v>73.4</v>
      </c>
      <c r="O23" s="253">
        <v>74.4</v>
      </c>
      <c r="P23" s="38"/>
      <c r="Q23" s="263">
        <v>30</v>
      </c>
      <c r="R23" s="262" t="s">
        <v>56</v>
      </c>
      <c r="S23" s="597">
        <v>30</v>
      </c>
      <c r="T23" s="597"/>
      <c r="U23" s="255">
        <v>5778</v>
      </c>
      <c r="V23" s="255">
        <v>6110</v>
      </c>
      <c r="W23" s="253">
        <v>59.1</v>
      </c>
      <c r="X23" s="253">
        <v>62.5</v>
      </c>
      <c r="Y23" s="263">
        <v>30</v>
      </c>
      <c r="Z23" s="262" t="s">
        <v>56</v>
      </c>
      <c r="AA23" s="265">
        <v>30</v>
      </c>
      <c r="AB23" s="255">
        <v>3058</v>
      </c>
      <c r="AC23" s="255">
        <v>2694</v>
      </c>
      <c r="AD23" s="253">
        <v>57.3</v>
      </c>
      <c r="AE23" s="253">
        <v>50.4</v>
      </c>
      <c r="AF23" s="21"/>
      <c r="AG23" s="32"/>
      <c r="AH23" s="37"/>
      <c r="AI23" s="37"/>
      <c r="AJ23" s="37"/>
      <c r="AK23" s="38"/>
      <c r="AL23" s="38"/>
    </row>
    <row r="24" spans="1:38" ht="17.25" customHeight="1">
      <c r="A24" s="33"/>
      <c r="B24" s="255"/>
      <c r="C24" s="256"/>
      <c r="D24" s="270"/>
      <c r="E24" s="116"/>
      <c r="F24" s="116"/>
      <c r="G24" s="253"/>
      <c r="H24" s="253"/>
      <c r="I24" s="255"/>
      <c r="J24" s="256"/>
      <c r="K24" s="270"/>
      <c r="L24" s="279" t="s">
        <v>203</v>
      </c>
      <c r="M24" s="279" t="s">
        <v>209</v>
      </c>
      <c r="N24" s="253"/>
      <c r="O24" s="253"/>
      <c r="P24" s="38"/>
      <c r="Q24" s="263"/>
      <c r="R24" s="262"/>
      <c r="S24" s="265"/>
      <c r="T24" s="265"/>
      <c r="U24" s="255"/>
      <c r="V24" s="255"/>
      <c r="W24" s="253"/>
      <c r="X24" s="253"/>
      <c r="Y24" s="263"/>
      <c r="Z24" s="262"/>
      <c r="AA24" s="265"/>
      <c r="AB24" s="255"/>
      <c r="AC24" s="255"/>
      <c r="AD24" s="253"/>
      <c r="AE24" s="253"/>
      <c r="AF24" s="21"/>
      <c r="AG24" s="32"/>
      <c r="AH24" s="37"/>
      <c r="AI24" s="37"/>
      <c r="AJ24" s="37"/>
      <c r="AK24" s="38"/>
      <c r="AL24" s="38"/>
    </row>
    <row r="25" spans="1:38" ht="17.25" customHeight="1">
      <c r="A25" s="33" t="s">
        <v>357</v>
      </c>
      <c r="B25" s="255">
        <v>186</v>
      </c>
      <c r="C25" s="256" t="s">
        <v>56</v>
      </c>
      <c r="D25" s="270">
        <v>186</v>
      </c>
      <c r="E25" s="277" t="s">
        <v>191</v>
      </c>
      <c r="F25" s="279" t="s">
        <v>197</v>
      </c>
      <c r="G25" s="253">
        <v>79.6</v>
      </c>
      <c r="H25" s="253">
        <v>85.3</v>
      </c>
      <c r="I25" s="255">
        <v>93</v>
      </c>
      <c r="J25" s="256" t="s">
        <v>56</v>
      </c>
      <c r="K25" s="270">
        <v>93</v>
      </c>
      <c r="L25" s="278">
        <v>38214</v>
      </c>
      <c r="M25" s="278">
        <v>42195</v>
      </c>
      <c r="N25" s="253">
        <v>77.8</v>
      </c>
      <c r="O25" s="253">
        <v>85.9</v>
      </c>
      <c r="P25" s="38"/>
      <c r="Q25" s="263">
        <v>31</v>
      </c>
      <c r="R25" s="262" t="s">
        <v>56</v>
      </c>
      <c r="S25" s="597">
        <v>31</v>
      </c>
      <c r="T25" s="597"/>
      <c r="U25" s="255">
        <v>4694</v>
      </c>
      <c r="V25" s="255">
        <v>4965</v>
      </c>
      <c r="W25" s="253">
        <v>86.8</v>
      </c>
      <c r="X25" s="253">
        <v>91.8</v>
      </c>
      <c r="Y25" s="263">
        <v>31</v>
      </c>
      <c r="Z25" s="262" t="s">
        <v>56</v>
      </c>
      <c r="AA25" s="265">
        <v>31</v>
      </c>
      <c r="AB25" s="255">
        <v>4454</v>
      </c>
      <c r="AC25" s="255">
        <v>3862</v>
      </c>
      <c r="AD25" s="253">
        <v>82.3</v>
      </c>
      <c r="AE25" s="253">
        <v>71.4</v>
      </c>
      <c r="AF25" s="3"/>
      <c r="AG25" s="32"/>
      <c r="AH25" s="37"/>
      <c r="AI25" s="37"/>
      <c r="AJ25" s="37"/>
      <c r="AK25" s="38"/>
      <c r="AL25" s="38"/>
    </row>
    <row r="26" spans="1:38" ht="17.25" customHeight="1">
      <c r="A26" s="33"/>
      <c r="B26" s="255"/>
      <c r="C26" s="256"/>
      <c r="D26" s="270"/>
      <c r="E26" s="277"/>
      <c r="F26" s="279"/>
      <c r="G26" s="253"/>
      <c r="H26" s="253"/>
      <c r="I26" s="255"/>
      <c r="J26" s="256"/>
      <c r="K26" s="270"/>
      <c r="L26" s="279" t="s">
        <v>204</v>
      </c>
      <c r="M26" s="279" t="s">
        <v>210</v>
      </c>
      <c r="N26" s="253"/>
      <c r="O26" s="253"/>
      <c r="P26" s="38"/>
      <c r="Q26" s="263"/>
      <c r="R26" s="262"/>
      <c r="S26" s="265"/>
      <c r="T26" s="265"/>
      <c r="U26" s="255"/>
      <c r="V26" s="255"/>
      <c r="W26" s="253"/>
      <c r="X26" s="253"/>
      <c r="Y26" s="263"/>
      <c r="Z26" s="262"/>
      <c r="AA26" s="265"/>
      <c r="AB26" s="255"/>
      <c r="AC26" s="255"/>
      <c r="AD26" s="253"/>
      <c r="AE26" s="253"/>
      <c r="AG26" s="32"/>
      <c r="AH26" s="37"/>
      <c r="AI26" s="37"/>
      <c r="AJ26" s="37"/>
      <c r="AK26" s="38"/>
      <c r="AL26" s="38"/>
    </row>
    <row r="27" spans="1:38" ht="17.25" customHeight="1">
      <c r="A27" s="33" t="s">
        <v>359</v>
      </c>
      <c r="B27" s="255">
        <v>180</v>
      </c>
      <c r="C27" s="256" t="s">
        <v>56</v>
      </c>
      <c r="D27" s="270">
        <v>180</v>
      </c>
      <c r="E27" s="277" t="s">
        <v>192</v>
      </c>
      <c r="F27" s="279" t="s">
        <v>198</v>
      </c>
      <c r="G27" s="253">
        <v>71.2</v>
      </c>
      <c r="H27" s="253">
        <v>73</v>
      </c>
      <c r="I27" s="255">
        <v>90</v>
      </c>
      <c r="J27" s="256" t="s">
        <v>56</v>
      </c>
      <c r="K27" s="270">
        <v>90</v>
      </c>
      <c r="L27" s="278">
        <v>35836</v>
      </c>
      <c r="M27" s="278">
        <v>37495</v>
      </c>
      <c r="N27" s="253">
        <v>75.4</v>
      </c>
      <c r="O27" s="253">
        <v>78.9</v>
      </c>
      <c r="P27" s="38"/>
      <c r="Q27" s="263">
        <v>30</v>
      </c>
      <c r="R27" s="262" t="s">
        <v>56</v>
      </c>
      <c r="S27" s="597">
        <v>30</v>
      </c>
      <c r="T27" s="597"/>
      <c r="U27" s="255">
        <v>2962</v>
      </c>
      <c r="V27" s="255">
        <v>2681</v>
      </c>
      <c r="W27" s="253">
        <v>55.7</v>
      </c>
      <c r="X27" s="253">
        <v>50.3</v>
      </c>
      <c r="Y27" s="263">
        <v>30</v>
      </c>
      <c r="Z27" s="262" t="s">
        <v>56</v>
      </c>
      <c r="AA27" s="265">
        <v>30</v>
      </c>
      <c r="AB27" s="255">
        <v>3232</v>
      </c>
      <c r="AC27" s="255">
        <v>3113</v>
      </c>
      <c r="AD27" s="253">
        <v>60.6</v>
      </c>
      <c r="AE27" s="253">
        <v>58.4</v>
      </c>
      <c r="AG27" s="32"/>
      <c r="AH27" s="37"/>
      <c r="AI27" s="37"/>
      <c r="AJ27" s="37"/>
      <c r="AK27" s="38"/>
      <c r="AL27" s="38"/>
    </row>
    <row r="28" spans="1:38" ht="17.25" customHeight="1">
      <c r="A28" s="33"/>
      <c r="B28" s="255"/>
      <c r="C28" s="256"/>
      <c r="D28" s="270"/>
      <c r="E28" s="277"/>
      <c r="F28" s="279"/>
      <c r="G28" s="253"/>
      <c r="H28" s="253"/>
      <c r="I28" s="255"/>
      <c r="J28" s="256"/>
      <c r="K28" s="270"/>
      <c r="L28" s="279" t="s">
        <v>205</v>
      </c>
      <c r="M28" s="279" t="s">
        <v>211</v>
      </c>
      <c r="N28" s="253"/>
      <c r="O28" s="253"/>
      <c r="P28" s="38"/>
      <c r="Q28" s="263"/>
      <c r="R28" s="262"/>
      <c r="S28" s="597"/>
      <c r="T28" s="597"/>
      <c r="U28" s="255"/>
      <c r="V28" s="255"/>
      <c r="W28" s="253"/>
      <c r="X28" s="253"/>
      <c r="Y28" s="263"/>
      <c r="Z28" s="262"/>
      <c r="AA28" s="265"/>
      <c r="AB28" s="255"/>
      <c r="AC28" s="255"/>
      <c r="AD28" s="253"/>
      <c r="AE28" s="253"/>
      <c r="AG28" s="32"/>
      <c r="AH28" s="37"/>
      <c r="AI28" s="37"/>
      <c r="AJ28" s="37"/>
      <c r="AK28" s="38"/>
      <c r="AL28" s="38"/>
    </row>
    <row r="29" spans="1:38" ht="17.25" customHeight="1">
      <c r="A29" s="33" t="s">
        <v>360</v>
      </c>
      <c r="B29" s="255">
        <v>159</v>
      </c>
      <c r="C29" s="256" t="s">
        <v>56</v>
      </c>
      <c r="D29" s="270">
        <v>160</v>
      </c>
      <c r="E29" s="277" t="s">
        <v>193</v>
      </c>
      <c r="F29" s="279" t="s">
        <v>199</v>
      </c>
      <c r="G29" s="253">
        <v>55.9</v>
      </c>
      <c r="H29" s="253">
        <v>66.2</v>
      </c>
      <c r="I29" s="255">
        <v>91</v>
      </c>
      <c r="J29" s="256" t="s">
        <v>56</v>
      </c>
      <c r="K29" s="270">
        <v>92</v>
      </c>
      <c r="L29" s="278">
        <v>21518</v>
      </c>
      <c r="M29" s="278">
        <v>26352</v>
      </c>
      <c r="N29" s="253">
        <v>62.5</v>
      </c>
      <c r="O29" s="253">
        <v>76.1</v>
      </c>
      <c r="P29" s="38"/>
      <c r="Q29" s="263">
        <v>31</v>
      </c>
      <c r="R29" s="262" t="s">
        <v>56</v>
      </c>
      <c r="S29" s="597">
        <v>31</v>
      </c>
      <c r="T29" s="597"/>
      <c r="U29" s="255">
        <v>1902</v>
      </c>
      <c r="V29" s="255">
        <v>1852</v>
      </c>
      <c r="W29" s="253">
        <v>34.6</v>
      </c>
      <c r="X29" s="253">
        <v>33.7</v>
      </c>
      <c r="Y29" s="263">
        <v>18</v>
      </c>
      <c r="Z29" s="262" t="s">
        <v>56</v>
      </c>
      <c r="AA29" s="265">
        <v>18</v>
      </c>
      <c r="AB29" s="255">
        <v>1265</v>
      </c>
      <c r="AC29" s="255">
        <v>1203</v>
      </c>
      <c r="AD29" s="253">
        <v>39.8</v>
      </c>
      <c r="AE29" s="253">
        <v>37.9</v>
      </c>
      <c r="AG29" s="32"/>
      <c r="AH29" s="37"/>
      <c r="AI29" s="37"/>
      <c r="AJ29" s="37"/>
      <c r="AK29" s="38"/>
      <c r="AL29" s="38"/>
    </row>
    <row r="30" spans="1:38" ht="17.25" customHeight="1">
      <c r="A30" s="33"/>
      <c r="B30" s="255"/>
      <c r="C30" s="256"/>
      <c r="D30" s="270"/>
      <c r="E30" s="277"/>
      <c r="F30" s="279"/>
      <c r="G30" s="253"/>
      <c r="H30" s="253"/>
      <c r="I30" s="255"/>
      <c r="J30" s="256"/>
      <c r="K30" s="270"/>
      <c r="L30" s="279" t="s">
        <v>206</v>
      </c>
      <c r="M30" s="279" t="s">
        <v>212</v>
      </c>
      <c r="N30" s="253"/>
      <c r="O30" s="253"/>
      <c r="P30" s="38"/>
      <c r="Q30" s="263"/>
      <c r="R30" s="262"/>
      <c r="S30" s="265"/>
      <c r="T30" s="265"/>
      <c r="U30" s="255"/>
      <c r="V30" s="255"/>
      <c r="W30" s="253"/>
      <c r="X30" s="253"/>
      <c r="Y30" s="263"/>
      <c r="Z30" s="262"/>
      <c r="AA30" s="265"/>
      <c r="AB30" s="255"/>
      <c r="AC30" s="255"/>
      <c r="AD30" s="253"/>
      <c r="AE30" s="253"/>
      <c r="AG30" s="32"/>
      <c r="AH30" s="37"/>
      <c r="AI30" s="37"/>
      <c r="AJ30" s="37"/>
      <c r="AK30" s="38"/>
      <c r="AL30" s="38"/>
    </row>
    <row r="31" spans="1:38" ht="17.25" customHeight="1">
      <c r="A31" s="249" t="s">
        <v>361</v>
      </c>
      <c r="B31" s="255">
        <v>161</v>
      </c>
      <c r="C31" s="256" t="s">
        <v>56</v>
      </c>
      <c r="D31" s="270">
        <v>161</v>
      </c>
      <c r="E31" s="277" t="s">
        <v>195</v>
      </c>
      <c r="F31" s="279" t="s">
        <v>200</v>
      </c>
      <c r="G31" s="253">
        <v>63.9</v>
      </c>
      <c r="H31" s="253">
        <v>54</v>
      </c>
      <c r="I31" s="255">
        <v>91</v>
      </c>
      <c r="J31" s="256" t="s">
        <v>56</v>
      </c>
      <c r="K31" s="270">
        <v>91</v>
      </c>
      <c r="L31" s="278">
        <v>26917</v>
      </c>
      <c r="M31" s="278">
        <v>21901</v>
      </c>
      <c r="N31" s="253">
        <v>70.2</v>
      </c>
      <c r="O31" s="253">
        <v>57.1</v>
      </c>
      <c r="P31" s="38"/>
      <c r="Q31" s="263">
        <v>31</v>
      </c>
      <c r="R31" s="262" t="s">
        <v>56</v>
      </c>
      <c r="S31" s="597">
        <v>31</v>
      </c>
      <c r="T31" s="597"/>
      <c r="U31" s="255">
        <v>2369</v>
      </c>
      <c r="V31" s="255">
        <v>2568</v>
      </c>
      <c r="W31" s="253">
        <v>43.1</v>
      </c>
      <c r="X31" s="253">
        <v>46.8</v>
      </c>
      <c r="Y31" s="263">
        <v>20</v>
      </c>
      <c r="Z31" s="262" t="s">
        <v>56</v>
      </c>
      <c r="AA31" s="265">
        <v>20</v>
      </c>
      <c r="AB31" s="255">
        <v>1624</v>
      </c>
      <c r="AC31" s="255">
        <v>1603</v>
      </c>
      <c r="AD31" s="253">
        <v>46.2</v>
      </c>
      <c r="AE31" s="253">
        <v>45.5</v>
      </c>
      <c r="AG31" s="32"/>
      <c r="AH31" s="37"/>
      <c r="AI31" s="37"/>
      <c r="AJ31" s="37"/>
      <c r="AK31" s="38"/>
      <c r="AL31" s="38"/>
    </row>
    <row r="32" spans="1:38" ht="17.25" customHeight="1">
      <c r="A32" s="35"/>
      <c r="B32" s="255"/>
      <c r="C32" s="256"/>
      <c r="D32" s="270"/>
      <c r="E32" s="277"/>
      <c r="F32" s="279"/>
      <c r="G32" s="253"/>
      <c r="H32" s="253"/>
      <c r="I32" s="255"/>
      <c r="J32" s="256"/>
      <c r="K32" s="270"/>
      <c r="L32" s="279" t="s">
        <v>207</v>
      </c>
      <c r="M32" s="279" t="s">
        <v>213</v>
      </c>
      <c r="N32" s="253"/>
      <c r="O32" s="253"/>
      <c r="P32" s="38"/>
      <c r="Q32" s="263"/>
      <c r="R32" s="262"/>
      <c r="S32" s="265"/>
      <c r="T32" s="265"/>
      <c r="U32" s="255"/>
      <c r="V32" s="255"/>
      <c r="W32" s="253"/>
      <c r="X32" s="253"/>
      <c r="Y32" s="263"/>
      <c r="Z32" s="262"/>
      <c r="AA32" s="265"/>
      <c r="AB32" s="255"/>
      <c r="AC32" s="255"/>
      <c r="AD32" s="253"/>
      <c r="AE32" s="253"/>
      <c r="AG32" s="32"/>
      <c r="AH32" s="37"/>
      <c r="AI32" s="37"/>
      <c r="AJ32" s="37"/>
      <c r="AK32" s="38"/>
      <c r="AL32" s="38"/>
    </row>
    <row r="33" spans="1:38" ht="17.25" customHeight="1">
      <c r="A33" s="33" t="s">
        <v>362</v>
      </c>
      <c r="B33" s="255">
        <v>139</v>
      </c>
      <c r="C33" s="256" t="s">
        <v>56</v>
      </c>
      <c r="D33" s="270">
        <v>138</v>
      </c>
      <c r="E33" s="277" t="s">
        <v>194</v>
      </c>
      <c r="F33" s="279" t="s">
        <v>201</v>
      </c>
      <c r="G33" s="253">
        <v>65</v>
      </c>
      <c r="H33" s="253">
        <v>62.1</v>
      </c>
      <c r="I33" s="255">
        <v>83</v>
      </c>
      <c r="J33" s="256" t="s">
        <v>56</v>
      </c>
      <c r="K33" s="270">
        <v>83</v>
      </c>
      <c r="L33" s="278">
        <v>23212</v>
      </c>
      <c r="M33" s="278">
        <v>21842</v>
      </c>
      <c r="N33" s="253">
        <v>70.1</v>
      </c>
      <c r="O33" s="253">
        <v>66</v>
      </c>
      <c r="P33" s="38"/>
      <c r="Q33" s="263">
        <v>27</v>
      </c>
      <c r="R33" s="262" t="s">
        <v>56</v>
      </c>
      <c r="S33" s="597">
        <v>26</v>
      </c>
      <c r="T33" s="597"/>
      <c r="U33" s="255">
        <v>2695</v>
      </c>
      <c r="V33" s="255">
        <v>2722</v>
      </c>
      <c r="W33" s="253">
        <v>56.2</v>
      </c>
      <c r="X33" s="253">
        <v>59</v>
      </c>
      <c r="Y33" s="263">
        <v>16</v>
      </c>
      <c r="Z33" s="262" t="s">
        <v>56</v>
      </c>
      <c r="AA33" s="265">
        <v>16</v>
      </c>
      <c r="AB33" s="255">
        <v>1015</v>
      </c>
      <c r="AC33" s="255">
        <v>968</v>
      </c>
      <c r="AD33" s="253">
        <v>35.9</v>
      </c>
      <c r="AE33" s="253">
        <v>34.2</v>
      </c>
      <c r="AG33" s="32"/>
      <c r="AH33" s="37"/>
      <c r="AI33" s="37"/>
      <c r="AJ33" s="37"/>
      <c r="AK33" s="38"/>
      <c r="AL33" s="38"/>
    </row>
    <row r="34" spans="1:38" ht="17.25" customHeight="1">
      <c r="A34" s="33"/>
      <c r="B34" s="255"/>
      <c r="C34" s="256"/>
      <c r="D34" s="270"/>
      <c r="E34" s="277"/>
      <c r="F34" s="279"/>
      <c r="G34" s="253"/>
      <c r="H34" s="253"/>
      <c r="I34" s="255"/>
      <c r="J34" s="256"/>
      <c r="K34" s="270"/>
      <c r="L34" s="279" t="s">
        <v>208</v>
      </c>
      <c r="M34" s="279" t="s">
        <v>214</v>
      </c>
      <c r="N34" s="253"/>
      <c r="O34" s="253"/>
      <c r="P34" s="38"/>
      <c r="Q34" s="263"/>
      <c r="R34" s="262"/>
      <c r="S34" s="265"/>
      <c r="T34" s="265"/>
      <c r="U34" s="255"/>
      <c r="V34" s="255"/>
      <c r="W34" s="253"/>
      <c r="X34" s="253"/>
      <c r="Y34" s="263"/>
      <c r="Z34" s="262"/>
      <c r="AA34" s="265"/>
      <c r="AB34" s="255"/>
      <c r="AC34" s="255"/>
      <c r="AD34" s="253"/>
      <c r="AE34" s="253"/>
      <c r="AG34" s="32"/>
      <c r="AH34" s="37"/>
      <c r="AI34" s="37"/>
      <c r="AJ34" s="37"/>
      <c r="AK34" s="38"/>
      <c r="AL34" s="38"/>
    </row>
    <row r="35" spans="1:38" ht="17.25" customHeight="1">
      <c r="A35" s="33" t="s">
        <v>364</v>
      </c>
      <c r="B35" s="255">
        <v>186</v>
      </c>
      <c r="C35" s="256" t="s">
        <v>56</v>
      </c>
      <c r="D35" s="270">
        <v>186</v>
      </c>
      <c r="E35" s="277" t="s">
        <v>196</v>
      </c>
      <c r="F35" s="279" t="s">
        <v>202</v>
      </c>
      <c r="G35" s="253">
        <v>65.6</v>
      </c>
      <c r="H35" s="253">
        <v>71.5</v>
      </c>
      <c r="I35" s="255">
        <v>93</v>
      </c>
      <c r="J35" s="256" t="s">
        <v>56</v>
      </c>
      <c r="K35" s="270">
        <v>93</v>
      </c>
      <c r="L35" s="278">
        <v>33191</v>
      </c>
      <c r="M35" s="278">
        <v>36300</v>
      </c>
      <c r="N35" s="253">
        <v>70.2</v>
      </c>
      <c r="O35" s="253">
        <v>76.8</v>
      </c>
      <c r="P35" s="38"/>
      <c r="Q35" s="263">
        <v>31</v>
      </c>
      <c r="R35" s="262" t="s">
        <v>56</v>
      </c>
      <c r="S35" s="597">
        <v>31</v>
      </c>
      <c r="T35" s="597"/>
      <c r="U35" s="255">
        <v>3099</v>
      </c>
      <c r="V35" s="255">
        <v>3508</v>
      </c>
      <c r="W35" s="253">
        <v>55.5</v>
      </c>
      <c r="X35" s="253">
        <v>65.7</v>
      </c>
      <c r="Y35" s="263">
        <v>31</v>
      </c>
      <c r="Z35" s="262" t="s">
        <v>56</v>
      </c>
      <c r="AA35" s="265">
        <v>31</v>
      </c>
      <c r="AB35" s="255">
        <v>2582</v>
      </c>
      <c r="AC35" s="255">
        <v>2711</v>
      </c>
      <c r="AD35" s="253">
        <v>48.4</v>
      </c>
      <c r="AE35" s="253">
        <v>49.5</v>
      </c>
      <c r="AG35" s="32"/>
      <c r="AH35" s="37"/>
      <c r="AI35" s="37"/>
      <c r="AJ35" s="37"/>
      <c r="AK35" s="38"/>
      <c r="AL35" s="38"/>
    </row>
    <row r="36" spans="1:38" ht="17.25" customHeight="1">
      <c r="A36" s="39"/>
      <c r="B36" s="118"/>
      <c r="C36" s="51"/>
      <c r="D36" s="271"/>
      <c r="E36" s="280"/>
      <c r="F36" s="280"/>
      <c r="G36" s="254"/>
      <c r="H36" s="254"/>
      <c r="I36" s="119"/>
      <c r="J36" s="51"/>
      <c r="K36" s="271"/>
      <c r="L36" s="282"/>
      <c r="M36" s="282"/>
      <c r="N36" s="56"/>
      <c r="O36" s="56"/>
      <c r="P36" s="56"/>
      <c r="Q36" s="119"/>
      <c r="R36" s="51"/>
      <c r="S36" s="268"/>
      <c r="T36" s="268"/>
      <c r="U36" s="119"/>
      <c r="V36" s="122"/>
      <c r="W36" s="56"/>
      <c r="X36" s="120"/>
      <c r="Y36" s="119"/>
      <c r="Z36" s="51"/>
      <c r="AA36" s="268"/>
      <c r="AB36" s="266"/>
      <c r="AC36" s="266"/>
      <c r="AD36" s="254"/>
      <c r="AE36" s="267"/>
      <c r="AG36" s="32"/>
      <c r="AH36" s="37"/>
      <c r="AI36" s="37"/>
      <c r="AJ36" s="37"/>
      <c r="AK36" s="38"/>
      <c r="AL36" s="38"/>
    </row>
    <row r="37" spans="1:39" ht="17.25" customHeight="1">
      <c r="A37" s="248" t="s">
        <v>349</v>
      </c>
      <c r="B37" s="40"/>
      <c r="C37" s="46"/>
      <c r="D37" s="40"/>
      <c r="E37" s="40"/>
      <c r="F37" s="40"/>
      <c r="G37" s="40"/>
      <c r="H37" s="40"/>
      <c r="I37" s="32"/>
      <c r="J37" s="32"/>
      <c r="K37" s="32"/>
      <c r="L37" s="32"/>
      <c r="M37" s="32"/>
      <c r="N37" s="32"/>
      <c r="O37" s="32"/>
      <c r="P37" s="32"/>
      <c r="Q37" s="40"/>
      <c r="R37" s="40"/>
      <c r="S37" s="40"/>
      <c r="T37" s="40"/>
      <c r="U37" s="40"/>
      <c r="V37" s="41"/>
      <c r="W37" s="41"/>
      <c r="X37" s="32"/>
      <c r="Y37" s="40"/>
      <c r="Z37" s="40"/>
      <c r="AH37" s="21"/>
      <c r="AI37" s="21"/>
      <c r="AJ37" s="21"/>
      <c r="AK37" s="21"/>
      <c r="AL37" s="21"/>
      <c r="AM37" s="21"/>
    </row>
    <row r="38" spans="1:39" ht="17.25" customHeight="1">
      <c r="A38" s="248" t="s">
        <v>350</v>
      </c>
      <c r="B38" s="40"/>
      <c r="C38" s="46"/>
      <c r="D38" s="40"/>
      <c r="E38" s="40"/>
      <c r="F38" s="40"/>
      <c r="G38" s="40"/>
      <c r="H38" s="40"/>
      <c r="I38" s="8"/>
      <c r="J38" s="8"/>
      <c r="K38" s="8"/>
      <c r="L38" s="8"/>
      <c r="M38" s="8"/>
      <c r="N38" s="8"/>
      <c r="O38" s="8"/>
      <c r="P38" s="8"/>
      <c r="Q38" s="40"/>
      <c r="R38" s="40"/>
      <c r="S38" s="40"/>
      <c r="T38" s="40"/>
      <c r="U38" s="40"/>
      <c r="V38" s="41"/>
      <c r="W38" s="41"/>
      <c r="X38" s="32"/>
      <c r="Y38" s="40"/>
      <c r="Z38" s="40"/>
      <c r="AB38" s="176"/>
      <c r="AH38" s="21"/>
      <c r="AI38" s="21"/>
      <c r="AJ38" s="21"/>
      <c r="AK38" s="21"/>
      <c r="AL38" s="21"/>
      <c r="AM38" s="21"/>
    </row>
    <row r="39" spans="1:39" ht="17.25" customHeight="1">
      <c r="A39" s="32"/>
      <c r="B39" s="40"/>
      <c r="C39" s="46"/>
      <c r="D39" s="40"/>
      <c r="E39" s="40"/>
      <c r="F39" s="40"/>
      <c r="G39" s="40"/>
      <c r="H39" s="40"/>
      <c r="I39" s="8"/>
      <c r="J39" s="8"/>
      <c r="K39" s="8"/>
      <c r="L39" s="8"/>
      <c r="M39" s="8"/>
      <c r="N39" s="8"/>
      <c r="O39" s="8"/>
      <c r="P39" s="8"/>
      <c r="Q39" s="40"/>
      <c r="R39" s="40"/>
      <c r="S39" s="40"/>
      <c r="T39" s="40"/>
      <c r="U39" s="40"/>
      <c r="V39" s="41"/>
      <c r="W39" s="41"/>
      <c r="X39" s="32"/>
      <c r="Y39" s="40"/>
      <c r="Z39" s="40"/>
      <c r="AH39" s="21"/>
      <c r="AI39" s="21"/>
      <c r="AJ39" s="21"/>
      <c r="AK39" s="21"/>
      <c r="AL39" s="21"/>
      <c r="AM39" s="21"/>
    </row>
    <row r="40" spans="2:39" ht="17.25" customHeight="1">
      <c r="B40" s="42"/>
      <c r="C40" s="47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0"/>
      <c r="R40" s="40"/>
      <c r="S40" s="40"/>
      <c r="T40" s="40"/>
      <c r="U40" s="40"/>
      <c r="V40" s="41"/>
      <c r="W40" s="41"/>
      <c r="X40" s="8"/>
      <c r="Y40" s="40"/>
      <c r="Z40" s="40"/>
      <c r="AH40" s="3"/>
      <c r="AI40" s="3"/>
      <c r="AJ40" s="3"/>
      <c r="AK40" s="3"/>
      <c r="AL40" s="3"/>
      <c r="AM40" s="3"/>
    </row>
    <row r="41" spans="1:26" ht="17.25" customHeight="1">
      <c r="A41" s="515" t="s">
        <v>365</v>
      </c>
      <c r="B41" s="515"/>
      <c r="C41" s="515"/>
      <c r="D41" s="515"/>
      <c r="E41" s="515"/>
      <c r="F41" s="515"/>
      <c r="G41" s="515"/>
      <c r="H41" s="515"/>
      <c r="I41" s="515"/>
      <c r="J41" s="515"/>
      <c r="K41" s="515"/>
      <c r="L41" s="515"/>
      <c r="M41" s="515"/>
      <c r="N41" s="515"/>
      <c r="O41" s="515"/>
      <c r="Q41" s="40"/>
      <c r="R41" s="40"/>
      <c r="S41" s="40"/>
      <c r="T41" s="40"/>
      <c r="U41" s="40"/>
      <c r="V41" s="41"/>
      <c r="W41" s="41"/>
      <c r="X41" s="8"/>
      <c r="Y41" s="40"/>
      <c r="Z41" s="40"/>
    </row>
    <row r="42" spans="17:26" ht="17.25" customHeight="1" thickBot="1">
      <c r="Q42" s="42"/>
      <c r="R42" s="42"/>
      <c r="S42" s="43"/>
      <c r="T42" s="42"/>
      <c r="U42" s="42"/>
      <c r="V42" s="44"/>
      <c r="W42" s="44"/>
      <c r="X42" s="42"/>
      <c r="Y42" s="42"/>
      <c r="Z42" s="42"/>
    </row>
    <row r="43" spans="1:33" ht="17.25" customHeight="1">
      <c r="A43" s="561" t="s">
        <v>336</v>
      </c>
      <c r="B43" s="144"/>
      <c r="C43" s="144"/>
      <c r="D43" s="144"/>
      <c r="E43" s="144"/>
      <c r="F43" s="144"/>
      <c r="G43" s="144"/>
      <c r="H43" s="144"/>
      <c r="I43" s="608" t="s">
        <v>215</v>
      </c>
      <c r="J43" s="609"/>
      <c r="K43" s="609"/>
      <c r="L43" s="609"/>
      <c r="M43" s="609"/>
      <c r="N43" s="609"/>
      <c r="O43" s="609"/>
      <c r="P43" s="197"/>
      <c r="Q43" s="532" t="s">
        <v>272</v>
      </c>
      <c r="R43" s="532"/>
      <c r="S43" s="532"/>
      <c r="T43" s="532"/>
      <c r="U43" s="532"/>
      <c r="V43" s="532"/>
      <c r="W43" s="532"/>
      <c r="X43" s="532"/>
      <c r="Y43" s="532"/>
      <c r="Z43" s="532"/>
      <c r="AA43" s="532"/>
      <c r="AB43" s="532"/>
      <c r="AC43" s="532"/>
      <c r="AD43" s="532"/>
      <c r="AE43" s="532"/>
      <c r="AF43" s="11"/>
      <c r="AG43" s="11"/>
    </row>
    <row r="44" spans="1:33" ht="17.25" customHeight="1">
      <c r="A44" s="562"/>
      <c r="B44" s="522" t="s">
        <v>340</v>
      </c>
      <c r="C44" s="568"/>
      <c r="D44" s="568"/>
      <c r="E44" s="568"/>
      <c r="F44" s="568"/>
      <c r="G44" s="568"/>
      <c r="H44" s="598"/>
      <c r="I44" s="601" t="s">
        <v>61</v>
      </c>
      <c r="J44" s="601"/>
      <c r="K44" s="601"/>
      <c r="L44" s="601"/>
      <c r="M44" s="601"/>
      <c r="N44" s="599" t="s">
        <v>63</v>
      </c>
      <c r="O44" s="600"/>
      <c r="P44" s="22"/>
      <c r="Q44" s="169"/>
      <c r="R44" s="169"/>
      <c r="S44" s="169"/>
      <c r="T44" s="169"/>
      <c r="AG44" s="23"/>
    </row>
    <row r="45" spans="1:35" ht="17.25" customHeight="1" thickBot="1">
      <c r="A45" s="563"/>
      <c r="B45" s="569" t="s">
        <v>335</v>
      </c>
      <c r="C45" s="570"/>
      <c r="D45" s="571"/>
      <c r="E45" s="559" t="s">
        <v>366</v>
      </c>
      <c r="F45" s="575" t="s">
        <v>367</v>
      </c>
      <c r="G45" s="577" t="s">
        <v>58</v>
      </c>
      <c r="H45" s="596"/>
      <c r="I45" s="601" t="s">
        <v>62</v>
      </c>
      <c r="J45" s="601"/>
      <c r="K45" s="601"/>
      <c r="L45" s="602" t="s">
        <v>341</v>
      </c>
      <c r="M45" s="603"/>
      <c r="N45" s="606" t="s">
        <v>62</v>
      </c>
      <c r="O45" s="602" t="s">
        <v>342</v>
      </c>
      <c r="P45" s="198"/>
      <c r="Q45" s="59"/>
      <c r="R45" s="85"/>
      <c r="S45" s="85"/>
      <c r="T45" s="169"/>
      <c r="W45" s="85"/>
      <c r="X45" s="85"/>
      <c r="Y45" s="85"/>
      <c r="Z45" s="85"/>
      <c r="AA45" s="85"/>
      <c r="AB45" s="85"/>
      <c r="AD45" s="91"/>
      <c r="AE45" s="237" t="s">
        <v>55</v>
      </c>
      <c r="AG45" s="24"/>
      <c r="AH45" s="593"/>
      <c r="AI45" s="593"/>
    </row>
    <row r="46" spans="1:34" ht="17.25" customHeight="1">
      <c r="A46" s="564"/>
      <c r="B46" s="572"/>
      <c r="C46" s="573"/>
      <c r="D46" s="574"/>
      <c r="E46" s="560"/>
      <c r="F46" s="576"/>
      <c r="G46" s="53" t="s">
        <v>59</v>
      </c>
      <c r="H46" s="54" t="s">
        <v>60</v>
      </c>
      <c r="I46" s="601"/>
      <c r="J46" s="601"/>
      <c r="K46" s="601"/>
      <c r="L46" s="604"/>
      <c r="M46" s="605"/>
      <c r="N46" s="607"/>
      <c r="O46" s="604"/>
      <c r="P46" s="198"/>
      <c r="Q46" s="554" t="s">
        <v>343</v>
      </c>
      <c r="R46" s="555"/>
      <c r="S46" s="555"/>
      <c r="T46" s="556"/>
      <c r="U46" s="525" t="s">
        <v>257</v>
      </c>
      <c r="V46" s="526"/>
      <c r="W46" s="526"/>
      <c r="X46" s="526"/>
      <c r="Y46" s="526"/>
      <c r="Z46" s="526"/>
      <c r="AA46" s="526"/>
      <c r="AB46" s="526"/>
      <c r="AC46" s="526"/>
      <c r="AD46" s="526"/>
      <c r="AE46" s="526"/>
      <c r="AF46" s="23"/>
      <c r="AG46" s="23"/>
      <c r="AH46" s="23"/>
    </row>
    <row r="47" spans="1:34" ht="17.25" customHeight="1">
      <c r="A47" s="35" t="s">
        <v>190</v>
      </c>
      <c r="B47" s="26"/>
      <c r="C47" s="48" t="s">
        <v>315</v>
      </c>
      <c r="D47" s="27"/>
      <c r="E47" s="250" t="s">
        <v>315</v>
      </c>
      <c r="F47" s="250" t="s">
        <v>315</v>
      </c>
      <c r="G47" s="250" t="s">
        <v>315</v>
      </c>
      <c r="H47" s="250" t="s">
        <v>315</v>
      </c>
      <c r="I47" s="552">
        <v>54570</v>
      </c>
      <c r="J47" s="552"/>
      <c r="K47" s="552"/>
      <c r="L47" s="552">
        <v>836325</v>
      </c>
      <c r="M47" s="552"/>
      <c r="N47" s="123">
        <v>43202</v>
      </c>
      <c r="O47" s="123">
        <v>1311329</v>
      </c>
      <c r="P47" s="124"/>
      <c r="Q47" s="419"/>
      <c r="R47" s="419"/>
      <c r="S47" s="419"/>
      <c r="T47" s="420"/>
      <c r="U47" s="512" t="s">
        <v>344</v>
      </c>
      <c r="V47" s="584" t="s">
        <v>258</v>
      </c>
      <c r="W47" s="585"/>
      <c r="X47" s="585"/>
      <c r="Y47" s="527" t="s">
        <v>259</v>
      </c>
      <c r="Z47" s="528"/>
      <c r="AA47" s="528"/>
      <c r="AB47" s="528"/>
      <c r="AC47" s="528"/>
      <c r="AD47" s="528"/>
      <c r="AE47" s="528"/>
      <c r="AF47" s="23"/>
      <c r="AG47" s="23"/>
      <c r="AH47" s="23"/>
    </row>
    <row r="48" spans="1:34" ht="17.25" customHeight="1">
      <c r="A48" s="35">
        <v>58</v>
      </c>
      <c r="B48" s="34"/>
      <c r="C48" s="49" t="s">
        <v>315</v>
      </c>
      <c r="D48" s="29"/>
      <c r="E48" s="69" t="s">
        <v>315</v>
      </c>
      <c r="F48" s="69" t="s">
        <v>315</v>
      </c>
      <c r="G48" s="69" t="s">
        <v>315</v>
      </c>
      <c r="H48" s="69" t="s">
        <v>315</v>
      </c>
      <c r="I48" s="553">
        <v>75326</v>
      </c>
      <c r="J48" s="553"/>
      <c r="K48" s="553"/>
      <c r="L48" s="553">
        <v>946796</v>
      </c>
      <c r="M48" s="553"/>
      <c r="N48" s="124">
        <v>51475</v>
      </c>
      <c r="O48" s="124">
        <v>1514920</v>
      </c>
      <c r="P48" s="124"/>
      <c r="Q48" s="419"/>
      <c r="R48" s="419"/>
      <c r="S48" s="419"/>
      <c r="T48" s="420"/>
      <c r="U48" s="513"/>
      <c r="V48" s="541" t="s">
        <v>261</v>
      </c>
      <c r="W48" s="543" t="s">
        <v>262</v>
      </c>
      <c r="X48" s="539" t="s">
        <v>263</v>
      </c>
      <c r="Y48" s="587" t="s">
        <v>54</v>
      </c>
      <c r="Z48" s="588"/>
      <c r="AA48" s="589"/>
      <c r="AB48" s="529" t="s">
        <v>259</v>
      </c>
      <c r="AC48" s="530"/>
      <c r="AD48" s="531"/>
      <c r="AE48" s="209"/>
      <c r="AF48" s="29"/>
      <c r="AG48" s="31"/>
      <c r="AH48" s="31"/>
    </row>
    <row r="49" spans="1:36" ht="17.25" customHeight="1">
      <c r="A49" s="33">
        <v>59</v>
      </c>
      <c r="B49" s="34"/>
      <c r="C49" s="49" t="s">
        <v>315</v>
      </c>
      <c r="D49" s="29"/>
      <c r="E49" s="69" t="s">
        <v>315</v>
      </c>
      <c r="F49" s="69" t="s">
        <v>315</v>
      </c>
      <c r="G49" s="69" t="s">
        <v>315</v>
      </c>
      <c r="H49" s="69" t="s">
        <v>315</v>
      </c>
      <c r="I49" s="553">
        <v>67698</v>
      </c>
      <c r="J49" s="553"/>
      <c r="K49" s="553"/>
      <c r="L49" s="553">
        <v>919817</v>
      </c>
      <c r="M49" s="553"/>
      <c r="N49" s="124">
        <v>52652</v>
      </c>
      <c r="O49" s="124">
        <v>1465447</v>
      </c>
      <c r="P49" s="124"/>
      <c r="Q49" s="557"/>
      <c r="R49" s="557"/>
      <c r="S49" s="557"/>
      <c r="T49" s="558"/>
      <c r="U49" s="514"/>
      <c r="V49" s="542"/>
      <c r="W49" s="544"/>
      <c r="X49" s="540"/>
      <c r="Y49" s="590"/>
      <c r="Z49" s="591"/>
      <c r="AA49" s="592"/>
      <c r="AB49" s="126" t="s">
        <v>216</v>
      </c>
      <c r="AC49" s="246" t="s">
        <v>345</v>
      </c>
      <c r="AD49" s="247" t="s">
        <v>346</v>
      </c>
      <c r="AE49" s="210" t="s">
        <v>217</v>
      </c>
      <c r="AG49" s="581"/>
      <c r="AH49" s="581"/>
      <c r="AI49" s="582"/>
      <c r="AJ49" s="582"/>
    </row>
    <row r="50" spans="1:31" ht="17.25" customHeight="1">
      <c r="A50" s="33">
        <v>60</v>
      </c>
      <c r="B50" s="34">
        <v>356</v>
      </c>
      <c r="C50" s="186" t="s">
        <v>56</v>
      </c>
      <c r="D50" s="151">
        <v>358</v>
      </c>
      <c r="E50" s="29">
        <v>22373</v>
      </c>
      <c r="F50" s="29">
        <v>22193</v>
      </c>
      <c r="G50" s="252">
        <v>57.1</v>
      </c>
      <c r="H50" s="252">
        <v>56.2</v>
      </c>
      <c r="I50" s="553">
        <v>68773</v>
      </c>
      <c r="J50" s="553"/>
      <c r="K50" s="553"/>
      <c r="L50" s="553">
        <v>1035004</v>
      </c>
      <c r="M50" s="553"/>
      <c r="N50" s="124">
        <v>49839</v>
      </c>
      <c r="O50" s="124">
        <v>1578461</v>
      </c>
      <c r="P50" s="124"/>
      <c r="Q50" s="534" t="s">
        <v>218</v>
      </c>
      <c r="R50" s="534"/>
      <c r="S50" s="534"/>
      <c r="T50" s="535"/>
      <c r="U50" s="252">
        <v>45.4</v>
      </c>
      <c r="V50" s="261">
        <f>SUM(W50:X50)</f>
        <v>5568</v>
      </c>
      <c r="W50" s="261">
        <v>2842</v>
      </c>
      <c r="X50" s="351">
        <v>2726</v>
      </c>
      <c r="Y50" s="586">
        <f>SUM(AB50,AE50)</f>
        <v>807896</v>
      </c>
      <c r="Z50" s="586"/>
      <c r="AA50" s="586"/>
      <c r="AB50" s="261">
        <f>SUM(AC50:AD50)</f>
        <v>791488</v>
      </c>
      <c r="AC50" s="261">
        <v>481460</v>
      </c>
      <c r="AD50" s="261">
        <v>310028</v>
      </c>
      <c r="AE50" s="261">
        <v>16408</v>
      </c>
    </row>
    <row r="51" spans="1:36" s="185" customFormat="1" ht="17.25" customHeight="1">
      <c r="A51" s="187">
        <v>61</v>
      </c>
      <c r="B51" s="335">
        <f>SUM(B53:B66)</f>
        <v>326</v>
      </c>
      <c r="C51" s="349" t="s">
        <v>56</v>
      </c>
      <c r="D51" s="337">
        <f>SUM(D53:D66)</f>
        <v>326</v>
      </c>
      <c r="E51" s="190">
        <f>SUM(E53:E66)</f>
        <v>24928</v>
      </c>
      <c r="F51" s="190">
        <f>SUM(F53:F66)</f>
        <v>25043</v>
      </c>
      <c r="G51" s="283">
        <v>60.7</v>
      </c>
      <c r="H51" s="283">
        <v>61</v>
      </c>
      <c r="I51" s="610">
        <f>SUM(I53:K66)</f>
        <v>51345</v>
      </c>
      <c r="J51" s="610"/>
      <c r="K51" s="610"/>
      <c r="L51" s="610">
        <f>SUM(L53:M66)</f>
        <v>832805</v>
      </c>
      <c r="M51" s="610"/>
      <c r="N51" s="350">
        <f>SUM(N53:N66)</f>
        <v>42356</v>
      </c>
      <c r="O51" s="350">
        <f>SUM(O53:O66)</f>
        <v>1244973</v>
      </c>
      <c r="P51" s="201"/>
      <c r="Q51" s="533" t="s">
        <v>534</v>
      </c>
      <c r="R51" s="534"/>
      <c r="S51" s="534"/>
      <c r="T51" s="535"/>
      <c r="U51" s="252">
        <v>45.4</v>
      </c>
      <c r="V51" s="261">
        <f>SUM(W51:X51)</f>
        <v>5522</v>
      </c>
      <c r="W51" s="261">
        <v>2804</v>
      </c>
      <c r="X51" s="261">
        <v>2718</v>
      </c>
      <c r="Y51" s="537">
        <f>SUM(AB51,AE51)</f>
        <v>849372</v>
      </c>
      <c r="Z51" s="537"/>
      <c r="AA51" s="537"/>
      <c r="AB51" s="261">
        <f>SUM(AC51:AD51)</f>
        <v>834499</v>
      </c>
      <c r="AC51" s="261">
        <v>503933</v>
      </c>
      <c r="AD51" s="261">
        <v>330566</v>
      </c>
      <c r="AE51" s="261">
        <v>14873</v>
      </c>
      <c r="AF51" s="1"/>
      <c r="AG51" s="85"/>
      <c r="AH51" s="85"/>
      <c r="AI51" s="11"/>
      <c r="AJ51" s="85"/>
    </row>
    <row r="52" spans="1:36" ht="17.25" customHeight="1">
      <c r="A52" s="35"/>
      <c r="B52" s="36"/>
      <c r="C52" s="50"/>
      <c r="D52" s="272"/>
      <c r="E52" s="30"/>
      <c r="F52" s="30"/>
      <c r="G52" s="275"/>
      <c r="H52" s="275"/>
      <c r="I52" s="553"/>
      <c r="J52" s="553"/>
      <c r="K52" s="553"/>
      <c r="L52" s="553"/>
      <c r="M52" s="553"/>
      <c r="N52" s="124"/>
      <c r="O52" s="124"/>
      <c r="P52" s="124"/>
      <c r="Q52" s="533" t="s">
        <v>535</v>
      </c>
      <c r="R52" s="534"/>
      <c r="S52" s="534"/>
      <c r="T52" s="535"/>
      <c r="U52" s="252">
        <v>45.4</v>
      </c>
      <c r="V52" s="261">
        <f>SUM(W52:X52)</f>
        <v>4946</v>
      </c>
      <c r="W52" s="261">
        <v>2503</v>
      </c>
      <c r="X52" s="261">
        <v>2443</v>
      </c>
      <c r="Y52" s="537">
        <f>SUM(AB52,AE52)</f>
        <v>827905</v>
      </c>
      <c r="Z52" s="537"/>
      <c r="AA52" s="537"/>
      <c r="AB52" s="261">
        <f>SUM(AC52:AD52)</f>
        <v>811052</v>
      </c>
      <c r="AC52" s="261">
        <v>484061</v>
      </c>
      <c r="AD52" s="261">
        <v>326991</v>
      </c>
      <c r="AE52" s="261">
        <v>16853</v>
      </c>
      <c r="AF52" s="583"/>
      <c r="AG52" s="583"/>
      <c r="AH52" s="583"/>
      <c r="AI52" s="583"/>
      <c r="AJ52" s="583"/>
    </row>
    <row r="53" spans="1:36" ht="17.25" customHeight="1">
      <c r="A53" s="249" t="s">
        <v>351</v>
      </c>
      <c r="B53" s="286">
        <v>30</v>
      </c>
      <c r="C53" s="49" t="s">
        <v>56</v>
      </c>
      <c r="D53" s="273">
        <v>30</v>
      </c>
      <c r="E53" s="116">
        <v>1955</v>
      </c>
      <c r="F53" s="116">
        <v>1844</v>
      </c>
      <c r="G53" s="253">
        <v>51.7</v>
      </c>
      <c r="H53" s="253">
        <v>48.8</v>
      </c>
      <c r="I53" s="553">
        <v>4537</v>
      </c>
      <c r="J53" s="553"/>
      <c r="K53" s="553"/>
      <c r="L53" s="553">
        <v>71587</v>
      </c>
      <c r="M53" s="553"/>
      <c r="N53" s="124">
        <v>4281</v>
      </c>
      <c r="O53" s="124">
        <v>138349</v>
      </c>
      <c r="P53" s="124"/>
      <c r="Q53" s="533" t="s">
        <v>536</v>
      </c>
      <c r="R53" s="534"/>
      <c r="S53" s="534"/>
      <c r="T53" s="535"/>
      <c r="U53" s="253">
        <v>45.4</v>
      </c>
      <c r="V53" s="261">
        <f>SUM(W53:X53)</f>
        <v>5004</v>
      </c>
      <c r="W53" s="261">
        <v>2532</v>
      </c>
      <c r="X53" s="261">
        <v>2472</v>
      </c>
      <c r="Y53" s="537">
        <f>SUM(AB53,AE53)</f>
        <v>872097</v>
      </c>
      <c r="Z53" s="537"/>
      <c r="AA53" s="537"/>
      <c r="AB53" s="261">
        <f>SUM(AC53:AD53)</f>
        <v>854794</v>
      </c>
      <c r="AC53" s="261">
        <v>510928</v>
      </c>
      <c r="AD53" s="261">
        <v>343866</v>
      </c>
      <c r="AE53" s="261">
        <v>17303</v>
      </c>
      <c r="AF53" s="11"/>
      <c r="AG53" s="24"/>
      <c r="AH53" s="24"/>
      <c r="AI53" s="24"/>
      <c r="AJ53" s="23"/>
    </row>
    <row r="54" spans="1:36" ht="17.25" customHeight="1">
      <c r="A54" s="33" t="s">
        <v>352</v>
      </c>
      <c r="B54" s="286">
        <v>31</v>
      </c>
      <c r="C54" s="49" t="s">
        <v>56</v>
      </c>
      <c r="D54" s="273">
        <v>31</v>
      </c>
      <c r="E54" s="116">
        <v>2380</v>
      </c>
      <c r="F54" s="116">
        <v>2481</v>
      </c>
      <c r="G54" s="253">
        <v>60.9</v>
      </c>
      <c r="H54" s="253">
        <v>63.5</v>
      </c>
      <c r="I54" s="553">
        <v>4023</v>
      </c>
      <c r="J54" s="553"/>
      <c r="K54" s="553"/>
      <c r="L54" s="553">
        <v>55805</v>
      </c>
      <c r="M54" s="553"/>
      <c r="N54" s="124">
        <v>4561</v>
      </c>
      <c r="O54" s="124">
        <v>120493</v>
      </c>
      <c r="P54" s="124"/>
      <c r="Q54" s="549" t="s">
        <v>537</v>
      </c>
      <c r="R54" s="550"/>
      <c r="S54" s="550"/>
      <c r="T54" s="551"/>
      <c r="U54" s="288">
        <v>39.5</v>
      </c>
      <c r="V54" s="314">
        <f>SUM(W54:X54)</f>
        <v>4334</v>
      </c>
      <c r="W54" s="353">
        <f>SUM(W56:W58)</f>
        <v>2170</v>
      </c>
      <c r="X54" s="353">
        <f>SUM(X56:X58)</f>
        <v>2164</v>
      </c>
      <c r="Y54" s="538">
        <f>SUM(AB54,AE54)</f>
        <v>824725</v>
      </c>
      <c r="Z54" s="538"/>
      <c r="AA54" s="538"/>
      <c r="AB54" s="353">
        <f>SUM(AB56:AB58)</f>
        <v>806446</v>
      </c>
      <c r="AC54" s="353">
        <f>SUM(AC56:AC58)</f>
        <v>473401</v>
      </c>
      <c r="AD54" s="353">
        <f>SUM(AD56:AD58)</f>
        <v>333045</v>
      </c>
      <c r="AE54" s="353">
        <f>SUM(AE56:AE58)</f>
        <v>18279</v>
      </c>
      <c r="AF54" s="10"/>
      <c r="AG54" s="583"/>
      <c r="AH54" s="583"/>
      <c r="AI54" s="583"/>
      <c r="AJ54" s="583"/>
    </row>
    <row r="55" spans="1:36" ht="17.25" customHeight="1">
      <c r="A55" s="33" t="s">
        <v>353</v>
      </c>
      <c r="B55" s="286">
        <v>30</v>
      </c>
      <c r="C55" s="49" t="s">
        <v>56</v>
      </c>
      <c r="D55" s="273">
        <v>30</v>
      </c>
      <c r="E55" s="116">
        <v>2635</v>
      </c>
      <c r="F55" s="116">
        <v>2623</v>
      </c>
      <c r="G55" s="253">
        <v>69.7</v>
      </c>
      <c r="H55" s="253">
        <v>69.4</v>
      </c>
      <c r="I55" s="553">
        <v>4265</v>
      </c>
      <c r="J55" s="553"/>
      <c r="K55" s="553"/>
      <c r="L55" s="553">
        <v>61026</v>
      </c>
      <c r="M55" s="553"/>
      <c r="N55" s="124">
        <v>4129</v>
      </c>
      <c r="O55" s="124">
        <v>121037</v>
      </c>
      <c r="P55" s="124"/>
      <c r="Q55" s="37"/>
      <c r="R55" s="37"/>
      <c r="S55" s="37"/>
      <c r="T55" s="182"/>
      <c r="U55" s="253"/>
      <c r="V55" s="261"/>
      <c r="W55" s="261"/>
      <c r="X55" s="261"/>
      <c r="Y55" s="261"/>
      <c r="Z55" s="261"/>
      <c r="AA55" s="352"/>
      <c r="AB55" s="261"/>
      <c r="AC55" s="261"/>
      <c r="AD55" s="261"/>
      <c r="AE55" s="261"/>
      <c r="AF55" s="23"/>
      <c r="AG55" s="169"/>
      <c r="AH55" s="169"/>
      <c r="AI55" s="169"/>
      <c r="AJ55" s="169"/>
    </row>
    <row r="56" spans="1:36" ht="17.25" customHeight="1">
      <c r="A56" s="33" t="s">
        <v>354</v>
      </c>
      <c r="B56" s="286">
        <v>31</v>
      </c>
      <c r="C56" s="49" t="s">
        <v>56</v>
      </c>
      <c r="D56" s="273">
        <v>31</v>
      </c>
      <c r="E56" s="116">
        <v>2425</v>
      </c>
      <c r="F56" s="116">
        <v>2449</v>
      </c>
      <c r="G56" s="253">
        <v>62.1</v>
      </c>
      <c r="H56" s="253">
        <v>62.7</v>
      </c>
      <c r="I56" s="553">
        <v>4812</v>
      </c>
      <c r="J56" s="553"/>
      <c r="K56" s="553"/>
      <c r="L56" s="553">
        <v>64618</v>
      </c>
      <c r="M56" s="553"/>
      <c r="N56" s="124">
        <v>4854</v>
      </c>
      <c r="O56" s="124">
        <v>149416</v>
      </c>
      <c r="P56" s="124"/>
      <c r="Q56" s="547" t="s">
        <v>220</v>
      </c>
      <c r="R56" s="547"/>
      <c r="S56" s="547"/>
      <c r="T56" s="548"/>
      <c r="U56" s="253">
        <v>32.7</v>
      </c>
      <c r="V56" s="261">
        <f>SUM(W56:X56)</f>
        <v>2130</v>
      </c>
      <c r="W56" s="261">
        <v>1020</v>
      </c>
      <c r="X56" s="261">
        <v>1110</v>
      </c>
      <c r="Y56" s="537">
        <f>SUM(AB56,AE56)</f>
        <v>447649</v>
      </c>
      <c r="Z56" s="537"/>
      <c r="AA56" s="537"/>
      <c r="AB56" s="261">
        <f>SUM(AC56:AD56)</f>
        <v>436539</v>
      </c>
      <c r="AC56" s="261">
        <v>246147</v>
      </c>
      <c r="AD56" s="261">
        <v>190392</v>
      </c>
      <c r="AE56" s="261">
        <v>11110</v>
      </c>
      <c r="AF56" s="10"/>
      <c r="AG56" s="580"/>
      <c r="AH56" s="580"/>
      <c r="AI56" s="580"/>
      <c r="AJ56" s="31"/>
    </row>
    <row r="57" spans="1:36" ht="17.25" customHeight="1">
      <c r="A57" s="33"/>
      <c r="B57" s="286"/>
      <c r="C57" s="49"/>
      <c r="D57" s="273"/>
      <c r="E57" s="116"/>
      <c r="F57" s="116"/>
      <c r="G57" s="253"/>
      <c r="H57" s="253"/>
      <c r="I57" s="553"/>
      <c r="J57" s="553"/>
      <c r="K57" s="553"/>
      <c r="L57" s="553"/>
      <c r="M57" s="553"/>
      <c r="N57" s="124"/>
      <c r="O57" s="124"/>
      <c r="P57" s="124"/>
      <c r="Q57" s="547" t="s">
        <v>219</v>
      </c>
      <c r="R57" s="547"/>
      <c r="S57" s="547"/>
      <c r="T57" s="548"/>
      <c r="U57" s="253">
        <v>5.9</v>
      </c>
      <c r="V57" s="261">
        <f>SUM(W57:X57)</f>
        <v>87</v>
      </c>
      <c r="W57" s="261">
        <v>50</v>
      </c>
      <c r="X57" s="261">
        <v>37</v>
      </c>
      <c r="Y57" s="537">
        <f>SUM(AB57,AE57)</f>
        <v>13722</v>
      </c>
      <c r="Z57" s="537"/>
      <c r="AA57" s="537"/>
      <c r="AB57" s="261">
        <f>SUM(AC57:AD57)</f>
        <v>13521</v>
      </c>
      <c r="AC57" s="261">
        <v>9614</v>
      </c>
      <c r="AD57" s="261">
        <v>3907</v>
      </c>
      <c r="AE57" s="261">
        <v>201</v>
      </c>
      <c r="AF57" s="55"/>
      <c r="AG57" s="151"/>
      <c r="AH57" s="29"/>
      <c r="AI57" s="29"/>
      <c r="AJ57" s="31"/>
    </row>
    <row r="58" spans="1:36" ht="17.25" customHeight="1">
      <c r="A58" s="33" t="s">
        <v>355</v>
      </c>
      <c r="B58" s="286">
        <v>31</v>
      </c>
      <c r="C58" s="49" t="s">
        <v>56</v>
      </c>
      <c r="D58" s="273">
        <v>31</v>
      </c>
      <c r="E58" s="116">
        <v>3275</v>
      </c>
      <c r="F58" s="116">
        <v>3010</v>
      </c>
      <c r="G58" s="253">
        <v>83.8</v>
      </c>
      <c r="H58" s="253">
        <v>77.1</v>
      </c>
      <c r="I58" s="553">
        <v>4601</v>
      </c>
      <c r="J58" s="553"/>
      <c r="K58" s="553"/>
      <c r="L58" s="553">
        <v>63445</v>
      </c>
      <c r="M58" s="553"/>
      <c r="N58" s="124">
        <v>5001</v>
      </c>
      <c r="O58" s="124">
        <v>194737</v>
      </c>
      <c r="P58" s="124"/>
      <c r="Q58" s="545" t="s">
        <v>221</v>
      </c>
      <c r="R58" s="545"/>
      <c r="S58" s="545"/>
      <c r="T58" s="546"/>
      <c r="U58" s="276">
        <v>6.8</v>
      </c>
      <c r="V58" s="300">
        <f>SUM(W58:X58)</f>
        <v>2117</v>
      </c>
      <c r="W58" s="300">
        <v>1100</v>
      </c>
      <c r="X58" s="300">
        <v>1017</v>
      </c>
      <c r="Y58" s="536">
        <f>SUM(AB58,AE58)</f>
        <v>363354</v>
      </c>
      <c r="Z58" s="536"/>
      <c r="AA58" s="536"/>
      <c r="AB58" s="300">
        <f>SUM(AC58:AD58)</f>
        <v>356386</v>
      </c>
      <c r="AC58" s="300">
        <v>217640</v>
      </c>
      <c r="AD58" s="300">
        <v>138746</v>
      </c>
      <c r="AE58" s="300">
        <v>6968</v>
      </c>
      <c r="AF58" s="31"/>
      <c r="AG58" s="128"/>
      <c r="AH58" s="128"/>
      <c r="AI58" s="128"/>
      <c r="AJ58" s="128"/>
    </row>
    <row r="59" spans="1:34" ht="17.25" customHeight="1">
      <c r="A59" s="33" t="s">
        <v>356</v>
      </c>
      <c r="B59" s="286">
        <v>30</v>
      </c>
      <c r="C59" s="49" t="s">
        <v>56</v>
      </c>
      <c r="D59" s="273">
        <v>30</v>
      </c>
      <c r="E59" s="116">
        <v>2615</v>
      </c>
      <c r="F59" s="116">
        <v>3155</v>
      </c>
      <c r="G59" s="253">
        <v>69.2</v>
      </c>
      <c r="H59" s="253">
        <v>83.5</v>
      </c>
      <c r="I59" s="553">
        <v>5264</v>
      </c>
      <c r="J59" s="553"/>
      <c r="K59" s="553"/>
      <c r="L59" s="553">
        <v>123570</v>
      </c>
      <c r="M59" s="553"/>
      <c r="N59" s="124">
        <v>4436</v>
      </c>
      <c r="O59" s="124">
        <v>100796</v>
      </c>
      <c r="P59" s="124"/>
      <c r="Q59" s="37" t="s">
        <v>222</v>
      </c>
      <c r="R59" s="37"/>
      <c r="S59" s="37"/>
      <c r="AC59" s="38"/>
      <c r="AD59" s="38"/>
      <c r="AE59" s="31"/>
      <c r="AF59" s="128"/>
      <c r="AG59" s="129"/>
      <c r="AH59" s="128"/>
    </row>
    <row r="60" spans="1:36" ht="17.25" customHeight="1">
      <c r="A60" s="33" t="s">
        <v>357</v>
      </c>
      <c r="B60" s="286">
        <v>31</v>
      </c>
      <c r="C60" s="49" t="s">
        <v>56</v>
      </c>
      <c r="D60" s="273">
        <v>31</v>
      </c>
      <c r="E60" s="116">
        <v>3468</v>
      </c>
      <c r="F60" s="116">
        <v>3456</v>
      </c>
      <c r="G60" s="253">
        <v>88.8</v>
      </c>
      <c r="H60" s="253">
        <v>88.5</v>
      </c>
      <c r="I60" s="553">
        <v>3440</v>
      </c>
      <c r="J60" s="553"/>
      <c r="K60" s="553"/>
      <c r="L60" s="553">
        <v>65170</v>
      </c>
      <c r="M60" s="553"/>
      <c r="N60" s="124">
        <v>3333</v>
      </c>
      <c r="O60" s="124">
        <v>80338</v>
      </c>
      <c r="P60" s="124"/>
      <c r="Q60" s="37" t="s">
        <v>256</v>
      </c>
      <c r="R60" s="37"/>
      <c r="S60" s="37"/>
      <c r="AD60" s="149"/>
      <c r="AE60" s="23"/>
      <c r="AF60" s="129"/>
      <c r="AG60" s="129"/>
      <c r="AH60" s="129"/>
      <c r="AI60" s="169"/>
      <c r="AJ60" s="169"/>
    </row>
    <row r="61" spans="1:36" ht="17.25" customHeight="1">
      <c r="A61" s="33" t="s">
        <v>358</v>
      </c>
      <c r="B61" s="286">
        <v>30</v>
      </c>
      <c r="C61" s="49" t="s">
        <v>56</v>
      </c>
      <c r="D61" s="273">
        <v>30</v>
      </c>
      <c r="E61" s="116">
        <v>2093</v>
      </c>
      <c r="F61" s="116">
        <v>1947</v>
      </c>
      <c r="G61" s="253">
        <v>55.4</v>
      </c>
      <c r="H61" s="253">
        <v>51.5</v>
      </c>
      <c r="I61" s="553">
        <v>3204</v>
      </c>
      <c r="J61" s="553"/>
      <c r="K61" s="553"/>
      <c r="L61" s="553">
        <v>72879</v>
      </c>
      <c r="M61" s="553"/>
      <c r="N61" s="124">
        <v>2743</v>
      </c>
      <c r="O61" s="124">
        <v>90492</v>
      </c>
      <c r="P61" s="124"/>
      <c r="Q61" s="57"/>
      <c r="R61" s="37"/>
      <c r="S61" s="37"/>
      <c r="AD61" s="57"/>
      <c r="AE61" s="38"/>
      <c r="AF61" s="129"/>
      <c r="AG61" s="129"/>
      <c r="AH61" s="129"/>
      <c r="AI61" s="169"/>
      <c r="AJ61" s="169"/>
    </row>
    <row r="62" spans="1:36" ht="17.25" customHeight="1">
      <c r="A62" s="33"/>
      <c r="B62" s="286"/>
      <c r="C62" s="49"/>
      <c r="D62" s="273"/>
      <c r="E62" s="116"/>
      <c r="F62" s="116"/>
      <c r="G62" s="253"/>
      <c r="H62" s="253"/>
      <c r="I62" s="553"/>
      <c r="J62" s="553"/>
      <c r="K62" s="553"/>
      <c r="L62" s="553"/>
      <c r="M62" s="553"/>
      <c r="N62" s="124"/>
      <c r="O62" s="124"/>
      <c r="P62" s="124"/>
      <c r="Q62" s="57"/>
      <c r="R62" s="37"/>
      <c r="S62" s="37"/>
      <c r="AD62" s="150"/>
      <c r="AE62" s="127"/>
      <c r="AF62" s="130"/>
      <c r="AG62" s="130"/>
      <c r="AH62" s="130"/>
      <c r="AI62" s="169"/>
      <c r="AJ62" s="169"/>
    </row>
    <row r="63" spans="1:36" ht="17.25" customHeight="1">
      <c r="A63" s="33" t="s">
        <v>360</v>
      </c>
      <c r="B63" s="286">
        <v>19</v>
      </c>
      <c r="C63" s="49" t="s">
        <v>56</v>
      </c>
      <c r="D63" s="273">
        <v>19</v>
      </c>
      <c r="E63" s="116">
        <v>753</v>
      </c>
      <c r="F63" s="116">
        <v>829</v>
      </c>
      <c r="G63" s="253">
        <v>31.5</v>
      </c>
      <c r="H63" s="253">
        <v>34.6</v>
      </c>
      <c r="I63" s="553">
        <v>6015</v>
      </c>
      <c r="J63" s="553"/>
      <c r="K63" s="553"/>
      <c r="L63" s="553">
        <v>86557</v>
      </c>
      <c r="M63" s="553"/>
      <c r="N63" s="124">
        <v>3061</v>
      </c>
      <c r="O63" s="124">
        <v>56114</v>
      </c>
      <c r="P63" s="124"/>
      <c r="Q63" s="57"/>
      <c r="R63" s="37"/>
      <c r="S63" s="37"/>
      <c r="AD63" s="37"/>
      <c r="AE63" s="38"/>
      <c r="AF63" s="129"/>
      <c r="AG63" s="129"/>
      <c r="AH63" s="129"/>
      <c r="AI63" s="169"/>
      <c r="AJ63" s="169"/>
    </row>
    <row r="64" spans="1:36" ht="17.25" customHeight="1">
      <c r="A64" s="249" t="s">
        <v>361</v>
      </c>
      <c r="B64" s="286">
        <v>19</v>
      </c>
      <c r="C64" s="49" t="s">
        <v>56</v>
      </c>
      <c r="D64" s="273">
        <v>19</v>
      </c>
      <c r="E64" s="116">
        <v>887</v>
      </c>
      <c r="F64" s="116">
        <v>784</v>
      </c>
      <c r="G64" s="253">
        <v>37.1</v>
      </c>
      <c r="H64" s="253">
        <v>32.7</v>
      </c>
      <c r="I64" s="553">
        <v>3680</v>
      </c>
      <c r="J64" s="553"/>
      <c r="K64" s="553"/>
      <c r="L64" s="553">
        <v>49111</v>
      </c>
      <c r="M64" s="553"/>
      <c r="N64" s="124">
        <v>1401</v>
      </c>
      <c r="O64" s="124">
        <v>26851</v>
      </c>
      <c r="P64" s="124"/>
      <c r="Q64" s="57"/>
      <c r="R64" s="37"/>
      <c r="S64" s="37"/>
      <c r="AD64" s="37"/>
      <c r="AE64" s="38"/>
      <c r="AF64" s="129"/>
      <c r="AG64" s="129"/>
      <c r="AH64" s="129"/>
      <c r="AI64" s="169"/>
      <c r="AJ64" s="169"/>
    </row>
    <row r="65" spans="1:36" ht="17.25" customHeight="1">
      <c r="A65" s="33" t="s">
        <v>362</v>
      </c>
      <c r="B65" s="286">
        <v>13</v>
      </c>
      <c r="C65" s="49" t="s">
        <v>56</v>
      </c>
      <c r="D65" s="273">
        <v>13</v>
      </c>
      <c r="E65" s="116">
        <v>625</v>
      </c>
      <c r="F65" s="116">
        <v>667</v>
      </c>
      <c r="G65" s="253">
        <v>38.2</v>
      </c>
      <c r="H65" s="253">
        <v>40.7</v>
      </c>
      <c r="I65" s="553">
        <v>3532</v>
      </c>
      <c r="J65" s="553"/>
      <c r="K65" s="553"/>
      <c r="L65" s="553">
        <v>49041</v>
      </c>
      <c r="M65" s="553"/>
      <c r="N65" s="124">
        <v>1593</v>
      </c>
      <c r="O65" s="124">
        <v>41653</v>
      </c>
      <c r="P65" s="124"/>
      <c r="Q65" s="57"/>
      <c r="R65" s="37"/>
      <c r="S65" s="37"/>
      <c r="AD65" s="37"/>
      <c r="AE65" s="38"/>
      <c r="AF65" s="129"/>
      <c r="AG65" s="129"/>
      <c r="AH65" s="129"/>
      <c r="AI65" s="169"/>
      <c r="AJ65" s="169"/>
    </row>
    <row r="66" spans="1:36" ht="17.25" customHeight="1">
      <c r="A66" s="39" t="s">
        <v>363</v>
      </c>
      <c r="B66" s="287">
        <v>31</v>
      </c>
      <c r="C66" s="51" t="s">
        <v>56</v>
      </c>
      <c r="D66" s="274">
        <v>31</v>
      </c>
      <c r="E66" s="117">
        <v>1817</v>
      </c>
      <c r="F66" s="117">
        <v>1798</v>
      </c>
      <c r="G66" s="276">
        <v>46.5</v>
      </c>
      <c r="H66" s="276">
        <v>46</v>
      </c>
      <c r="I66" s="611">
        <v>3972</v>
      </c>
      <c r="J66" s="611"/>
      <c r="K66" s="611"/>
      <c r="L66" s="611">
        <v>69996</v>
      </c>
      <c r="M66" s="611"/>
      <c r="N66" s="125">
        <v>2963</v>
      </c>
      <c r="O66" s="125">
        <v>124697</v>
      </c>
      <c r="P66" s="124"/>
      <c r="Q66" s="57"/>
      <c r="R66" s="37"/>
      <c r="S66" s="37"/>
      <c r="AD66" s="37"/>
      <c r="AE66" s="38"/>
      <c r="AF66" s="129"/>
      <c r="AG66" s="129"/>
      <c r="AH66" s="129"/>
      <c r="AI66" s="169"/>
      <c r="AJ66" s="169"/>
    </row>
    <row r="67" spans="1:41" ht="17.25" customHeight="1">
      <c r="A67" s="243" t="s">
        <v>348</v>
      </c>
      <c r="Q67" s="173"/>
      <c r="R67" s="173"/>
      <c r="S67" s="173"/>
      <c r="T67" s="173"/>
      <c r="V67" s="173"/>
      <c r="W67" s="173"/>
      <c r="X67" s="169"/>
      <c r="AH67" s="38"/>
      <c r="AI67" s="37"/>
      <c r="AJ67" s="30"/>
      <c r="AK67" s="37"/>
      <c r="AL67" s="37"/>
      <c r="AM67" s="37"/>
      <c r="AN67" s="37"/>
      <c r="AO67" s="38"/>
    </row>
    <row r="68" spans="1:41" ht="17.25" customHeight="1">
      <c r="A68" s="3" t="s">
        <v>347</v>
      </c>
      <c r="U68" s="173"/>
      <c r="AH68" s="38"/>
      <c r="AI68" s="37"/>
      <c r="AJ68" s="30"/>
      <c r="AK68" s="37"/>
      <c r="AL68" s="37"/>
      <c r="AM68" s="37"/>
      <c r="AN68" s="37"/>
      <c r="AO68" s="38"/>
    </row>
  </sheetData>
  <sheetProtection/>
  <mergeCells count="134">
    <mergeCell ref="I58:K58"/>
    <mergeCell ref="L58:M58"/>
    <mergeCell ref="I63:K63"/>
    <mergeCell ref="L63:M63"/>
    <mergeCell ref="I62:K62"/>
    <mergeCell ref="I59:K59"/>
    <mergeCell ref="L59:M59"/>
    <mergeCell ref="L62:M62"/>
    <mergeCell ref="I61:K61"/>
    <mergeCell ref="L61:M61"/>
    <mergeCell ref="L9:L10"/>
    <mergeCell ref="M9:M10"/>
    <mergeCell ref="S21:T21"/>
    <mergeCell ref="S19:T19"/>
    <mergeCell ref="S20:T20"/>
    <mergeCell ref="S12:T12"/>
    <mergeCell ref="Q9:T10"/>
    <mergeCell ref="S17:T17"/>
    <mergeCell ref="S11:T11"/>
    <mergeCell ref="S16:T16"/>
    <mergeCell ref="S27:T27"/>
    <mergeCell ref="Q8:X8"/>
    <mergeCell ref="S23:T23"/>
    <mergeCell ref="S25:T25"/>
    <mergeCell ref="V9:V10"/>
    <mergeCell ref="S18:T18"/>
    <mergeCell ref="S13:T13"/>
    <mergeCell ref="S14:T14"/>
    <mergeCell ref="S15:T15"/>
    <mergeCell ref="W9:X9"/>
    <mergeCell ref="I66:K66"/>
    <mergeCell ref="L66:M66"/>
    <mergeCell ref="I65:K65"/>
    <mergeCell ref="L65:M65"/>
    <mergeCell ref="I64:K64"/>
    <mergeCell ref="L64:M64"/>
    <mergeCell ref="I60:K60"/>
    <mergeCell ref="L60:M60"/>
    <mergeCell ref="I54:K54"/>
    <mergeCell ref="L54:M54"/>
    <mergeCell ref="I57:K57"/>
    <mergeCell ref="L57:M57"/>
    <mergeCell ref="I56:K56"/>
    <mergeCell ref="L56:M56"/>
    <mergeCell ref="I55:K55"/>
    <mergeCell ref="L55:M55"/>
    <mergeCell ref="I53:K53"/>
    <mergeCell ref="L53:M53"/>
    <mergeCell ref="I50:K50"/>
    <mergeCell ref="L50:M50"/>
    <mergeCell ref="I52:K52"/>
    <mergeCell ref="L52:M52"/>
    <mergeCell ref="I51:K51"/>
    <mergeCell ref="L51:M51"/>
    <mergeCell ref="I44:M44"/>
    <mergeCell ref="L45:M46"/>
    <mergeCell ref="I45:K46"/>
    <mergeCell ref="N45:N46"/>
    <mergeCell ref="S29:T29"/>
    <mergeCell ref="S31:T31"/>
    <mergeCell ref="S33:T33"/>
    <mergeCell ref="O45:O46"/>
    <mergeCell ref="S35:T35"/>
    <mergeCell ref="I43:O43"/>
    <mergeCell ref="N9:O9"/>
    <mergeCell ref="S22:T22"/>
    <mergeCell ref="S28:T28"/>
    <mergeCell ref="A43:A46"/>
    <mergeCell ref="B44:H44"/>
    <mergeCell ref="F45:F46"/>
    <mergeCell ref="G45:H45"/>
    <mergeCell ref="B45:D46"/>
    <mergeCell ref="E45:E46"/>
    <mergeCell ref="N44:O44"/>
    <mergeCell ref="AH45:AI45"/>
    <mergeCell ref="AC9:AC10"/>
    <mergeCell ref="AD9:AE9"/>
    <mergeCell ref="AG8:AL8"/>
    <mergeCell ref="AK9:AL9"/>
    <mergeCell ref="AB9:AB10"/>
    <mergeCell ref="AG9:AH9"/>
    <mergeCell ref="AG10:AH10"/>
    <mergeCell ref="AG56:AI56"/>
    <mergeCell ref="AG49:AJ49"/>
    <mergeCell ref="AF52:AJ52"/>
    <mergeCell ref="AG54:AJ54"/>
    <mergeCell ref="Y53:AA53"/>
    <mergeCell ref="V47:X47"/>
    <mergeCell ref="Y50:AA50"/>
    <mergeCell ref="Y48:AA49"/>
    <mergeCell ref="U9:U10"/>
    <mergeCell ref="E9:E10"/>
    <mergeCell ref="A7:A10"/>
    <mergeCell ref="B8:H8"/>
    <mergeCell ref="I8:O8"/>
    <mergeCell ref="B9:D10"/>
    <mergeCell ref="I9:K10"/>
    <mergeCell ref="F9:F10"/>
    <mergeCell ref="G9:H9"/>
    <mergeCell ref="G7:X7"/>
    <mergeCell ref="L47:M47"/>
    <mergeCell ref="I48:K48"/>
    <mergeCell ref="I49:K49"/>
    <mergeCell ref="L48:M48"/>
    <mergeCell ref="L49:M49"/>
    <mergeCell ref="Q50:T50"/>
    <mergeCell ref="Q46:T49"/>
    <mergeCell ref="I47:K47"/>
    <mergeCell ref="Q58:T58"/>
    <mergeCell ref="Q57:T57"/>
    <mergeCell ref="Q56:T56"/>
    <mergeCell ref="Q54:T54"/>
    <mergeCell ref="Q53:T53"/>
    <mergeCell ref="Q52:T52"/>
    <mergeCell ref="Q51:T51"/>
    <mergeCell ref="Y58:AA58"/>
    <mergeCell ref="Y57:AA57"/>
    <mergeCell ref="Y56:AA56"/>
    <mergeCell ref="Y54:AA54"/>
    <mergeCell ref="X48:X49"/>
    <mergeCell ref="V48:V49"/>
    <mergeCell ref="W48:W49"/>
    <mergeCell ref="Y52:AA52"/>
    <mergeCell ref="Y51:AA51"/>
    <mergeCell ref="A5:AE5"/>
    <mergeCell ref="U47:U49"/>
    <mergeCell ref="A41:O41"/>
    <mergeCell ref="Y9:AA10"/>
    <mergeCell ref="Y8:AE8"/>
    <mergeCell ref="Y7:AE7"/>
    <mergeCell ref="U46:AE46"/>
    <mergeCell ref="Y47:AE47"/>
    <mergeCell ref="AB48:AD48"/>
    <mergeCell ref="Q43:AE43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77"/>
  <sheetViews>
    <sheetView view="pageBreakPreview" zoomScale="75" zoomScaleNormal="70" zoomScaleSheetLayoutView="75" zoomScalePageLayoutView="0" workbookViewId="0" topLeftCell="B1">
      <selection activeCell="B1" sqref="B1"/>
    </sheetView>
  </sheetViews>
  <sheetFormatPr defaultColWidth="9.00390625" defaultRowHeight="16.5" customHeight="1"/>
  <cols>
    <col min="1" max="1" width="9.00390625" style="98" customWidth="1"/>
    <col min="2" max="2" width="16.875" style="98" customWidth="1"/>
    <col min="3" max="3" width="11.125" style="98" customWidth="1"/>
    <col min="4" max="8" width="10.00390625" style="98" customWidth="1"/>
    <col min="9" max="10" width="8.625" style="98" customWidth="1"/>
    <col min="11" max="11" width="10.375" style="98" customWidth="1"/>
    <col min="12" max="17" width="8.625" style="98" customWidth="1"/>
    <col min="18" max="19" width="12.25390625" style="98" customWidth="1"/>
    <col min="20" max="21" width="9.25390625" style="98" customWidth="1"/>
    <col min="22" max="22" width="10.625" style="98" customWidth="1"/>
    <col min="23" max="26" width="8.625" style="98" customWidth="1"/>
    <col min="27" max="27" width="9.50390625" style="98" customWidth="1"/>
    <col min="28" max="16384" width="9.00390625" style="98" customWidth="1"/>
  </cols>
  <sheetData>
    <row r="1" spans="2:27" ht="16.5" customHeight="1">
      <c r="B1" s="383" t="s">
        <v>368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2" t="s">
        <v>369</v>
      </c>
    </row>
    <row r="2" spans="2:27" ht="16.5" customHeight="1"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2"/>
    </row>
    <row r="3" spans="2:27" ht="16.5" customHeight="1"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2"/>
    </row>
    <row r="4" spans="2:27" ht="16.5" customHeight="1">
      <c r="B4" s="617" t="s">
        <v>504</v>
      </c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617"/>
      <c r="S4" s="617"/>
      <c r="T4" s="617"/>
      <c r="U4" s="617"/>
      <c r="V4" s="617"/>
      <c r="W4" s="617"/>
      <c r="X4" s="617"/>
      <c r="Y4" s="617"/>
      <c r="Z4" s="617"/>
      <c r="AA4" s="617"/>
    </row>
    <row r="5" spans="1:27" ht="16.5" customHeight="1">
      <c r="A5" s="204"/>
      <c r="B5" s="618" t="s">
        <v>370</v>
      </c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8"/>
      <c r="P5" s="618"/>
      <c r="Q5" s="618"/>
      <c r="R5" s="618"/>
      <c r="S5" s="618"/>
      <c r="T5" s="618"/>
      <c r="U5" s="618"/>
      <c r="V5" s="618"/>
      <c r="W5" s="618"/>
      <c r="X5" s="618"/>
      <c r="Y5" s="618"/>
      <c r="Z5" s="618"/>
      <c r="AA5" s="618"/>
    </row>
    <row r="6" spans="1:27" ht="16.5" customHeight="1" thickBot="1">
      <c r="A6" s="204"/>
      <c r="B6" s="4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4"/>
    </row>
    <row r="7" spans="1:27" ht="16.5" customHeight="1">
      <c r="A7" s="204"/>
      <c r="B7" s="631" t="s">
        <v>69</v>
      </c>
      <c r="C7" s="634" t="s">
        <v>57</v>
      </c>
      <c r="D7" s="620" t="s">
        <v>72</v>
      </c>
      <c r="E7" s="621"/>
      <c r="F7" s="621"/>
      <c r="G7" s="621"/>
      <c r="H7" s="621"/>
      <c r="I7" s="621"/>
      <c r="J7" s="621"/>
      <c r="K7" s="622"/>
      <c r="L7" s="620" t="s">
        <v>73</v>
      </c>
      <c r="M7" s="621"/>
      <c r="N7" s="622"/>
      <c r="O7" s="620" t="s">
        <v>74</v>
      </c>
      <c r="P7" s="621"/>
      <c r="Q7" s="621"/>
      <c r="R7" s="621"/>
      <c r="S7" s="621"/>
      <c r="T7" s="621"/>
      <c r="U7" s="622"/>
      <c r="V7" s="623" t="s">
        <v>71</v>
      </c>
      <c r="W7" s="624"/>
      <c r="X7" s="624"/>
      <c r="Y7" s="624"/>
      <c r="Z7" s="625"/>
      <c r="AA7" s="71" t="s">
        <v>78</v>
      </c>
    </row>
    <row r="8" spans="1:27" ht="16.5" customHeight="1">
      <c r="A8" s="204"/>
      <c r="B8" s="632"/>
      <c r="C8" s="635"/>
      <c r="D8" s="626" t="s">
        <v>75</v>
      </c>
      <c r="E8" s="627"/>
      <c r="F8" s="628"/>
      <c r="G8" s="626" t="s">
        <v>76</v>
      </c>
      <c r="H8" s="627"/>
      <c r="I8" s="628"/>
      <c r="J8" s="629" t="s">
        <v>371</v>
      </c>
      <c r="K8" s="629" t="s">
        <v>372</v>
      </c>
      <c r="L8" s="626" t="s">
        <v>64</v>
      </c>
      <c r="M8" s="627"/>
      <c r="N8" s="628"/>
      <c r="O8" s="626" t="s">
        <v>75</v>
      </c>
      <c r="P8" s="627"/>
      <c r="Q8" s="628"/>
      <c r="R8" s="626" t="s">
        <v>76</v>
      </c>
      <c r="S8" s="627"/>
      <c r="T8" s="628"/>
      <c r="U8" s="629" t="s">
        <v>372</v>
      </c>
      <c r="V8" s="626" t="s">
        <v>77</v>
      </c>
      <c r="W8" s="627"/>
      <c r="X8" s="628"/>
      <c r="Y8" s="629" t="s">
        <v>373</v>
      </c>
      <c r="Z8" s="629" t="s">
        <v>372</v>
      </c>
      <c r="AA8" s="641" t="s">
        <v>374</v>
      </c>
    </row>
    <row r="9" spans="1:27" ht="25.5" customHeight="1">
      <c r="A9" s="204"/>
      <c r="B9" s="633"/>
      <c r="C9" s="636"/>
      <c r="D9" s="65" t="s">
        <v>65</v>
      </c>
      <c r="E9" s="65" t="s">
        <v>66</v>
      </c>
      <c r="F9" s="65" t="s">
        <v>67</v>
      </c>
      <c r="G9" s="65" t="s">
        <v>65</v>
      </c>
      <c r="H9" s="65" t="s">
        <v>66</v>
      </c>
      <c r="I9" s="65" t="s">
        <v>67</v>
      </c>
      <c r="J9" s="630"/>
      <c r="K9" s="630"/>
      <c r="L9" s="65" t="s">
        <v>65</v>
      </c>
      <c r="M9" s="289" t="s">
        <v>66</v>
      </c>
      <c r="N9" s="290" t="s">
        <v>67</v>
      </c>
      <c r="O9" s="65" t="s">
        <v>65</v>
      </c>
      <c r="P9" s="65" t="s">
        <v>66</v>
      </c>
      <c r="Q9" s="65" t="s">
        <v>67</v>
      </c>
      <c r="R9" s="65" t="s">
        <v>65</v>
      </c>
      <c r="S9" s="65" t="s">
        <v>66</v>
      </c>
      <c r="T9" s="65" t="s">
        <v>67</v>
      </c>
      <c r="U9" s="630"/>
      <c r="V9" s="65" t="s">
        <v>65</v>
      </c>
      <c r="W9" s="65" t="s">
        <v>66</v>
      </c>
      <c r="X9" s="65" t="s">
        <v>67</v>
      </c>
      <c r="Y9" s="630"/>
      <c r="Z9" s="630"/>
      <c r="AA9" s="642"/>
    </row>
    <row r="10" spans="1:28" ht="16.5" customHeight="1">
      <c r="A10" s="204"/>
      <c r="B10" s="291" t="s">
        <v>120</v>
      </c>
      <c r="C10" s="34">
        <v>455006</v>
      </c>
      <c r="D10" s="29">
        <f>SUM(E10:F10)</f>
        <v>14829</v>
      </c>
      <c r="E10" s="29">
        <v>9681</v>
      </c>
      <c r="F10" s="29">
        <v>5148</v>
      </c>
      <c r="G10" s="29">
        <f>SUM(H10:I10)</f>
        <v>76177</v>
      </c>
      <c r="H10" s="29">
        <v>75384</v>
      </c>
      <c r="I10" s="29">
        <v>793</v>
      </c>
      <c r="J10" s="29">
        <v>206</v>
      </c>
      <c r="K10" s="29">
        <v>74272</v>
      </c>
      <c r="L10" s="29">
        <f>SUM(M10:N10)</f>
        <v>2754</v>
      </c>
      <c r="M10" s="29">
        <v>1829</v>
      </c>
      <c r="N10" s="29">
        <v>925</v>
      </c>
      <c r="O10" s="29">
        <f>SUM(P10:Q10)</f>
        <v>3533</v>
      </c>
      <c r="P10" s="29">
        <v>3530</v>
      </c>
      <c r="Q10" s="29">
        <v>3</v>
      </c>
      <c r="R10" s="29">
        <f>SUM(S10:T10)</f>
        <v>252904</v>
      </c>
      <c r="S10" s="29">
        <v>250677</v>
      </c>
      <c r="T10" s="29">
        <v>2227</v>
      </c>
      <c r="U10" s="29">
        <v>15109</v>
      </c>
      <c r="V10" s="29">
        <f>SUM(W10:X10)</f>
        <v>4956</v>
      </c>
      <c r="W10" s="29">
        <v>4348</v>
      </c>
      <c r="X10" s="29">
        <v>608</v>
      </c>
      <c r="Y10" s="29">
        <v>2367</v>
      </c>
      <c r="Z10" s="29">
        <v>51</v>
      </c>
      <c r="AA10" s="29">
        <v>7899</v>
      </c>
      <c r="AB10" s="202"/>
    </row>
    <row r="11" spans="1:27" ht="16.5" customHeight="1">
      <c r="A11" s="204"/>
      <c r="B11" s="292" t="s">
        <v>540</v>
      </c>
      <c r="C11" s="34">
        <v>475690</v>
      </c>
      <c r="D11" s="29">
        <f>SUM(E11:F11)</f>
        <v>15205</v>
      </c>
      <c r="E11" s="29">
        <v>9697</v>
      </c>
      <c r="F11" s="29">
        <v>5508</v>
      </c>
      <c r="G11" s="29">
        <f>SUM(H11:I11)</f>
        <v>74334</v>
      </c>
      <c r="H11" s="29">
        <v>73522</v>
      </c>
      <c r="I11" s="29">
        <v>812</v>
      </c>
      <c r="J11" s="29">
        <v>216</v>
      </c>
      <c r="K11" s="29">
        <v>85311</v>
      </c>
      <c r="L11" s="29">
        <f>SUM(M11:N11)</f>
        <v>2811</v>
      </c>
      <c r="M11" s="29">
        <v>1876</v>
      </c>
      <c r="N11" s="29">
        <v>935</v>
      </c>
      <c r="O11" s="29">
        <f>SUM(P11:Q11)</f>
        <v>4016</v>
      </c>
      <c r="P11" s="29">
        <v>4012</v>
      </c>
      <c r="Q11" s="29">
        <v>4</v>
      </c>
      <c r="R11" s="29">
        <f>SUM(S11:T11)</f>
        <v>262127</v>
      </c>
      <c r="S11" s="29">
        <v>259896</v>
      </c>
      <c r="T11" s="29">
        <v>2231</v>
      </c>
      <c r="U11" s="29">
        <v>14435</v>
      </c>
      <c r="V11" s="29">
        <f>SUM(W11:X11)</f>
        <v>5193</v>
      </c>
      <c r="W11" s="29">
        <v>4506</v>
      </c>
      <c r="X11" s="29">
        <v>687</v>
      </c>
      <c r="Y11" s="29">
        <v>2474</v>
      </c>
      <c r="Z11" s="29">
        <v>43</v>
      </c>
      <c r="AA11" s="29">
        <v>9525</v>
      </c>
    </row>
    <row r="12" spans="1:27" ht="16.5" customHeight="1">
      <c r="A12" s="204"/>
      <c r="B12" s="292" t="s">
        <v>376</v>
      </c>
      <c r="C12" s="34">
        <v>494192</v>
      </c>
      <c r="D12" s="29">
        <f>SUM(E12:F12)</f>
        <v>15534</v>
      </c>
      <c r="E12" s="29">
        <v>9674</v>
      </c>
      <c r="F12" s="29">
        <v>5860</v>
      </c>
      <c r="G12" s="29">
        <f>SUM(H12:I12)</f>
        <v>71946</v>
      </c>
      <c r="H12" s="29">
        <v>71082</v>
      </c>
      <c r="I12" s="29">
        <v>864</v>
      </c>
      <c r="J12" s="29">
        <v>226</v>
      </c>
      <c r="K12" s="29">
        <v>97895</v>
      </c>
      <c r="L12" s="29">
        <f>SUM(M12:N12)</f>
        <v>2826</v>
      </c>
      <c r="M12" s="29">
        <v>1876</v>
      </c>
      <c r="N12" s="29">
        <v>950</v>
      </c>
      <c r="O12" s="29">
        <f>SUM(P12:Q12)</f>
        <v>4309</v>
      </c>
      <c r="P12" s="29">
        <v>4293</v>
      </c>
      <c r="Q12" s="29">
        <v>16</v>
      </c>
      <c r="R12" s="29">
        <f>SUM(S12:T12)</f>
        <v>268992</v>
      </c>
      <c r="S12" s="29">
        <v>266775</v>
      </c>
      <c r="T12" s="29">
        <v>2217</v>
      </c>
      <c r="U12" s="29">
        <v>13582</v>
      </c>
      <c r="V12" s="29">
        <f>SUM(W12:X12)</f>
        <v>5362</v>
      </c>
      <c r="W12" s="29">
        <v>4634</v>
      </c>
      <c r="X12" s="29">
        <v>728</v>
      </c>
      <c r="Y12" s="29">
        <v>2615</v>
      </c>
      <c r="Z12" s="29">
        <v>47</v>
      </c>
      <c r="AA12" s="29">
        <v>10858</v>
      </c>
    </row>
    <row r="13" spans="1:27" ht="16.5" customHeight="1">
      <c r="A13" s="204"/>
      <c r="B13" s="292" t="s">
        <v>377</v>
      </c>
      <c r="C13" s="34">
        <v>513404</v>
      </c>
      <c r="D13" s="29">
        <f>SUM(E13:F13)</f>
        <v>15838</v>
      </c>
      <c r="E13" s="29">
        <v>9700</v>
      </c>
      <c r="F13" s="29">
        <v>6138</v>
      </c>
      <c r="G13" s="29">
        <f>SUM(H13:I13)</f>
        <v>70141</v>
      </c>
      <c r="H13" s="29">
        <v>69205</v>
      </c>
      <c r="I13" s="29">
        <v>936</v>
      </c>
      <c r="J13" s="29">
        <v>226</v>
      </c>
      <c r="K13" s="29">
        <v>111137</v>
      </c>
      <c r="L13" s="29">
        <f>SUM(M13:N13)</f>
        <v>2833</v>
      </c>
      <c r="M13" s="29">
        <v>1882</v>
      </c>
      <c r="N13" s="29">
        <v>951</v>
      </c>
      <c r="O13" s="29">
        <f>SUM(P13:Q13)</f>
        <v>4433</v>
      </c>
      <c r="P13" s="29">
        <v>4417</v>
      </c>
      <c r="Q13" s="29">
        <v>16</v>
      </c>
      <c r="R13" s="29">
        <f>SUM(S13:T13)</f>
        <v>275905</v>
      </c>
      <c r="S13" s="29">
        <v>273692</v>
      </c>
      <c r="T13" s="29">
        <v>2213</v>
      </c>
      <c r="U13" s="29">
        <v>12473</v>
      </c>
      <c r="V13" s="29">
        <f>SUM(W13:X13)</f>
        <v>5520</v>
      </c>
      <c r="W13" s="29">
        <v>4719</v>
      </c>
      <c r="X13" s="29">
        <v>801</v>
      </c>
      <c r="Y13" s="29">
        <v>2786</v>
      </c>
      <c r="Z13" s="29">
        <v>51</v>
      </c>
      <c r="AA13" s="29">
        <v>12061</v>
      </c>
    </row>
    <row r="14" spans="1:27" s="205" customFormat="1" ht="16.5" customHeight="1">
      <c r="A14" s="208"/>
      <c r="B14" s="293" t="s">
        <v>378</v>
      </c>
      <c r="C14" s="335">
        <f>SUM(C16,C26)</f>
        <v>533112</v>
      </c>
      <c r="D14" s="190">
        <f aca="true" t="shared" si="0" ref="D14:AA14">SUM(D16,D26)</f>
        <v>16209</v>
      </c>
      <c r="E14" s="190">
        <f t="shared" si="0"/>
        <v>9798</v>
      </c>
      <c r="F14" s="190">
        <f t="shared" si="0"/>
        <v>6411</v>
      </c>
      <c r="G14" s="190">
        <f t="shared" si="0"/>
        <v>68551</v>
      </c>
      <c r="H14" s="190">
        <f t="shared" si="0"/>
        <v>67563</v>
      </c>
      <c r="I14" s="190">
        <f t="shared" si="0"/>
        <v>988</v>
      </c>
      <c r="J14" s="190">
        <f t="shared" si="0"/>
        <v>225</v>
      </c>
      <c r="K14" s="190">
        <f t="shared" si="0"/>
        <v>125951</v>
      </c>
      <c r="L14" s="190">
        <f t="shared" si="0"/>
        <v>2820</v>
      </c>
      <c r="M14" s="190">
        <f t="shared" si="0"/>
        <v>1875</v>
      </c>
      <c r="N14" s="190">
        <f t="shared" si="0"/>
        <v>945</v>
      </c>
      <c r="O14" s="190">
        <f t="shared" si="0"/>
        <v>4549</v>
      </c>
      <c r="P14" s="190">
        <f t="shared" si="0"/>
        <v>4524</v>
      </c>
      <c r="Q14" s="190">
        <f t="shared" si="0"/>
        <v>25</v>
      </c>
      <c r="R14" s="190">
        <f t="shared" si="0"/>
        <v>281146</v>
      </c>
      <c r="S14" s="190">
        <f t="shared" si="0"/>
        <v>278945</v>
      </c>
      <c r="T14" s="190">
        <f t="shared" si="0"/>
        <v>2201</v>
      </c>
      <c r="U14" s="190">
        <f t="shared" si="0"/>
        <v>11409</v>
      </c>
      <c r="V14" s="190">
        <f t="shared" si="0"/>
        <v>5801</v>
      </c>
      <c r="W14" s="190">
        <f t="shared" si="0"/>
        <v>4926</v>
      </c>
      <c r="X14" s="190">
        <f t="shared" si="0"/>
        <v>875</v>
      </c>
      <c r="Y14" s="190">
        <f t="shared" si="0"/>
        <v>2971</v>
      </c>
      <c r="Z14" s="190">
        <f t="shared" si="0"/>
        <v>63</v>
      </c>
      <c r="AA14" s="190">
        <f t="shared" si="0"/>
        <v>13417</v>
      </c>
    </row>
    <row r="15" spans="1:27" ht="16.5" customHeight="1">
      <c r="A15" s="204"/>
      <c r="B15" s="203"/>
      <c r="C15" s="342"/>
      <c r="D15" s="345"/>
      <c r="E15" s="345"/>
      <c r="F15" s="354"/>
      <c r="G15" s="345"/>
      <c r="H15" s="345"/>
      <c r="I15" s="354"/>
      <c r="J15" s="345"/>
      <c r="K15" s="345"/>
      <c r="L15" s="345"/>
      <c r="M15" s="345"/>
      <c r="N15" s="354"/>
      <c r="O15" s="345"/>
      <c r="P15" s="345"/>
      <c r="Q15" s="190"/>
      <c r="R15" s="345"/>
      <c r="S15" s="345"/>
      <c r="T15" s="354"/>
      <c r="U15" s="345"/>
      <c r="V15" s="345"/>
      <c r="W15" s="345"/>
      <c r="X15" s="354"/>
      <c r="Y15" s="345"/>
      <c r="Z15" s="345"/>
      <c r="AA15" s="345"/>
    </row>
    <row r="16" spans="1:27" s="206" customFormat="1" ht="16.5" customHeight="1">
      <c r="A16" s="231"/>
      <c r="B16" s="373" t="s">
        <v>37</v>
      </c>
      <c r="C16" s="355">
        <f>SUM(C17:C24)</f>
        <v>371692</v>
      </c>
      <c r="D16" s="207">
        <f aca="true" t="shared" si="1" ref="D16:O16">SUM(D17:D24)</f>
        <v>11392</v>
      </c>
      <c r="E16" s="207">
        <f t="shared" si="1"/>
        <v>6700</v>
      </c>
      <c r="F16" s="207">
        <f t="shared" si="1"/>
        <v>4692</v>
      </c>
      <c r="G16" s="207">
        <f t="shared" si="1"/>
        <v>50215</v>
      </c>
      <c r="H16" s="207">
        <f t="shared" si="1"/>
        <v>49450</v>
      </c>
      <c r="I16" s="207">
        <f t="shared" si="1"/>
        <v>765</v>
      </c>
      <c r="J16" s="207">
        <f t="shared" si="1"/>
        <v>178</v>
      </c>
      <c r="K16" s="207">
        <f t="shared" si="1"/>
        <v>82192</v>
      </c>
      <c r="L16" s="207">
        <f t="shared" si="1"/>
        <v>1882</v>
      </c>
      <c r="M16" s="207">
        <f t="shared" si="1"/>
        <v>1188</v>
      </c>
      <c r="N16" s="207">
        <f t="shared" si="1"/>
        <v>694</v>
      </c>
      <c r="O16" s="207">
        <f t="shared" si="1"/>
        <v>3378</v>
      </c>
      <c r="P16" s="207">
        <f aca="true" t="shared" si="2" ref="P16:AA16">SUM(P17:P24)</f>
        <v>3361</v>
      </c>
      <c r="Q16" s="207">
        <f t="shared" si="2"/>
        <v>17</v>
      </c>
      <c r="R16" s="207">
        <f t="shared" si="2"/>
        <v>198682</v>
      </c>
      <c r="S16" s="207">
        <f t="shared" si="2"/>
        <v>196756</v>
      </c>
      <c r="T16" s="207">
        <f t="shared" si="2"/>
        <v>1926</v>
      </c>
      <c r="U16" s="207">
        <f t="shared" si="2"/>
        <v>7998</v>
      </c>
      <c r="V16" s="207">
        <f t="shared" si="2"/>
        <v>4406</v>
      </c>
      <c r="W16" s="207">
        <f t="shared" si="2"/>
        <v>3684</v>
      </c>
      <c r="X16" s="207">
        <f t="shared" si="2"/>
        <v>722</v>
      </c>
      <c r="Y16" s="207">
        <f t="shared" si="2"/>
        <v>1952</v>
      </c>
      <c r="Z16" s="207">
        <f t="shared" si="2"/>
        <v>48</v>
      </c>
      <c r="AA16" s="207">
        <f t="shared" si="2"/>
        <v>9369</v>
      </c>
    </row>
    <row r="17" spans="1:27" ht="16.5" customHeight="1">
      <c r="A17" s="204"/>
      <c r="B17" s="18" t="s">
        <v>38</v>
      </c>
      <c r="C17" s="158">
        <v>200757</v>
      </c>
      <c r="D17" s="68">
        <v>6035</v>
      </c>
      <c r="E17" s="68">
        <v>3457</v>
      </c>
      <c r="F17" s="68">
        <v>2578</v>
      </c>
      <c r="G17" s="68">
        <v>30578</v>
      </c>
      <c r="H17" s="68">
        <v>30048</v>
      </c>
      <c r="I17" s="68">
        <v>530</v>
      </c>
      <c r="J17" s="68">
        <v>98</v>
      </c>
      <c r="K17" s="68">
        <v>34908</v>
      </c>
      <c r="L17" s="68">
        <v>898</v>
      </c>
      <c r="M17" s="68">
        <v>463</v>
      </c>
      <c r="N17" s="68">
        <v>435</v>
      </c>
      <c r="O17" s="68">
        <v>2057</v>
      </c>
      <c r="P17" s="68">
        <v>2053</v>
      </c>
      <c r="Q17" s="68">
        <v>4</v>
      </c>
      <c r="R17" s="68">
        <v>112756</v>
      </c>
      <c r="S17" s="68">
        <v>111369</v>
      </c>
      <c r="T17" s="68">
        <v>1387</v>
      </c>
      <c r="U17" s="68">
        <v>3909</v>
      </c>
      <c r="V17" s="68">
        <v>2545</v>
      </c>
      <c r="W17" s="68">
        <v>2128</v>
      </c>
      <c r="X17" s="68">
        <v>417</v>
      </c>
      <c r="Y17" s="68">
        <v>1024</v>
      </c>
      <c r="Z17" s="68">
        <v>32</v>
      </c>
      <c r="AA17" s="68">
        <v>5917</v>
      </c>
    </row>
    <row r="18" spans="1:27" ht="16.5" customHeight="1">
      <c r="A18" s="204"/>
      <c r="B18" s="18" t="s">
        <v>22</v>
      </c>
      <c r="C18" s="158">
        <v>21345</v>
      </c>
      <c r="D18" s="68">
        <v>820</v>
      </c>
      <c r="E18" s="68">
        <v>507</v>
      </c>
      <c r="F18" s="68">
        <v>313</v>
      </c>
      <c r="G18" s="68">
        <v>2607</v>
      </c>
      <c r="H18" s="68">
        <v>2571</v>
      </c>
      <c r="I18" s="68">
        <v>36</v>
      </c>
      <c r="J18" s="68">
        <v>14</v>
      </c>
      <c r="K18" s="68">
        <v>5995</v>
      </c>
      <c r="L18" s="68">
        <v>164</v>
      </c>
      <c r="M18" s="68">
        <v>108</v>
      </c>
      <c r="N18" s="68">
        <v>56</v>
      </c>
      <c r="O18" s="68">
        <v>151</v>
      </c>
      <c r="P18" s="68">
        <v>146</v>
      </c>
      <c r="Q18" s="68">
        <v>5</v>
      </c>
      <c r="R18" s="68">
        <v>10141</v>
      </c>
      <c r="S18" s="68">
        <v>10054</v>
      </c>
      <c r="T18" s="68">
        <v>87</v>
      </c>
      <c r="U18" s="68">
        <v>543</v>
      </c>
      <c r="V18" s="68">
        <v>375</v>
      </c>
      <c r="W18" s="68">
        <v>324</v>
      </c>
      <c r="X18" s="68">
        <v>51</v>
      </c>
      <c r="Y18" s="68">
        <v>163</v>
      </c>
      <c r="Z18" s="68">
        <v>3</v>
      </c>
      <c r="AA18" s="68">
        <v>369</v>
      </c>
    </row>
    <row r="19" spans="1:27" ht="16.5" customHeight="1">
      <c r="A19" s="204"/>
      <c r="B19" s="18" t="s">
        <v>23</v>
      </c>
      <c r="C19" s="158">
        <v>53665</v>
      </c>
      <c r="D19" s="68">
        <v>1582</v>
      </c>
      <c r="E19" s="68">
        <v>925</v>
      </c>
      <c r="F19" s="68">
        <v>657</v>
      </c>
      <c r="G19" s="68">
        <v>6405</v>
      </c>
      <c r="H19" s="68">
        <v>6332</v>
      </c>
      <c r="I19" s="68">
        <v>73</v>
      </c>
      <c r="J19" s="68">
        <v>29</v>
      </c>
      <c r="K19" s="68">
        <v>13866</v>
      </c>
      <c r="L19" s="68">
        <v>212</v>
      </c>
      <c r="M19" s="68">
        <v>164</v>
      </c>
      <c r="N19" s="68">
        <v>48</v>
      </c>
      <c r="O19" s="68">
        <v>381</v>
      </c>
      <c r="P19" s="68">
        <v>381</v>
      </c>
      <c r="Q19" s="68">
        <v>0</v>
      </c>
      <c r="R19" s="68">
        <v>28158</v>
      </c>
      <c r="S19" s="68">
        <v>28022</v>
      </c>
      <c r="T19" s="68">
        <v>136</v>
      </c>
      <c r="U19" s="68">
        <v>1176</v>
      </c>
      <c r="V19" s="68">
        <v>480</v>
      </c>
      <c r="W19" s="68">
        <v>416</v>
      </c>
      <c r="X19" s="68">
        <v>64</v>
      </c>
      <c r="Y19" s="68">
        <v>219</v>
      </c>
      <c r="Z19" s="68">
        <v>6</v>
      </c>
      <c r="AA19" s="68">
        <v>1151</v>
      </c>
    </row>
    <row r="20" spans="1:27" ht="16.5" customHeight="1">
      <c r="A20" s="204"/>
      <c r="B20" s="384" t="s">
        <v>24</v>
      </c>
      <c r="C20" s="158">
        <v>12332</v>
      </c>
      <c r="D20" s="68">
        <v>317</v>
      </c>
      <c r="E20" s="68">
        <v>265</v>
      </c>
      <c r="F20" s="68">
        <v>52</v>
      </c>
      <c r="G20" s="68">
        <v>1616</v>
      </c>
      <c r="H20" s="68">
        <v>1599</v>
      </c>
      <c r="I20" s="68">
        <v>17</v>
      </c>
      <c r="J20" s="68">
        <v>2</v>
      </c>
      <c r="K20" s="68">
        <v>3905</v>
      </c>
      <c r="L20" s="68">
        <v>105</v>
      </c>
      <c r="M20" s="68">
        <v>61</v>
      </c>
      <c r="N20" s="68">
        <v>44</v>
      </c>
      <c r="O20" s="68">
        <v>63</v>
      </c>
      <c r="P20" s="68">
        <v>63</v>
      </c>
      <c r="Q20" s="68">
        <v>0</v>
      </c>
      <c r="R20" s="68">
        <v>5562</v>
      </c>
      <c r="S20" s="68">
        <v>5520</v>
      </c>
      <c r="T20" s="68">
        <v>42</v>
      </c>
      <c r="U20" s="68">
        <v>279</v>
      </c>
      <c r="V20" s="68">
        <v>147</v>
      </c>
      <c r="W20" s="68">
        <v>134</v>
      </c>
      <c r="X20" s="68">
        <v>13</v>
      </c>
      <c r="Y20" s="68">
        <v>92</v>
      </c>
      <c r="Z20" s="68">
        <v>3</v>
      </c>
      <c r="AA20" s="68">
        <v>241</v>
      </c>
    </row>
    <row r="21" spans="1:27" ht="16.5" customHeight="1">
      <c r="A21" s="204"/>
      <c r="B21" s="384" t="s">
        <v>541</v>
      </c>
      <c r="C21" s="158">
        <v>10301</v>
      </c>
      <c r="D21" s="68">
        <v>423</v>
      </c>
      <c r="E21" s="68">
        <v>279</v>
      </c>
      <c r="F21" s="68">
        <v>144</v>
      </c>
      <c r="G21" s="68">
        <v>1277</v>
      </c>
      <c r="H21" s="68">
        <v>1269</v>
      </c>
      <c r="I21" s="68">
        <v>8</v>
      </c>
      <c r="J21" s="68">
        <v>4</v>
      </c>
      <c r="K21" s="68">
        <v>3896</v>
      </c>
      <c r="L21" s="68">
        <v>65</v>
      </c>
      <c r="M21" s="68">
        <v>64</v>
      </c>
      <c r="N21" s="68">
        <v>1</v>
      </c>
      <c r="O21" s="68">
        <v>63</v>
      </c>
      <c r="P21" s="68">
        <v>61</v>
      </c>
      <c r="Q21" s="68">
        <v>2</v>
      </c>
      <c r="R21" s="68">
        <v>4017</v>
      </c>
      <c r="S21" s="68">
        <v>3988</v>
      </c>
      <c r="T21" s="68">
        <v>29</v>
      </c>
      <c r="U21" s="68">
        <v>185</v>
      </c>
      <c r="V21" s="68">
        <v>116</v>
      </c>
      <c r="W21" s="68">
        <v>107</v>
      </c>
      <c r="X21" s="68">
        <v>9</v>
      </c>
      <c r="Y21" s="68">
        <v>116</v>
      </c>
      <c r="Z21" s="68">
        <v>0</v>
      </c>
      <c r="AA21" s="68">
        <v>139</v>
      </c>
    </row>
    <row r="22" spans="1:27" ht="16.5" customHeight="1">
      <c r="A22" s="204"/>
      <c r="B22" s="384" t="s">
        <v>25</v>
      </c>
      <c r="C22" s="158">
        <v>33733</v>
      </c>
      <c r="D22" s="68">
        <v>824</v>
      </c>
      <c r="E22" s="68">
        <v>530</v>
      </c>
      <c r="F22" s="68">
        <v>294</v>
      </c>
      <c r="G22" s="68">
        <v>3377</v>
      </c>
      <c r="H22" s="68">
        <v>3351</v>
      </c>
      <c r="I22" s="68">
        <v>26</v>
      </c>
      <c r="J22" s="68">
        <v>5</v>
      </c>
      <c r="K22" s="68">
        <v>9223</v>
      </c>
      <c r="L22" s="68">
        <v>271</v>
      </c>
      <c r="M22" s="68">
        <v>192</v>
      </c>
      <c r="N22" s="68">
        <v>79</v>
      </c>
      <c r="O22" s="68">
        <v>397</v>
      </c>
      <c r="P22" s="68">
        <v>392</v>
      </c>
      <c r="Q22" s="68">
        <v>5</v>
      </c>
      <c r="R22" s="68">
        <v>17639</v>
      </c>
      <c r="S22" s="68">
        <v>17451</v>
      </c>
      <c r="T22" s="68">
        <v>188</v>
      </c>
      <c r="U22" s="68">
        <v>839</v>
      </c>
      <c r="V22" s="68">
        <v>238</v>
      </c>
      <c r="W22" s="68">
        <v>219</v>
      </c>
      <c r="X22" s="68">
        <v>19</v>
      </c>
      <c r="Y22" s="68">
        <v>170</v>
      </c>
      <c r="Z22" s="68">
        <v>2</v>
      </c>
      <c r="AA22" s="68">
        <v>748</v>
      </c>
    </row>
    <row r="23" spans="1:27" ht="16.5" customHeight="1">
      <c r="A23" s="204"/>
      <c r="B23" s="384" t="s">
        <v>26</v>
      </c>
      <c r="C23" s="158">
        <v>12437</v>
      </c>
      <c r="D23" s="68">
        <v>298</v>
      </c>
      <c r="E23" s="68">
        <v>196</v>
      </c>
      <c r="F23" s="68">
        <v>102</v>
      </c>
      <c r="G23" s="68">
        <v>1434</v>
      </c>
      <c r="H23" s="68">
        <v>1412</v>
      </c>
      <c r="I23" s="68">
        <v>22</v>
      </c>
      <c r="J23" s="68">
        <v>0</v>
      </c>
      <c r="K23" s="68">
        <v>3488</v>
      </c>
      <c r="L23" s="68">
        <v>77</v>
      </c>
      <c r="M23" s="68">
        <v>46</v>
      </c>
      <c r="N23" s="68">
        <v>31</v>
      </c>
      <c r="O23" s="68">
        <v>77</v>
      </c>
      <c r="P23" s="68">
        <v>76</v>
      </c>
      <c r="Q23" s="68">
        <v>1</v>
      </c>
      <c r="R23" s="68">
        <v>6280</v>
      </c>
      <c r="S23" s="68">
        <v>6248</v>
      </c>
      <c r="T23" s="68">
        <v>32</v>
      </c>
      <c r="U23" s="68">
        <v>270</v>
      </c>
      <c r="V23" s="68">
        <v>140</v>
      </c>
      <c r="W23" s="68">
        <v>128</v>
      </c>
      <c r="X23" s="68">
        <v>12</v>
      </c>
      <c r="Y23" s="68">
        <v>77</v>
      </c>
      <c r="Z23" s="68">
        <v>0</v>
      </c>
      <c r="AA23" s="68">
        <v>296</v>
      </c>
    </row>
    <row r="24" spans="1:27" ht="16.5" customHeight="1">
      <c r="A24" s="204"/>
      <c r="B24" s="18" t="s">
        <v>27</v>
      </c>
      <c r="C24" s="158">
        <v>27122</v>
      </c>
      <c r="D24" s="68">
        <v>1093</v>
      </c>
      <c r="E24" s="68">
        <v>541</v>
      </c>
      <c r="F24" s="68">
        <v>552</v>
      </c>
      <c r="G24" s="68">
        <v>2921</v>
      </c>
      <c r="H24" s="68">
        <v>2868</v>
      </c>
      <c r="I24" s="68">
        <v>53</v>
      </c>
      <c r="J24" s="68">
        <v>26</v>
      </c>
      <c r="K24" s="68">
        <v>6911</v>
      </c>
      <c r="L24" s="68">
        <v>90</v>
      </c>
      <c r="M24" s="68">
        <v>90</v>
      </c>
      <c r="N24" s="68">
        <v>0</v>
      </c>
      <c r="O24" s="68">
        <v>189</v>
      </c>
      <c r="P24" s="68">
        <v>189</v>
      </c>
      <c r="Q24" s="68">
        <v>0</v>
      </c>
      <c r="R24" s="68">
        <v>14129</v>
      </c>
      <c r="S24" s="68">
        <v>14104</v>
      </c>
      <c r="T24" s="68">
        <v>25</v>
      </c>
      <c r="U24" s="68">
        <v>797</v>
      </c>
      <c r="V24" s="68">
        <v>365</v>
      </c>
      <c r="W24" s="68">
        <v>228</v>
      </c>
      <c r="X24" s="68">
        <v>137</v>
      </c>
      <c r="Y24" s="68">
        <v>91</v>
      </c>
      <c r="Z24" s="68">
        <v>2</v>
      </c>
      <c r="AA24" s="68">
        <v>508</v>
      </c>
    </row>
    <row r="25" spans="1:27" ht="16.5" customHeight="1">
      <c r="A25" s="204"/>
      <c r="B25" s="79"/>
      <c r="C25" s="385"/>
      <c r="D25" s="386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</row>
    <row r="26" spans="1:27" s="206" customFormat="1" ht="16.5" customHeight="1">
      <c r="A26" s="231"/>
      <c r="B26" s="373" t="s">
        <v>70</v>
      </c>
      <c r="C26" s="356">
        <f>SUM(C27:C34)</f>
        <v>161420</v>
      </c>
      <c r="D26" s="357">
        <f aca="true" t="shared" si="3" ref="D26:Q26">SUM(D27:D34)</f>
        <v>4817</v>
      </c>
      <c r="E26" s="357">
        <f t="shared" si="3"/>
        <v>3098</v>
      </c>
      <c r="F26" s="357">
        <f t="shared" si="3"/>
        <v>1719</v>
      </c>
      <c r="G26" s="357">
        <f t="shared" si="3"/>
        <v>18336</v>
      </c>
      <c r="H26" s="357">
        <f t="shared" si="3"/>
        <v>18113</v>
      </c>
      <c r="I26" s="357">
        <f t="shared" si="3"/>
        <v>223</v>
      </c>
      <c r="J26" s="357">
        <f t="shared" si="3"/>
        <v>47</v>
      </c>
      <c r="K26" s="357">
        <f t="shared" si="3"/>
        <v>43759</v>
      </c>
      <c r="L26" s="357">
        <f t="shared" si="3"/>
        <v>938</v>
      </c>
      <c r="M26" s="357">
        <f t="shared" si="3"/>
        <v>687</v>
      </c>
      <c r="N26" s="357">
        <f t="shared" si="3"/>
        <v>251</v>
      </c>
      <c r="O26" s="357">
        <f t="shared" si="3"/>
        <v>1171</v>
      </c>
      <c r="P26" s="357">
        <f t="shared" si="3"/>
        <v>1163</v>
      </c>
      <c r="Q26" s="357">
        <f t="shared" si="3"/>
        <v>8</v>
      </c>
      <c r="R26" s="357">
        <f aca="true" t="shared" si="4" ref="R26:AA26">SUM(R27:R34)</f>
        <v>82464</v>
      </c>
      <c r="S26" s="357">
        <f t="shared" si="4"/>
        <v>82189</v>
      </c>
      <c r="T26" s="357">
        <f t="shared" si="4"/>
        <v>275</v>
      </c>
      <c r="U26" s="357">
        <f t="shared" si="4"/>
        <v>3411</v>
      </c>
      <c r="V26" s="357">
        <f t="shared" si="4"/>
        <v>1395</v>
      </c>
      <c r="W26" s="357">
        <f t="shared" si="4"/>
        <v>1242</v>
      </c>
      <c r="X26" s="357">
        <f t="shared" si="4"/>
        <v>153</v>
      </c>
      <c r="Y26" s="357">
        <f t="shared" si="4"/>
        <v>1019</v>
      </c>
      <c r="Z26" s="357">
        <f t="shared" si="4"/>
        <v>15</v>
      </c>
      <c r="AA26" s="357">
        <f t="shared" si="4"/>
        <v>4048</v>
      </c>
    </row>
    <row r="27" spans="1:27" ht="16.5" customHeight="1">
      <c r="A27" s="204"/>
      <c r="B27" s="18" t="s">
        <v>542</v>
      </c>
      <c r="C27" s="158">
        <v>4850</v>
      </c>
      <c r="D27" s="104">
        <v>37</v>
      </c>
      <c r="E27" s="104">
        <v>36</v>
      </c>
      <c r="F27" s="104">
        <v>1</v>
      </c>
      <c r="G27" s="104">
        <v>519</v>
      </c>
      <c r="H27" s="104">
        <v>518</v>
      </c>
      <c r="I27" s="104">
        <v>1</v>
      </c>
      <c r="J27" s="104">
        <v>0</v>
      </c>
      <c r="K27" s="261">
        <v>1319</v>
      </c>
      <c r="L27" s="104">
        <v>44</v>
      </c>
      <c r="M27" s="104">
        <v>41</v>
      </c>
      <c r="N27" s="104">
        <v>3</v>
      </c>
      <c r="O27" s="104">
        <v>48</v>
      </c>
      <c r="P27" s="104">
        <v>43</v>
      </c>
      <c r="Q27" s="104">
        <v>5</v>
      </c>
      <c r="R27" s="68">
        <v>2578</v>
      </c>
      <c r="S27" s="261">
        <v>2548</v>
      </c>
      <c r="T27" s="104">
        <v>30</v>
      </c>
      <c r="U27" s="104">
        <v>102</v>
      </c>
      <c r="V27" s="104">
        <v>26</v>
      </c>
      <c r="W27" s="104">
        <v>25</v>
      </c>
      <c r="X27" s="104">
        <v>1</v>
      </c>
      <c r="Y27" s="104">
        <v>16</v>
      </c>
      <c r="Z27" s="104">
        <v>0</v>
      </c>
      <c r="AA27" s="104">
        <v>161</v>
      </c>
    </row>
    <row r="28" spans="1:27" ht="16.5" customHeight="1">
      <c r="A28" s="204"/>
      <c r="B28" s="18" t="s">
        <v>29</v>
      </c>
      <c r="C28" s="158">
        <v>21820</v>
      </c>
      <c r="D28" s="159">
        <v>615</v>
      </c>
      <c r="E28" s="19">
        <v>369</v>
      </c>
      <c r="F28" s="19">
        <v>246</v>
      </c>
      <c r="G28" s="160">
        <v>2209</v>
      </c>
      <c r="H28" s="69">
        <v>2191</v>
      </c>
      <c r="I28" s="69">
        <v>18</v>
      </c>
      <c r="J28" s="69">
        <v>13</v>
      </c>
      <c r="K28" s="69">
        <v>6226</v>
      </c>
      <c r="L28" s="68">
        <v>99</v>
      </c>
      <c r="M28" s="69">
        <v>58</v>
      </c>
      <c r="N28" s="69">
        <v>41</v>
      </c>
      <c r="O28" s="161">
        <v>157</v>
      </c>
      <c r="P28" s="69">
        <v>157</v>
      </c>
      <c r="Q28" s="69">
        <v>0</v>
      </c>
      <c r="R28" s="161">
        <v>11288</v>
      </c>
      <c r="S28" s="69">
        <v>11267</v>
      </c>
      <c r="T28" s="69">
        <v>21</v>
      </c>
      <c r="U28" s="69">
        <v>513</v>
      </c>
      <c r="V28" s="161">
        <v>171</v>
      </c>
      <c r="W28" s="69">
        <v>145</v>
      </c>
      <c r="X28" s="69">
        <v>26</v>
      </c>
      <c r="Y28" s="69">
        <v>98</v>
      </c>
      <c r="Z28" s="69">
        <v>4</v>
      </c>
      <c r="AA28" s="69">
        <v>427</v>
      </c>
    </row>
    <row r="29" spans="1:27" ht="16.5" customHeight="1">
      <c r="A29" s="204"/>
      <c r="B29" s="18" t="s">
        <v>30</v>
      </c>
      <c r="C29" s="158">
        <v>37497</v>
      </c>
      <c r="D29" s="159">
        <v>1415</v>
      </c>
      <c r="E29" s="19">
        <v>757</v>
      </c>
      <c r="F29" s="19">
        <v>658</v>
      </c>
      <c r="G29" s="160">
        <v>4237</v>
      </c>
      <c r="H29" s="68">
        <v>4151</v>
      </c>
      <c r="I29" s="68">
        <v>86</v>
      </c>
      <c r="J29" s="68">
        <v>16</v>
      </c>
      <c r="K29" s="68">
        <v>7997</v>
      </c>
      <c r="L29" s="68">
        <v>322</v>
      </c>
      <c r="M29" s="68">
        <v>183</v>
      </c>
      <c r="N29" s="68">
        <v>139</v>
      </c>
      <c r="O29" s="161">
        <v>328</v>
      </c>
      <c r="P29" s="68">
        <v>327</v>
      </c>
      <c r="Q29" s="68">
        <v>1</v>
      </c>
      <c r="R29" s="161">
        <v>20612</v>
      </c>
      <c r="S29" s="68">
        <v>20567</v>
      </c>
      <c r="T29" s="68">
        <v>45</v>
      </c>
      <c r="U29" s="68">
        <v>815</v>
      </c>
      <c r="V29" s="161">
        <v>415</v>
      </c>
      <c r="W29" s="68">
        <v>358</v>
      </c>
      <c r="X29" s="68">
        <v>57</v>
      </c>
      <c r="Y29" s="69">
        <v>293</v>
      </c>
      <c r="Z29" s="69">
        <v>0</v>
      </c>
      <c r="AA29" s="69">
        <v>1047</v>
      </c>
    </row>
    <row r="30" spans="1:27" ht="16.5" customHeight="1">
      <c r="A30" s="204"/>
      <c r="B30" s="18" t="s">
        <v>31</v>
      </c>
      <c r="C30" s="158">
        <v>35923</v>
      </c>
      <c r="D30" s="160">
        <v>839</v>
      </c>
      <c r="E30" s="19">
        <v>621</v>
      </c>
      <c r="F30" s="19">
        <v>218</v>
      </c>
      <c r="G30" s="160">
        <v>3915</v>
      </c>
      <c r="H30" s="68">
        <v>3878</v>
      </c>
      <c r="I30" s="68">
        <v>37</v>
      </c>
      <c r="J30" s="68">
        <v>4</v>
      </c>
      <c r="K30" s="68">
        <v>9036</v>
      </c>
      <c r="L30" s="68">
        <v>93</v>
      </c>
      <c r="M30" s="68">
        <v>92</v>
      </c>
      <c r="N30" s="68">
        <v>1</v>
      </c>
      <c r="O30" s="161">
        <v>262</v>
      </c>
      <c r="P30" s="68">
        <v>262</v>
      </c>
      <c r="Q30" s="68">
        <v>0</v>
      </c>
      <c r="R30" s="161">
        <v>19301</v>
      </c>
      <c r="S30" s="68">
        <v>19238</v>
      </c>
      <c r="T30" s="68">
        <v>63</v>
      </c>
      <c r="U30" s="68">
        <v>857</v>
      </c>
      <c r="V30" s="161">
        <v>281</v>
      </c>
      <c r="W30" s="68">
        <v>256</v>
      </c>
      <c r="X30" s="68">
        <v>25</v>
      </c>
      <c r="Y30" s="69">
        <v>201</v>
      </c>
      <c r="Z30" s="69">
        <v>3</v>
      </c>
      <c r="AA30" s="69">
        <v>1131</v>
      </c>
    </row>
    <row r="31" spans="1:27" ht="16.5" customHeight="1">
      <c r="A31" s="204"/>
      <c r="B31" s="18" t="s">
        <v>32</v>
      </c>
      <c r="C31" s="158">
        <v>21866</v>
      </c>
      <c r="D31" s="160">
        <v>637</v>
      </c>
      <c r="E31" s="19">
        <v>455</v>
      </c>
      <c r="F31" s="19">
        <v>182</v>
      </c>
      <c r="G31" s="160">
        <v>2554</v>
      </c>
      <c r="H31" s="68">
        <v>2539</v>
      </c>
      <c r="I31" s="68">
        <v>15</v>
      </c>
      <c r="J31" s="68">
        <v>6</v>
      </c>
      <c r="K31" s="68">
        <v>6753</v>
      </c>
      <c r="L31" s="68">
        <v>123</v>
      </c>
      <c r="M31" s="68">
        <v>100</v>
      </c>
      <c r="N31" s="68">
        <v>23</v>
      </c>
      <c r="O31" s="161">
        <v>148</v>
      </c>
      <c r="P31" s="68">
        <v>147</v>
      </c>
      <c r="Q31" s="68">
        <v>1</v>
      </c>
      <c r="R31" s="161">
        <v>10482</v>
      </c>
      <c r="S31" s="68">
        <v>10449</v>
      </c>
      <c r="T31" s="68">
        <v>33</v>
      </c>
      <c r="U31" s="68">
        <v>403</v>
      </c>
      <c r="V31" s="161">
        <v>149</v>
      </c>
      <c r="W31" s="68">
        <v>140</v>
      </c>
      <c r="X31" s="68">
        <v>9</v>
      </c>
      <c r="Y31" s="69">
        <v>149</v>
      </c>
      <c r="Z31" s="69">
        <v>3</v>
      </c>
      <c r="AA31" s="69">
        <v>459</v>
      </c>
    </row>
    <row r="32" spans="1:27" ht="16.5" customHeight="1">
      <c r="A32" s="204"/>
      <c r="B32" s="18" t="s">
        <v>33</v>
      </c>
      <c r="C32" s="158">
        <v>17667</v>
      </c>
      <c r="D32" s="160">
        <v>554</v>
      </c>
      <c r="E32" s="19">
        <v>275</v>
      </c>
      <c r="F32" s="19">
        <v>279</v>
      </c>
      <c r="G32" s="160">
        <v>1935</v>
      </c>
      <c r="H32" s="68">
        <v>1901</v>
      </c>
      <c r="I32" s="68">
        <v>34</v>
      </c>
      <c r="J32" s="68">
        <v>4</v>
      </c>
      <c r="K32" s="68">
        <v>6092</v>
      </c>
      <c r="L32" s="68">
        <v>69</v>
      </c>
      <c r="M32" s="68">
        <v>58</v>
      </c>
      <c r="N32" s="68">
        <v>11</v>
      </c>
      <c r="O32" s="161">
        <v>72</v>
      </c>
      <c r="P32" s="68">
        <v>72</v>
      </c>
      <c r="Q32" s="68">
        <v>0</v>
      </c>
      <c r="R32" s="161">
        <v>7911</v>
      </c>
      <c r="S32" s="68">
        <v>7884</v>
      </c>
      <c r="T32" s="68">
        <v>27</v>
      </c>
      <c r="U32" s="68">
        <v>454</v>
      </c>
      <c r="V32" s="161">
        <v>72</v>
      </c>
      <c r="W32" s="68">
        <v>65</v>
      </c>
      <c r="X32" s="68">
        <v>7</v>
      </c>
      <c r="Y32" s="69">
        <v>69</v>
      </c>
      <c r="Z32" s="69">
        <v>3</v>
      </c>
      <c r="AA32" s="69">
        <v>432</v>
      </c>
    </row>
    <row r="33" spans="1:27" ht="16.5" customHeight="1">
      <c r="A33" s="204"/>
      <c r="B33" s="18" t="s">
        <v>34</v>
      </c>
      <c r="C33" s="158">
        <v>18192</v>
      </c>
      <c r="D33" s="160">
        <v>601</v>
      </c>
      <c r="E33" s="19">
        <v>492</v>
      </c>
      <c r="F33" s="19">
        <v>109</v>
      </c>
      <c r="G33" s="160">
        <v>2528</v>
      </c>
      <c r="H33" s="261">
        <v>2496</v>
      </c>
      <c r="I33" s="104">
        <v>32</v>
      </c>
      <c r="J33" s="104">
        <v>4</v>
      </c>
      <c r="K33" s="261">
        <v>5251</v>
      </c>
      <c r="L33" s="68">
        <v>159</v>
      </c>
      <c r="M33" s="104">
        <v>126</v>
      </c>
      <c r="N33" s="104">
        <v>33</v>
      </c>
      <c r="O33" s="161">
        <v>123</v>
      </c>
      <c r="P33" s="104">
        <v>122</v>
      </c>
      <c r="Q33" s="104">
        <v>1</v>
      </c>
      <c r="R33" s="161">
        <v>8588</v>
      </c>
      <c r="S33" s="261">
        <v>8541</v>
      </c>
      <c r="T33" s="104">
        <v>47</v>
      </c>
      <c r="U33" s="104">
        <v>216</v>
      </c>
      <c r="V33" s="161">
        <v>233</v>
      </c>
      <c r="W33" s="104">
        <v>208</v>
      </c>
      <c r="X33" s="104">
        <v>25</v>
      </c>
      <c r="Y33" s="104">
        <v>163</v>
      </c>
      <c r="Z33" s="104">
        <v>2</v>
      </c>
      <c r="AA33" s="104">
        <v>324</v>
      </c>
    </row>
    <row r="34" spans="1:27" ht="16.5" customHeight="1">
      <c r="A34" s="204"/>
      <c r="B34" s="365" t="s">
        <v>35</v>
      </c>
      <c r="C34" s="162">
        <v>3605</v>
      </c>
      <c r="D34" s="163">
        <v>119</v>
      </c>
      <c r="E34" s="323">
        <v>93</v>
      </c>
      <c r="F34" s="323">
        <v>26</v>
      </c>
      <c r="G34" s="163">
        <v>439</v>
      </c>
      <c r="H34" s="157">
        <v>439</v>
      </c>
      <c r="I34" s="157">
        <v>0</v>
      </c>
      <c r="J34" s="157">
        <v>0</v>
      </c>
      <c r="K34" s="157">
        <v>1085</v>
      </c>
      <c r="L34" s="164">
        <v>29</v>
      </c>
      <c r="M34" s="157">
        <v>29</v>
      </c>
      <c r="N34" s="157">
        <v>0</v>
      </c>
      <c r="O34" s="165">
        <v>33</v>
      </c>
      <c r="P34" s="157">
        <v>33</v>
      </c>
      <c r="Q34" s="157">
        <v>0</v>
      </c>
      <c r="R34" s="165">
        <v>1704</v>
      </c>
      <c r="S34" s="157">
        <v>1695</v>
      </c>
      <c r="T34" s="157">
        <v>9</v>
      </c>
      <c r="U34" s="157">
        <v>51</v>
      </c>
      <c r="V34" s="165">
        <v>48</v>
      </c>
      <c r="W34" s="157">
        <v>45</v>
      </c>
      <c r="X34" s="157">
        <v>3</v>
      </c>
      <c r="Y34" s="157">
        <v>30</v>
      </c>
      <c r="Z34" s="157">
        <v>0</v>
      </c>
      <c r="AA34" s="157">
        <v>67</v>
      </c>
    </row>
    <row r="35" spans="1:27" ht="16.5" customHeight="1">
      <c r="A35" s="204"/>
      <c r="B35" s="294" t="s">
        <v>379</v>
      </c>
      <c r="C35" s="67"/>
      <c r="D35" s="387"/>
      <c r="E35" s="18"/>
      <c r="F35" s="18"/>
      <c r="G35" s="388"/>
      <c r="H35" s="67"/>
      <c r="I35" s="67"/>
      <c r="J35" s="68"/>
      <c r="K35" s="67"/>
      <c r="L35" s="67"/>
      <c r="M35" s="68"/>
      <c r="N35" s="67"/>
      <c r="O35" s="389"/>
      <c r="P35" s="67"/>
      <c r="Q35" s="68"/>
      <c r="R35" s="389"/>
      <c r="S35" s="67"/>
      <c r="T35" s="68"/>
      <c r="U35" s="67"/>
      <c r="V35" s="389"/>
      <c r="W35" s="67"/>
      <c r="X35" s="68"/>
      <c r="Y35" s="29"/>
      <c r="Z35" s="69"/>
      <c r="AA35" s="29"/>
    </row>
    <row r="36" spans="1:27" ht="16.5" customHeight="1">
      <c r="A36" s="204"/>
      <c r="B36" s="20" t="s">
        <v>68</v>
      </c>
      <c r="C36" s="67"/>
      <c r="D36" s="387"/>
      <c r="E36" s="18"/>
      <c r="F36" s="18"/>
      <c r="G36" s="388"/>
      <c r="H36" s="67"/>
      <c r="I36" s="67"/>
      <c r="J36" s="67"/>
      <c r="K36" s="67"/>
      <c r="L36" s="67"/>
      <c r="M36" s="67"/>
      <c r="N36" s="67"/>
      <c r="O36" s="389"/>
      <c r="P36" s="67"/>
      <c r="Q36" s="68"/>
      <c r="R36" s="389"/>
      <c r="S36" s="67"/>
      <c r="T36" s="68"/>
      <c r="U36" s="67"/>
      <c r="V36" s="389"/>
      <c r="W36" s="67"/>
      <c r="X36" s="68"/>
      <c r="Y36" s="29"/>
      <c r="Z36" s="29"/>
      <c r="AA36" s="29"/>
    </row>
    <row r="37" spans="1:27" ht="16.5" customHeight="1">
      <c r="A37" s="204"/>
      <c r="B37" s="66"/>
      <c r="C37" s="67"/>
      <c r="D37" s="387"/>
      <c r="E37" s="18"/>
      <c r="F37" s="18"/>
      <c r="G37" s="388"/>
      <c r="H37" s="67"/>
      <c r="I37" s="67"/>
      <c r="J37" s="67"/>
      <c r="K37" s="67"/>
      <c r="L37" s="67"/>
      <c r="M37" s="67"/>
      <c r="N37" s="67"/>
      <c r="O37" s="389"/>
      <c r="P37" s="67"/>
      <c r="Q37" s="67"/>
      <c r="R37" s="389"/>
      <c r="S37" s="67"/>
      <c r="T37" s="67"/>
      <c r="U37" s="67"/>
      <c r="V37" s="389"/>
      <c r="W37" s="67"/>
      <c r="X37" s="67"/>
      <c r="Y37" s="29"/>
      <c r="Z37" s="29"/>
      <c r="AA37" s="29"/>
    </row>
    <row r="38" spans="1:27" ht="16.5" customHeight="1">
      <c r="A38" s="204"/>
      <c r="B38" s="66"/>
      <c r="C38" s="67"/>
      <c r="D38" s="387"/>
      <c r="E38" s="18"/>
      <c r="F38" s="18"/>
      <c r="G38" s="388"/>
      <c r="H38" s="67"/>
      <c r="I38" s="68"/>
      <c r="J38" s="68"/>
      <c r="K38" s="67"/>
      <c r="L38" s="67"/>
      <c r="M38" s="68"/>
      <c r="N38" s="67"/>
      <c r="O38" s="389"/>
      <c r="P38" s="67"/>
      <c r="Q38" s="68"/>
      <c r="R38" s="389"/>
      <c r="S38" s="67"/>
      <c r="T38" s="68"/>
      <c r="U38" s="67"/>
      <c r="V38" s="389"/>
      <c r="W38" s="67"/>
      <c r="X38" s="68"/>
      <c r="Y38" s="29"/>
      <c r="Z38" s="69"/>
      <c r="AA38" s="29"/>
    </row>
    <row r="39" spans="1:27" ht="16.5" customHeight="1">
      <c r="A39" s="204"/>
      <c r="B39" s="619" t="s">
        <v>543</v>
      </c>
      <c r="C39" s="619"/>
      <c r="D39" s="619"/>
      <c r="E39" s="619"/>
      <c r="F39" s="619"/>
      <c r="G39" s="619"/>
      <c r="H39" s="619"/>
      <c r="I39" s="619"/>
      <c r="J39" s="619"/>
      <c r="K39" s="619"/>
      <c r="L39" s="619"/>
      <c r="M39" s="619"/>
      <c r="N39" s="619"/>
      <c r="O39" s="619"/>
      <c r="P39" s="619"/>
      <c r="Q39" s="619"/>
      <c r="R39" s="619"/>
      <c r="S39" s="619"/>
      <c r="T39" s="619"/>
      <c r="U39" s="619"/>
      <c r="V39" s="619"/>
      <c r="W39" s="619"/>
      <c r="X39" s="619"/>
      <c r="Y39" s="619"/>
      <c r="Z39" s="619"/>
      <c r="AA39" s="619"/>
    </row>
    <row r="40" spans="1:28" ht="16.5" customHeight="1" thickBot="1">
      <c r="A40" s="204"/>
      <c r="B40" s="72"/>
      <c r="C40" s="73"/>
      <c r="D40" s="390"/>
      <c r="E40" s="73"/>
      <c r="F40" s="73"/>
      <c r="G40" s="391"/>
      <c r="H40" s="73"/>
      <c r="I40" s="73"/>
      <c r="J40" s="74"/>
      <c r="K40" s="73"/>
      <c r="L40" s="73"/>
      <c r="M40" s="74"/>
      <c r="N40" s="73"/>
      <c r="O40" s="392"/>
      <c r="P40" s="73"/>
      <c r="Q40" s="74"/>
      <c r="R40" s="392"/>
      <c r="S40" s="73"/>
      <c r="T40" s="74"/>
      <c r="U40" s="73"/>
      <c r="V40" s="392"/>
      <c r="W40" s="73"/>
      <c r="X40" s="74"/>
      <c r="Y40" s="75"/>
      <c r="Z40" s="76"/>
      <c r="AA40" s="75"/>
      <c r="AB40" s="204"/>
    </row>
    <row r="41" spans="1:28" ht="16.5" customHeight="1">
      <c r="A41" s="204"/>
      <c r="B41" s="654" t="s">
        <v>79</v>
      </c>
      <c r="C41" s="655"/>
      <c r="D41" s="653" t="s">
        <v>84</v>
      </c>
      <c r="E41" s="639"/>
      <c r="F41" s="639"/>
      <c r="G41" s="639"/>
      <c r="H41" s="639"/>
      <c r="I41" s="639"/>
      <c r="J41" s="639"/>
      <c r="K41" s="639"/>
      <c r="L41" s="639"/>
      <c r="M41" s="639"/>
      <c r="N41" s="639"/>
      <c r="O41" s="639"/>
      <c r="P41" s="639" t="s">
        <v>85</v>
      </c>
      <c r="Q41" s="639"/>
      <c r="R41" s="639"/>
      <c r="S41" s="639"/>
      <c r="T41" s="639"/>
      <c r="U41" s="639"/>
      <c r="V41" s="639"/>
      <c r="W41" s="639"/>
      <c r="X41" s="639"/>
      <c r="Y41" s="639"/>
      <c r="Z41" s="639"/>
      <c r="AA41" s="640"/>
      <c r="AB41" s="204"/>
    </row>
    <row r="42" spans="1:28" ht="16.5" customHeight="1">
      <c r="A42" s="204"/>
      <c r="B42" s="656"/>
      <c r="C42" s="657"/>
      <c r="D42" s="658" t="s">
        <v>80</v>
      </c>
      <c r="E42" s="637"/>
      <c r="F42" s="637"/>
      <c r="G42" s="637" t="s">
        <v>81</v>
      </c>
      <c r="H42" s="637"/>
      <c r="I42" s="637"/>
      <c r="J42" s="637" t="s">
        <v>82</v>
      </c>
      <c r="K42" s="637"/>
      <c r="L42" s="637"/>
      <c r="M42" s="637" t="s">
        <v>83</v>
      </c>
      <c r="N42" s="637"/>
      <c r="O42" s="637"/>
      <c r="P42" s="637" t="s">
        <v>80</v>
      </c>
      <c r="Q42" s="637"/>
      <c r="R42" s="637"/>
      <c r="S42" s="637" t="s">
        <v>81</v>
      </c>
      <c r="T42" s="637"/>
      <c r="U42" s="637"/>
      <c r="V42" s="637" t="s">
        <v>82</v>
      </c>
      <c r="W42" s="637"/>
      <c r="X42" s="637"/>
      <c r="Y42" s="637" t="s">
        <v>83</v>
      </c>
      <c r="Z42" s="637"/>
      <c r="AA42" s="638"/>
      <c r="AB42" s="204"/>
    </row>
    <row r="43" spans="1:28" ht="16.5" customHeight="1">
      <c r="A43" s="204"/>
      <c r="B43" s="659" t="s">
        <v>380</v>
      </c>
      <c r="C43" s="660"/>
      <c r="D43" s="131"/>
      <c r="E43" s="131"/>
      <c r="F43" s="295">
        <v>271</v>
      </c>
      <c r="G43" s="132"/>
      <c r="H43" s="649">
        <v>14876283</v>
      </c>
      <c r="I43" s="649"/>
      <c r="J43" s="132"/>
      <c r="K43" s="649">
        <v>2152700</v>
      </c>
      <c r="L43" s="649"/>
      <c r="M43" s="299"/>
      <c r="N43" s="661">
        <v>611984</v>
      </c>
      <c r="O43" s="661"/>
      <c r="P43" s="299"/>
      <c r="Q43" s="299"/>
      <c r="R43" s="299">
        <v>2228</v>
      </c>
      <c r="S43" s="299"/>
      <c r="T43" s="661">
        <v>161633795</v>
      </c>
      <c r="U43" s="661"/>
      <c r="V43" s="299"/>
      <c r="W43" s="661">
        <v>29305922</v>
      </c>
      <c r="X43" s="661"/>
      <c r="Y43" s="299"/>
      <c r="Z43" s="661">
        <v>19331230</v>
      </c>
      <c r="AA43" s="661"/>
      <c r="AB43" s="204"/>
    </row>
    <row r="44" spans="1:28" ht="16.5" customHeight="1">
      <c r="A44" s="204"/>
      <c r="B44" s="643">
        <v>58</v>
      </c>
      <c r="C44" s="644"/>
      <c r="D44" s="387"/>
      <c r="E44" s="7"/>
      <c r="F44" s="215">
        <v>283</v>
      </c>
      <c r="G44" s="160"/>
      <c r="H44" s="650">
        <v>15542498</v>
      </c>
      <c r="I44" s="650"/>
      <c r="J44" s="104"/>
      <c r="K44" s="650">
        <v>2183993</v>
      </c>
      <c r="L44" s="663"/>
      <c r="M44" s="261"/>
      <c r="N44" s="537">
        <v>6133066</v>
      </c>
      <c r="O44" s="662"/>
      <c r="P44" s="261"/>
      <c r="Q44" s="261"/>
      <c r="R44" s="302">
        <v>2234</v>
      </c>
      <c r="S44" s="261"/>
      <c r="T44" s="537">
        <v>161231060</v>
      </c>
      <c r="U44" s="662"/>
      <c r="V44" s="302"/>
      <c r="W44" s="537">
        <v>29128008</v>
      </c>
      <c r="X44" s="662"/>
      <c r="Y44" s="261"/>
      <c r="Z44" s="537">
        <v>19462083</v>
      </c>
      <c r="AA44" s="662"/>
      <c r="AB44" s="204"/>
    </row>
    <row r="45" spans="1:28" ht="16.5" customHeight="1">
      <c r="A45" s="204"/>
      <c r="B45" s="643">
        <v>59</v>
      </c>
      <c r="C45" s="644"/>
      <c r="D45" s="387"/>
      <c r="E45" s="393"/>
      <c r="F45" s="215">
        <v>283</v>
      </c>
      <c r="G45" s="160"/>
      <c r="H45" s="651">
        <v>15561308</v>
      </c>
      <c r="I45" s="651"/>
      <c r="J45" s="69"/>
      <c r="K45" s="650">
        <v>2270231</v>
      </c>
      <c r="L45" s="663"/>
      <c r="M45" s="261"/>
      <c r="N45" s="537">
        <v>6383551</v>
      </c>
      <c r="O45" s="662"/>
      <c r="P45" s="261"/>
      <c r="Q45" s="303"/>
      <c r="R45" s="302">
        <v>2232</v>
      </c>
      <c r="S45" s="261"/>
      <c r="T45" s="537">
        <v>154133715</v>
      </c>
      <c r="U45" s="662"/>
      <c r="V45" s="302"/>
      <c r="W45" s="537">
        <v>27175901</v>
      </c>
      <c r="X45" s="662"/>
      <c r="Y45" s="303"/>
      <c r="Z45" s="537">
        <v>19544119</v>
      </c>
      <c r="AA45" s="662"/>
      <c r="AB45" s="204"/>
    </row>
    <row r="46" spans="1:28" ht="16.5" customHeight="1">
      <c r="A46" s="204"/>
      <c r="B46" s="643">
        <v>60</v>
      </c>
      <c r="C46" s="644"/>
      <c r="D46" s="387"/>
      <c r="E46" s="67"/>
      <c r="F46" s="296">
        <v>301</v>
      </c>
      <c r="G46" s="160"/>
      <c r="H46" s="651">
        <v>17220937</v>
      </c>
      <c r="I46" s="651"/>
      <c r="J46" s="68"/>
      <c r="K46" s="650">
        <v>2618213</v>
      </c>
      <c r="L46" s="663"/>
      <c r="M46" s="303"/>
      <c r="N46" s="537">
        <v>6716612</v>
      </c>
      <c r="O46" s="662"/>
      <c r="P46" s="303"/>
      <c r="Q46" s="303"/>
      <c r="R46" s="302">
        <v>2232</v>
      </c>
      <c r="S46" s="303"/>
      <c r="T46" s="537">
        <v>152985589</v>
      </c>
      <c r="U46" s="662"/>
      <c r="V46" s="302"/>
      <c r="W46" s="537">
        <v>27189448</v>
      </c>
      <c r="X46" s="662"/>
      <c r="Y46" s="261"/>
      <c r="Z46" s="537">
        <v>19435055</v>
      </c>
      <c r="AA46" s="662"/>
      <c r="AB46" s="204"/>
    </row>
    <row r="47" spans="1:28" s="205" customFormat="1" ht="16.5" customHeight="1">
      <c r="A47" s="208"/>
      <c r="B47" s="647">
        <v>61</v>
      </c>
      <c r="C47" s="648"/>
      <c r="D47" s="394"/>
      <c r="E47" s="207"/>
      <c r="F47" s="358">
        <f>AVERAGE(F49:F62)</f>
        <v>302.5</v>
      </c>
      <c r="G47" s="359"/>
      <c r="H47" s="652">
        <f>SUM(H49:I62)</f>
        <v>18569588</v>
      </c>
      <c r="I47" s="652"/>
      <c r="J47" s="207"/>
      <c r="K47" s="667">
        <f>SUM(K49:L62)</f>
        <v>2727296</v>
      </c>
      <c r="L47" s="668"/>
      <c r="M47" s="353"/>
      <c r="N47" s="538">
        <f>SUM(N49:O62)</f>
        <v>6977043</v>
      </c>
      <c r="O47" s="669"/>
      <c r="P47" s="360"/>
      <c r="Q47" s="353"/>
      <c r="R47" s="361">
        <f>SUM(R62)</f>
        <v>2235</v>
      </c>
      <c r="S47" s="360"/>
      <c r="T47" s="538">
        <f>SUM(T49:U62)</f>
        <v>150906575</v>
      </c>
      <c r="U47" s="669"/>
      <c r="V47" s="361"/>
      <c r="W47" s="538">
        <f>SUM(W49:X62)</f>
        <v>26414566</v>
      </c>
      <c r="X47" s="669"/>
      <c r="Y47" s="341"/>
      <c r="Z47" s="538">
        <f>SUM(Z49:AA62)</f>
        <v>19864840</v>
      </c>
      <c r="AA47" s="669"/>
      <c r="AB47" s="208"/>
    </row>
    <row r="48" spans="1:27" ht="16.5" customHeight="1">
      <c r="A48" s="204"/>
      <c r="B48" s="643"/>
      <c r="C48" s="644"/>
      <c r="D48" s="387"/>
      <c r="E48" s="67"/>
      <c r="F48" s="297"/>
      <c r="G48" s="78"/>
      <c r="H48" s="651"/>
      <c r="I48" s="651"/>
      <c r="J48" s="78"/>
      <c r="K48" s="650"/>
      <c r="L48" s="663"/>
      <c r="M48" s="304"/>
      <c r="N48" s="537"/>
      <c r="O48" s="662"/>
      <c r="P48" s="304"/>
      <c r="Q48" s="304"/>
      <c r="R48" s="304"/>
      <c r="S48" s="304"/>
      <c r="T48" s="537"/>
      <c r="U48" s="662"/>
      <c r="V48" s="395"/>
      <c r="W48" s="537"/>
      <c r="X48" s="662"/>
      <c r="Y48" s="258"/>
      <c r="Z48" s="537"/>
      <c r="AA48" s="662"/>
    </row>
    <row r="49" spans="1:27" ht="16.5" customHeight="1">
      <c r="A49" s="204"/>
      <c r="B49" s="643" t="s">
        <v>351</v>
      </c>
      <c r="C49" s="644"/>
      <c r="D49" s="387"/>
      <c r="E49" s="67"/>
      <c r="F49" s="296">
        <v>301</v>
      </c>
      <c r="G49" s="211"/>
      <c r="H49" s="651">
        <v>981703</v>
      </c>
      <c r="I49" s="651"/>
      <c r="J49" s="133"/>
      <c r="K49" s="650">
        <v>169154</v>
      </c>
      <c r="L49" s="663"/>
      <c r="M49" s="303"/>
      <c r="N49" s="537">
        <v>394571</v>
      </c>
      <c r="O49" s="662"/>
      <c r="P49" s="303"/>
      <c r="Q49" s="303"/>
      <c r="R49" s="305">
        <v>2232</v>
      </c>
      <c r="S49" s="303"/>
      <c r="T49" s="537">
        <v>12645622</v>
      </c>
      <c r="U49" s="662"/>
      <c r="V49" s="302"/>
      <c r="W49" s="537">
        <v>2232366</v>
      </c>
      <c r="X49" s="662"/>
      <c r="Y49" s="261"/>
      <c r="Z49" s="537">
        <v>1584422</v>
      </c>
      <c r="AA49" s="662"/>
    </row>
    <row r="50" spans="1:27" ht="16.5" customHeight="1">
      <c r="A50" s="204"/>
      <c r="B50" s="920" t="s">
        <v>550</v>
      </c>
      <c r="C50" s="921"/>
      <c r="D50" s="396"/>
      <c r="E50" s="7"/>
      <c r="F50" s="215">
        <v>301</v>
      </c>
      <c r="G50" s="211"/>
      <c r="H50" s="651">
        <v>1979847</v>
      </c>
      <c r="I50" s="651"/>
      <c r="J50" s="128"/>
      <c r="K50" s="650">
        <v>355639</v>
      </c>
      <c r="L50" s="663"/>
      <c r="M50" s="261"/>
      <c r="N50" s="537">
        <v>833577</v>
      </c>
      <c r="O50" s="662"/>
      <c r="P50" s="261"/>
      <c r="Q50" s="261"/>
      <c r="R50" s="305">
        <v>2232</v>
      </c>
      <c r="S50" s="261"/>
      <c r="T50" s="537">
        <v>12477922</v>
      </c>
      <c r="U50" s="662"/>
      <c r="V50" s="302"/>
      <c r="W50" s="537">
        <v>2138667</v>
      </c>
      <c r="X50" s="662"/>
      <c r="Y50" s="261"/>
      <c r="Z50" s="537">
        <v>1568246</v>
      </c>
      <c r="AA50" s="662"/>
    </row>
    <row r="51" spans="1:27" ht="16.5" customHeight="1">
      <c r="A51" s="204"/>
      <c r="B51" s="643" t="s">
        <v>551</v>
      </c>
      <c r="C51" s="644"/>
      <c r="D51" s="396"/>
      <c r="E51" s="393"/>
      <c r="F51" s="215">
        <v>301</v>
      </c>
      <c r="G51" s="211"/>
      <c r="H51" s="651">
        <v>1835411</v>
      </c>
      <c r="I51" s="651"/>
      <c r="J51" s="128"/>
      <c r="K51" s="650">
        <v>295352</v>
      </c>
      <c r="L51" s="663"/>
      <c r="M51" s="261"/>
      <c r="N51" s="537">
        <v>747400</v>
      </c>
      <c r="O51" s="662"/>
      <c r="P51" s="261"/>
      <c r="Q51" s="261"/>
      <c r="R51" s="305">
        <v>2233</v>
      </c>
      <c r="S51" s="261"/>
      <c r="T51" s="537">
        <v>12023588</v>
      </c>
      <c r="U51" s="662"/>
      <c r="V51" s="302"/>
      <c r="W51" s="537">
        <v>2040829</v>
      </c>
      <c r="X51" s="662"/>
      <c r="Y51" s="261"/>
      <c r="Z51" s="537">
        <v>1511906</v>
      </c>
      <c r="AA51" s="662"/>
    </row>
    <row r="52" spans="1:27" ht="16.5" customHeight="1">
      <c r="A52" s="204"/>
      <c r="B52" s="643" t="s">
        <v>552</v>
      </c>
      <c r="C52" s="644"/>
      <c r="D52" s="396"/>
      <c r="E52" s="67"/>
      <c r="F52" s="296">
        <v>303</v>
      </c>
      <c r="G52" s="211"/>
      <c r="H52" s="651">
        <v>1575079</v>
      </c>
      <c r="I52" s="651"/>
      <c r="J52" s="133"/>
      <c r="K52" s="650">
        <v>256201</v>
      </c>
      <c r="L52" s="663"/>
      <c r="M52" s="303"/>
      <c r="N52" s="537">
        <v>623811</v>
      </c>
      <c r="O52" s="662"/>
      <c r="P52" s="303"/>
      <c r="Q52" s="303"/>
      <c r="R52" s="305">
        <v>2233</v>
      </c>
      <c r="S52" s="303"/>
      <c r="T52" s="537">
        <v>12572288</v>
      </c>
      <c r="U52" s="662"/>
      <c r="V52" s="302"/>
      <c r="W52" s="537">
        <v>2162833</v>
      </c>
      <c r="X52" s="662"/>
      <c r="Y52" s="261"/>
      <c r="Z52" s="537">
        <v>1624504</v>
      </c>
      <c r="AA52" s="662"/>
    </row>
    <row r="53" spans="1:27" ht="16.5" customHeight="1">
      <c r="A53" s="204"/>
      <c r="B53" s="643"/>
      <c r="C53" s="644"/>
      <c r="D53" s="396"/>
      <c r="E53" s="67"/>
      <c r="F53" s="296"/>
      <c r="G53" s="211"/>
      <c r="H53" s="651"/>
      <c r="I53" s="651"/>
      <c r="J53" s="133"/>
      <c r="K53" s="650"/>
      <c r="L53" s="663"/>
      <c r="M53" s="303"/>
      <c r="N53" s="537"/>
      <c r="O53" s="662"/>
      <c r="P53" s="303"/>
      <c r="Q53" s="303"/>
      <c r="R53" s="305"/>
      <c r="S53" s="303"/>
      <c r="T53" s="537"/>
      <c r="U53" s="662"/>
      <c r="V53" s="302"/>
      <c r="W53" s="537"/>
      <c r="X53" s="662"/>
      <c r="Y53" s="261"/>
      <c r="Z53" s="537"/>
      <c r="AA53" s="662"/>
    </row>
    <row r="54" spans="1:27" ht="16.5" customHeight="1">
      <c r="A54" s="204"/>
      <c r="B54" s="643" t="s">
        <v>553</v>
      </c>
      <c r="C54" s="644"/>
      <c r="D54" s="396"/>
      <c r="E54" s="67"/>
      <c r="F54" s="296">
        <v>303</v>
      </c>
      <c r="G54" s="211"/>
      <c r="H54" s="651">
        <v>1583760</v>
      </c>
      <c r="I54" s="651"/>
      <c r="J54" s="133"/>
      <c r="K54" s="650">
        <v>229668</v>
      </c>
      <c r="L54" s="663"/>
      <c r="M54" s="303"/>
      <c r="N54" s="537">
        <v>587816</v>
      </c>
      <c r="O54" s="662"/>
      <c r="P54" s="303"/>
      <c r="Q54" s="303"/>
      <c r="R54" s="305">
        <v>2233</v>
      </c>
      <c r="S54" s="303"/>
      <c r="T54" s="537">
        <v>12949636</v>
      </c>
      <c r="U54" s="662"/>
      <c r="V54" s="302"/>
      <c r="W54" s="537">
        <v>2318716</v>
      </c>
      <c r="X54" s="662"/>
      <c r="Y54" s="261"/>
      <c r="Z54" s="537">
        <v>1703955</v>
      </c>
      <c r="AA54" s="662"/>
    </row>
    <row r="55" spans="1:27" ht="16.5" customHeight="1">
      <c r="A55" s="204"/>
      <c r="B55" s="643" t="s">
        <v>554</v>
      </c>
      <c r="C55" s="644"/>
      <c r="D55" s="396"/>
      <c r="E55" s="67"/>
      <c r="F55" s="296">
        <v>303</v>
      </c>
      <c r="G55" s="211"/>
      <c r="H55" s="651">
        <v>1587693</v>
      </c>
      <c r="I55" s="651"/>
      <c r="J55" s="133"/>
      <c r="K55" s="650">
        <v>208097</v>
      </c>
      <c r="L55" s="663"/>
      <c r="M55" s="303"/>
      <c r="N55" s="537">
        <v>640416</v>
      </c>
      <c r="O55" s="662"/>
      <c r="P55" s="303"/>
      <c r="Q55" s="303"/>
      <c r="R55" s="305">
        <v>2233</v>
      </c>
      <c r="S55" s="303"/>
      <c r="T55" s="537">
        <v>11788925</v>
      </c>
      <c r="U55" s="662"/>
      <c r="V55" s="302"/>
      <c r="W55" s="537">
        <v>1963266</v>
      </c>
      <c r="X55" s="662"/>
      <c r="Y55" s="261"/>
      <c r="Z55" s="537">
        <v>1492115</v>
      </c>
      <c r="AA55" s="662"/>
    </row>
    <row r="56" spans="1:27" ht="16.5" customHeight="1">
      <c r="A56" s="204"/>
      <c r="B56" s="643" t="s">
        <v>555</v>
      </c>
      <c r="C56" s="644"/>
      <c r="D56" s="396"/>
      <c r="E56" s="7"/>
      <c r="F56" s="215">
        <v>303</v>
      </c>
      <c r="G56" s="211"/>
      <c r="H56" s="651">
        <v>2623204</v>
      </c>
      <c r="I56" s="651"/>
      <c r="J56" s="128"/>
      <c r="K56" s="650">
        <v>358901</v>
      </c>
      <c r="L56" s="663"/>
      <c r="M56" s="261"/>
      <c r="N56" s="537">
        <v>1098884</v>
      </c>
      <c r="O56" s="662"/>
      <c r="P56" s="261"/>
      <c r="Q56" s="261"/>
      <c r="R56" s="305">
        <v>2232</v>
      </c>
      <c r="S56" s="261"/>
      <c r="T56" s="537">
        <v>12959256</v>
      </c>
      <c r="U56" s="662"/>
      <c r="V56" s="302"/>
      <c r="W56" s="537">
        <v>2205581</v>
      </c>
      <c r="X56" s="662"/>
      <c r="Y56" s="261"/>
      <c r="Z56" s="537">
        <v>1717113</v>
      </c>
      <c r="AA56" s="662"/>
    </row>
    <row r="57" spans="1:27" ht="16.5" customHeight="1">
      <c r="A57" s="204"/>
      <c r="B57" s="643" t="s">
        <v>556</v>
      </c>
      <c r="C57" s="644"/>
      <c r="D57" s="396"/>
      <c r="E57" s="393"/>
      <c r="F57" s="215">
        <v>303</v>
      </c>
      <c r="G57" s="211"/>
      <c r="H57" s="651">
        <v>1932661</v>
      </c>
      <c r="I57" s="651"/>
      <c r="J57" s="128"/>
      <c r="K57" s="650">
        <v>237549</v>
      </c>
      <c r="L57" s="663"/>
      <c r="M57" s="261"/>
      <c r="N57" s="537">
        <v>741325</v>
      </c>
      <c r="O57" s="662"/>
      <c r="P57" s="261"/>
      <c r="Q57" s="261"/>
      <c r="R57" s="305">
        <v>2232</v>
      </c>
      <c r="S57" s="261"/>
      <c r="T57" s="537">
        <v>12619504</v>
      </c>
      <c r="U57" s="662"/>
      <c r="V57" s="302"/>
      <c r="W57" s="537">
        <v>2181752</v>
      </c>
      <c r="X57" s="662"/>
      <c r="Y57" s="261"/>
      <c r="Z57" s="537">
        <v>1671199</v>
      </c>
      <c r="AA57" s="662"/>
    </row>
    <row r="58" spans="1:27" ht="16.5" customHeight="1">
      <c r="A58" s="204"/>
      <c r="B58" s="643"/>
      <c r="C58" s="644"/>
      <c r="D58" s="396"/>
      <c r="E58" s="67"/>
      <c r="F58" s="296"/>
      <c r="G58" s="211"/>
      <c r="H58" s="651"/>
      <c r="I58" s="651"/>
      <c r="J58" s="133"/>
      <c r="K58" s="650"/>
      <c r="L58" s="663"/>
      <c r="M58" s="303"/>
      <c r="N58" s="537"/>
      <c r="O58" s="662"/>
      <c r="P58" s="303"/>
      <c r="Q58" s="303"/>
      <c r="R58" s="305"/>
      <c r="S58" s="303"/>
      <c r="T58" s="537"/>
      <c r="U58" s="662"/>
      <c r="V58" s="302"/>
      <c r="W58" s="537"/>
      <c r="X58" s="662"/>
      <c r="Y58" s="261"/>
      <c r="Z58" s="537"/>
      <c r="AA58" s="662"/>
    </row>
    <row r="59" spans="1:27" ht="16.5" customHeight="1">
      <c r="A59" s="204"/>
      <c r="B59" s="643" t="s">
        <v>557</v>
      </c>
      <c r="C59" s="644"/>
      <c r="D59" s="396"/>
      <c r="E59" s="67"/>
      <c r="F59" s="296">
        <v>303</v>
      </c>
      <c r="G59" s="211"/>
      <c r="H59" s="651">
        <v>780496</v>
      </c>
      <c r="I59" s="651"/>
      <c r="J59" s="133"/>
      <c r="K59" s="650">
        <v>120263</v>
      </c>
      <c r="L59" s="663"/>
      <c r="M59" s="303"/>
      <c r="N59" s="537">
        <v>228865</v>
      </c>
      <c r="O59" s="662"/>
      <c r="P59" s="303"/>
      <c r="Q59" s="303"/>
      <c r="R59" s="305">
        <v>2234</v>
      </c>
      <c r="S59" s="303"/>
      <c r="T59" s="537">
        <v>13599905</v>
      </c>
      <c r="U59" s="662"/>
      <c r="V59" s="302"/>
      <c r="W59" s="537">
        <v>2479959</v>
      </c>
      <c r="X59" s="662"/>
      <c r="Y59" s="261"/>
      <c r="Z59" s="537">
        <v>1819159</v>
      </c>
      <c r="AA59" s="662"/>
    </row>
    <row r="60" spans="1:27" ht="16.5" customHeight="1">
      <c r="A60" s="204"/>
      <c r="B60" s="643" t="s">
        <v>381</v>
      </c>
      <c r="C60" s="644"/>
      <c r="D60" s="396"/>
      <c r="E60" s="67"/>
      <c r="F60" s="296">
        <v>303</v>
      </c>
      <c r="G60" s="211"/>
      <c r="H60" s="651">
        <v>1111996</v>
      </c>
      <c r="I60" s="651"/>
      <c r="J60" s="133"/>
      <c r="K60" s="650">
        <v>168551</v>
      </c>
      <c r="L60" s="663"/>
      <c r="M60" s="303"/>
      <c r="N60" s="537">
        <v>342480</v>
      </c>
      <c r="O60" s="662"/>
      <c r="P60" s="303"/>
      <c r="Q60" s="303"/>
      <c r="R60" s="305">
        <v>2235</v>
      </c>
      <c r="S60" s="303"/>
      <c r="T60" s="537">
        <v>12771718</v>
      </c>
      <c r="U60" s="662"/>
      <c r="V60" s="302"/>
      <c r="W60" s="537">
        <v>2310405</v>
      </c>
      <c r="X60" s="662"/>
      <c r="Y60" s="261"/>
      <c r="Z60" s="537">
        <v>1820893</v>
      </c>
      <c r="AA60" s="662"/>
    </row>
    <row r="61" spans="1:27" ht="16.5" customHeight="1">
      <c r="A61" s="204"/>
      <c r="B61" s="643" t="s">
        <v>558</v>
      </c>
      <c r="C61" s="644"/>
      <c r="D61" s="396"/>
      <c r="E61" s="67"/>
      <c r="F61" s="296">
        <v>303</v>
      </c>
      <c r="G61" s="211"/>
      <c r="H61" s="651">
        <v>1307934</v>
      </c>
      <c r="I61" s="651"/>
      <c r="J61" s="133"/>
      <c r="K61" s="650">
        <v>187220</v>
      </c>
      <c r="L61" s="663"/>
      <c r="M61" s="303"/>
      <c r="N61" s="537">
        <v>372377</v>
      </c>
      <c r="O61" s="662"/>
      <c r="P61" s="303"/>
      <c r="Q61" s="303"/>
      <c r="R61" s="305">
        <v>2235</v>
      </c>
      <c r="S61" s="303"/>
      <c r="T61" s="537">
        <v>11392124</v>
      </c>
      <c r="U61" s="662"/>
      <c r="V61" s="302"/>
      <c r="W61" s="537">
        <v>1999413</v>
      </c>
      <c r="X61" s="662"/>
      <c r="Y61" s="261"/>
      <c r="Z61" s="537">
        <v>1594637</v>
      </c>
      <c r="AA61" s="662"/>
    </row>
    <row r="62" spans="1:27" ht="16.5" customHeight="1">
      <c r="A62" s="204"/>
      <c r="B62" s="645" t="s">
        <v>559</v>
      </c>
      <c r="C62" s="646"/>
      <c r="D62" s="397"/>
      <c r="E62" s="77"/>
      <c r="F62" s="298">
        <v>303</v>
      </c>
      <c r="G62" s="364"/>
      <c r="H62" s="664">
        <v>1269804</v>
      </c>
      <c r="I62" s="664"/>
      <c r="J62" s="135"/>
      <c r="K62" s="665">
        <v>140701</v>
      </c>
      <c r="L62" s="666"/>
      <c r="M62" s="301"/>
      <c r="N62" s="670">
        <v>365521</v>
      </c>
      <c r="O62" s="671"/>
      <c r="P62" s="301"/>
      <c r="Q62" s="301"/>
      <c r="R62" s="306">
        <v>2235</v>
      </c>
      <c r="S62" s="301"/>
      <c r="T62" s="670">
        <v>13106087</v>
      </c>
      <c r="U62" s="671"/>
      <c r="V62" s="324"/>
      <c r="W62" s="670">
        <v>2380779</v>
      </c>
      <c r="X62" s="671"/>
      <c r="Y62" s="300"/>
      <c r="Z62" s="670">
        <v>1756691</v>
      </c>
      <c r="AA62" s="671"/>
    </row>
    <row r="63" spans="1:27" ht="16.5" customHeight="1">
      <c r="A63" s="204"/>
      <c r="B63" s="20" t="s">
        <v>68</v>
      </c>
      <c r="C63" s="67"/>
      <c r="D63" s="387"/>
      <c r="E63" s="67"/>
      <c r="F63" s="67"/>
      <c r="G63" s="388"/>
      <c r="H63" s="67"/>
      <c r="I63" s="67"/>
      <c r="J63" s="67"/>
      <c r="K63" s="67"/>
      <c r="L63" s="67"/>
      <c r="M63" s="68"/>
      <c r="N63" s="67"/>
      <c r="O63" s="389"/>
      <c r="P63" s="67"/>
      <c r="Q63" s="68"/>
      <c r="R63" s="389"/>
      <c r="S63" s="67"/>
      <c r="T63" s="68"/>
      <c r="U63" s="67"/>
      <c r="V63" s="389"/>
      <c r="W63" s="67"/>
      <c r="X63" s="68"/>
      <c r="Y63" s="29"/>
      <c r="Z63" s="29"/>
      <c r="AA63" s="29"/>
    </row>
    <row r="64" spans="1:27" ht="16.5" customHeight="1">
      <c r="A64" s="204"/>
      <c r="B64" s="66"/>
      <c r="C64" s="67"/>
      <c r="D64" s="387"/>
      <c r="E64" s="7"/>
      <c r="F64" s="7"/>
      <c r="G64" s="388"/>
      <c r="H64" s="7"/>
      <c r="I64" s="7"/>
      <c r="J64" s="7"/>
      <c r="K64" s="7"/>
      <c r="L64" s="67"/>
      <c r="M64" s="7"/>
      <c r="N64" s="7"/>
      <c r="O64" s="389"/>
      <c r="P64" s="7"/>
      <c r="Q64" s="7"/>
      <c r="R64" s="389"/>
      <c r="S64" s="7"/>
      <c r="T64" s="7"/>
      <c r="U64" s="7"/>
      <c r="V64" s="389"/>
      <c r="W64" s="7"/>
      <c r="X64" s="7"/>
      <c r="Y64" s="7"/>
      <c r="Z64" s="7"/>
      <c r="AA64" s="7"/>
    </row>
    <row r="65" spans="1:27" ht="16.5" customHeight="1">
      <c r="A65" s="204"/>
      <c r="B65" s="79"/>
      <c r="C65" s="67"/>
      <c r="D65" s="387"/>
      <c r="E65" s="393"/>
      <c r="F65" s="393"/>
      <c r="G65" s="388"/>
      <c r="H65" s="393"/>
      <c r="I65" s="393"/>
      <c r="J65" s="393"/>
      <c r="K65" s="393"/>
      <c r="L65" s="398"/>
      <c r="M65" s="393"/>
      <c r="N65" s="393"/>
      <c r="O65" s="389"/>
      <c r="P65" s="399"/>
      <c r="Q65" s="399"/>
      <c r="R65" s="389"/>
      <c r="S65" s="399"/>
      <c r="T65" s="399"/>
      <c r="U65" s="393"/>
      <c r="V65" s="389"/>
      <c r="W65" s="399"/>
      <c r="X65" s="399"/>
      <c r="Y65" s="393"/>
      <c r="Z65" s="393"/>
      <c r="AA65" s="393"/>
    </row>
    <row r="66" spans="1:27" ht="16.5" customHeight="1">
      <c r="A66" s="204"/>
      <c r="B66" s="66"/>
      <c r="C66" s="67"/>
      <c r="D66" s="387"/>
      <c r="E66" s="67"/>
      <c r="F66" s="67"/>
      <c r="G66" s="388"/>
      <c r="H66" s="67"/>
      <c r="I66" s="67"/>
      <c r="J66" s="67"/>
      <c r="K66" s="67"/>
      <c r="L66" s="67"/>
      <c r="M66" s="67"/>
      <c r="N66" s="67"/>
      <c r="O66" s="389"/>
      <c r="P66" s="67"/>
      <c r="Q66" s="68"/>
      <c r="R66" s="389"/>
      <c r="S66" s="67"/>
      <c r="T66" s="68"/>
      <c r="U66" s="67"/>
      <c r="V66" s="389"/>
      <c r="W66" s="67"/>
      <c r="X66" s="68"/>
      <c r="Y66" s="29"/>
      <c r="Z66" s="69"/>
      <c r="AA66" s="29"/>
    </row>
    <row r="67" spans="1:27" ht="16.5" customHeight="1">
      <c r="A67" s="204"/>
      <c r="B67" s="66"/>
      <c r="C67" s="67"/>
      <c r="D67" s="387"/>
      <c r="E67" s="67"/>
      <c r="F67" s="67"/>
      <c r="G67" s="388"/>
      <c r="H67" s="67"/>
      <c r="I67" s="67"/>
      <c r="J67" s="68"/>
      <c r="K67" s="67"/>
      <c r="L67" s="67"/>
      <c r="M67" s="67"/>
      <c r="N67" s="67"/>
      <c r="O67" s="389"/>
      <c r="P67" s="67"/>
      <c r="Q67" s="67"/>
      <c r="R67" s="389"/>
      <c r="S67" s="67"/>
      <c r="T67" s="67"/>
      <c r="U67" s="67"/>
      <c r="V67" s="389"/>
      <c r="W67" s="67"/>
      <c r="X67" s="67"/>
      <c r="Y67" s="29"/>
      <c r="Z67" s="29"/>
      <c r="AA67" s="29"/>
    </row>
    <row r="68" spans="1:27" ht="16.5" customHeight="1">
      <c r="A68" s="204"/>
      <c r="B68" s="66"/>
      <c r="C68" s="67"/>
      <c r="D68" s="387"/>
      <c r="E68" s="67"/>
      <c r="F68" s="67"/>
      <c r="G68" s="388"/>
      <c r="H68" s="67"/>
      <c r="I68" s="67"/>
      <c r="J68" s="67"/>
      <c r="K68" s="67"/>
      <c r="L68" s="67"/>
      <c r="M68" s="68"/>
      <c r="N68" s="67"/>
      <c r="O68" s="389"/>
      <c r="P68" s="67"/>
      <c r="Q68" s="67"/>
      <c r="R68" s="389"/>
      <c r="S68" s="67"/>
      <c r="T68" s="67"/>
      <c r="U68" s="67"/>
      <c r="V68" s="389"/>
      <c r="W68" s="67"/>
      <c r="X68" s="67"/>
      <c r="Y68" s="29"/>
      <c r="Z68" s="29"/>
      <c r="AA68" s="29"/>
    </row>
    <row r="69" spans="1:27" ht="16.5" customHeight="1">
      <c r="A69" s="204"/>
      <c r="B69" s="66"/>
      <c r="C69" s="67"/>
      <c r="D69" s="387"/>
      <c r="E69" s="67"/>
      <c r="F69" s="67"/>
      <c r="G69" s="388"/>
      <c r="H69" s="67"/>
      <c r="I69" s="67"/>
      <c r="J69" s="67"/>
      <c r="K69" s="67"/>
      <c r="L69" s="67"/>
      <c r="M69" s="68"/>
      <c r="N69" s="67"/>
      <c r="O69" s="389"/>
      <c r="P69" s="67"/>
      <c r="Q69" s="68"/>
      <c r="R69" s="389"/>
      <c r="S69" s="67"/>
      <c r="T69" s="68"/>
      <c r="U69" s="67"/>
      <c r="V69" s="389"/>
      <c r="W69" s="67"/>
      <c r="X69" s="68"/>
      <c r="Y69" s="29"/>
      <c r="Z69" s="68"/>
      <c r="AA69" s="29"/>
    </row>
    <row r="70" spans="1:67" ht="16.5" customHeight="1">
      <c r="A70" s="204"/>
      <c r="B70" s="66"/>
      <c r="C70" s="67"/>
      <c r="D70" s="387"/>
      <c r="E70" s="7"/>
      <c r="F70" s="7"/>
      <c r="G70" s="388"/>
      <c r="H70" s="7"/>
      <c r="I70" s="7"/>
      <c r="J70" s="7"/>
      <c r="K70" s="7"/>
      <c r="L70" s="67"/>
      <c r="M70" s="7"/>
      <c r="N70" s="7"/>
      <c r="O70" s="389"/>
      <c r="P70" s="7"/>
      <c r="Q70" s="7"/>
      <c r="R70" s="389"/>
      <c r="S70" s="7"/>
      <c r="T70" s="7"/>
      <c r="U70" s="7"/>
      <c r="V70" s="389"/>
      <c r="W70" s="7"/>
      <c r="X70" s="7"/>
      <c r="Y70" s="7"/>
      <c r="Z70" s="7"/>
      <c r="AA70" s="7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</row>
    <row r="71" spans="1:67" ht="16.5" customHeight="1">
      <c r="A71" s="204"/>
      <c r="B71" s="79"/>
      <c r="C71" s="398"/>
      <c r="D71" s="387"/>
      <c r="E71" s="398"/>
      <c r="F71" s="386"/>
      <c r="G71" s="388"/>
      <c r="H71" s="398"/>
      <c r="I71" s="386"/>
      <c r="J71" s="386"/>
      <c r="K71" s="398"/>
      <c r="L71" s="398"/>
      <c r="M71" s="398"/>
      <c r="N71" s="398"/>
      <c r="O71" s="389"/>
      <c r="P71" s="398"/>
      <c r="Q71" s="398"/>
      <c r="R71" s="389"/>
      <c r="S71" s="398"/>
      <c r="T71" s="398"/>
      <c r="U71" s="398"/>
      <c r="V71" s="389"/>
      <c r="W71" s="398"/>
      <c r="X71" s="398"/>
      <c r="Y71" s="398"/>
      <c r="Z71" s="398"/>
      <c r="AA71" s="398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</row>
    <row r="72" spans="1:67" ht="16.5" customHeight="1">
      <c r="A72" s="204"/>
      <c r="B72" s="66"/>
      <c r="C72" s="67"/>
      <c r="D72" s="387"/>
      <c r="E72" s="67"/>
      <c r="F72" s="67"/>
      <c r="G72" s="388"/>
      <c r="H72" s="67"/>
      <c r="I72" s="67"/>
      <c r="J72" s="67"/>
      <c r="K72" s="67"/>
      <c r="L72" s="67"/>
      <c r="M72" s="67"/>
      <c r="N72" s="67"/>
      <c r="O72" s="389"/>
      <c r="P72" s="67"/>
      <c r="Q72" s="68"/>
      <c r="R72" s="389"/>
      <c r="S72" s="67"/>
      <c r="T72" s="68"/>
      <c r="U72" s="67"/>
      <c r="V72" s="389"/>
      <c r="W72" s="67"/>
      <c r="X72" s="68"/>
      <c r="Y72" s="29"/>
      <c r="Z72" s="29"/>
      <c r="AA72" s="29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</row>
    <row r="73" spans="1:67" ht="16.5" customHeight="1">
      <c r="A73" s="204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</row>
    <row r="74" spans="1:67" ht="16.5" customHeight="1">
      <c r="A74" s="204"/>
      <c r="C74" s="4"/>
      <c r="D74" s="4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</row>
    <row r="75" spans="5:67" ht="16.5" customHeight="1"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</row>
    <row r="76" spans="5:67" ht="16.5" customHeight="1"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</row>
    <row r="77" spans="5:67" ht="16.5" customHeight="1"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</row>
  </sheetData>
  <sheetProtection/>
  <mergeCells count="172">
    <mergeCell ref="Z52:AA52"/>
    <mergeCell ref="Z53:AA53"/>
    <mergeCell ref="Z54:AA54"/>
    <mergeCell ref="Z55:AA55"/>
    <mergeCell ref="W58:X58"/>
    <mergeCell ref="W59:X59"/>
    <mergeCell ref="Z61:AA61"/>
    <mergeCell ref="Z62:AA62"/>
    <mergeCell ref="Z56:AA56"/>
    <mergeCell ref="Z57:AA57"/>
    <mergeCell ref="Z58:AA58"/>
    <mergeCell ref="Z59:AA59"/>
    <mergeCell ref="Z60:AA60"/>
    <mergeCell ref="W62:X62"/>
    <mergeCell ref="Z43:AA43"/>
    <mergeCell ref="Z44:AA44"/>
    <mergeCell ref="Z45:AA45"/>
    <mergeCell ref="Z46:AA46"/>
    <mergeCell ref="Z47:AA47"/>
    <mergeCell ref="Z48:AA48"/>
    <mergeCell ref="Z49:AA49"/>
    <mergeCell ref="Z50:AA50"/>
    <mergeCell ref="Z51:AA51"/>
    <mergeCell ref="W51:X51"/>
    <mergeCell ref="W52:X52"/>
    <mergeCell ref="W53:X53"/>
    <mergeCell ref="W60:X60"/>
    <mergeCell ref="W61:X61"/>
    <mergeCell ref="W54:X54"/>
    <mergeCell ref="W55:X55"/>
    <mergeCell ref="W56:X56"/>
    <mergeCell ref="W57:X57"/>
    <mergeCell ref="T61:U61"/>
    <mergeCell ref="T62:U62"/>
    <mergeCell ref="W43:X43"/>
    <mergeCell ref="W44:X44"/>
    <mergeCell ref="W45:X45"/>
    <mergeCell ref="W46:X46"/>
    <mergeCell ref="W47:X47"/>
    <mergeCell ref="W48:X48"/>
    <mergeCell ref="W49:X49"/>
    <mergeCell ref="W50:X50"/>
    <mergeCell ref="T55:U55"/>
    <mergeCell ref="T56:U56"/>
    <mergeCell ref="T57:U57"/>
    <mergeCell ref="T58:U58"/>
    <mergeCell ref="T59:U59"/>
    <mergeCell ref="T60:U60"/>
    <mergeCell ref="T49:U49"/>
    <mergeCell ref="T50:U50"/>
    <mergeCell ref="T51:U51"/>
    <mergeCell ref="T52:U52"/>
    <mergeCell ref="T53:U53"/>
    <mergeCell ref="T54:U54"/>
    <mergeCell ref="T43:U43"/>
    <mergeCell ref="T44:U44"/>
    <mergeCell ref="T45:U45"/>
    <mergeCell ref="T46:U46"/>
    <mergeCell ref="T47:U47"/>
    <mergeCell ref="T48:U48"/>
    <mergeCell ref="N57:O57"/>
    <mergeCell ref="N58:O58"/>
    <mergeCell ref="N59:O59"/>
    <mergeCell ref="N60:O60"/>
    <mergeCell ref="N61:O61"/>
    <mergeCell ref="N62:O62"/>
    <mergeCell ref="N51:O51"/>
    <mergeCell ref="N52:O52"/>
    <mergeCell ref="N53:O53"/>
    <mergeCell ref="N54:O54"/>
    <mergeCell ref="N55:O55"/>
    <mergeCell ref="N56:O56"/>
    <mergeCell ref="N45:O45"/>
    <mergeCell ref="N46:O46"/>
    <mergeCell ref="N47:O47"/>
    <mergeCell ref="N48:O48"/>
    <mergeCell ref="N49:O49"/>
    <mergeCell ref="N50:O50"/>
    <mergeCell ref="K43:L43"/>
    <mergeCell ref="K52:L52"/>
    <mergeCell ref="K53:L53"/>
    <mergeCell ref="K54:L54"/>
    <mergeCell ref="K51:L51"/>
    <mergeCell ref="K48:L48"/>
    <mergeCell ref="K49:L49"/>
    <mergeCell ref="K50:L50"/>
    <mergeCell ref="K44:L44"/>
    <mergeCell ref="K45:L45"/>
    <mergeCell ref="K46:L46"/>
    <mergeCell ref="K47:L47"/>
    <mergeCell ref="K56:L56"/>
    <mergeCell ref="K57:L57"/>
    <mergeCell ref="H55:I55"/>
    <mergeCell ref="H56:I56"/>
    <mergeCell ref="H53:I53"/>
    <mergeCell ref="H54:I54"/>
    <mergeCell ref="K60:L60"/>
    <mergeCell ref="H62:I62"/>
    <mergeCell ref="K59:L59"/>
    <mergeCell ref="K61:L61"/>
    <mergeCell ref="K62:L62"/>
    <mergeCell ref="H60:I60"/>
    <mergeCell ref="K58:L58"/>
    <mergeCell ref="K55:L55"/>
    <mergeCell ref="H61:I61"/>
    <mergeCell ref="H49:I49"/>
    <mergeCell ref="H50:I50"/>
    <mergeCell ref="H51:I51"/>
    <mergeCell ref="H52:I52"/>
    <mergeCell ref="H58:I58"/>
    <mergeCell ref="H59:I59"/>
    <mergeCell ref="H57:I57"/>
    <mergeCell ref="G42:I42"/>
    <mergeCell ref="J42:L42"/>
    <mergeCell ref="M42:O42"/>
    <mergeCell ref="D41:O41"/>
    <mergeCell ref="B41:C42"/>
    <mergeCell ref="B44:C44"/>
    <mergeCell ref="D42:F42"/>
    <mergeCell ref="B43:C43"/>
    <mergeCell ref="N43:O43"/>
    <mergeCell ref="N44:O44"/>
    <mergeCell ref="B46:C46"/>
    <mergeCell ref="B47:C47"/>
    <mergeCell ref="B48:C48"/>
    <mergeCell ref="H43:I43"/>
    <mergeCell ref="H44:I44"/>
    <mergeCell ref="H45:I45"/>
    <mergeCell ref="H46:I46"/>
    <mergeCell ref="H47:I47"/>
    <mergeCell ref="H48:I48"/>
    <mergeCell ref="B45:C45"/>
    <mergeCell ref="B55:C55"/>
    <mergeCell ref="B56:C56"/>
    <mergeCell ref="B49:C49"/>
    <mergeCell ref="B50:C50"/>
    <mergeCell ref="B51:C51"/>
    <mergeCell ref="B52:C52"/>
    <mergeCell ref="B61:C61"/>
    <mergeCell ref="B62:C62"/>
    <mergeCell ref="P42:R42"/>
    <mergeCell ref="S42:U42"/>
    <mergeCell ref="B57:C57"/>
    <mergeCell ref="B58:C58"/>
    <mergeCell ref="B59:C59"/>
    <mergeCell ref="B60:C60"/>
    <mergeCell ref="B53:C53"/>
    <mergeCell ref="B54:C54"/>
    <mergeCell ref="V42:X42"/>
    <mergeCell ref="Y42:AA42"/>
    <mergeCell ref="P41:AA41"/>
    <mergeCell ref="AA8:AA9"/>
    <mergeCell ref="U8:U9"/>
    <mergeCell ref="V8:X8"/>
    <mergeCell ref="Y8:Y9"/>
    <mergeCell ref="Z8:Z9"/>
    <mergeCell ref="B7:B9"/>
    <mergeCell ref="C7:C9"/>
    <mergeCell ref="D7:K7"/>
    <mergeCell ref="L7:N7"/>
    <mergeCell ref="K8:K9"/>
    <mergeCell ref="L8:N8"/>
    <mergeCell ref="B4:AA4"/>
    <mergeCell ref="B5:AA5"/>
    <mergeCell ref="B39:AA39"/>
    <mergeCell ref="O7:U7"/>
    <mergeCell ref="V7:Z7"/>
    <mergeCell ref="D8:F8"/>
    <mergeCell ref="G8:I8"/>
    <mergeCell ref="J8:J9"/>
    <mergeCell ref="O8:Q8"/>
    <mergeCell ref="R8:T8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8" r:id="rId1"/>
  <rowBreaks count="1" manualBreakCount="1">
    <brk id="6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59"/>
  <sheetViews>
    <sheetView view="pageBreakPreview" zoomScale="75" zoomScaleNormal="70" zoomScaleSheetLayoutView="75" zoomScalePageLayoutView="0" workbookViewId="0" topLeftCell="A1">
      <selection activeCell="A1" sqref="A1"/>
    </sheetView>
  </sheetViews>
  <sheetFormatPr defaultColWidth="8.875" defaultRowHeight="15.75" customHeight="1"/>
  <cols>
    <col min="1" max="4" width="3.125" style="21" customWidth="1"/>
    <col min="5" max="5" width="4.875" style="21" customWidth="1"/>
    <col min="6" max="24" width="3.125" style="21" customWidth="1"/>
    <col min="25" max="25" width="6.625" style="21" customWidth="1"/>
    <col min="26" max="30" width="5.50390625" style="21" customWidth="1"/>
    <col min="31" max="31" width="1.875" style="217" customWidth="1"/>
    <col min="32" max="36" width="3.125" style="219" customWidth="1"/>
    <col min="37" max="37" width="4.25390625" style="219" customWidth="1"/>
    <col min="38" max="42" width="3.125" style="219" customWidth="1"/>
    <col min="43" max="43" width="6.375" style="219" customWidth="1"/>
    <col min="44" max="45" width="3.125" style="219" customWidth="1"/>
    <col min="46" max="49" width="5.00390625" style="219" customWidth="1"/>
    <col min="50" max="53" width="5.00390625" style="217" customWidth="1"/>
    <col min="54" max="56" width="3.125" style="217" customWidth="1"/>
    <col min="57" max="57" width="5.50390625" style="217" customWidth="1"/>
    <col min="58" max="60" width="3.125" style="217" customWidth="1"/>
    <col min="61" max="61" width="5.50390625" style="217" customWidth="1"/>
    <col min="62" max="16384" width="8.875" style="217" customWidth="1"/>
  </cols>
  <sheetData>
    <row r="1" spans="1:61" s="101" customFormat="1" ht="15.75" customHeight="1">
      <c r="A1" s="383" t="s">
        <v>545</v>
      </c>
      <c r="C1" s="4"/>
      <c r="D1" s="4"/>
      <c r="E1" s="4"/>
      <c r="F1" s="4"/>
      <c r="G1" s="4"/>
      <c r="H1" s="4"/>
      <c r="I1" s="4"/>
      <c r="J1" s="4"/>
      <c r="K1" s="4"/>
      <c r="L1" s="4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4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62" t="s">
        <v>546</v>
      </c>
    </row>
    <row r="2" spans="1:61" s="101" customFormat="1" ht="15.75" customHeight="1">
      <c r="A2" s="60"/>
      <c r="C2" s="4"/>
      <c r="D2" s="4"/>
      <c r="E2" s="4"/>
      <c r="F2" s="4"/>
      <c r="G2" s="4"/>
      <c r="H2" s="4"/>
      <c r="I2" s="4"/>
      <c r="J2" s="4"/>
      <c r="K2" s="4"/>
      <c r="L2" s="4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4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62"/>
    </row>
    <row r="3" spans="1:61" s="101" customFormat="1" ht="15.75" customHeight="1">
      <c r="A3" s="60"/>
      <c r="C3" s="4"/>
      <c r="D3" s="4"/>
      <c r="E3" s="4"/>
      <c r="F3" s="4"/>
      <c r="G3" s="4"/>
      <c r="H3" s="4"/>
      <c r="I3" s="4"/>
      <c r="J3" s="4"/>
      <c r="K3" s="4"/>
      <c r="L3" s="4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4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62"/>
    </row>
    <row r="5" spans="1:61" ht="15.75" customHeight="1">
      <c r="A5" s="672" t="s">
        <v>382</v>
      </c>
      <c r="B5" s="672"/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2"/>
      <c r="O5" s="672"/>
      <c r="P5" s="672"/>
      <c r="Q5" s="672"/>
      <c r="R5" s="672"/>
      <c r="S5" s="672"/>
      <c r="T5" s="672"/>
      <c r="U5" s="672"/>
      <c r="V5" s="672"/>
      <c r="W5" s="672"/>
      <c r="X5" s="672"/>
      <c r="Y5" s="672"/>
      <c r="Z5" s="672"/>
      <c r="AA5" s="672"/>
      <c r="AB5" s="672"/>
      <c r="AC5" s="672"/>
      <c r="AD5" s="672"/>
      <c r="AE5" s="672"/>
      <c r="AF5" s="672"/>
      <c r="AG5" s="672"/>
      <c r="AH5" s="672"/>
      <c r="AI5" s="672"/>
      <c r="AJ5" s="672"/>
      <c r="AK5" s="672"/>
      <c r="AL5" s="672"/>
      <c r="AM5" s="672"/>
      <c r="AN5" s="672"/>
      <c r="AO5" s="672"/>
      <c r="AP5" s="672"/>
      <c r="AQ5" s="672"/>
      <c r="AR5" s="672"/>
      <c r="AS5" s="672"/>
      <c r="AT5" s="672"/>
      <c r="AU5" s="672"/>
      <c r="AV5" s="672"/>
      <c r="AW5" s="672"/>
      <c r="AX5" s="672"/>
      <c r="AY5" s="672"/>
      <c r="AZ5" s="672"/>
      <c r="BA5" s="672"/>
      <c r="BB5" s="672"/>
      <c r="BC5" s="672"/>
      <c r="BD5" s="672"/>
      <c r="BE5" s="672"/>
      <c r="BF5" s="672"/>
      <c r="BG5" s="672"/>
      <c r="BH5" s="672"/>
      <c r="BI5" s="672"/>
    </row>
    <row r="6" spans="1:61" ht="15.75" customHeight="1" thickBo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84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110" t="s">
        <v>55</v>
      </c>
    </row>
    <row r="7" spans="1:61" ht="15.75" customHeight="1">
      <c r="A7" s="748" t="s">
        <v>108</v>
      </c>
      <c r="B7" s="748"/>
      <c r="C7" s="748"/>
      <c r="D7" s="748"/>
      <c r="E7" s="749"/>
      <c r="F7" s="525" t="s">
        <v>383</v>
      </c>
      <c r="G7" s="526"/>
      <c r="H7" s="526"/>
      <c r="I7" s="526"/>
      <c r="J7" s="526"/>
      <c r="K7" s="526"/>
      <c r="L7" s="526"/>
      <c r="M7" s="526"/>
      <c r="N7" s="526"/>
      <c r="O7" s="526"/>
      <c r="P7" s="526"/>
      <c r="Q7" s="526"/>
      <c r="R7" s="526"/>
      <c r="S7" s="526"/>
      <c r="T7" s="526"/>
      <c r="U7" s="526"/>
      <c r="V7" s="526"/>
      <c r="W7" s="526"/>
      <c r="X7" s="526"/>
      <c r="Y7" s="526"/>
      <c r="Z7" s="526"/>
      <c r="AA7" s="526"/>
      <c r="AB7" s="526"/>
      <c r="AC7" s="526"/>
      <c r="AD7" s="526"/>
      <c r="AE7" s="219"/>
      <c r="AF7" s="496" t="s">
        <v>389</v>
      </c>
      <c r="AG7" s="497"/>
      <c r="AH7" s="497"/>
      <c r="AI7" s="683"/>
      <c r="AJ7" s="708" t="s">
        <v>390</v>
      </c>
      <c r="AK7" s="709"/>
      <c r="AL7" s="709"/>
      <c r="AM7" s="709"/>
      <c r="AN7" s="709"/>
      <c r="AO7" s="709"/>
      <c r="AP7" s="709"/>
      <c r="AQ7" s="709"/>
      <c r="AR7" s="709"/>
      <c r="AS7" s="709"/>
      <c r="AT7" s="709"/>
      <c r="AU7" s="709"/>
      <c r="AV7" s="709"/>
      <c r="AW7" s="709"/>
      <c r="AX7" s="709"/>
      <c r="AY7" s="709"/>
      <c r="AZ7" s="709"/>
      <c r="BA7" s="709"/>
      <c r="BB7" s="709"/>
      <c r="BC7" s="709"/>
      <c r="BD7" s="709"/>
      <c r="BE7" s="709"/>
      <c r="BF7" s="709"/>
      <c r="BG7" s="709"/>
      <c r="BH7" s="709"/>
      <c r="BI7" s="709"/>
    </row>
    <row r="8" spans="1:75" ht="15.75" customHeight="1">
      <c r="A8" s="750"/>
      <c r="B8" s="750"/>
      <c r="C8" s="750"/>
      <c r="D8" s="750"/>
      <c r="E8" s="751"/>
      <c r="F8" s="754" t="s">
        <v>103</v>
      </c>
      <c r="G8" s="755"/>
      <c r="H8" s="755"/>
      <c r="I8" s="755"/>
      <c r="J8" s="756"/>
      <c r="K8" s="758" t="s">
        <v>109</v>
      </c>
      <c r="L8" s="759"/>
      <c r="M8" s="759"/>
      <c r="N8" s="759"/>
      <c r="O8" s="760"/>
      <c r="P8" s="735" t="s">
        <v>101</v>
      </c>
      <c r="Q8" s="735"/>
      <c r="R8" s="735"/>
      <c r="S8" s="735"/>
      <c r="T8" s="735"/>
      <c r="U8" s="735"/>
      <c r="V8" s="735"/>
      <c r="W8" s="735"/>
      <c r="X8" s="735"/>
      <c r="Y8" s="735"/>
      <c r="Z8" s="735"/>
      <c r="AA8" s="735"/>
      <c r="AB8" s="735"/>
      <c r="AC8" s="735"/>
      <c r="AD8" s="599"/>
      <c r="AE8" s="219"/>
      <c r="AF8" s="498"/>
      <c r="AG8" s="498"/>
      <c r="AH8" s="498"/>
      <c r="AI8" s="684"/>
      <c r="AJ8" s="710" t="s">
        <v>391</v>
      </c>
      <c r="AK8" s="711"/>
      <c r="AL8" s="711"/>
      <c r="AM8" s="711"/>
      <c r="AN8" s="712"/>
      <c r="AO8" s="716" t="s">
        <v>100</v>
      </c>
      <c r="AP8" s="717"/>
      <c r="AQ8" s="717"/>
      <c r="AR8" s="717"/>
      <c r="AS8" s="718"/>
      <c r="AT8" s="599" t="s">
        <v>101</v>
      </c>
      <c r="AU8" s="600"/>
      <c r="AV8" s="600"/>
      <c r="AW8" s="600"/>
      <c r="AX8" s="600"/>
      <c r="AY8" s="600"/>
      <c r="AZ8" s="600"/>
      <c r="BA8" s="600"/>
      <c r="BB8" s="600"/>
      <c r="BC8" s="600"/>
      <c r="BD8" s="600"/>
      <c r="BE8" s="600"/>
      <c r="BF8" s="600"/>
      <c r="BG8" s="600"/>
      <c r="BH8" s="600"/>
      <c r="BI8" s="600"/>
      <c r="BJ8" s="85"/>
      <c r="BK8" s="85"/>
      <c r="BL8" s="85"/>
      <c r="BM8" s="85"/>
      <c r="BN8" s="219"/>
      <c r="BO8" s="219"/>
      <c r="BP8" s="219"/>
      <c r="BQ8" s="219"/>
      <c r="BR8" s="219"/>
      <c r="BS8" s="219"/>
      <c r="BT8" s="219"/>
      <c r="BU8" s="219"/>
      <c r="BV8" s="219"/>
      <c r="BW8" s="219"/>
    </row>
    <row r="9" spans="1:75" ht="15.75" customHeight="1">
      <c r="A9" s="752"/>
      <c r="B9" s="752"/>
      <c r="C9" s="752"/>
      <c r="D9" s="752"/>
      <c r="E9" s="753"/>
      <c r="F9" s="757"/>
      <c r="G9" s="752"/>
      <c r="H9" s="752"/>
      <c r="I9" s="752"/>
      <c r="J9" s="753"/>
      <c r="K9" s="747"/>
      <c r="L9" s="566"/>
      <c r="M9" s="566"/>
      <c r="N9" s="566"/>
      <c r="O9" s="567"/>
      <c r="P9" s="735" t="s">
        <v>54</v>
      </c>
      <c r="Q9" s="735"/>
      <c r="R9" s="735"/>
      <c r="S9" s="735"/>
      <c r="T9" s="735"/>
      <c r="U9" s="735" t="s">
        <v>110</v>
      </c>
      <c r="V9" s="735"/>
      <c r="W9" s="735"/>
      <c r="X9" s="735"/>
      <c r="Y9" s="735"/>
      <c r="Z9" s="735" t="s">
        <v>87</v>
      </c>
      <c r="AA9" s="735"/>
      <c r="AB9" s="735"/>
      <c r="AC9" s="735"/>
      <c r="AD9" s="599"/>
      <c r="AE9" s="85"/>
      <c r="AF9" s="499"/>
      <c r="AG9" s="499"/>
      <c r="AH9" s="499"/>
      <c r="AI9" s="685"/>
      <c r="AJ9" s="713"/>
      <c r="AK9" s="714"/>
      <c r="AL9" s="714"/>
      <c r="AM9" s="714"/>
      <c r="AN9" s="715"/>
      <c r="AO9" s="699"/>
      <c r="AP9" s="472"/>
      <c r="AQ9" s="472"/>
      <c r="AR9" s="472"/>
      <c r="AS9" s="473"/>
      <c r="AT9" s="687" t="s">
        <v>54</v>
      </c>
      <c r="AU9" s="687"/>
      <c r="AV9" s="687"/>
      <c r="AW9" s="687"/>
      <c r="AX9" s="687" t="s">
        <v>102</v>
      </c>
      <c r="AY9" s="687"/>
      <c r="AZ9" s="687"/>
      <c r="BA9" s="687"/>
      <c r="BB9" s="687" t="s">
        <v>86</v>
      </c>
      <c r="BC9" s="687"/>
      <c r="BD9" s="687"/>
      <c r="BE9" s="687"/>
      <c r="BF9" s="687" t="s">
        <v>87</v>
      </c>
      <c r="BG9" s="687"/>
      <c r="BH9" s="687"/>
      <c r="BI9" s="707"/>
      <c r="BJ9" s="6"/>
      <c r="BK9" s="6"/>
      <c r="BL9" s="6"/>
      <c r="BM9" s="6"/>
      <c r="BN9" s="219"/>
      <c r="BO9" s="219"/>
      <c r="BP9" s="219"/>
      <c r="BQ9" s="219"/>
      <c r="BR9" s="219"/>
      <c r="BS9" s="219"/>
      <c r="BT9" s="219"/>
      <c r="BU9" s="219"/>
      <c r="BV9" s="219"/>
      <c r="BW9" s="219"/>
    </row>
    <row r="10" spans="1:75" ht="15.75" customHeight="1">
      <c r="A10" s="717" t="s">
        <v>223</v>
      </c>
      <c r="B10" s="717"/>
      <c r="C10" s="717"/>
      <c r="D10" s="717"/>
      <c r="E10" s="718"/>
      <c r="F10" s="694">
        <v>567.5</v>
      </c>
      <c r="G10" s="694"/>
      <c r="H10" s="694"/>
      <c r="I10" s="694"/>
      <c r="J10" s="694"/>
      <c r="K10" s="682">
        <v>6879</v>
      </c>
      <c r="L10" s="682"/>
      <c r="M10" s="682"/>
      <c r="N10" s="682"/>
      <c r="O10" s="682"/>
      <c r="P10" s="682">
        <v>1217018</v>
      </c>
      <c r="Q10" s="682"/>
      <c r="R10" s="682"/>
      <c r="S10" s="682"/>
      <c r="T10" s="682"/>
      <c r="U10" s="682">
        <v>1208375</v>
      </c>
      <c r="V10" s="682"/>
      <c r="W10" s="682"/>
      <c r="X10" s="682"/>
      <c r="Y10" s="682"/>
      <c r="Z10" s="682">
        <v>8643</v>
      </c>
      <c r="AA10" s="682"/>
      <c r="AB10" s="682"/>
      <c r="AC10" s="682"/>
      <c r="AD10" s="682"/>
      <c r="AE10" s="219"/>
      <c r="AF10" s="697" t="s">
        <v>223</v>
      </c>
      <c r="AG10" s="697"/>
      <c r="AH10" s="697"/>
      <c r="AI10" s="698"/>
      <c r="AJ10" s="694">
        <v>1721.7</v>
      </c>
      <c r="AK10" s="694"/>
      <c r="AL10" s="694"/>
      <c r="AM10" s="694"/>
      <c r="AN10" s="694"/>
      <c r="AO10" s="682">
        <v>65514</v>
      </c>
      <c r="AP10" s="682"/>
      <c r="AQ10" s="682"/>
      <c r="AR10" s="682"/>
      <c r="AS10" s="682"/>
      <c r="AT10" s="682">
        <v>10366948</v>
      </c>
      <c r="AU10" s="682"/>
      <c r="AV10" s="682"/>
      <c r="AW10" s="682"/>
      <c r="AX10" s="682">
        <v>10210502</v>
      </c>
      <c r="AY10" s="682"/>
      <c r="AZ10" s="682"/>
      <c r="BA10" s="682"/>
      <c r="BB10" s="678" t="s">
        <v>386</v>
      </c>
      <c r="BC10" s="678"/>
      <c r="BD10" s="678"/>
      <c r="BE10" s="678"/>
      <c r="BF10" s="682">
        <v>4304</v>
      </c>
      <c r="BG10" s="682"/>
      <c r="BH10" s="682"/>
      <c r="BI10" s="682"/>
      <c r="BJ10" s="6"/>
      <c r="BK10" s="6"/>
      <c r="BL10" s="6"/>
      <c r="BM10" s="6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</row>
    <row r="11" spans="1:75" ht="15.75" customHeight="1">
      <c r="A11" s="419">
        <v>58</v>
      </c>
      <c r="B11" s="419"/>
      <c r="C11" s="419"/>
      <c r="D11" s="419"/>
      <c r="E11" s="420"/>
      <c r="F11" s="724">
        <v>566</v>
      </c>
      <c r="G11" s="724"/>
      <c r="H11" s="724"/>
      <c r="I11" s="724"/>
      <c r="J11" s="724"/>
      <c r="K11" s="736">
        <v>6639</v>
      </c>
      <c r="L11" s="736"/>
      <c r="M11" s="736"/>
      <c r="N11" s="736"/>
      <c r="O11" s="736"/>
      <c r="P11" s="736">
        <v>1193058</v>
      </c>
      <c r="Q11" s="736"/>
      <c r="R11" s="736"/>
      <c r="S11" s="736"/>
      <c r="T11" s="736"/>
      <c r="U11" s="736">
        <v>1193058</v>
      </c>
      <c r="V11" s="736"/>
      <c r="W11" s="736"/>
      <c r="X11" s="736"/>
      <c r="Y11" s="736"/>
      <c r="Z11" s="736" t="s">
        <v>386</v>
      </c>
      <c r="AA11" s="736"/>
      <c r="AB11" s="736"/>
      <c r="AC11" s="736"/>
      <c r="AD11" s="736"/>
      <c r="AE11" s="219"/>
      <c r="AF11" s="691">
        <v>58</v>
      </c>
      <c r="AG11" s="691"/>
      <c r="AH11" s="691"/>
      <c r="AI11" s="692"/>
      <c r="AJ11" s="688">
        <v>1707.3</v>
      </c>
      <c r="AK11" s="688"/>
      <c r="AL11" s="688"/>
      <c r="AM11" s="688"/>
      <c r="AN11" s="688"/>
      <c r="AO11" s="678">
        <v>63910</v>
      </c>
      <c r="AP11" s="678"/>
      <c r="AQ11" s="678"/>
      <c r="AR11" s="678"/>
      <c r="AS11" s="678"/>
      <c r="AT11" s="678">
        <v>10624069</v>
      </c>
      <c r="AU11" s="678"/>
      <c r="AV11" s="678"/>
      <c r="AW11" s="678"/>
      <c r="AX11" s="678">
        <v>10472142</v>
      </c>
      <c r="AY11" s="678"/>
      <c r="AZ11" s="678"/>
      <c r="BA11" s="678"/>
      <c r="BB11" s="678" t="s">
        <v>386</v>
      </c>
      <c r="BC11" s="678"/>
      <c r="BD11" s="678"/>
      <c r="BE11" s="678"/>
      <c r="BF11" s="678">
        <v>2667</v>
      </c>
      <c r="BG11" s="678"/>
      <c r="BH11" s="678"/>
      <c r="BI11" s="678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</row>
    <row r="12" spans="1:75" ht="15.75" customHeight="1">
      <c r="A12" s="419">
        <v>59</v>
      </c>
      <c r="B12" s="419"/>
      <c r="C12" s="419"/>
      <c r="D12" s="419"/>
      <c r="E12" s="420"/>
      <c r="F12" s="724">
        <v>567.5</v>
      </c>
      <c r="G12" s="724"/>
      <c r="H12" s="724"/>
      <c r="I12" s="724"/>
      <c r="J12" s="724"/>
      <c r="K12" s="736">
        <v>6317</v>
      </c>
      <c r="L12" s="736"/>
      <c r="M12" s="736"/>
      <c r="N12" s="736"/>
      <c r="O12" s="736"/>
      <c r="P12" s="736">
        <v>1170304</v>
      </c>
      <c r="Q12" s="736"/>
      <c r="R12" s="736"/>
      <c r="S12" s="736"/>
      <c r="T12" s="736"/>
      <c r="U12" s="736">
        <v>1168726</v>
      </c>
      <c r="V12" s="736"/>
      <c r="W12" s="736"/>
      <c r="X12" s="736"/>
      <c r="Y12" s="736"/>
      <c r="Z12" s="736">
        <v>1578</v>
      </c>
      <c r="AA12" s="736"/>
      <c r="AB12" s="736"/>
      <c r="AC12" s="736"/>
      <c r="AD12" s="736"/>
      <c r="AE12" s="219"/>
      <c r="AF12" s="691">
        <v>59</v>
      </c>
      <c r="AG12" s="691"/>
      <c r="AH12" s="691"/>
      <c r="AI12" s="692"/>
      <c r="AJ12" s="688">
        <v>1754.2</v>
      </c>
      <c r="AK12" s="688"/>
      <c r="AL12" s="688"/>
      <c r="AM12" s="688"/>
      <c r="AN12" s="688"/>
      <c r="AO12" s="678">
        <v>60614</v>
      </c>
      <c r="AP12" s="678"/>
      <c r="AQ12" s="678"/>
      <c r="AR12" s="678"/>
      <c r="AS12" s="678"/>
      <c r="AT12" s="678">
        <v>10688675</v>
      </c>
      <c r="AU12" s="678"/>
      <c r="AV12" s="678"/>
      <c r="AW12" s="678"/>
      <c r="AX12" s="678">
        <v>10508578</v>
      </c>
      <c r="AY12" s="678"/>
      <c r="AZ12" s="678"/>
      <c r="BA12" s="678"/>
      <c r="BB12" s="678" t="s">
        <v>386</v>
      </c>
      <c r="BC12" s="678"/>
      <c r="BD12" s="678"/>
      <c r="BE12" s="678"/>
      <c r="BF12" s="678">
        <v>2568</v>
      </c>
      <c r="BG12" s="678"/>
      <c r="BH12" s="678"/>
      <c r="BI12" s="678"/>
      <c r="BJ12" s="219"/>
      <c r="BK12" s="219"/>
      <c r="BL12" s="219"/>
      <c r="BM12" s="219"/>
      <c r="BN12" s="219"/>
      <c r="BO12" s="219"/>
      <c r="BP12" s="219"/>
      <c r="BQ12" s="219"/>
      <c r="BR12" s="219"/>
      <c r="BS12" s="219"/>
      <c r="BT12" s="219"/>
      <c r="BU12" s="219"/>
      <c r="BV12" s="219"/>
      <c r="BW12" s="219"/>
    </row>
    <row r="13" spans="1:75" ht="15.75" customHeight="1">
      <c r="A13" s="419">
        <v>60</v>
      </c>
      <c r="B13" s="419"/>
      <c r="C13" s="419"/>
      <c r="D13" s="419"/>
      <c r="E13" s="420"/>
      <c r="F13" s="724">
        <v>529</v>
      </c>
      <c r="G13" s="724"/>
      <c r="H13" s="724"/>
      <c r="I13" s="724"/>
      <c r="J13" s="724"/>
      <c r="K13" s="736">
        <v>5298</v>
      </c>
      <c r="L13" s="736"/>
      <c r="M13" s="736"/>
      <c r="N13" s="736"/>
      <c r="O13" s="736"/>
      <c r="P13" s="736">
        <v>1187465</v>
      </c>
      <c r="Q13" s="736"/>
      <c r="R13" s="736"/>
      <c r="S13" s="736"/>
      <c r="T13" s="736"/>
      <c r="U13" s="736">
        <v>1096314</v>
      </c>
      <c r="V13" s="736"/>
      <c r="W13" s="736"/>
      <c r="X13" s="736"/>
      <c r="Y13" s="736"/>
      <c r="Z13" s="736" t="s">
        <v>386</v>
      </c>
      <c r="AA13" s="736"/>
      <c r="AB13" s="736"/>
      <c r="AC13" s="736"/>
      <c r="AD13" s="736"/>
      <c r="AE13" s="219"/>
      <c r="AF13" s="691">
        <v>60</v>
      </c>
      <c r="AG13" s="691"/>
      <c r="AH13" s="691"/>
      <c r="AI13" s="692"/>
      <c r="AJ13" s="688">
        <v>1761</v>
      </c>
      <c r="AK13" s="688"/>
      <c r="AL13" s="688"/>
      <c r="AM13" s="688"/>
      <c r="AN13" s="688"/>
      <c r="AO13" s="678">
        <v>60476</v>
      </c>
      <c r="AP13" s="678"/>
      <c r="AQ13" s="678"/>
      <c r="AR13" s="678"/>
      <c r="AS13" s="678"/>
      <c r="AT13" s="678">
        <v>10874176</v>
      </c>
      <c r="AU13" s="678"/>
      <c r="AV13" s="678"/>
      <c r="AW13" s="678"/>
      <c r="AX13" s="678">
        <v>10688426</v>
      </c>
      <c r="AY13" s="678"/>
      <c r="AZ13" s="678"/>
      <c r="BA13" s="678"/>
      <c r="BB13" s="678">
        <v>184288</v>
      </c>
      <c r="BC13" s="678"/>
      <c r="BD13" s="678"/>
      <c r="BE13" s="678"/>
      <c r="BF13" s="678">
        <v>1462</v>
      </c>
      <c r="BG13" s="678"/>
      <c r="BH13" s="678"/>
      <c r="BI13" s="678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</row>
    <row r="14" spans="1:75" s="223" customFormat="1" ht="15.75" customHeight="1">
      <c r="A14" s="721">
        <v>61</v>
      </c>
      <c r="B14" s="721"/>
      <c r="C14" s="721"/>
      <c r="D14" s="721"/>
      <c r="E14" s="722"/>
      <c r="F14" s="723">
        <f>SUM(F16:J17)</f>
        <v>526.7</v>
      </c>
      <c r="G14" s="723"/>
      <c r="H14" s="723"/>
      <c r="I14" s="723"/>
      <c r="J14" s="723"/>
      <c r="K14" s="669">
        <f>SUM(K16:O17)</f>
        <v>4969</v>
      </c>
      <c r="L14" s="669"/>
      <c r="M14" s="669"/>
      <c r="N14" s="669"/>
      <c r="O14" s="669"/>
      <c r="P14" s="669">
        <f>SUM(P16:T17)</f>
        <v>944897</v>
      </c>
      <c r="Q14" s="669"/>
      <c r="R14" s="669"/>
      <c r="S14" s="669"/>
      <c r="T14" s="669"/>
      <c r="U14" s="669">
        <f>SUM(U16:Y17)</f>
        <v>944622</v>
      </c>
      <c r="V14" s="669"/>
      <c r="W14" s="669"/>
      <c r="X14" s="669"/>
      <c r="Y14" s="669"/>
      <c r="Z14" s="669">
        <f>SUM(Z16:AD17)</f>
        <v>275</v>
      </c>
      <c r="AA14" s="669"/>
      <c r="AB14" s="669"/>
      <c r="AC14" s="669"/>
      <c r="AD14" s="669"/>
      <c r="AE14" s="354"/>
      <c r="AF14" s="689">
        <v>61</v>
      </c>
      <c r="AG14" s="689"/>
      <c r="AH14" s="689"/>
      <c r="AI14" s="690"/>
      <c r="AJ14" s="686">
        <f>SUM(AJ16:AN17)</f>
        <v>1756</v>
      </c>
      <c r="AK14" s="686"/>
      <c r="AL14" s="686"/>
      <c r="AM14" s="686"/>
      <c r="AN14" s="686"/>
      <c r="AO14" s="673">
        <f>SUM(AO16:AS17)</f>
        <v>58686</v>
      </c>
      <c r="AP14" s="673"/>
      <c r="AQ14" s="673"/>
      <c r="AR14" s="673"/>
      <c r="AS14" s="673"/>
      <c r="AT14" s="673">
        <f>SUM(AT16:AW17)</f>
        <v>10934534</v>
      </c>
      <c r="AU14" s="673"/>
      <c r="AV14" s="673"/>
      <c r="AW14" s="673"/>
      <c r="AX14" s="673">
        <f>SUM(AX16:BA17)</f>
        <v>10740434</v>
      </c>
      <c r="AY14" s="673"/>
      <c r="AZ14" s="673"/>
      <c r="BA14" s="673"/>
      <c r="BB14" s="673">
        <f>SUM(BB16:BE17)</f>
        <v>192555</v>
      </c>
      <c r="BC14" s="673"/>
      <c r="BD14" s="673"/>
      <c r="BE14" s="673"/>
      <c r="BF14" s="673">
        <f>SUM(BF16:BI17)</f>
        <v>1545</v>
      </c>
      <c r="BG14" s="673"/>
      <c r="BH14" s="673"/>
      <c r="BI14" s="673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</row>
    <row r="15" spans="1:75" ht="15.75" customHeight="1">
      <c r="A15" s="419"/>
      <c r="B15" s="419"/>
      <c r="C15" s="419"/>
      <c r="D15" s="419"/>
      <c r="E15" s="420"/>
      <c r="F15" s="724"/>
      <c r="G15" s="724"/>
      <c r="H15" s="724"/>
      <c r="I15" s="724"/>
      <c r="J15" s="724"/>
      <c r="K15" s="736"/>
      <c r="L15" s="736"/>
      <c r="M15" s="736"/>
      <c r="N15" s="736"/>
      <c r="O15" s="736"/>
      <c r="P15" s="736"/>
      <c r="Q15" s="736"/>
      <c r="R15" s="736"/>
      <c r="S15" s="736"/>
      <c r="T15" s="736"/>
      <c r="U15" s="736"/>
      <c r="V15" s="736"/>
      <c r="W15" s="736"/>
      <c r="X15" s="736"/>
      <c r="Y15" s="736"/>
      <c r="Z15" s="736"/>
      <c r="AA15" s="736"/>
      <c r="AB15" s="736"/>
      <c r="AC15" s="736"/>
      <c r="AD15" s="736"/>
      <c r="AF15" s="695"/>
      <c r="AG15" s="695"/>
      <c r="AH15" s="695"/>
      <c r="AI15" s="696"/>
      <c r="AJ15" s="688"/>
      <c r="AK15" s="688"/>
      <c r="AL15" s="688"/>
      <c r="AM15" s="688"/>
      <c r="AN15" s="688"/>
      <c r="AO15" s="678"/>
      <c r="AP15" s="678"/>
      <c r="AQ15" s="678"/>
      <c r="AR15" s="678"/>
      <c r="AS15" s="678"/>
      <c r="AT15" s="678"/>
      <c r="AU15" s="678"/>
      <c r="AV15" s="678"/>
      <c r="AW15" s="678"/>
      <c r="AX15" s="678"/>
      <c r="AY15" s="678"/>
      <c r="AZ15" s="678"/>
      <c r="BA15" s="678"/>
      <c r="BB15" s="678"/>
      <c r="BC15" s="678"/>
      <c r="BD15" s="678"/>
      <c r="BE15" s="678"/>
      <c r="BF15" s="678"/>
      <c r="BG15" s="678"/>
      <c r="BH15" s="678"/>
      <c r="BI15" s="678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19"/>
      <c r="BW15" s="219"/>
    </row>
    <row r="16" spans="1:75" ht="15.75" customHeight="1">
      <c r="A16" s="725" t="s">
        <v>224</v>
      </c>
      <c r="B16" s="725"/>
      <c r="C16" s="725"/>
      <c r="D16" s="725"/>
      <c r="E16" s="726"/>
      <c r="F16" s="724">
        <v>317.8</v>
      </c>
      <c r="G16" s="724"/>
      <c r="H16" s="724"/>
      <c r="I16" s="724"/>
      <c r="J16" s="724"/>
      <c r="K16" s="736">
        <v>3503</v>
      </c>
      <c r="L16" s="736"/>
      <c r="M16" s="736"/>
      <c r="N16" s="736"/>
      <c r="O16" s="736"/>
      <c r="P16" s="736">
        <v>571532</v>
      </c>
      <c r="Q16" s="736"/>
      <c r="R16" s="736"/>
      <c r="S16" s="736"/>
      <c r="T16" s="736"/>
      <c r="U16" s="736">
        <v>571532</v>
      </c>
      <c r="V16" s="736"/>
      <c r="W16" s="736"/>
      <c r="X16" s="736"/>
      <c r="Y16" s="736"/>
      <c r="Z16" s="736" t="s">
        <v>386</v>
      </c>
      <c r="AA16" s="736"/>
      <c r="AB16" s="736"/>
      <c r="AC16" s="736"/>
      <c r="AD16" s="736"/>
      <c r="AF16" s="498" t="s">
        <v>98</v>
      </c>
      <c r="AG16" s="498"/>
      <c r="AH16" s="498"/>
      <c r="AI16" s="684"/>
      <c r="AJ16" s="688">
        <v>1704.8</v>
      </c>
      <c r="AK16" s="688"/>
      <c r="AL16" s="688"/>
      <c r="AM16" s="688"/>
      <c r="AN16" s="688"/>
      <c r="AO16" s="678">
        <v>58185</v>
      </c>
      <c r="AP16" s="678"/>
      <c r="AQ16" s="678"/>
      <c r="AR16" s="678"/>
      <c r="AS16" s="678"/>
      <c r="AT16" s="678">
        <v>10807867</v>
      </c>
      <c r="AU16" s="678"/>
      <c r="AV16" s="678"/>
      <c r="AW16" s="678"/>
      <c r="AX16" s="678">
        <v>10614153</v>
      </c>
      <c r="AY16" s="678"/>
      <c r="AZ16" s="678"/>
      <c r="BA16" s="678"/>
      <c r="BB16" s="678">
        <v>192169</v>
      </c>
      <c r="BC16" s="678"/>
      <c r="BD16" s="678"/>
      <c r="BE16" s="678"/>
      <c r="BF16" s="678">
        <v>1545</v>
      </c>
      <c r="BG16" s="678"/>
      <c r="BH16" s="678"/>
      <c r="BI16" s="678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19"/>
    </row>
    <row r="17" spans="1:75" ht="15.75" customHeight="1">
      <c r="A17" s="727" t="s">
        <v>225</v>
      </c>
      <c r="B17" s="727"/>
      <c r="C17" s="727"/>
      <c r="D17" s="727"/>
      <c r="E17" s="728"/>
      <c r="F17" s="693">
        <v>208.9</v>
      </c>
      <c r="G17" s="693"/>
      <c r="H17" s="693"/>
      <c r="I17" s="693"/>
      <c r="J17" s="693"/>
      <c r="K17" s="677">
        <v>1466</v>
      </c>
      <c r="L17" s="677"/>
      <c r="M17" s="677"/>
      <c r="N17" s="677"/>
      <c r="O17" s="677"/>
      <c r="P17" s="677">
        <v>373365</v>
      </c>
      <c r="Q17" s="677"/>
      <c r="R17" s="677"/>
      <c r="S17" s="677"/>
      <c r="T17" s="677"/>
      <c r="U17" s="677">
        <v>373090</v>
      </c>
      <c r="V17" s="677"/>
      <c r="W17" s="677"/>
      <c r="X17" s="677"/>
      <c r="Y17" s="677"/>
      <c r="Z17" s="677">
        <v>275</v>
      </c>
      <c r="AA17" s="677"/>
      <c r="AB17" s="677"/>
      <c r="AC17" s="677"/>
      <c r="AD17" s="677"/>
      <c r="AF17" s="499" t="s">
        <v>99</v>
      </c>
      <c r="AG17" s="499"/>
      <c r="AH17" s="499"/>
      <c r="AI17" s="685"/>
      <c r="AJ17" s="693">
        <v>51.2</v>
      </c>
      <c r="AK17" s="693"/>
      <c r="AL17" s="693"/>
      <c r="AM17" s="693"/>
      <c r="AN17" s="693"/>
      <c r="AO17" s="677">
        <v>501</v>
      </c>
      <c r="AP17" s="677"/>
      <c r="AQ17" s="677"/>
      <c r="AR17" s="677"/>
      <c r="AS17" s="677"/>
      <c r="AT17" s="677">
        <v>126667</v>
      </c>
      <c r="AU17" s="677"/>
      <c r="AV17" s="677"/>
      <c r="AW17" s="677"/>
      <c r="AX17" s="677">
        <v>126281</v>
      </c>
      <c r="AY17" s="677"/>
      <c r="AZ17" s="677"/>
      <c r="BA17" s="677"/>
      <c r="BB17" s="677">
        <v>386</v>
      </c>
      <c r="BC17" s="677"/>
      <c r="BD17" s="677"/>
      <c r="BE17" s="677"/>
      <c r="BF17" s="677" t="s">
        <v>386</v>
      </c>
      <c r="BG17" s="677"/>
      <c r="BH17" s="677"/>
      <c r="BI17" s="677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</row>
    <row r="18" spans="1:72" ht="15.75" customHeight="1">
      <c r="A18" s="20" t="s">
        <v>385</v>
      </c>
      <c r="AE18" s="83"/>
      <c r="AG18" s="85"/>
      <c r="AH18" s="85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219"/>
      <c r="AZ18" s="219"/>
      <c r="BA18" s="85"/>
      <c r="BB18" s="85"/>
      <c r="BE18" s="6"/>
      <c r="BF18" s="6"/>
      <c r="BG18" s="6"/>
      <c r="BH18" s="6"/>
      <c r="BI18" s="6"/>
      <c r="BJ18" s="6"/>
      <c r="BK18" s="6"/>
      <c r="BL18" s="85"/>
      <c r="BM18" s="85"/>
      <c r="BN18" s="219"/>
      <c r="BO18" s="219"/>
      <c r="BP18" s="219"/>
      <c r="BQ18" s="219"/>
      <c r="BR18" s="219"/>
      <c r="BS18" s="219"/>
      <c r="BT18" s="219"/>
    </row>
    <row r="19" spans="3:72" ht="15.75" customHeight="1">
      <c r="C19" s="785" t="s">
        <v>544</v>
      </c>
      <c r="D19" s="785"/>
      <c r="E19" s="785"/>
      <c r="F19" s="785"/>
      <c r="G19" s="785"/>
      <c r="H19" s="785"/>
      <c r="I19" s="785"/>
      <c r="J19" s="785"/>
      <c r="K19" s="785"/>
      <c r="L19" s="785"/>
      <c r="M19" s="785"/>
      <c r="N19" s="785"/>
      <c r="O19" s="785"/>
      <c r="P19" s="785"/>
      <c r="Q19" s="785"/>
      <c r="R19" s="785"/>
      <c r="S19" s="785"/>
      <c r="T19" s="785"/>
      <c r="U19" s="785"/>
      <c r="V19" s="785"/>
      <c r="W19" s="785"/>
      <c r="X19" s="785"/>
      <c r="Y19" s="785"/>
      <c r="Z19" s="785"/>
      <c r="AA19" s="785"/>
      <c r="AB19" s="785"/>
      <c r="AE19" s="219"/>
      <c r="AK19" s="23"/>
      <c r="AL19" s="23"/>
      <c r="AM19" s="23"/>
      <c r="AN19" s="23"/>
      <c r="AO19" s="23"/>
      <c r="AP19" s="23"/>
      <c r="AQ19" s="80"/>
      <c r="AR19" s="80"/>
      <c r="AS19" s="81"/>
      <c r="AT19" s="81"/>
      <c r="AU19" s="81"/>
      <c r="AV19" s="81"/>
      <c r="AW19" s="81"/>
      <c r="AX19" s="81"/>
      <c r="AY19" s="219"/>
      <c r="AZ19" s="219"/>
      <c r="BE19" s="23"/>
      <c r="BF19" s="23"/>
      <c r="BG19" s="80"/>
      <c r="BH19" s="80"/>
      <c r="BI19" s="81"/>
      <c r="BJ19" s="6"/>
      <c r="BK19" s="6"/>
      <c r="BL19" s="6"/>
      <c r="BM19" s="6"/>
      <c r="BN19" s="219"/>
      <c r="BO19" s="219"/>
      <c r="BP19" s="219"/>
      <c r="BQ19" s="219"/>
      <c r="BR19" s="219"/>
      <c r="BS19" s="219"/>
      <c r="BT19" s="219"/>
    </row>
    <row r="20" spans="31:72" ht="15.75" customHeight="1">
      <c r="AE20" s="219"/>
      <c r="AK20" s="23"/>
      <c r="AL20" s="23"/>
      <c r="AM20" s="23"/>
      <c r="AN20" s="23"/>
      <c r="AO20" s="23"/>
      <c r="AP20" s="23"/>
      <c r="AQ20" s="80"/>
      <c r="AR20" s="80"/>
      <c r="AS20" s="81"/>
      <c r="AT20" s="81"/>
      <c r="AU20" s="81"/>
      <c r="AV20" s="81"/>
      <c r="AW20" s="81"/>
      <c r="AX20" s="81"/>
      <c r="AY20" s="219"/>
      <c r="AZ20" s="219"/>
      <c r="BE20" s="23"/>
      <c r="BF20" s="23"/>
      <c r="BG20" s="80"/>
      <c r="BH20" s="80"/>
      <c r="BI20" s="81"/>
      <c r="BJ20" s="6"/>
      <c r="BK20" s="6"/>
      <c r="BL20" s="6"/>
      <c r="BM20" s="6"/>
      <c r="BN20" s="219"/>
      <c r="BO20" s="219"/>
      <c r="BP20" s="219"/>
      <c r="BQ20" s="219"/>
      <c r="BR20" s="219"/>
      <c r="BS20" s="219"/>
      <c r="BT20" s="219"/>
    </row>
    <row r="21" spans="31:72" ht="15.75" customHeight="1">
      <c r="AE21" s="219"/>
      <c r="AK21" s="23"/>
      <c r="AL21" s="23"/>
      <c r="AM21" s="23"/>
      <c r="AN21" s="23"/>
      <c r="AO21" s="23"/>
      <c r="AP21" s="23"/>
      <c r="AQ21" s="80"/>
      <c r="AR21" s="80"/>
      <c r="AS21" s="81"/>
      <c r="AT21" s="81"/>
      <c r="AU21" s="81"/>
      <c r="AV21" s="81"/>
      <c r="AW21" s="81"/>
      <c r="AX21" s="81"/>
      <c r="AY21" s="219"/>
      <c r="AZ21" s="219"/>
      <c r="BE21" s="23"/>
      <c r="BF21" s="23"/>
      <c r="BG21" s="80"/>
      <c r="BH21" s="80"/>
      <c r="BI21" s="81"/>
      <c r="BJ21" s="6"/>
      <c r="BK21" s="6"/>
      <c r="BL21" s="6"/>
      <c r="BM21" s="6"/>
      <c r="BN21" s="219"/>
      <c r="BO21" s="219"/>
      <c r="BP21" s="219"/>
      <c r="BQ21" s="219"/>
      <c r="BR21" s="219"/>
      <c r="BS21" s="219"/>
      <c r="BT21" s="219"/>
    </row>
    <row r="22" spans="1:72" ht="15.75" customHeight="1">
      <c r="A22" s="731" t="s">
        <v>265</v>
      </c>
      <c r="B22" s="731"/>
      <c r="C22" s="731"/>
      <c r="D22" s="731"/>
      <c r="E22" s="731"/>
      <c r="F22" s="731"/>
      <c r="G22" s="731"/>
      <c r="H22" s="731"/>
      <c r="I22" s="731"/>
      <c r="J22" s="731"/>
      <c r="K22" s="731"/>
      <c r="L22" s="731"/>
      <c r="M22" s="731"/>
      <c r="N22" s="731"/>
      <c r="O22" s="731"/>
      <c r="P22" s="731"/>
      <c r="Q22" s="731"/>
      <c r="R22" s="731"/>
      <c r="S22" s="731"/>
      <c r="T22" s="731"/>
      <c r="U22" s="731"/>
      <c r="V22" s="731"/>
      <c r="W22" s="731"/>
      <c r="X22" s="731"/>
      <c r="Y22" s="731"/>
      <c r="Z22" s="731"/>
      <c r="AA22" s="731"/>
      <c r="AB22" s="731"/>
      <c r="AC22" s="731"/>
      <c r="AD22" s="731"/>
      <c r="AE22" s="731"/>
      <c r="AF22" s="731"/>
      <c r="AG22" s="731"/>
      <c r="AH22" s="731"/>
      <c r="AI22" s="731"/>
      <c r="AJ22" s="731"/>
      <c r="AK22" s="731"/>
      <c r="AL22" s="731"/>
      <c r="AM22" s="731"/>
      <c r="AN22" s="731"/>
      <c r="AO22" s="731"/>
      <c r="AP22" s="731"/>
      <c r="AQ22" s="731"/>
      <c r="AR22" s="731"/>
      <c r="AS22" s="731"/>
      <c r="AT22" s="731"/>
      <c r="AU22" s="731"/>
      <c r="AV22" s="731"/>
      <c r="AW22" s="731"/>
      <c r="AX22" s="731"/>
      <c r="AY22" s="731"/>
      <c r="AZ22" s="731"/>
      <c r="BA22" s="731"/>
      <c r="BB22" s="731"/>
      <c r="BC22" s="731"/>
      <c r="BD22" s="731"/>
      <c r="BE22" s="731"/>
      <c r="BF22" s="731"/>
      <c r="BG22" s="731"/>
      <c r="BH22" s="731"/>
      <c r="BI22" s="731"/>
      <c r="BJ22" s="81"/>
      <c r="BK22" s="81"/>
      <c r="BL22" s="81"/>
      <c r="BM22" s="81"/>
      <c r="BN22" s="219"/>
      <c r="BO22" s="219"/>
      <c r="BP22" s="219"/>
      <c r="BQ22" s="219"/>
      <c r="BR22" s="219"/>
      <c r="BS22" s="219"/>
      <c r="BT22" s="219"/>
    </row>
    <row r="23" spans="7:72" ht="15.75" customHeight="1">
      <c r="G23" s="217"/>
      <c r="AE23" s="219"/>
      <c r="AF23" s="81"/>
      <c r="AG23" s="80"/>
      <c r="AH23" s="80"/>
      <c r="AK23" s="220"/>
      <c r="AL23" s="220"/>
      <c r="AM23" s="220"/>
      <c r="AN23" s="220"/>
      <c r="AO23" s="220"/>
      <c r="AP23" s="220"/>
      <c r="AQ23" s="80"/>
      <c r="AR23" s="80"/>
      <c r="AS23" s="81"/>
      <c r="AT23" s="81"/>
      <c r="AU23" s="81"/>
      <c r="AV23" s="81"/>
      <c r="AW23" s="81"/>
      <c r="AX23" s="81"/>
      <c r="AY23" s="81"/>
      <c r="AZ23" s="81"/>
      <c r="BA23" s="80"/>
      <c r="BB23" s="80"/>
      <c r="BE23" s="220"/>
      <c r="BF23" s="220"/>
      <c r="BG23" s="80"/>
      <c r="BH23" s="80"/>
      <c r="BI23" s="81"/>
      <c r="BJ23" s="81"/>
      <c r="BK23" s="81"/>
      <c r="BL23" s="81"/>
      <c r="BM23" s="81"/>
      <c r="BN23" s="219"/>
      <c r="BO23" s="219"/>
      <c r="BP23" s="219"/>
      <c r="BQ23" s="219"/>
      <c r="BR23" s="219"/>
      <c r="BS23" s="219"/>
      <c r="BT23" s="219"/>
    </row>
    <row r="24" spans="1:72" ht="15.75" customHeight="1">
      <c r="A24" s="672" t="s">
        <v>388</v>
      </c>
      <c r="B24" s="672"/>
      <c r="C24" s="672"/>
      <c r="D24" s="672"/>
      <c r="E24" s="672"/>
      <c r="F24" s="672"/>
      <c r="G24" s="672"/>
      <c r="H24" s="672"/>
      <c r="I24" s="672"/>
      <c r="J24" s="672"/>
      <c r="K24" s="672"/>
      <c r="L24" s="672"/>
      <c r="M24" s="672"/>
      <c r="N24" s="672"/>
      <c r="O24" s="672"/>
      <c r="P24" s="672"/>
      <c r="Q24" s="672"/>
      <c r="R24" s="672"/>
      <c r="S24" s="672"/>
      <c r="T24" s="672"/>
      <c r="U24" s="672"/>
      <c r="V24" s="672"/>
      <c r="W24" s="672"/>
      <c r="X24" s="672"/>
      <c r="Y24" s="672"/>
      <c r="Z24" s="672"/>
      <c r="AA24" s="672"/>
      <c r="AB24" s="672"/>
      <c r="AC24" s="672"/>
      <c r="AD24" s="672"/>
      <c r="AE24" s="672"/>
      <c r="AF24" s="672"/>
      <c r="AG24" s="672"/>
      <c r="AH24" s="672"/>
      <c r="AI24" s="672"/>
      <c r="AJ24" s="672"/>
      <c r="AK24" s="672"/>
      <c r="AL24" s="672"/>
      <c r="AM24" s="672"/>
      <c r="AN24" s="672"/>
      <c r="AO24" s="672"/>
      <c r="AP24" s="672"/>
      <c r="AQ24" s="672"/>
      <c r="AR24" s="672"/>
      <c r="AS24" s="672"/>
      <c r="AT24" s="672"/>
      <c r="AU24" s="672"/>
      <c r="AV24" s="672"/>
      <c r="AW24" s="672"/>
      <c r="AX24" s="672"/>
      <c r="AY24" s="672"/>
      <c r="AZ24" s="672"/>
      <c r="BA24" s="672"/>
      <c r="BB24" s="672"/>
      <c r="BC24" s="672"/>
      <c r="BD24" s="672"/>
      <c r="BE24" s="672"/>
      <c r="BF24" s="672"/>
      <c r="BG24" s="672"/>
      <c r="BH24" s="672"/>
      <c r="BI24" s="672"/>
      <c r="BJ24" s="81"/>
      <c r="BK24" s="81"/>
      <c r="BL24" s="81"/>
      <c r="BM24" s="81"/>
      <c r="BN24" s="219"/>
      <c r="BO24" s="219"/>
      <c r="BP24" s="219"/>
      <c r="BQ24" s="219"/>
      <c r="BR24" s="219"/>
      <c r="BS24" s="219"/>
      <c r="BT24" s="219"/>
    </row>
    <row r="25" spans="1:72" ht="15.75" customHeight="1" thickBot="1">
      <c r="A25" s="307" t="s">
        <v>387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81"/>
      <c r="AF25" s="87"/>
      <c r="AG25" s="86"/>
      <c r="AH25" s="86"/>
      <c r="AI25" s="218"/>
      <c r="AJ25" s="218"/>
      <c r="AK25" s="88"/>
      <c r="AL25" s="88"/>
      <c r="AM25" s="88"/>
      <c r="AN25" s="88"/>
      <c r="AO25" s="88"/>
      <c r="AP25" s="88"/>
      <c r="AQ25" s="89"/>
      <c r="AR25" s="89"/>
      <c r="AS25" s="90"/>
      <c r="AT25" s="90"/>
      <c r="AU25" s="90"/>
      <c r="AV25" s="90"/>
      <c r="AW25" s="90"/>
      <c r="AX25" s="90"/>
      <c r="AY25" s="87"/>
      <c r="AZ25" s="87"/>
      <c r="BA25" s="86"/>
      <c r="BB25" s="86"/>
      <c r="BC25" s="218"/>
      <c r="BD25" s="218"/>
      <c r="BE25" s="88"/>
      <c r="BF25" s="88"/>
      <c r="BG25" s="89"/>
      <c r="BH25" s="89"/>
      <c r="BI25" s="90"/>
      <c r="BJ25" s="81"/>
      <c r="BK25" s="81"/>
      <c r="BL25" s="81"/>
      <c r="BM25" s="81"/>
      <c r="BN25" s="219"/>
      <c r="BO25" s="219"/>
      <c r="BP25" s="219"/>
      <c r="BQ25" s="219"/>
      <c r="BR25" s="219"/>
      <c r="BS25" s="219"/>
      <c r="BT25" s="219"/>
    </row>
    <row r="26" spans="1:72" ht="15.75" customHeight="1">
      <c r="A26" s="729" t="s">
        <v>88</v>
      </c>
      <c r="B26" s="729"/>
      <c r="C26" s="729"/>
      <c r="D26" s="729"/>
      <c r="E26" s="729"/>
      <c r="F26" s="730"/>
      <c r="G26" s="702" t="s">
        <v>89</v>
      </c>
      <c r="H26" s="416"/>
      <c r="I26" s="416"/>
      <c r="J26" s="416"/>
      <c r="K26" s="416"/>
      <c r="L26" s="417"/>
      <c r="M26" s="702" t="s">
        <v>90</v>
      </c>
      <c r="N26" s="416"/>
      <c r="O26" s="416"/>
      <c r="P26" s="416"/>
      <c r="Q26" s="416"/>
      <c r="R26" s="417"/>
      <c r="S26" s="705" t="s">
        <v>91</v>
      </c>
      <c r="T26" s="419"/>
      <c r="U26" s="419"/>
      <c r="V26" s="419"/>
      <c r="W26" s="419"/>
      <c r="X26" s="420"/>
      <c r="Y26" s="732" t="s">
        <v>2</v>
      </c>
      <c r="Z26" s="733"/>
      <c r="AA26" s="733"/>
      <c r="AB26" s="733"/>
      <c r="AC26" s="733"/>
      <c r="AD26" s="733"/>
      <c r="AE26" s="81"/>
      <c r="AF26" s="700" t="s">
        <v>94</v>
      </c>
      <c r="AG26" s="675"/>
      <c r="AH26" s="675"/>
      <c r="AI26" s="675"/>
      <c r="AJ26" s="675"/>
      <c r="AK26" s="675"/>
      <c r="AL26" s="675" t="s">
        <v>95</v>
      </c>
      <c r="AM26" s="675"/>
      <c r="AN26" s="675"/>
      <c r="AO26" s="675"/>
      <c r="AP26" s="675"/>
      <c r="AQ26" s="675"/>
      <c r="AR26" s="675" t="s">
        <v>107</v>
      </c>
      <c r="AS26" s="675"/>
      <c r="AT26" s="675"/>
      <c r="AU26" s="675"/>
      <c r="AV26" s="675"/>
      <c r="AW26" s="675"/>
      <c r="AX26" s="675" t="s">
        <v>96</v>
      </c>
      <c r="AY26" s="675"/>
      <c r="AZ26" s="675"/>
      <c r="BA26" s="675"/>
      <c r="BB26" s="675"/>
      <c r="BC26" s="675"/>
      <c r="BD26" s="675" t="s">
        <v>97</v>
      </c>
      <c r="BE26" s="675"/>
      <c r="BF26" s="675"/>
      <c r="BG26" s="675"/>
      <c r="BH26" s="675"/>
      <c r="BI26" s="680"/>
      <c r="BJ26" s="81"/>
      <c r="BK26" s="81"/>
      <c r="BL26" s="81"/>
      <c r="BM26" s="81"/>
      <c r="BN26" s="219"/>
      <c r="BO26" s="219"/>
      <c r="BP26" s="219"/>
      <c r="BQ26" s="219"/>
      <c r="BR26" s="219"/>
      <c r="BS26" s="219"/>
      <c r="BT26" s="219"/>
    </row>
    <row r="27" spans="1:72" ht="15.75" customHeight="1">
      <c r="A27" s="566"/>
      <c r="B27" s="566"/>
      <c r="C27" s="566"/>
      <c r="D27" s="566"/>
      <c r="E27" s="566"/>
      <c r="F27" s="567"/>
      <c r="G27" s="699"/>
      <c r="H27" s="472"/>
      <c r="I27" s="472"/>
      <c r="J27" s="472"/>
      <c r="K27" s="472"/>
      <c r="L27" s="473"/>
      <c r="M27" s="699"/>
      <c r="N27" s="472"/>
      <c r="O27" s="472"/>
      <c r="P27" s="472"/>
      <c r="Q27" s="472"/>
      <c r="R27" s="473"/>
      <c r="S27" s="706"/>
      <c r="T27" s="557"/>
      <c r="U27" s="557"/>
      <c r="V27" s="557"/>
      <c r="W27" s="557"/>
      <c r="X27" s="558"/>
      <c r="Y27" s="761" t="s">
        <v>92</v>
      </c>
      <c r="Z27" s="761"/>
      <c r="AA27" s="761"/>
      <c r="AB27" s="681" t="s">
        <v>93</v>
      </c>
      <c r="AC27" s="762"/>
      <c r="AD27" s="762"/>
      <c r="AE27" s="81"/>
      <c r="AF27" s="701" t="s">
        <v>92</v>
      </c>
      <c r="AG27" s="676"/>
      <c r="AH27" s="676"/>
      <c r="AI27" s="679" t="s">
        <v>93</v>
      </c>
      <c r="AJ27" s="679"/>
      <c r="AK27" s="679"/>
      <c r="AL27" s="676" t="s">
        <v>92</v>
      </c>
      <c r="AM27" s="676"/>
      <c r="AN27" s="676"/>
      <c r="AO27" s="679" t="s">
        <v>93</v>
      </c>
      <c r="AP27" s="679"/>
      <c r="AQ27" s="679"/>
      <c r="AR27" s="676" t="s">
        <v>92</v>
      </c>
      <c r="AS27" s="676"/>
      <c r="AT27" s="676"/>
      <c r="AU27" s="679" t="s">
        <v>93</v>
      </c>
      <c r="AV27" s="679"/>
      <c r="AW27" s="679"/>
      <c r="AX27" s="676" t="s">
        <v>92</v>
      </c>
      <c r="AY27" s="676"/>
      <c r="AZ27" s="676"/>
      <c r="BA27" s="679" t="s">
        <v>93</v>
      </c>
      <c r="BB27" s="679"/>
      <c r="BC27" s="679"/>
      <c r="BD27" s="676" t="s">
        <v>92</v>
      </c>
      <c r="BE27" s="676"/>
      <c r="BF27" s="676"/>
      <c r="BG27" s="679" t="s">
        <v>93</v>
      </c>
      <c r="BH27" s="679"/>
      <c r="BI27" s="681"/>
      <c r="BJ27" s="81"/>
      <c r="BK27" s="81"/>
      <c r="BL27" s="81"/>
      <c r="BM27" s="81"/>
      <c r="BN27" s="219"/>
      <c r="BO27" s="219"/>
      <c r="BP27" s="219"/>
      <c r="BQ27" s="219"/>
      <c r="BR27" s="219"/>
      <c r="BS27" s="219"/>
      <c r="BT27" s="219"/>
    </row>
    <row r="28" spans="1:72" ht="15.75" customHeight="1">
      <c r="A28" s="717" t="s">
        <v>392</v>
      </c>
      <c r="B28" s="717"/>
      <c r="C28" s="717"/>
      <c r="D28" s="717"/>
      <c r="E28" s="717"/>
      <c r="F28" s="718"/>
      <c r="G28" s="717" t="s">
        <v>403</v>
      </c>
      <c r="H28" s="717"/>
      <c r="I28" s="717"/>
      <c r="J28" s="717"/>
      <c r="K28" s="717"/>
      <c r="L28" s="717"/>
      <c r="M28" s="717" t="s">
        <v>160</v>
      </c>
      <c r="N28" s="717"/>
      <c r="O28" s="717"/>
      <c r="P28" s="717"/>
      <c r="Q28" s="717"/>
      <c r="R28" s="717"/>
      <c r="S28" s="764">
        <v>1493</v>
      </c>
      <c r="T28" s="764"/>
      <c r="U28" s="764"/>
      <c r="V28" s="764"/>
      <c r="W28" s="764"/>
      <c r="X28" s="764"/>
      <c r="Y28" s="764">
        <v>1203</v>
      </c>
      <c r="Z28" s="764"/>
      <c r="AA28" s="764"/>
      <c r="AB28" s="764">
        <v>1058492</v>
      </c>
      <c r="AC28" s="764"/>
      <c r="AD28" s="764"/>
      <c r="AE28" s="134"/>
      <c r="AF28" s="649">
        <v>95</v>
      </c>
      <c r="AG28" s="649"/>
      <c r="AH28" s="649"/>
      <c r="AI28" s="674">
        <v>586549</v>
      </c>
      <c r="AJ28" s="674"/>
      <c r="AK28" s="674"/>
      <c r="AL28" s="674">
        <v>381</v>
      </c>
      <c r="AM28" s="674"/>
      <c r="AN28" s="674"/>
      <c r="AO28" s="674">
        <v>376216</v>
      </c>
      <c r="AP28" s="674"/>
      <c r="AQ28" s="674"/>
      <c r="AR28" s="674">
        <v>441</v>
      </c>
      <c r="AS28" s="674"/>
      <c r="AT28" s="674"/>
      <c r="AU28" s="674">
        <v>23646</v>
      </c>
      <c r="AV28" s="674"/>
      <c r="AW28" s="674"/>
      <c r="AX28" s="674">
        <v>5</v>
      </c>
      <c r="AY28" s="674"/>
      <c r="AZ28" s="674"/>
      <c r="BA28" s="674">
        <v>19731</v>
      </c>
      <c r="BB28" s="674"/>
      <c r="BC28" s="674"/>
      <c r="BD28" s="674">
        <v>281</v>
      </c>
      <c r="BE28" s="674"/>
      <c r="BF28" s="674"/>
      <c r="BG28" s="674">
        <v>52350</v>
      </c>
      <c r="BH28" s="674"/>
      <c r="BI28" s="674"/>
      <c r="BJ28" s="82"/>
      <c r="BK28" s="82"/>
      <c r="BL28" s="82"/>
      <c r="BM28" s="82"/>
      <c r="BN28" s="219"/>
      <c r="BO28" s="219"/>
      <c r="BP28" s="219"/>
      <c r="BQ28" s="219"/>
      <c r="BR28" s="219"/>
      <c r="BS28" s="219"/>
      <c r="BT28" s="219"/>
    </row>
    <row r="29" spans="1:72" ht="15.75" customHeight="1">
      <c r="A29" s="416" t="s">
        <v>393</v>
      </c>
      <c r="B29" s="416"/>
      <c r="C29" s="416"/>
      <c r="D29" s="416"/>
      <c r="E29" s="416"/>
      <c r="F29" s="417"/>
      <c r="G29" s="702" t="s">
        <v>403</v>
      </c>
      <c r="H29" s="416"/>
      <c r="I29" s="416"/>
      <c r="J29" s="416"/>
      <c r="K29" s="416"/>
      <c r="L29" s="416"/>
      <c r="M29" s="416" t="s">
        <v>38</v>
      </c>
      <c r="N29" s="416"/>
      <c r="O29" s="416"/>
      <c r="P29" s="416"/>
      <c r="Q29" s="416"/>
      <c r="R29" s="416"/>
      <c r="S29" s="763">
        <v>777</v>
      </c>
      <c r="T29" s="763"/>
      <c r="U29" s="763"/>
      <c r="V29" s="763"/>
      <c r="W29" s="763"/>
      <c r="X29" s="763"/>
      <c r="Y29" s="763">
        <v>31543</v>
      </c>
      <c r="Z29" s="763"/>
      <c r="AA29" s="763"/>
      <c r="AB29" s="763">
        <v>3105502</v>
      </c>
      <c r="AC29" s="763"/>
      <c r="AD29" s="763"/>
      <c r="AE29" s="111"/>
      <c r="AF29" s="703">
        <v>98</v>
      </c>
      <c r="AG29" s="703"/>
      <c r="AH29" s="703"/>
      <c r="AI29" s="704">
        <v>460688</v>
      </c>
      <c r="AJ29" s="704"/>
      <c r="AK29" s="704"/>
      <c r="AL29" s="704">
        <v>1259</v>
      </c>
      <c r="AM29" s="704"/>
      <c r="AN29" s="704"/>
      <c r="AO29" s="704">
        <v>1674063</v>
      </c>
      <c r="AP29" s="704"/>
      <c r="AQ29" s="704"/>
      <c r="AR29" s="704">
        <v>28378</v>
      </c>
      <c r="AS29" s="704"/>
      <c r="AT29" s="704"/>
      <c r="AU29" s="704">
        <v>851402</v>
      </c>
      <c r="AV29" s="704"/>
      <c r="AW29" s="704"/>
      <c r="AX29" s="704">
        <v>1673</v>
      </c>
      <c r="AY29" s="704"/>
      <c r="AZ29" s="704"/>
      <c r="BA29" s="704">
        <v>85976</v>
      </c>
      <c r="BB29" s="704"/>
      <c r="BC29" s="704"/>
      <c r="BD29" s="704">
        <v>135</v>
      </c>
      <c r="BE29" s="704"/>
      <c r="BF29" s="704"/>
      <c r="BG29" s="704">
        <v>33373</v>
      </c>
      <c r="BH29" s="704"/>
      <c r="BI29" s="704"/>
      <c r="BJ29" s="212"/>
      <c r="BK29" s="212"/>
      <c r="BL29" s="212"/>
      <c r="BM29" s="212"/>
      <c r="BN29" s="219"/>
      <c r="BO29" s="219"/>
      <c r="BP29" s="219"/>
      <c r="BQ29" s="219"/>
      <c r="BR29" s="219"/>
      <c r="BS29" s="219"/>
      <c r="BT29" s="219"/>
    </row>
    <row r="30" spans="1:72" ht="15.75" customHeight="1">
      <c r="A30" s="416" t="s">
        <v>394</v>
      </c>
      <c r="B30" s="416"/>
      <c r="C30" s="416"/>
      <c r="D30" s="416"/>
      <c r="E30" s="416"/>
      <c r="F30" s="417"/>
      <c r="G30" s="416" t="s">
        <v>404</v>
      </c>
      <c r="H30" s="416"/>
      <c r="I30" s="416"/>
      <c r="J30" s="416"/>
      <c r="K30" s="416"/>
      <c r="L30" s="416"/>
      <c r="M30" s="416" t="s">
        <v>227</v>
      </c>
      <c r="N30" s="416"/>
      <c r="O30" s="416"/>
      <c r="P30" s="416"/>
      <c r="Q30" s="416"/>
      <c r="R30" s="416"/>
      <c r="S30" s="763">
        <v>176</v>
      </c>
      <c r="T30" s="763"/>
      <c r="U30" s="763"/>
      <c r="V30" s="763"/>
      <c r="W30" s="763"/>
      <c r="X30" s="763"/>
      <c r="Y30" s="763">
        <v>5096</v>
      </c>
      <c r="Z30" s="763"/>
      <c r="AA30" s="763"/>
      <c r="AB30" s="763">
        <v>37310</v>
      </c>
      <c r="AC30" s="763"/>
      <c r="AD30" s="763"/>
      <c r="AE30" s="111"/>
      <c r="AF30" s="703" t="s">
        <v>189</v>
      </c>
      <c r="AG30" s="703"/>
      <c r="AH30" s="703"/>
      <c r="AI30" s="704" t="s">
        <v>189</v>
      </c>
      <c r="AJ30" s="704"/>
      <c r="AK30" s="704"/>
      <c r="AL30" s="704" t="s">
        <v>189</v>
      </c>
      <c r="AM30" s="704"/>
      <c r="AN30" s="704"/>
      <c r="AO30" s="704" t="s">
        <v>189</v>
      </c>
      <c r="AP30" s="704"/>
      <c r="AQ30" s="704"/>
      <c r="AR30" s="704">
        <v>5096</v>
      </c>
      <c r="AS30" s="704"/>
      <c r="AT30" s="704"/>
      <c r="AU30" s="704">
        <v>37310</v>
      </c>
      <c r="AV30" s="704"/>
      <c r="AW30" s="704"/>
      <c r="AX30" s="704" t="s">
        <v>189</v>
      </c>
      <c r="AY30" s="704"/>
      <c r="AZ30" s="704"/>
      <c r="BA30" s="704" t="s">
        <v>189</v>
      </c>
      <c r="BB30" s="704"/>
      <c r="BC30" s="704"/>
      <c r="BD30" s="704" t="s">
        <v>189</v>
      </c>
      <c r="BE30" s="704"/>
      <c r="BF30" s="704"/>
      <c r="BG30" s="704" t="s">
        <v>189</v>
      </c>
      <c r="BH30" s="704"/>
      <c r="BI30" s="704"/>
      <c r="BJ30" s="219"/>
      <c r="BM30" s="121"/>
      <c r="BN30" s="219"/>
      <c r="BO30" s="219"/>
      <c r="BP30" s="219"/>
      <c r="BQ30" s="219"/>
      <c r="BR30" s="219"/>
      <c r="BS30" s="219"/>
      <c r="BT30" s="219"/>
    </row>
    <row r="31" spans="1:72" ht="15.75" customHeight="1">
      <c r="A31" s="416" t="s">
        <v>395</v>
      </c>
      <c r="B31" s="416"/>
      <c r="C31" s="416"/>
      <c r="D31" s="416"/>
      <c r="E31" s="416"/>
      <c r="F31" s="417"/>
      <c r="G31" s="416" t="s">
        <v>404</v>
      </c>
      <c r="H31" s="416"/>
      <c r="I31" s="416"/>
      <c r="J31" s="416"/>
      <c r="K31" s="416"/>
      <c r="L31" s="416"/>
      <c r="M31" s="416" t="s">
        <v>165</v>
      </c>
      <c r="N31" s="416"/>
      <c r="O31" s="416"/>
      <c r="P31" s="416"/>
      <c r="Q31" s="416"/>
      <c r="R31" s="416"/>
      <c r="S31" s="763">
        <v>702</v>
      </c>
      <c r="T31" s="763"/>
      <c r="U31" s="763"/>
      <c r="V31" s="763"/>
      <c r="W31" s="763"/>
      <c r="X31" s="763"/>
      <c r="Y31" s="763">
        <v>270</v>
      </c>
      <c r="Z31" s="763"/>
      <c r="AA31" s="763"/>
      <c r="AB31" s="763">
        <v>3518</v>
      </c>
      <c r="AC31" s="763"/>
      <c r="AD31" s="763"/>
      <c r="AE31" s="211"/>
      <c r="AF31" s="703" t="s">
        <v>189</v>
      </c>
      <c r="AG31" s="703"/>
      <c r="AH31" s="703"/>
      <c r="AI31" s="704" t="s">
        <v>189</v>
      </c>
      <c r="AJ31" s="704"/>
      <c r="AK31" s="704"/>
      <c r="AL31" s="704" t="s">
        <v>189</v>
      </c>
      <c r="AM31" s="704"/>
      <c r="AN31" s="704"/>
      <c r="AO31" s="704" t="s">
        <v>189</v>
      </c>
      <c r="AP31" s="704"/>
      <c r="AQ31" s="704"/>
      <c r="AR31" s="704">
        <v>240</v>
      </c>
      <c r="AS31" s="704"/>
      <c r="AT31" s="704"/>
      <c r="AU31" s="704">
        <v>3218</v>
      </c>
      <c r="AV31" s="704"/>
      <c r="AW31" s="704"/>
      <c r="AX31" s="704" t="s">
        <v>189</v>
      </c>
      <c r="AY31" s="704"/>
      <c r="AZ31" s="704"/>
      <c r="BA31" s="704" t="s">
        <v>189</v>
      </c>
      <c r="BB31" s="704"/>
      <c r="BC31" s="704"/>
      <c r="BD31" s="704">
        <v>30</v>
      </c>
      <c r="BE31" s="704"/>
      <c r="BF31" s="704"/>
      <c r="BG31" s="704">
        <v>300</v>
      </c>
      <c r="BH31" s="704"/>
      <c r="BI31" s="704"/>
      <c r="BJ31" s="219"/>
      <c r="BM31" s="121"/>
      <c r="BN31" s="219"/>
      <c r="BO31" s="219"/>
      <c r="BP31" s="219"/>
      <c r="BQ31" s="219"/>
      <c r="BR31" s="219"/>
      <c r="BS31" s="219"/>
      <c r="BT31" s="219"/>
    </row>
    <row r="32" spans="1:72" ht="15.75" customHeight="1">
      <c r="A32" s="416" t="s">
        <v>396</v>
      </c>
      <c r="B32" s="416"/>
      <c r="C32" s="416"/>
      <c r="D32" s="416"/>
      <c r="E32" s="416"/>
      <c r="F32" s="417"/>
      <c r="G32" s="416" t="s">
        <v>404</v>
      </c>
      <c r="H32" s="416"/>
      <c r="I32" s="416"/>
      <c r="J32" s="416"/>
      <c r="K32" s="416"/>
      <c r="L32" s="416"/>
      <c r="M32" s="416" t="s">
        <v>228</v>
      </c>
      <c r="N32" s="416"/>
      <c r="O32" s="416"/>
      <c r="P32" s="416"/>
      <c r="Q32" s="416"/>
      <c r="R32" s="416"/>
      <c r="S32" s="763">
        <v>1180</v>
      </c>
      <c r="T32" s="763"/>
      <c r="U32" s="763"/>
      <c r="V32" s="763"/>
      <c r="W32" s="763"/>
      <c r="X32" s="763"/>
      <c r="Y32" s="763">
        <v>3830</v>
      </c>
      <c r="Z32" s="763"/>
      <c r="AA32" s="763"/>
      <c r="AB32" s="763">
        <v>129887</v>
      </c>
      <c r="AC32" s="763"/>
      <c r="AD32" s="763"/>
      <c r="AE32" s="111"/>
      <c r="AF32" s="703" t="s">
        <v>189</v>
      </c>
      <c r="AG32" s="703"/>
      <c r="AH32" s="703"/>
      <c r="AI32" s="704" t="s">
        <v>189</v>
      </c>
      <c r="AJ32" s="704"/>
      <c r="AK32" s="704"/>
      <c r="AL32" s="704" t="s">
        <v>189</v>
      </c>
      <c r="AM32" s="704"/>
      <c r="AN32" s="704"/>
      <c r="AO32" s="704" t="s">
        <v>189</v>
      </c>
      <c r="AP32" s="704"/>
      <c r="AQ32" s="704"/>
      <c r="AR32" s="704">
        <v>3780</v>
      </c>
      <c r="AS32" s="704"/>
      <c r="AT32" s="704"/>
      <c r="AU32" s="704">
        <v>128520</v>
      </c>
      <c r="AV32" s="704"/>
      <c r="AW32" s="704"/>
      <c r="AX32" s="704">
        <v>45</v>
      </c>
      <c r="AY32" s="704"/>
      <c r="AZ32" s="704"/>
      <c r="BA32" s="704">
        <v>1267</v>
      </c>
      <c r="BB32" s="704"/>
      <c r="BC32" s="704"/>
      <c r="BD32" s="704">
        <v>5</v>
      </c>
      <c r="BE32" s="704"/>
      <c r="BF32" s="704"/>
      <c r="BG32" s="704">
        <v>100</v>
      </c>
      <c r="BH32" s="704"/>
      <c r="BI32" s="704"/>
      <c r="BJ32" s="219"/>
      <c r="BM32" s="161"/>
      <c r="BN32" s="219"/>
      <c r="BO32" s="219"/>
      <c r="BP32" s="219"/>
      <c r="BQ32" s="219"/>
      <c r="BR32" s="219"/>
      <c r="BS32" s="219"/>
      <c r="BT32" s="219"/>
    </row>
    <row r="33" spans="1:72" ht="15.75" customHeight="1">
      <c r="A33" s="416" t="s">
        <v>50</v>
      </c>
      <c r="B33" s="416"/>
      <c r="C33" s="416"/>
      <c r="D33" s="416"/>
      <c r="E33" s="416"/>
      <c r="F33" s="417"/>
      <c r="G33" s="416" t="s">
        <v>226</v>
      </c>
      <c r="H33" s="416"/>
      <c r="I33" s="416"/>
      <c r="J33" s="416"/>
      <c r="K33" s="416"/>
      <c r="L33" s="416"/>
      <c r="M33" s="416" t="s">
        <v>162</v>
      </c>
      <c r="N33" s="416"/>
      <c r="O33" s="416"/>
      <c r="P33" s="416"/>
      <c r="Q33" s="416"/>
      <c r="R33" s="416"/>
      <c r="S33" s="763">
        <v>23</v>
      </c>
      <c r="T33" s="763"/>
      <c r="U33" s="763"/>
      <c r="V33" s="763"/>
      <c r="W33" s="763"/>
      <c r="X33" s="763"/>
      <c r="Y33" s="763">
        <v>27434</v>
      </c>
      <c r="Z33" s="763"/>
      <c r="AA33" s="763"/>
      <c r="AB33" s="763">
        <v>184413</v>
      </c>
      <c r="AC33" s="763"/>
      <c r="AD33" s="763"/>
      <c r="AE33" s="111"/>
      <c r="AF33" s="703" t="s">
        <v>189</v>
      </c>
      <c r="AG33" s="703"/>
      <c r="AH33" s="703"/>
      <c r="AI33" s="704" t="s">
        <v>189</v>
      </c>
      <c r="AJ33" s="704"/>
      <c r="AK33" s="704"/>
      <c r="AL33" s="704">
        <v>245</v>
      </c>
      <c r="AM33" s="704"/>
      <c r="AN33" s="704"/>
      <c r="AO33" s="704">
        <v>35361</v>
      </c>
      <c r="AP33" s="704"/>
      <c r="AQ33" s="704"/>
      <c r="AR33" s="704">
        <v>27013</v>
      </c>
      <c r="AS33" s="704"/>
      <c r="AT33" s="704"/>
      <c r="AU33" s="704">
        <v>143167</v>
      </c>
      <c r="AV33" s="704"/>
      <c r="AW33" s="704"/>
      <c r="AX33" s="704">
        <v>121</v>
      </c>
      <c r="AY33" s="704"/>
      <c r="AZ33" s="704"/>
      <c r="BA33" s="704">
        <v>4235</v>
      </c>
      <c r="BB33" s="704"/>
      <c r="BC33" s="704"/>
      <c r="BD33" s="704">
        <v>55</v>
      </c>
      <c r="BE33" s="704"/>
      <c r="BF33" s="704"/>
      <c r="BG33" s="704">
        <v>1650</v>
      </c>
      <c r="BH33" s="704"/>
      <c r="BI33" s="704"/>
      <c r="BJ33" s="20"/>
      <c r="BK33" s="20"/>
      <c r="BL33" s="20"/>
      <c r="BM33" s="20"/>
      <c r="BN33" s="219"/>
      <c r="BO33" s="219"/>
      <c r="BP33" s="219"/>
      <c r="BQ33" s="219"/>
      <c r="BR33" s="219"/>
      <c r="BS33" s="219"/>
      <c r="BT33" s="219"/>
    </row>
    <row r="34" spans="1:65" ht="15.75" customHeight="1">
      <c r="A34" s="416" t="s">
        <v>397</v>
      </c>
      <c r="B34" s="416"/>
      <c r="C34" s="416"/>
      <c r="D34" s="416"/>
      <c r="E34" s="416"/>
      <c r="F34" s="417"/>
      <c r="G34" s="416" t="s">
        <v>404</v>
      </c>
      <c r="H34" s="416"/>
      <c r="I34" s="416"/>
      <c r="J34" s="416"/>
      <c r="K34" s="416"/>
      <c r="L34" s="416"/>
      <c r="M34" s="416" t="s">
        <v>163</v>
      </c>
      <c r="N34" s="416"/>
      <c r="O34" s="416"/>
      <c r="P34" s="416"/>
      <c r="Q34" s="416"/>
      <c r="R34" s="416"/>
      <c r="S34" s="763">
        <v>104</v>
      </c>
      <c r="T34" s="763"/>
      <c r="U34" s="763"/>
      <c r="V34" s="763"/>
      <c r="W34" s="763"/>
      <c r="X34" s="763"/>
      <c r="Y34" s="763">
        <v>2600</v>
      </c>
      <c r="Z34" s="763"/>
      <c r="AA34" s="763"/>
      <c r="AB34" s="763">
        <v>155192</v>
      </c>
      <c r="AC34" s="763"/>
      <c r="AD34" s="763"/>
      <c r="AE34" s="211"/>
      <c r="AF34" s="703" t="s">
        <v>189</v>
      </c>
      <c r="AG34" s="703"/>
      <c r="AH34" s="703"/>
      <c r="AI34" s="704" t="s">
        <v>189</v>
      </c>
      <c r="AJ34" s="704"/>
      <c r="AK34" s="704"/>
      <c r="AL34" s="704">
        <v>799</v>
      </c>
      <c r="AM34" s="704"/>
      <c r="AN34" s="704"/>
      <c r="AO34" s="704">
        <v>136626</v>
      </c>
      <c r="AP34" s="704"/>
      <c r="AQ34" s="704"/>
      <c r="AR34" s="704">
        <v>1766</v>
      </c>
      <c r="AS34" s="704"/>
      <c r="AT34" s="704"/>
      <c r="AU34" s="704">
        <v>17370</v>
      </c>
      <c r="AV34" s="704"/>
      <c r="AW34" s="704"/>
      <c r="AX34" s="704">
        <v>35</v>
      </c>
      <c r="AY34" s="704"/>
      <c r="AZ34" s="704"/>
      <c r="BA34" s="704">
        <v>1196</v>
      </c>
      <c r="BB34" s="704"/>
      <c r="BC34" s="704"/>
      <c r="BD34" s="704" t="s">
        <v>189</v>
      </c>
      <c r="BE34" s="704"/>
      <c r="BF34" s="704"/>
      <c r="BG34" s="704" t="s">
        <v>189</v>
      </c>
      <c r="BH34" s="704"/>
      <c r="BI34" s="704"/>
      <c r="BJ34" s="20"/>
      <c r="BK34" s="20"/>
      <c r="BL34" s="20"/>
      <c r="BM34" s="20"/>
    </row>
    <row r="35" spans="1:62" ht="15.75" customHeight="1">
      <c r="A35" s="416" t="s">
        <v>398</v>
      </c>
      <c r="B35" s="416"/>
      <c r="C35" s="416"/>
      <c r="D35" s="416"/>
      <c r="E35" s="416"/>
      <c r="F35" s="417"/>
      <c r="G35" s="416" t="s">
        <v>404</v>
      </c>
      <c r="H35" s="416"/>
      <c r="I35" s="416"/>
      <c r="J35" s="416"/>
      <c r="K35" s="416"/>
      <c r="L35" s="416"/>
      <c r="M35" s="416" t="s">
        <v>229</v>
      </c>
      <c r="N35" s="416"/>
      <c r="O35" s="416"/>
      <c r="P35" s="416"/>
      <c r="Q35" s="416"/>
      <c r="R35" s="416"/>
      <c r="S35" s="763">
        <v>519</v>
      </c>
      <c r="T35" s="763"/>
      <c r="U35" s="763"/>
      <c r="V35" s="763"/>
      <c r="W35" s="763"/>
      <c r="X35" s="763"/>
      <c r="Y35" s="763">
        <v>11820</v>
      </c>
      <c r="Z35" s="763"/>
      <c r="AA35" s="763"/>
      <c r="AB35" s="763">
        <v>475531</v>
      </c>
      <c r="AC35" s="763"/>
      <c r="AD35" s="763"/>
      <c r="AE35" s="213"/>
      <c r="AF35" s="703" t="s">
        <v>189</v>
      </c>
      <c r="AG35" s="703"/>
      <c r="AH35" s="703"/>
      <c r="AI35" s="704" t="s">
        <v>189</v>
      </c>
      <c r="AJ35" s="704"/>
      <c r="AK35" s="704"/>
      <c r="AL35" s="704">
        <v>14</v>
      </c>
      <c r="AM35" s="704"/>
      <c r="AN35" s="704"/>
      <c r="AO35" s="704">
        <v>7932</v>
      </c>
      <c r="AP35" s="704"/>
      <c r="AQ35" s="704"/>
      <c r="AR35" s="704">
        <v>11319</v>
      </c>
      <c r="AS35" s="704"/>
      <c r="AT35" s="704"/>
      <c r="AU35" s="704">
        <v>420587</v>
      </c>
      <c r="AV35" s="704"/>
      <c r="AW35" s="704"/>
      <c r="AX35" s="704">
        <v>468</v>
      </c>
      <c r="AY35" s="704"/>
      <c r="AZ35" s="704"/>
      <c r="BA35" s="704">
        <v>46332</v>
      </c>
      <c r="BB35" s="704"/>
      <c r="BC35" s="704"/>
      <c r="BD35" s="704">
        <v>19</v>
      </c>
      <c r="BE35" s="704"/>
      <c r="BF35" s="704"/>
      <c r="BG35" s="704">
        <v>680</v>
      </c>
      <c r="BH35" s="704"/>
      <c r="BI35" s="704"/>
      <c r="BJ35" s="219"/>
    </row>
    <row r="36" spans="1:62" ht="15.75" customHeight="1">
      <c r="A36" s="416" t="s">
        <v>399</v>
      </c>
      <c r="B36" s="416"/>
      <c r="C36" s="416"/>
      <c r="D36" s="416"/>
      <c r="E36" s="416"/>
      <c r="F36" s="417"/>
      <c r="G36" s="416" t="s">
        <v>404</v>
      </c>
      <c r="H36" s="416"/>
      <c r="I36" s="416"/>
      <c r="J36" s="416"/>
      <c r="K36" s="416"/>
      <c r="L36" s="416"/>
      <c r="M36" s="416" t="s">
        <v>230</v>
      </c>
      <c r="N36" s="416"/>
      <c r="O36" s="416"/>
      <c r="P36" s="416"/>
      <c r="Q36" s="416"/>
      <c r="R36" s="416"/>
      <c r="S36" s="763">
        <v>59</v>
      </c>
      <c r="T36" s="763"/>
      <c r="U36" s="763"/>
      <c r="V36" s="763"/>
      <c r="W36" s="763"/>
      <c r="X36" s="763"/>
      <c r="Y36" s="763">
        <v>24033</v>
      </c>
      <c r="Z36" s="763"/>
      <c r="AA36" s="763"/>
      <c r="AB36" s="763">
        <v>300542</v>
      </c>
      <c r="AC36" s="763"/>
      <c r="AD36" s="763"/>
      <c r="AE36" s="213"/>
      <c r="AF36" s="703" t="s">
        <v>189</v>
      </c>
      <c r="AG36" s="703"/>
      <c r="AH36" s="703"/>
      <c r="AI36" s="704" t="s">
        <v>189</v>
      </c>
      <c r="AJ36" s="704"/>
      <c r="AK36" s="704"/>
      <c r="AL36" s="704">
        <v>212</v>
      </c>
      <c r="AM36" s="704"/>
      <c r="AN36" s="704"/>
      <c r="AO36" s="704">
        <v>36240</v>
      </c>
      <c r="AP36" s="704"/>
      <c r="AQ36" s="704"/>
      <c r="AR36" s="704">
        <v>23759</v>
      </c>
      <c r="AS36" s="704"/>
      <c r="AT36" s="704"/>
      <c r="AU36" s="704">
        <v>252558</v>
      </c>
      <c r="AV36" s="704"/>
      <c r="AW36" s="704"/>
      <c r="AX36" s="704" t="s">
        <v>189</v>
      </c>
      <c r="AY36" s="704"/>
      <c r="AZ36" s="704"/>
      <c r="BA36" s="704" t="s">
        <v>189</v>
      </c>
      <c r="BB36" s="704"/>
      <c r="BC36" s="704"/>
      <c r="BD36" s="704">
        <v>62</v>
      </c>
      <c r="BE36" s="704"/>
      <c r="BF36" s="704"/>
      <c r="BG36" s="704">
        <v>11744</v>
      </c>
      <c r="BH36" s="704"/>
      <c r="BI36" s="704"/>
      <c r="BJ36" s="219"/>
    </row>
    <row r="37" spans="1:61" ht="15.75" customHeight="1">
      <c r="A37" s="416" t="s">
        <v>49</v>
      </c>
      <c r="B37" s="416"/>
      <c r="C37" s="416"/>
      <c r="D37" s="416"/>
      <c r="E37" s="416"/>
      <c r="F37" s="417"/>
      <c r="G37" s="416" t="s">
        <v>404</v>
      </c>
      <c r="H37" s="416"/>
      <c r="I37" s="416"/>
      <c r="J37" s="416"/>
      <c r="K37" s="416"/>
      <c r="L37" s="416"/>
      <c r="M37" s="416" t="s">
        <v>231</v>
      </c>
      <c r="N37" s="416"/>
      <c r="O37" s="416"/>
      <c r="P37" s="416"/>
      <c r="Q37" s="416"/>
      <c r="R37" s="416"/>
      <c r="S37" s="763">
        <v>999</v>
      </c>
      <c r="T37" s="763"/>
      <c r="U37" s="763"/>
      <c r="V37" s="763"/>
      <c r="W37" s="763"/>
      <c r="X37" s="763"/>
      <c r="Y37" s="763">
        <v>177</v>
      </c>
      <c r="Z37" s="763"/>
      <c r="AA37" s="763"/>
      <c r="AB37" s="763">
        <v>22128</v>
      </c>
      <c r="AC37" s="763"/>
      <c r="AD37" s="763"/>
      <c r="AE37" s="213"/>
      <c r="AF37" s="703" t="s">
        <v>189</v>
      </c>
      <c r="AG37" s="703"/>
      <c r="AH37" s="703"/>
      <c r="AI37" s="704" t="s">
        <v>189</v>
      </c>
      <c r="AJ37" s="704"/>
      <c r="AK37" s="704"/>
      <c r="AL37" s="704">
        <v>177</v>
      </c>
      <c r="AM37" s="704"/>
      <c r="AN37" s="704"/>
      <c r="AO37" s="704">
        <v>22128</v>
      </c>
      <c r="AP37" s="704"/>
      <c r="AQ37" s="704"/>
      <c r="AR37" s="704" t="s">
        <v>189</v>
      </c>
      <c r="AS37" s="704"/>
      <c r="AT37" s="704"/>
      <c r="AU37" s="704" t="s">
        <v>189</v>
      </c>
      <c r="AV37" s="704"/>
      <c r="AW37" s="704"/>
      <c r="AX37" s="704" t="s">
        <v>189</v>
      </c>
      <c r="AY37" s="704"/>
      <c r="AZ37" s="704"/>
      <c r="BA37" s="704" t="s">
        <v>189</v>
      </c>
      <c r="BB37" s="704"/>
      <c r="BC37" s="704"/>
      <c r="BD37" s="704" t="s">
        <v>189</v>
      </c>
      <c r="BE37" s="704"/>
      <c r="BF37" s="704"/>
      <c r="BG37" s="704" t="s">
        <v>189</v>
      </c>
      <c r="BH37" s="704"/>
      <c r="BI37" s="704"/>
    </row>
    <row r="38" spans="1:63" ht="15.75" customHeight="1">
      <c r="A38" s="416" t="s">
        <v>400</v>
      </c>
      <c r="B38" s="416"/>
      <c r="C38" s="416"/>
      <c r="D38" s="416"/>
      <c r="E38" s="416"/>
      <c r="F38" s="417"/>
      <c r="G38" s="416" t="s">
        <v>404</v>
      </c>
      <c r="H38" s="416"/>
      <c r="I38" s="416"/>
      <c r="J38" s="416"/>
      <c r="K38" s="416"/>
      <c r="L38" s="416"/>
      <c r="M38" s="416" t="s">
        <v>160</v>
      </c>
      <c r="N38" s="416"/>
      <c r="O38" s="416"/>
      <c r="P38" s="416"/>
      <c r="Q38" s="416"/>
      <c r="R38" s="416"/>
      <c r="S38" s="704" t="s">
        <v>386</v>
      </c>
      <c r="T38" s="704"/>
      <c r="U38" s="704"/>
      <c r="V38" s="704"/>
      <c r="W38" s="704"/>
      <c r="X38" s="704"/>
      <c r="Y38" s="763">
        <v>30</v>
      </c>
      <c r="Z38" s="763"/>
      <c r="AA38" s="763"/>
      <c r="AB38" s="763">
        <v>210</v>
      </c>
      <c r="AC38" s="763"/>
      <c r="AD38" s="763"/>
      <c r="AE38" s="213"/>
      <c r="AF38" s="703" t="s">
        <v>189</v>
      </c>
      <c r="AG38" s="703"/>
      <c r="AH38" s="703"/>
      <c r="AI38" s="704" t="s">
        <v>189</v>
      </c>
      <c r="AJ38" s="704"/>
      <c r="AK38" s="704"/>
      <c r="AL38" s="704" t="s">
        <v>189</v>
      </c>
      <c r="AM38" s="704"/>
      <c r="AN38" s="704"/>
      <c r="AO38" s="704" t="s">
        <v>189</v>
      </c>
      <c r="AP38" s="704"/>
      <c r="AQ38" s="704"/>
      <c r="AR38" s="704" t="s">
        <v>189</v>
      </c>
      <c r="AS38" s="704"/>
      <c r="AT38" s="704"/>
      <c r="AU38" s="704" t="s">
        <v>189</v>
      </c>
      <c r="AV38" s="704"/>
      <c r="AW38" s="704"/>
      <c r="AX38" s="704" t="s">
        <v>189</v>
      </c>
      <c r="AY38" s="704"/>
      <c r="AZ38" s="704"/>
      <c r="BA38" s="704" t="s">
        <v>189</v>
      </c>
      <c r="BB38" s="704"/>
      <c r="BC38" s="704"/>
      <c r="BD38" s="704">
        <v>30</v>
      </c>
      <c r="BE38" s="704"/>
      <c r="BF38" s="704"/>
      <c r="BG38" s="704">
        <v>210</v>
      </c>
      <c r="BH38" s="704"/>
      <c r="BI38" s="704"/>
      <c r="BJ38" s="214"/>
      <c r="BK38" s="214"/>
    </row>
    <row r="39" spans="1:63" ht="15.75" customHeight="1">
      <c r="A39" s="472" t="s">
        <v>401</v>
      </c>
      <c r="B39" s="472"/>
      <c r="C39" s="472"/>
      <c r="D39" s="472"/>
      <c r="E39" s="472"/>
      <c r="F39" s="473"/>
      <c r="G39" s="699" t="s">
        <v>404</v>
      </c>
      <c r="H39" s="472"/>
      <c r="I39" s="472"/>
      <c r="J39" s="472"/>
      <c r="K39" s="472"/>
      <c r="L39" s="472"/>
      <c r="M39" s="472" t="s">
        <v>232</v>
      </c>
      <c r="N39" s="472"/>
      <c r="O39" s="472"/>
      <c r="P39" s="472"/>
      <c r="Q39" s="472"/>
      <c r="R39" s="472"/>
      <c r="S39" s="719" t="s">
        <v>386</v>
      </c>
      <c r="T39" s="719"/>
      <c r="U39" s="719"/>
      <c r="V39" s="719"/>
      <c r="W39" s="719"/>
      <c r="X39" s="719"/>
      <c r="Y39" s="719" t="s">
        <v>386</v>
      </c>
      <c r="Z39" s="719"/>
      <c r="AA39" s="719"/>
      <c r="AB39" s="783" t="s">
        <v>386</v>
      </c>
      <c r="AC39" s="783"/>
      <c r="AD39" s="783"/>
      <c r="AE39" s="213"/>
      <c r="AF39" s="720" t="s">
        <v>189</v>
      </c>
      <c r="AG39" s="720"/>
      <c r="AH39" s="720"/>
      <c r="AI39" s="719" t="s">
        <v>189</v>
      </c>
      <c r="AJ39" s="719"/>
      <c r="AK39" s="719"/>
      <c r="AL39" s="719" t="s">
        <v>189</v>
      </c>
      <c r="AM39" s="719"/>
      <c r="AN39" s="719"/>
      <c r="AO39" s="719" t="s">
        <v>189</v>
      </c>
      <c r="AP39" s="719"/>
      <c r="AQ39" s="719"/>
      <c r="AR39" s="719" t="s">
        <v>189</v>
      </c>
      <c r="AS39" s="719"/>
      <c r="AT39" s="719"/>
      <c r="AU39" s="719" t="s">
        <v>189</v>
      </c>
      <c r="AV39" s="719"/>
      <c r="AW39" s="719"/>
      <c r="AX39" s="719" t="s">
        <v>189</v>
      </c>
      <c r="AY39" s="719"/>
      <c r="AZ39" s="719"/>
      <c r="BA39" s="719" t="s">
        <v>189</v>
      </c>
      <c r="BB39" s="719"/>
      <c r="BC39" s="719"/>
      <c r="BD39" s="719" t="s">
        <v>189</v>
      </c>
      <c r="BE39" s="719"/>
      <c r="BF39" s="719"/>
      <c r="BG39" s="719" t="s">
        <v>189</v>
      </c>
      <c r="BH39" s="719"/>
      <c r="BI39" s="719"/>
      <c r="BJ39" s="214"/>
      <c r="BK39" s="215"/>
    </row>
    <row r="40" spans="1:31" ht="15.75" customHeight="1">
      <c r="A40" s="21" t="s">
        <v>402</v>
      </c>
      <c r="AE40" s="21"/>
    </row>
    <row r="41" ht="15.75" customHeight="1">
      <c r="AE41" s="21"/>
    </row>
    <row r="42" spans="1:61" ht="15.75" customHeight="1">
      <c r="A42" s="672" t="s">
        <v>405</v>
      </c>
      <c r="B42" s="672"/>
      <c r="C42" s="672"/>
      <c r="D42" s="672"/>
      <c r="E42" s="672"/>
      <c r="F42" s="672"/>
      <c r="G42" s="672"/>
      <c r="H42" s="672"/>
      <c r="I42" s="672"/>
      <c r="J42" s="672"/>
      <c r="K42" s="672"/>
      <c r="L42" s="672"/>
      <c r="M42" s="672"/>
      <c r="N42" s="672"/>
      <c r="O42" s="672"/>
      <c r="P42" s="672"/>
      <c r="Q42" s="672"/>
      <c r="R42" s="672"/>
      <c r="S42" s="672"/>
      <c r="T42" s="672"/>
      <c r="U42" s="672"/>
      <c r="V42" s="672"/>
      <c r="W42" s="672"/>
      <c r="X42" s="672"/>
      <c r="Y42" s="672"/>
      <c r="Z42" s="672"/>
      <c r="AA42" s="672"/>
      <c r="AB42" s="672"/>
      <c r="AC42" s="672"/>
      <c r="AD42" s="672"/>
      <c r="AE42" s="672"/>
      <c r="AF42" s="672"/>
      <c r="AG42" s="672"/>
      <c r="AH42" s="672"/>
      <c r="AI42" s="672"/>
      <c r="AJ42" s="672"/>
      <c r="AK42" s="672"/>
      <c r="AL42" s="672"/>
      <c r="AM42" s="672"/>
      <c r="AN42" s="672"/>
      <c r="AO42" s="672"/>
      <c r="AP42" s="672"/>
      <c r="AQ42" s="672"/>
      <c r="AR42" s="672"/>
      <c r="AS42" s="672"/>
      <c r="AT42" s="672"/>
      <c r="AU42" s="672"/>
      <c r="AV42" s="672"/>
      <c r="AW42" s="672"/>
      <c r="AX42" s="672"/>
      <c r="AY42" s="672"/>
      <c r="AZ42" s="672"/>
      <c r="BA42" s="672"/>
      <c r="BB42" s="672"/>
      <c r="BC42" s="672"/>
      <c r="BD42" s="672"/>
      <c r="BE42" s="672"/>
      <c r="BF42" s="672"/>
      <c r="BG42" s="672"/>
      <c r="BH42" s="672"/>
      <c r="BI42" s="672"/>
    </row>
    <row r="43" spans="1:61" ht="15.75" customHeight="1" thickBot="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8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</row>
    <row r="44" spans="1:61" ht="15.75" customHeight="1">
      <c r="A44" s="740" t="s">
        <v>111</v>
      </c>
      <c r="B44" s="740"/>
      <c r="C44" s="740"/>
      <c r="D44" s="740"/>
      <c r="E44" s="740"/>
      <c r="F44" s="741"/>
      <c r="G44" s="567" t="s">
        <v>57</v>
      </c>
      <c r="H44" s="746"/>
      <c r="I44" s="746"/>
      <c r="J44" s="746"/>
      <c r="K44" s="746"/>
      <c r="L44" s="746"/>
      <c r="M44" s="746"/>
      <c r="N44" s="746"/>
      <c r="O44" s="746"/>
      <c r="P44" s="746"/>
      <c r="Q44" s="746"/>
      <c r="R44" s="747"/>
      <c r="S44" s="784" t="s">
        <v>406</v>
      </c>
      <c r="T44" s="784"/>
      <c r="U44" s="784"/>
      <c r="V44" s="784"/>
      <c r="W44" s="784"/>
      <c r="X44" s="784"/>
      <c r="Y44" s="784"/>
      <c r="Z44" s="784"/>
      <c r="AA44" s="784"/>
      <c r="AB44" s="784"/>
      <c r="AC44" s="784"/>
      <c r="AD44" s="705"/>
      <c r="AF44" s="555" t="s">
        <v>408</v>
      </c>
      <c r="AG44" s="555"/>
      <c r="AH44" s="555"/>
      <c r="AI44" s="555"/>
      <c r="AJ44" s="555"/>
      <c r="AK44" s="555"/>
      <c r="AL44" s="555"/>
      <c r="AM44" s="555"/>
      <c r="AN44" s="555"/>
      <c r="AO44" s="555"/>
      <c r="AP44" s="555"/>
      <c r="AQ44" s="555"/>
      <c r="AR44" s="555"/>
      <c r="AS44" s="555"/>
      <c r="AT44" s="555"/>
      <c r="AU44" s="555"/>
      <c r="AV44" s="555"/>
      <c r="AW44" s="555"/>
      <c r="AX44" s="555"/>
      <c r="AY44" s="555"/>
      <c r="AZ44" s="555"/>
      <c r="BA44" s="555"/>
      <c r="BB44" s="555"/>
      <c r="BC44" s="555"/>
      <c r="BD44" s="555"/>
      <c r="BE44" s="555"/>
      <c r="BF44" s="555"/>
      <c r="BG44" s="555"/>
      <c r="BH44" s="555"/>
      <c r="BI44" s="555"/>
    </row>
    <row r="45" spans="1:61" ht="15.75" customHeight="1">
      <c r="A45" s="742"/>
      <c r="B45" s="742"/>
      <c r="C45" s="742"/>
      <c r="D45" s="742"/>
      <c r="E45" s="742"/>
      <c r="F45" s="743"/>
      <c r="G45" s="734"/>
      <c r="H45" s="735"/>
      <c r="I45" s="735"/>
      <c r="J45" s="735"/>
      <c r="K45" s="735"/>
      <c r="L45" s="735"/>
      <c r="M45" s="735"/>
      <c r="N45" s="735"/>
      <c r="O45" s="735"/>
      <c r="P45" s="735"/>
      <c r="Q45" s="735"/>
      <c r="R45" s="599"/>
      <c r="S45" s="706" t="s">
        <v>407</v>
      </c>
      <c r="T45" s="557"/>
      <c r="U45" s="557"/>
      <c r="V45" s="557"/>
      <c r="W45" s="557"/>
      <c r="X45" s="557"/>
      <c r="Y45" s="557"/>
      <c r="Z45" s="557"/>
      <c r="AA45" s="557"/>
      <c r="AB45" s="557"/>
      <c r="AC45" s="557"/>
      <c r="AD45" s="557"/>
      <c r="AE45" s="219"/>
      <c r="AF45" s="734" t="s">
        <v>104</v>
      </c>
      <c r="AG45" s="735"/>
      <c r="AH45" s="735"/>
      <c r="AI45" s="735"/>
      <c r="AJ45" s="735"/>
      <c r="AK45" s="735"/>
      <c r="AL45" s="735"/>
      <c r="AM45" s="735"/>
      <c r="AN45" s="735"/>
      <c r="AO45" s="735"/>
      <c r="AP45" s="735"/>
      <c r="AQ45" s="735"/>
      <c r="AR45" s="735"/>
      <c r="AS45" s="735"/>
      <c r="AT45" s="735"/>
      <c r="AU45" s="735" t="s">
        <v>105</v>
      </c>
      <c r="AV45" s="735"/>
      <c r="AW45" s="735"/>
      <c r="AX45" s="735"/>
      <c r="AY45" s="735"/>
      <c r="AZ45" s="735"/>
      <c r="BA45" s="735"/>
      <c r="BB45" s="735"/>
      <c r="BC45" s="735"/>
      <c r="BD45" s="735"/>
      <c r="BE45" s="735"/>
      <c r="BF45" s="735"/>
      <c r="BG45" s="735"/>
      <c r="BH45" s="735"/>
      <c r="BI45" s="599"/>
    </row>
    <row r="46" spans="1:62" ht="15.75" customHeight="1">
      <c r="A46" s="744"/>
      <c r="B46" s="744"/>
      <c r="C46" s="744"/>
      <c r="D46" s="744"/>
      <c r="E46" s="744"/>
      <c r="F46" s="745"/>
      <c r="G46" s="734" t="s">
        <v>112</v>
      </c>
      <c r="H46" s="735"/>
      <c r="I46" s="735"/>
      <c r="J46" s="735"/>
      <c r="K46" s="735"/>
      <c r="L46" s="735"/>
      <c r="M46" s="735" t="s">
        <v>113</v>
      </c>
      <c r="N46" s="735"/>
      <c r="O46" s="735"/>
      <c r="P46" s="735"/>
      <c r="Q46" s="735"/>
      <c r="R46" s="735"/>
      <c r="S46" s="746" t="s">
        <v>112</v>
      </c>
      <c r="T46" s="746"/>
      <c r="U46" s="746"/>
      <c r="V46" s="746"/>
      <c r="W46" s="746"/>
      <c r="X46" s="746"/>
      <c r="Y46" s="746" t="s">
        <v>113</v>
      </c>
      <c r="Z46" s="746"/>
      <c r="AA46" s="746"/>
      <c r="AB46" s="746"/>
      <c r="AC46" s="746"/>
      <c r="AD46" s="747"/>
      <c r="AE46" s="219"/>
      <c r="AF46" s="600" t="s">
        <v>92</v>
      </c>
      <c r="AG46" s="600"/>
      <c r="AH46" s="600"/>
      <c r="AI46" s="600"/>
      <c r="AJ46" s="600"/>
      <c r="AK46" s="600"/>
      <c r="AL46" s="734"/>
      <c r="AM46" s="599" t="s">
        <v>93</v>
      </c>
      <c r="AN46" s="600"/>
      <c r="AO46" s="600"/>
      <c r="AP46" s="600"/>
      <c r="AQ46" s="600"/>
      <c r="AR46" s="600"/>
      <c r="AS46" s="600"/>
      <c r="AT46" s="734"/>
      <c r="AU46" s="599" t="s">
        <v>92</v>
      </c>
      <c r="AV46" s="600"/>
      <c r="AW46" s="600"/>
      <c r="AX46" s="600"/>
      <c r="AY46" s="600"/>
      <c r="AZ46" s="600"/>
      <c r="BA46" s="734"/>
      <c r="BB46" s="599" t="s">
        <v>93</v>
      </c>
      <c r="BC46" s="600"/>
      <c r="BD46" s="600"/>
      <c r="BE46" s="600"/>
      <c r="BF46" s="600"/>
      <c r="BG46" s="600"/>
      <c r="BH46" s="600"/>
      <c r="BI46" s="600"/>
      <c r="BJ46" s="219"/>
    </row>
    <row r="47" spans="1:62" s="225" customFormat="1" ht="15.75" customHeight="1">
      <c r="A47" s="737" t="s">
        <v>273</v>
      </c>
      <c r="B47" s="737"/>
      <c r="C47" s="737"/>
      <c r="D47" s="737"/>
      <c r="E47" s="737"/>
      <c r="F47" s="738"/>
      <c r="G47" s="739">
        <f>SUM(G49:L50)</f>
        <v>207</v>
      </c>
      <c r="H47" s="739"/>
      <c r="I47" s="739"/>
      <c r="J47" s="739"/>
      <c r="K47" s="739"/>
      <c r="L47" s="739"/>
      <c r="M47" s="739">
        <f>SUM(M49:R50)</f>
        <v>22557</v>
      </c>
      <c r="N47" s="739"/>
      <c r="O47" s="739"/>
      <c r="P47" s="739"/>
      <c r="Q47" s="739"/>
      <c r="R47" s="739"/>
      <c r="S47" s="739">
        <f>SUM(S49:X50)</f>
        <v>60</v>
      </c>
      <c r="T47" s="739"/>
      <c r="U47" s="739"/>
      <c r="V47" s="739"/>
      <c r="W47" s="739"/>
      <c r="X47" s="739"/>
      <c r="Y47" s="739">
        <f>SUM(Y49:AD50)</f>
        <v>769</v>
      </c>
      <c r="Z47" s="739"/>
      <c r="AA47" s="739"/>
      <c r="AB47" s="739"/>
      <c r="AC47" s="739"/>
      <c r="AD47" s="739"/>
      <c r="AE47" s="362"/>
      <c r="AF47" s="673">
        <f>SUM(AF49:AL50)</f>
        <v>203</v>
      </c>
      <c r="AG47" s="673"/>
      <c r="AH47" s="673"/>
      <c r="AI47" s="673"/>
      <c r="AJ47" s="673"/>
      <c r="AK47" s="673"/>
      <c r="AL47" s="673"/>
      <c r="AM47" s="673">
        <f>SUM(AM49:AT50)</f>
        <v>22431</v>
      </c>
      <c r="AN47" s="673"/>
      <c r="AO47" s="673"/>
      <c r="AP47" s="673"/>
      <c r="AQ47" s="673"/>
      <c r="AR47" s="673"/>
      <c r="AS47" s="673"/>
      <c r="AT47" s="673"/>
      <c r="AU47" s="673">
        <f>SUM(AU49:BA50)</f>
        <v>4</v>
      </c>
      <c r="AV47" s="673"/>
      <c r="AW47" s="673"/>
      <c r="AX47" s="673"/>
      <c r="AY47" s="673"/>
      <c r="AZ47" s="673"/>
      <c r="BA47" s="673"/>
      <c r="BB47" s="673">
        <f>SUM(BB49:BI50)</f>
        <v>126</v>
      </c>
      <c r="BC47" s="673"/>
      <c r="BD47" s="673"/>
      <c r="BE47" s="673"/>
      <c r="BF47" s="673"/>
      <c r="BG47" s="673"/>
      <c r="BH47" s="673"/>
      <c r="BI47" s="673"/>
      <c r="BJ47" s="224"/>
    </row>
    <row r="48" spans="1:62" ht="15.75" customHeight="1">
      <c r="A48" s="695"/>
      <c r="B48" s="695"/>
      <c r="C48" s="695"/>
      <c r="D48" s="695"/>
      <c r="E48" s="695"/>
      <c r="F48" s="696"/>
      <c r="G48" s="736"/>
      <c r="H48" s="736"/>
      <c r="I48" s="736"/>
      <c r="J48" s="736"/>
      <c r="K48" s="736"/>
      <c r="L48" s="736"/>
      <c r="M48" s="736"/>
      <c r="N48" s="736"/>
      <c r="O48" s="736"/>
      <c r="P48" s="736"/>
      <c r="Q48" s="736"/>
      <c r="R48" s="736"/>
      <c r="S48" s="736"/>
      <c r="T48" s="736"/>
      <c r="U48" s="736"/>
      <c r="V48" s="736"/>
      <c r="W48" s="736"/>
      <c r="X48" s="736"/>
      <c r="Y48" s="736"/>
      <c r="Z48" s="736"/>
      <c r="AA48" s="736"/>
      <c r="AB48" s="736"/>
      <c r="AC48" s="736"/>
      <c r="AD48" s="736"/>
      <c r="AE48" s="221"/>
      <c r="AF48" s="678"/>
      <c r="AG48" s="678"/>
      <c r="AH48" s="678"/>
      <c r="AI48" s="678"/>
      <c r="AJ48" s="678"/>
      <c r="AK48" s="678"/>
      <c r="AL48" s="678"/>
      <c r="AM48" s="678"/>
      <c r="AN48" s="678"/>
      <c r="AO48" s="678"/>
      <c r="AP48" s="678"/>
      <c r="AQ48" s="678"/>
      <c r="AR48" s="678"/>
      <c r="AS48" s="678"/>
      <c r="AT48" s="678"/>
      <c r="AU48" s="678"/>
      <c r="AV48" s="678"/>
      <c r="AW48" s="678"/>
      <c r="AX48" s="678"/>
      <c r="AY48" s="678"/>
      <c r="AZ48" s="678"/>
      <c r="BA48" s="678"/>
      <c r="BB48" s="678"/>
      <c r="BC48" s="678"/>
      <c r="BD48" s="678"/>
      <c r="BE48" s="678"/>
      <c r="BF48" s="678"/>
      <c r="BG48" s="678"/>
      <c r="BH48" s="678"/>
      <c r="BI48" s="678"/>
      <c r="BJ48" s="219"/>
    </row>
    <row r="49" spans="1:62" ht="15.75" customHeight="1">
      <c r="A49" s="416" t="s">
        <v>114</v>
      </c>
      <c r="B49" s="416"/>
      <c r="C49" s="416"/>
      <c r="D49" s="416"/>
      <c r="E49" s="416"/>
      <c r="F49" s="417"/>
      <c r="G49" s="736">
        <v>207</v>
      </c>
      <c r="H49" s="736"/>
      <c r="I49" s="736"/>
      <c r="J49" s="736"/>
      <c r="K49" s="736"/>
      <c r="L49" s="736"/>
      <c r="M49" s="736">
        <v>22557</v>
      </c>
      <c r="N49" s="736"/>
      <c r="O49" s="736"/>
      <c r="P49" s="736"/>
      <c r="Q49" s="736"/>
      <c r="R49" s="736"/>
      <c r="S49" s="736">
        <v>46</v>
      </c>
      <c r="T49" s="736"/>
      <c r="U49" s="736"/>
      <c r="V49" s="736"/>
      <c r="W49" s="736"/>
      <c r="X49" s="736"/>
      <c r="Y49" s="736">
        <v>650</v>
      </c>
      <c r="Z49" s="736"/>
      <c r="AA49" s="736"/>
      <c r="AB49" s="736"/>
      <c r="AC49" s="736"/>
      <c r="AD49" s="736"/>
      <c r="AE49" s="221"/>
      <c r="AF49" s="678">
        <v>203</v>
      </c>
      <c r="AG49" s="678"/>
      <c r="AH49" s="678"/>
      <c r="AI49" s="678"/>
      <c r="AJ49" s="678"/>
      <c r="AK49" s="678"/>
      <c r="AL49" s="678"/>
      <c r="AM49" s="678">
        <v>22431</v>
      </c>
      <c r="AN49" s="678"/>
      <c r="AO49" s="678"/>
      <c r="AP49" s="678"/>
      <c r="AQ49" s="678"/>
      <c r="AR49" s="678"/>
      <c r="AS49" s="678"/>
      <c r="AT49" s="678"/>
      <c r="AU49" s="678">
        <v>4</v>
      </c>
      <c r="AV49" s="678"/>
      <c r="AW49" s="678"/>
      <c r="AX49" s="678"/>
      <c r="AY49" s="678"/>
      <c r="AZ49" s="678"/>
      <c r="BA49" s="678"/>
      <c r="BB49" s="678">
        <v>126</v>
      </c>
      <c r="BC49" s="678"/>
      <c r="BD49" s="678"/>
      <c r="BE49" s="678"/>
      <c r="BF49" s="678"/>
      <c r="BG49" s="678"/>
      <c r="BH49" s="678"/>
      <c r="BI49" s="678"/>
      <c r="BJ49" s="219"/>
    </row>
    <row r="50" spans="1:62" ht="15.75" customHeight="1">
      <c r="A50" s="472" t="s">
        <v>115</v>
      </c>
      <c r="B50" s="472"/>
      <c r="C50" s="472"/>
      <c r="D50" s="472"/>
      <c r="E50" s="472"/>
      <c r="F50" s="473"/>
      <c r="G50" s="677" t="s">
        <v>386</v>
      </c>
      <c r="H50" s="677"/>
      <c r="I50" s="677"/>
      <c r="J50" s="677"/>
      <c r="K50" s="677"/>
      <c r="L50" s="677"/>
      <c r="M50" s="677" t="s">
        <v>386</v>
      </c>
      <c r="N50" s="677"/>
      <c r="O50" s="677"/>
      <c r="P50" s="677"/>
      <c r="Q50" s="677"/>
      <c r="R50" s="677"/>
      <c r="S50" s="677">
        <v>14</v>
      </c>
      <c r="T50" s="677"/>
      <c r="U50" s="677"/>
      <c r="V50" s="677"/>
      <c r="W50" s="677"/>
      <c r="X50" s="677"/>
      <c r="Y50" s="677">
        <v>119</v>
      </c>
      <c r="Z50" s="677"/>
      <c r="AA50" s="677"/>
      <c r="AB50" s="677"/>
      <c r="AC50" s="677"/>
      <c r="AD50" s="677"/>
      <c r="AE50" s="216"/>
      <c r="AF50" s="677" t="s">
        <v>386</v>
      </c>
      <c r="AG50" s="677"/>
      <c r="AH50" s="677"/>
      <c r="AI50" s="677"/>
      <c r="AJ50" s="677"/>
      <c r="AK50" s="677"/>
      <c r="AL50" s="677"/>
      <c r="AM50" s="677" t="s">
        <v>386</v>
      </c>
      <c r="AN50" s="677"/>
      <c r="AO50" s="677"/>
      <c r="AP50" s="677"/>
      <c r="AQ50" s="677"/>
      <c r="AR50" s="677"/>
      <c r="AS50" s="677"/>
      <c r="AT50" s="677"/>
      <c r="AU50" s="677" t="s">
        <v>386</v>
      </c>
      <c r="AV50" s="677"/>
      <c r="AW50" s="677"/>
      <c r="AX50" s="677"/>
      <c r="AY50" s="677"/>
      <c r="AZ50" s="677"/>
      <c r="BA50" s="677"/>
      <c r="BB50" s="677" t="s">
        <v>386</v>
      </c>
      <c r="BC50" s="677"/>
      <c r="BD50" s="677"/>
      <c r="BE50" s="677"/>
      <c r="BF50" s="677"/>
      <c r="BG50" s="677"/>
      <c r="BH50" s="677"/>
      <c r="BI50" s="677"/>
      <c r="BJ50" s="219"/>
    </row>
    <row r="51" spans="1:62" ht="15.75" customHeight="1">
      <c r="A51" s="21" t="s">
        <v>264</v>
      </c>
      <c r="AE51" s="14"/>
      <c r="BJ51" s="219"/>
    </row>
    <row r="52" ht="15.75" customHeight="1">
      <c r="AE52" s="14"/>
    </row>
    <row r="53" spans="1:59" ht="15.75" customHeight="1">
      <c r="A53" s="672" t="s">
        <v>409</v>
      </c>
      <c r="B53" s="672"/>
      <c r="C53" s="672"/>
      <c r="D53" s="672"/>
      <c r="E53" s="672"/>
      <c r="F53" s="672"/>
      <c r="G53" s="672"/>
      <c r="H53" s="672"/>
      <c r="I53" s="672"/>
      <c r="J53" s="672"/>
      <c r="K53" s="672"/>
      <c r="L53" s="672"/>
      <c r="M53" s="672"/>
      <c r="N53" s="672"/>
      <c r="O53" s="672"/>
      <c r="P53" s="672"/>
      <c r="Q53" s="672"/>
      <c r="R53" s="672"/>
      <c r="S53" s="672"/>
      <c r="T53" s="672"/>
      <c r="U53" s="672"/>
      <c r="V53" s="672"/>
      <c r="W53" s="672"/>
      <c r="X53" s="672"/>
      <c r="Y53" s="672"/>
      <c r="Z53" s="672"/>
      <c r="AA53" s="672"/>
      <c r="AB53" s="672"/>
      <c r="AC53" s="672"/>
      <c r="AD53" s="672"/>
      <c r="AE53" s="672"/>
      <c r="AF53" s="672"/>
      <c r="AG53" s="672"/>
      <c r="AH53" s="672"/>
      <c r="AI53" s="672"/>
      <c r="AJ53" s="672"/>
      <c r="AK53" s="672"/>
      <c r="AL53" s="672"/>
      <c r="AM53" s="672"/>
      <c r="AN53" s="672"/>
      <c r="AO53" s="672"/>
      <c r="AP53" s="672"/>
      <c r="AQ53" s="672"/>
      <c r="AR53" s="672"/>
      <c r="AS53" s="672"/>
      <c r="AT53" s="672"/>
      <c r="AU53" s="672"/>
      <c r="AV53" s="672"/>
      <c r="AW53" s="672"/>
      <c r="AX53" s="672"/>
      <c r="AY53" s="672"/>
      <c r="AZ53" s="672"/>
      <c r="BA53" s="672"/>
      <c r="BB53" s="672"/>
      <c r="BC53" s="672"/>
      <c r="BD53" s="672"/>
      <c r="BE53" s="672"/>
      <c r="BF53" s="672"/>
      <c r="BG53" s="672"/>
    </row>
    <row r="54" spans="1:60" ht="15.75" customHeight="1" thickBo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219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18"/>
      <c r="AW54" s="218"/>
      <c r="AX54" s="218"/>
      <c r="AY54" s="218"/>
      <c r="AZ54" s="218"/>
      <c r="BA54" s="218" t="s">
        <v>233</v>
      </c>
      <c r="BB54" s="218"/>
      <c r="BC54" s="218"/>
      <c r="BD54" s="218"/>
      <c r="BE54" s="218"/>
      <c r="BF54" s="218"/>
      <c r="BG54" s="218"/>
      <c r="BH54" s="219"/>
    </row>
    <row r="55" spans="1:60" ht="15.75" customHeight="1">
      <c r="A55" s="765" t="s">
        <v>106</v>
      </c>
      <c r="B55" s="514"/>
      <c r="C55" s="514"/>
      <c r="D55" s="514"/>
      <c r="E55" s="514"/>
      <c r="F55" s="514"/>
      <c r="G55" s="765" t="s">
        <v>2</v>
      </c>
      <c r="H55" s="514"/>
      <c r="I55" s="514"/>
      <c r="J55" s="514"/>
      <c r="K55" s="514" t="s">
        <v>410</v>
      </c>
      <c r="L55" s="514"/>
      <c r="M55" s="514"/>
      <c r="N55" s="514"/>
      <c r="O55" s="514" t="s">
        <v>411</v>
      </c>
      <c r="P55" s="514"/>
      <c r="Q55" s="514"/>
      <c r="R55" s="514"/>
      <c r="S55" s="514" t="s">
        <v>412</v>
      </c>
      <c r="T55" s="514"/>
      <c r="U55" s="514"/>
      <c r="V55" s="514"/>
      <c r="W55" s="514" t="s">
        <v>413</v>
      </c>
      <c r="X55" s="514"/>
      <c r="Y55" s="514"/>
      <c r="Z55" s="514"/>
      <c r="AA55" s="778" t="s">
        <v>414</v>
      </c>
      <c r="AB55" s="778"/>
      <c r="AC55" s="778"/>
      <c r="AD55" s="779"/>
      <c r="AE55" s="308"/>
      <c r="AF55" s="765" t="s">
        <v>415</v>
      </c>
      <c r="AG55" s="514"/>
      <c r="AH55" s="514"/>
      <c r="AI55" s="514"/>
      <c r="AJ55" s="765" t="s">
        <v>416</v>
      </c>
      <c r="AK55" s="514"/>
      <c r="AL55" s="514"/>
      <c r="AM55" s="514"/>
      <c r="AN55" s="765" t="s">
        <v>417</v>
      </c>
      <c r="AO55" s="514"/>
      <c r="AP55" s="514"/>
      <c r="AQ55" s="514"/>
      <c r="AR55" s="765" t="s">
        <v>418</v>
      </c>
      <c r="AS55" s="514"/>
      <c r="AT55" s="514"/>
      <c r="AU55" s="514"/>
      <c r="AV55" s="765" t="s">
        <v>419</v>
      </c>
      <c r="AW55" s="514"/>
      <c r="AX55" s="514"/>
      <c r="AY55" s="514"/>
      <c r="AZ55" s="765" t="s">
        <v>420</v>
      </c>
      <c r="BA55" s="514"/>
      <c r="BB55" s="514"/>
      <c r="BC55" s="514"/>
      <c r="BD55" s="778" t="s">
        <v>421</v>
      </c>
      <c r="BE55" s="778"/>
      <c r="BF55" s="778"/>
      <c r="BG55" s="779"/>
      <c r="BH55" s="219"/>
    </row>
    <row r="56" spans="1:59" ht="15.75" customHeight="1">
      <c r="A56" s="766" t="s">
        <v>116</v>
      </c>
      <c r="B56" s="766"/>
      <c r="C56" s="766"/>
      <c r="D56" s="766"/>
      <c r="E56" s="766"/>
      <c r="F56" s="767"/>
      <c r="G56" s="768">
        <v>10732.8</v>
      </c>
      <c r="H56" s="694"/>
      <c r="I56" s="694"/>
      <c r="J56" s="694"/>
      <c r="K56" s="769" t="s">
        <v>437</v>
      </c>
      <c r="L56" s="770"/>
      <c r="M56" s="770"/>
      <c r="N56" s="770"/>
      <c r="O56" s="769" t="s">
        <v>436</v>
      </c>
      <c r="P56" s="770"/>
      <c r="Q56" s="770"/>
      <c r="R56" s="770"/>
      <c r="S56" s="770">
        <v>434.5</v>
      </c>
      <c r="T56" s="770"/>
      <c r="U56" s="770"/>
      <c r="V56" s="770"/>
      <c r="W56" s="769" t="s">
        <v>432</v>
      </c>
      <c r="X56" s="770"/>
      <c r="Y56" s="770"/>
      <c r="Z56" s="770"/>
      <c r="AA56" s="780" t="s">
        <v>430</v>
      </c>
      <c r="AB56" s="781"/>
      <c r="AC56" s="781"/>
      <c r="AD56" s="781"/>
      <c r="AE56" s="309"/>
      <c r="AF56" s="724">
        <v>1477.5</v>
      </c>
      <c r="AG56" s="724"/>
      <c r="AH56" s="724"/>
      <c r="AI56" s="724"/>
      <c r="AJ56" s="782" t="s">
        <v>429</v>
      </c>
      <c r="AK56" s="736"/>
      <c r="AL56" s="736"/>
      <c r="AM56" s="736"/>
      <c r="AN56" s="724">
        <v>2680.5</v>
      </c>
      <c r="AO56" s="724"/>
      <c r="AP56" s="724"/>
      <c r="AQ56" s="724"/>
      <c r="AR56" s="770">
        <v>69.3</v>
      </c>
      <c r="AS56" s="770"/>
      <c r="AT56" s="770"/>
      <c r="AU56" s="770"/>
      <c r="AV56" s="770">
        <v>923.5</v>
      </c>
      <c r="AW56" s="770"/>
      <c r="AX56" s="770"/>
      <c r="AY56" s="770"/>
      <c r="AZ56" s="770">
        <v>305</v>
      </c>
      <c r="BA56" s="770"/>
      <c r="BB56" s="770"/>
      <c r="BC56" s="770"/>
      <c r="BD56" s="770">
        <v>250.5</v>
      </c>
      <c r="BE56" s="770"/>
      <c r="BF56" s="770"/>
      <c r="BG56" s="770"/>
    </row>
    <row r="57" spans="1:59" ht="15.75" customHeight="1">
      <c r="A57" s="766"/>
      <c r="B57" s="766"/>
      <c r="C57" s="766"/>
      <c r="D57" s="766"/>
      <c r="E57" s="766"/>
      <c r="F57" s="767"/>
      <c r="G57" s="771"/>
      <c r="H57" s="772"/>
      <c r="I57" s="772"/>
      <c r="J57" s="772"/>
      <c r="K57" s="770"/>
      <c r="L57" s="770"/>
      <c r="M57" s="770"/>
      <c r="N57" s="770"/>
      <c r="O57" s="770"/>
      <c r="P57" s="770"/>
      <c r="Q57" s="770"/>
      <c r="R57" s="770"/>
      <c r="S57" s="770"/>
      <c r="T57" s="770"/>
      <c r="U57" s="770"/>
      <c r="V57" s="770"/>
      <c r="W57" s="770"/>
      <c r="X57" s="770"/>
      <c r="Y57" s="770"/>
      <c r="Z57" s="770"/>
      <c r="AA57" s="770"/>
      <c r="AB57" s="770"/>
      <c r="AC57" s="770"/>
      <c r="AD57" s="770"/>
      <c r="AE57" s="309"/>
      <c r="AF57" s="770"/>
      <c r="AG57" s="770"/>
      <c r="AH57" s="770"/>
      <c r="AI57" s="770"/>
      <c r="AJ57" s="770"/>
      <c r="AK57" s="770"/>
      <c r="AL57" s="770"/>
      <c r="AM57" s="770"/>
      <c r="AN57" s="770"/>
      <c r="AO57" s="770"/>
      <c r="AP57" s="770"/>
      <c r="AQ57" s="770"/>
      <c r="AR57" s="770"/>
      <c r="AS57" s="770"/>
      <c r="AT57" s="770"/>
      <c r="AU57" s="770"/>
      <c r="AV57" s="770"/>
      <c r="AW57" s="770"/>
      <c r="AX57" s="770"/>
      <c r="AY57" s="770"/>
      <c r="AZ57" s="770"/>
      <c r="BA57" s="770"/>
      <c r="BB57" s="770"/>
      <c r="BC57" s="770"/>
      <c r="BD57" s="770"/>
      <c r="BE57" s="770"/>
      <c r="BF57" s="770"/>
      <c r="BG57" s="770"/>
    </row>
    <row r="58" spans="1:59" ht="15.75" customHeight="1">
      <c r="A58" s="773" t="s">
        <v>117</v>
      </c>
      <c r="B58" s="773"/>
      <c r="C58" s="773"/>
      <c r="D58" s="773"/>
      <c r="E58" s="773"/>
      <c r="F58" s="765"/>
      <c r="G58" s="774" t="s">
        <v>439</v>
      </c>
      <c r="H58" s="775"/>
      <c r="I58" s="775"/>
      <c r="J58" s="775"/>
      <c r="K58" s="776" t="s">
        <v>438</v>
      </c>
      <c r="L58" s="777"/>
      <c r="M58" s="777"/>
      <c r="N58" s="777"/>
      <c r="O58" s="776" t="s">
        <v>435</v>
      </c>
      <c r="P58" s="777"/>
      <c r="Q58" s="777"/>
      <c r="R58" s="777"/>
      <c r="S58" s="776" t="s">
        <v>434</v>
      </c>
      <c r="T58" s="777"/>
      <c r="U58" s="777"/>
      <c r="V58" s="777"/>
      <c r="W58" s="776" t="s">
        <v>433</v>
      </c>
      <c r="X58" s="777"/>
      <c r="Y58" s="777"/>
      <c r="Z58" s="777"/>
      <c r="AA58" s="776" t="s">
        <v>431</v>
      </c>
      <c r="AB58" s="777"/>
      <c r="AC58" s="777"/>
      <c r="AD58" s="777"/>
      <c r="AE58" s="309"/>
      <c r="AF58" s="776" t="s">
        <v>428</v>
      </c>
      <c r="AG58" s="777"/>
      <c r="AH58" s="777"/>
      <c r="AI58" s="777"/>
      <c r="AJ58" s="776" t="s">
        <v>427</v>
      </c>
      <c r="AK58" s="777"/>
      <c r="AL58" s="777"/>
      <c r="AM58" s="777"/>
      <c r="AN58" s="776" t="s">
        <v>426</v>
      </c>
      <c r="AO58" s="777"/>
      <c r="AP58" s="777"/>
      <c r="AQ58" s="777"/>
      <c r="AR58" s="776" t="s">
        <v>425</v>
      </c>
      <c r="AS58" s="777"/>
      <c r="AT58" s="777"/>
      <c r="AU58" s="777"/>
      <c r="AV58" s="776" t="s">
        <v>424</v>
      </c>
      <c r="AW58" s="777"/>
      <c r="AX58" s="777"/>
      <c r="AY58" s="777"/>
      <c r="AZ58" s="777">
        <v>132</v>
      </c>
      <c r="BA58" s="777"/>
      <c r="BB58" s="777"/>
      <c r="BC58" s="777"/>
      <c r="BD58" s="776" t="s">
        <v>423</v>
      </c>
      <c r="BE58" s="777"/>
      <c r="BF58" s="777"/>
      <c r="BG58" s="777"/>
    </row>
    <row r="59" spans="1:31" ht="15.75" customHeight="1">
      <c r="A59" s="21" t="s">
        <v>422</v>
      </c>
      <c r="AE59" s="219"/>
    </row>
  </sheetData>
  <sheetProtection/>
  <mergeCells count="448">
    <mergeCell ref="M36:R36"/>
    <mergeCell ref="S36:X36"/>
    <mergeCell ref="Y36:AA36"/>
    <mergeCell ref="AB36:AD36"/>
    <mergeCell ref="Y37:AA37"/>
    <mergeCell ref="AB37:AD37"/>
    <mergeCell ref="AB34:AD34"/>
    <mergeCell ref="Y38:AA38"/>
    <mergeCell ref="AB38:AD38"/>
    <mergeCell ref="M39:R39"/>
    <mergeCell ref="S39:X39"/>
    <mergeCell ref="Y39:AA39"/>
    <mergeCell ref="AB39:AD39"/>
    <mergeCell ref="S44:AD44"/>
    <mergeCell ref="S45:AD45"/>
    <mergeCell ref="AZ55:BC55"/>
    <mergeCell ref="AZ56:BC56"/>
    <mergeCell ref="AZ57:BC57"/>
    <mergeCell ref="AZ58:BC58"/>
    <mergeCell ref="BD55:BG55"/>
    <mergeCell ref="BD56:BG56"/>
    <mergeCell ref="BD57:BG57"/>
    <mergeCell ref="BD58:BG58"/>
    <mergeCell ref="AR55:AU55"/>
    <mergeCell ref="AR56:AU56"/>
    <mergeCell ref="AR57:AU57"/>
    <mergeCell ref="AR58:AU58"/>
    <mergeCell ref="AV55:AY55"/>
    <mergeCell ref="AV56:AY56"/>
    <mergeCell ref="AV57:AY57"/>
    <mergeCell ref="AV58:AY58"/>
    <mergeCell ref="AJ57:AM57"/>
    <mergeCell ref="AJ58:AM58"/>
    <mergeCell ref="AN55:AQ55"/>
    <mergeCell ref="AN56:AQ56"/>
    <mergeCell ref="AN57:AQ57"/>
    <mergeCell ref="AN58:AQ58"/>
    <mergeCell ref="AA55:AD55"/>
    <mergeCell ref="S56:V56"/>
    <mergeCell ref="W56:Z56"/>
    <mergeCell ref="AA56:AD56"/>
    <mergeCell ref="AJ55:AM55"/>
    <mergeCell ref="AJ56:AM56"/>
    <mergeCell ref="S58:V58"/>
    <mergeCell ref="S57:V57"/>
    <mergeCell ref="W58:Z58"/>
    <mergeCell ref="AA58:AD58"/>
    <mergeCell ref="AF55:AI55"/>
    <mergeCell ref="AF56:AI56"/>
    <mergeCell ref="AF57:AI57"/>
    <mergeCell ref="AF58:AI58"/>
    <mergeCell ref="W57:Z57"/>
    <mergeCell ref="AA57:AD57"/>
    <mergeCell ref="A57:F57"/>
    <mergeCell ref="G57:J57"/>
    <mergeCell ref="K57:N57"/>
    <mergeCell ref="O57:R57"/>
    <mergeCell ref="A58:F58"/>
    <mergeCell ref="G58:J58"/>
    <mergeCell ref="K58:N58"/>
    <mergeCell ref="O58:R58"/>
    <mergeCell ref="M48:R48"/>
    <mergeCell ref="A50:F50"/>
    <mergeCell ref="G50:L50"/>
    <mergeCell ref="M50:R50"/>
    <mergeCell ref="A56:F56"/>
    <mergeCell ref="G56:J56"/>
    <mergeCell ref="K56:N56"/>
    <mergeCell ref="O56:R56"/>
    <mergeCell ref="O55:R55"/>
    <mergeCell ref="S55:V55"/>
    <mergeCell ref="W55:Z55"/>
    <mergeCell ref="S46:X46"/>
    <mergeCell ref="Y46:AD46"/>
    <mergeCell ref="A48:F48"/>
    <mergeCell ref="A55:F55"/>
    <mergeCell ref="G55:J55"/>
    <mergeCell ref="K55:N55"/>
    <mergeCell ref="G48:L48"/>
    <mergeCell ref="M37:R37"/>
    <mergeCell ref="S37:X37"/>
    <mergeCell ref="Y32:AA32"/>
    <mergeCell ref="Y35:AA35"/>
    <mergeCell ref="A32:F32"/>
    <mergeCell ref="Y48:AD48"/>
    <mergeCell ref="S48:X48"/>
    <mergeCell ref="S47:X47"/>
    <mergeCell ref="M38:R38"/>
    <mergeCell ref="S38:X38"/>
    <mergeCell ref="AB35:AD35"/>
    <mergeCell ref="G34:L34"/>
    <mergeCell ref="M34:R34"/>
    <mergeCell ref="S34:X34"/>
    <mergeCell ref="Y34:AA34"/>
    <mergeCell ref="G35:L35"/>
    <mergeCell ref="M35:R35"/>
    <mergeCell ref="S35:X35"/>
    <mergeCell ref="AB32:AD32"/>
    <mergeCell ref="A33:F33"/>
    <mergeCell ref="G33:L33"/>
    <mergeCell ref="M33:R33"/>
    <mergeCell ref="S33:X33"/>
    <mergeCell ref="Y33:AA33"/>
    <mergeCell ref="AB33:AD33"/>
    <mergeCell ref="G32:L32"/>
    <mergeCell ref="M32:R32"/>
    <mergeCell ref="S32:X32"/>
    <mergeCell ref="Y31:AA31"/>
    <mergeCell ref="AB31:AD31"/>
    <mergeCell ref="A30:F30"/>
    <mergeCell ref="A31:F31"/>
    <mergeCell ref="G31:L31"/>
    <mergeCell ref="M31:R31"/>
    <mergeCell ref="S31:X31"/>
    <mergeCell ref="G30:L30"/>
    <mergeCell ref="M30:R30"/>
    <mergeCell ref="S30:X30"/>
    <mergeCell ref="Y30:AA30"/>
    <mergeCell ref="M29:R29"/>
    <mergeCell ref="S29:X29"/>
    <mergeCell ref="Y29:AA29"/>
    <mergeCell ref="AB30:AD30"/>
    <mergeCell ref="M28:R28"/>
    <mergeCell ref="S28:X28"/>
    <mergeCell ref="Y28:AA28"/>
    <mergeCell ref="AB28:AD28"/>
    <mergeCell ref="AB29:AD29"/>
    <mergeCell ref="Y27:AA27"/>
    <mergeCell ref="AB27:AD27"/>
    <mergeCell ref="K16:O16"/>
    <mergeCell ref="P16:T16"/>
    <mergeCell ref="U16:Y16"/>
    <mergeCell ref="Z16:AD16"/>
    <mergeCell ref="K17:O17"/>
    <mergeCell ref="P17:T17"/>
    <mergeCell ref="U17:Y17"/>
    <mergeCell ref="C19:AB19"/>
    <mergeCell ref="K14:O14"/>
    <mergeCell ref="P14:T14"/>
    <mergeCell ref="U14:Y14"/>
    <mergeCell ref="Z14:AD14"/>
    <mergeCell ref="K15:O15"/>
    <mergeCell ref="P15:T15"/>
    <mergeCell ref="U15:Y15"/>
    <mergeCell ref="Z15:AD15"/>
    <mergeCell ref="A12:E12"/>
    <mergeCell ref="F12:J12"/>
    <mergeCell ref="A13:E13"/>
    <mergeCell ref="F13:J13"/>
    <mergeCell ref="K13:O13"/>
    <mergeCell ref="P13:T13"/>
    <mergeCell ref="K12:O12"/>
    <mergeCell ref="P12:T12"/>
    <mergeCell ref="U10:Y10"/>
    <mergeCell ref="Z10:AD10"/>
    <mergeCell ref="U11:Y11"/>
    <mergeCell ref="Z11:AD11"/>
    <mergeCell ref="U13:Y13"/>
    <mergeCell ref="Z13:AD13"/>
    <mergeCell ref="A10:E10"/>
    <mergeCell ref="F10:J10"/>
    <mergeCell ref="K10:O10"/>
    <mergeCell ref="P10:T10"/>
    <mergeCell ref="U12:Y12"/>
    <mergeCell ref="Z12:AD12"/>
    <mergeCell ref="A11:E11"/>
    <mergeCell ref="F11:J11"/>
    <mergeCell ref="K11:O11"/>
    <mergeCell ref="P11:T11"/>
    <mergeCell ref="A7:E9"/>
    <mergeCell ref="F7:AD7"/>
    <mergeCell ref="F8:J9"/>
    <mergeCell ref="K8:O9"/>
    <mergeCell ref="P8:AD8"/>
    <mergeCell ref="P9:T9"/>
    <mergeCell ref="U9:Y9"/>
    <mergeCell ref="Z9:AD9"/>
    <mergeCell ref="A47:F47"/>
    <mergeCell ref="G47:L47"/>
    <mergeCell ref="M47:R47"/>
    <mergeCell ref="G46:L46"/>
    <mergeCell ref="M46:R46"/>
    <mergeCell ref="AF49:AL49"/>
    <mergeCell ref="Y49:AD49"/>
    <mergeCell ref="Y47:AD47"/>
    <mergeCell ref="A44:F46"/>
    <mergeCell ref="G44:R45"/>
    <mergeCell ref="AM49:AT49"/>
    <mergeCell ref="AU49:BA49"/>
    <mergeCell ref="BB49:BI49"/>
    <mergeCell ref="AF50:AL50"/>
    <mergeCell ref="AM50:AT50"/>
    <mergeCell ref="AU50:BA50"/>
    <mergeCell ref="BB50:BI50"/>
    <mergeCell ref="BB47:BI47"/>
    <mergeCell ref="AF48:AL48"/>
    <mergeCell ref="AM48:AT48"/>
    <mergeCell ref="AU48:BA48"/>
    <mergeCell ref="BB48:BI48"/>
    <mergeCell ref="AF47:AL47"/>
    <mergeCell ref="AM47:AT47"/>
    <mergeCell ref="AU47:BA47"/>
    <mergeCell ref="S50:X50"/>
    <mergeCell ref="Y50:AD50"/>
    <mergeCell ref="A49:F49"/>
    <mergeCell ref="G49:L49"/>
    <mergeCell ref="M49:R49"/>
    <mergeCell ref="S49:X49"/>
    <mergeCell ref="AF45:AT45"/>
    <mergeCell ref="AU45:BI45"/>
    <mergeCell ref="AF44:BI44"/>
    <mergeCell ref="AF46:AL46"/>
    <mergeCell ref="AM46:AT46"/>
    <mergeCell ref="AU46:BA46"/>
    <mergeCell ref="BB46:BI46"/>
    <mergeCell ref="A17:E17"/>
    <mergeCell ref="F17:J17"/>
    <mergeCell ref="A26:F27"/>
    <mergeCell ref="G26:L27"/>
    <mergeCell ref="A28:F28"/>
    <mergeCell ref="G28:L28"/>
    <mergeCell ref="A22:BI22"/>
    <mergeCell ref="A24:BI24"/>
    <mergeCell ref="Z17:AD17"/>
    <mergeCell ref="Y26:AD26"/>
    <mergeCell ref="BD39:BF39"/>
    <mergeCell ref="BG39:BI39"/>
    <mergeCell ref="BD38:BF38"/>
    <mergeCell ref="BG38:BI38"/>
    <mergeCell ref="A14:E14"/>
    <mergeCell ref="F14:J14"/>
    <mergeCell ref="A15:E15"/>
    <mergeCell ref="F15:J15"/>
    <mergeCell ref="A16:E16"/>
    <mergeCell ref="F16:J16"/>
    <mergeCell ref="AR39:AT39"/>
    <mergeCell ref="AU39:AW39"/>
    <mergeCell ref="AX39:AZ39"/>
    <mergeCell ref="BA39:BC39"/>
    <mergeCell ref="AF39:AH39"/>
    <mergeCell ref="AI39:AK39"/>
    <mergeCell ref="AL39:AN39"/>
    <mergeCell ref="AO39:AQ39"/>
    <mergeCell ref="BG37:BI37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BG36:BI36"/>
    <mergeCell ref="AF37:AH37"/>
    <mergeCell ref="AI37:AK37"/>
    <mergeCell ref="AL37:AN37"/>
    <mergeCell ref="AO37:AQ37"/>
    <mergeCell ref="AR37:AT37"/>
    <mergeCell ref="AU37:AW37"/>
    <mergeCell ref="AX37:AZ37"/>
    <mergeCell ref="BA37:BC37"/>
    <mergeCell ref="BD37:BF37"/>
    <mergeCell ref="BG35:BI35"/>
    <mergeCell ref="AF36:AH36"/>
    <mergeCell ref="AI36:AK36"/>
    <mergeCell ref="AL36:AN36"/>
    <mergeCell ref="AO36:AQ36"/>
    <mergeCell ref="AR36:AT36"/>
    <mergeCell ref="AU36:AW36"/>
    <mergeCell ref="AX36:AZ36"/>
    <mergeCell ref="BA36:BC36"/>
    <mergeCell ref="BD36:BF36"/>
    <mergeCell ref="BG34:BI34"/>
    <mergeCell ref="AF35:AH35"/>
    <mergeCell ref="AI35:AK35"/>
    <mergeCell ref="AL35:AN35"/>
    <mergeCell ref="AO35:AQ35"/>
    <mergeCell ref="AR35:AT35"/>
    <mergeCell ref="AU35:AW35"/>
    <mergeCell ref="AX35:AZ35"/>
    <mergeCell ref="BA35:BC35"/>
    <mergeCell ref="BD35:BF35"/>
    <mergeCell ref="BG33:BI33"/>
    <mergeCell ref="AF34:AH34"/>
    <mergeCell ref="AI34:AK34"/>
    <mergeCell ref="AL34:AN34"/>
    <mergeCell ref="AO34:AQ34"/>
    <mergeCell ref="AR34:AT34"/>
    <mergeCell ref="AU34:AW34"/>
    <mergeCell ref="AX34:AZ34"/>
    <mergeCell ref="BA34:BC34"/>
    <mergeCell ref="BD34:BF34"/>
    <mergeCell ref="BG32:BI32"/>
    <mergeCell ref="AF33:AH33"/>
    <mergeCell ref="AI33:AK33"/>
    <mergeCell ref="AL33:AN33"/>
    <mergeCell ref="AO33:AQ33"/>
    <mergeCell ref="AR33:AT33"/>
    <mergeCell ref="AU33:AW33"/>
    <mergeCell ref="AX33:AZ33"/>
    <mergeCell ref="BA33:BC33"/>
    <mergeCell ref="BD33:BF33"/>
    <mergeCell ref="BG31:BI31"/>
    <mergeCell ref="AF32:AH32"/>
    <mergeCell ref="AI32:AK32"/>
    <mergeCell ref="AL32:AN32"/>
    <mergeCell ref="AO32:AQ32"/>
    <mergeCell ref="AR32:AT32"/>
    <mergeCell ref="AU32:AW32"/>
    <mergeCell ref="AX32:AZ32"/>
    <mergeCell ref="BA32:BC32"/>
    <mergeCell ref="BD32:BF32"/>
    <mergeCell ref="BG30:BI30"/>
    <mergeCell ref="AF31:AH31"/>
    <mergeCell ref="AI31:AK31"/>
    <mergeCell ref="AL31:AN31"/>
    <mergeCell ref="AO31:AQ31"/>
    <mergeCell ref="AR31:AT31"/>
    <mergeCell ref="AU31:AW31"/>
    <mergeCell ref="AX31:AZ31"/>
    <mergeCell ref="BA31:BC31"/>
    <mergeCell ref="BD31:BF31"/>
    <mergeCell ref="BG29:BI29"/>
    <mergeCell ref="AF30:AH30"/>
    <mergeCell ref="AI30:AK30"/>
    <mergeCell ref="AL30:AN30"/>
    <mergeCell ref="AO30:AQ30"/>
    <mergeCell ref="AR30:AT30"/>
    <mergeCell ref="AU30:AW30"/>
    <mergeCell ref="AX30:AZ30"/>
    <mergeCell ref="BA30:BC30"/>
    <mergeCell ref="BD30:BF30"/>
    <mergeCell ref="BF17:BI17"/>
    <mergeCell ref="BD28:BF28"/>
    <mergeCell ref="BG28:BI28"/>
    <mergeCell ref="AL29:AN29"/>
    <mergeCell ref="AO29:AQ29"/>
    <mergeCell ref="AR29:AT29"/>
    <mergeCell ref="AU29:AW29"/>
    <mergeCell ref="AX29:AZ29"/>
    <mergeCell ref="BA29:BC29"/>
    <mergeCell ref="BD29:BF29"/>
    <mergeCell ref="BF15:BI15"/>
    <mergeCell ref="AT16:AW16"/>
    <mergeCell ref="AX16:BA16"/>
    <mergeCell ref="BB16:BE16"/>
    <mergeCell ref="BF16:BI16"/>
    <mergeCell ref="AT15:AW15"/>
    <mergeCell ref="BF9:BI9"/>
    <mergeCell ref="AJ7:BI7"/>
    <mergeCell ref="AJ8:AN9"/>
    <mergeCell ref="AO8:AS9"/>
    <mergeCell ref="AT8:BI8"/>
    <mergeCell ref="AT9:AW9"/>
    <mergeCell ref="AF26:AK26"/>
    <mergeCell ref="AF27:AH27"/>
    <mergeCell ref="A29:F29"/>
    <mergeCell ref="G29:L29"/>
    <mergeCell ref="AF29:AH29"/>
    <mergeCell ref="AI29:AK29"/>
    <mergeCell ref="M26:R27"/>
    <mergeCell ref="S26:X27"/>
    <mergeCell ref="AI27:AK27"/>
    <mergeCell ref="AF28:AH28"/>
    <mergeCell ref="A39:F39"/>
    <mergeCell ref="G39:L39"/>
    <mergeCell ref="A34:F34"/>
    <mergeCell ref="A36:F36"/>
    <mergeCell ref="A35:F35"/>
    <mergeCell ref="G36:L36"/>
    <mergeCell ref="A38:F38"/>
    <mergeCell ref="G38:L38"/>
    <mergeCell ref="A37:F37"/>
    <mergeCell ref="G37:L37"/>
    <mergeCell ref="AF16:AI16"/>
    <mergeCell ref="AF17:AI17"/>
    <mergeCell ref="AF15:AI15"/>
    <mergeCell ref="AF10:AI10"/>
    <mergeCell ref="AF11:AI11"/>
    <mergeCell ref="AF12:AI12"/>
    <mergeCell ref="AO10:AS10"/>
    <mergeCell ref="AT10:AW10"/>
    <mergeCell ref="AO11:AS11"/>
    <mergeCell ref="AO12:AS12"/>
    <mergeCell ref="AJ17:AN17"/>
    <mergeCell ref="AJ10:AN10"/>
    <mergeCell ref="AJ11:AN11"/>
    <mergeCell ref="AJ12:AN12"/>
    <mergeCell ref="AJ13:AN13"/>
    <mergeCell ref="AJ16:AN16"/>
    <mergeCell ref="AT11:AW11"/>
    <mergeCell ref="AX11:BA11"/>
    <mergeCell ref="AT12:AW12"/>
    <mergeCell ref="AO16:AS16"/>
    <mergeCell ref="AJ15:AN15"/>
    <mergeCell ref="AF14:AI14"/>
    <mergeCell ref="AT13:AW13"/>
    <mergeCell ref="AF13:AI13"/>
    <mergeCell ref="AO14:AS14"/>
    <mergeCell ref="AO15:AS15"/>
    <mergeCell ref="BF12:BI12"/>
    <mergeCell ref="AX10:BA10"/>
    <mergeCell ref="BB10:BE10"/>
    <mergeCell ref="BB14:BE14"/>
    <mergeCell ref="AX14:BA14"/>
    <mergeCell ref="AF7:AI9"/>
    <mergeCell ref="AO13:AS13"/>
    <mergeCell ref="AJ14:AN14"/>
    <mergeCell ref="AX9:BA9"/>
    <mergeCell ref="BB9:BE9"/>
    <mergeCell ref="AI28:AK28"/>
    <mergeCell ref="AL28:AN28"/>
    <mergeCell ref="AO28:AQ28"/>
    <mergeCell ref="AO27:AQ27"/>
    <mergeCell ref="BF10:BI10"/>
    <mergeCell ref="BB11:BE11"/>
    <mergeCell ref="BF11:BI11"/>
    <mergeCell ref="AX12:BA12"/>
    <mergeCell ref="BB12:BE12"/>
    <mergeCell ref="AX13:BA13"/>
    <mergeCell ref="BB13:BE13"/>
    <mergeCell ref="AT14:AW14"/>
    <mergeCell ref="BA27:BC27"/>
    <mergeCell ref="BD26:BI26"/>
    <mergeCell ref="BD27:BF27"/>
    <mergeCell ref="BG27:BI27"/>
    <mergeCell ref="BF13:BI13"/>
    <mergeCell ref="AX15:BA15"/>
    <mergeCell ref="BB15:BE15"/>
    <mergeCell ref="AU27:AW27"/>
    <mergeCell ref="AX26:BC26"/>
    <mergeCell ref="AO17:AS17"/>
    <mergeCell ref="AX27:AZ27"/>
    <mergeCell ref="AL26:AQ26"/>
    <mergeCell ref="AL27:AN27"/>
    <mergeCell ref="AT17:AW17"/>
    <mergeCell ref="AX17:BA17"/>
    <mergeCell ref="BB17:BE17"/>
    <mergeCell ref="A42:BI42"/>
    <mergeCell ref="A53:BG53"/>
    <mergeCell ref="A5:BI5"/>
    <mergeCell ref="BF14:BI14"/>
    <mergeCell ref="AR28:AT28"/>
    <mergeCell ref="AU28:AW28"/>
    <mergeCell ref="AX28:AZ28"/>
    <mergeCell ref="BA28:BC28"/>
    <mergeCell ref="AR26:AW26"/>
    <mergeCell ref="AR27:AT2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view="pageBreakPreview" zoomScale="75" zoomScaleNormal="60" zoomScaleSheetLayoutView="75" zoomScalePageLayoutView="0" workbookViewId="0" topLeftCell="A29">
      <selection activeCell="A62" sqref="A62"/>
    </sheetView>
  </sheetViews>
  <sheetFormatPr defaultColWidth="10.625" defaultRowHeight="13.5"/>
  <cols>
    <col min="1" max="1" width="16.25390625" style="4" customWidth="1"/>
    <col min="2" max="2" width="12.625" style="4" customWidth="1"/>
    <col min="3" max="3" width="16.25390625" style="4" customWidth="1"/>
    <col min="4" max="4" width="12.625" style="4" customWidth="1"/>
    <col min="5" max="5" width="16.50390625" style="4" customWidth="1"/>
    <col min="6" max="6" width="12.625" style="4" customWidth="1"/>
    <col min="7" max="7" width="15.75390625" style="4" customWidth="1"/>
    <col min="8" max="8" width="12.625" style="4" customWidth="1"/>
    <col min="9" max="9" width="15.75390625" style="4" customWidth="1"/>
    <col min="10" max="10" width="12.625" style="4" customWidth="1"/>
    <col min="11" max="11" width="14.00390625" style="4" customWidth="1"/>
    <col min="12" max="12" width="14.125" style="4" customWidth="1"/>
    <col min="13" max="13" width="15.625" style="4" customWidth="1"/>
    <col min="14" max="15" width="12.625" style="4" customWidth="1"/>
    <col min="16" max="16" width="11.75390625" style="4" bestFit="1" customWidth="1"/>
    <col min="17" max="17" width="12.625" style="4" customWidth="1"/>
    <col min="18" max="16384" width="10.625" style="4" customWidth="1"/>
  </cols>
  <sheetData>
    <row r="1" spans="1:15" s="61" customFormat="1" ht="19.5" customHeight="1">
      <c r="A1" s="383" t="s">
        <v>440</v>
      </c>
      <c r="O1" s="62" t="s">
        <v>441</v>
      </c>
    </row>
    <row r="2" spans="1:15" s="61" customFormat="1" ht="19.5" customHeight="1">
      <c r="A2" s="60"/>
      <c r="O2" s="62"/>
    </row>
    <row r="3" spans="1:15" s="61" customFormat="1" ht="19.5" customHeight="1">
      <c r="A3" s="60"/>
      <c r="O3" s="62"/>
    </row>
    <row r="4" spans="1:15" ht="19.5" customHeight="1">
      <c r="A4" s="790" t="s">
        <v>505</v>
      </c>
      <c r="B4" s="790"/>
      <c r="C4" s="790"/>
      <c r="D4" s="790"/>
      <c r="E4" s="790"/>
      <c r="F4" s="790"/>
      <c r="G4" s="790"/>
      <c r="H4" s="790"/>
      <c r="I4" s="790"/>
      <c r="J4" s="790"/>
      <c r="K4" s="790"/>
      <c r="L4" s="790"/>
      <c r="M4" s="790"/>
      <c r="N4" s="790"/>
      <c r="O4" s="790"/>
    </row>
    <row r="5" spans="2:13" ht="18" customHeight="1" thickBot="1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4" t="s">
        <v>442</v>
      </c>
    </row>
    <row r="6" spans="1:13" ht="16.5" customHeight="1">
      <c r="A6" s="786" t="s">
        <v>443</v>
      </c>
      <c r="B6" s="620" t="s">
        <v>445</v>
      </c>
      <c r="C6" s="622"/>
      <c r="D6" s="620" t="s">
        <v>448</v>
      </c>
      <c r="E6" s="622"/>
      <c r="F6" s="620" t="s">
        <v>449</v>
      </c>
      <c r="G6" s="622"/>
      <c r="H6" s="620" t="s">
        <v>450</v>
      </c>
      <c r="I6" s="622"/>
      <c r="J6" s="620" t="s">
        <v>451</v>
      </c>
      <c r="K6" s="622"/>
      <c r="L6" s="620" t="s">
        <v>452</v>
      </c>
      <c r="M6" s="621"/>
    </row>
    <row r="7" spans="1:13" ht="16.5" customHeight="1">
      <c r="A7" s="787"/>
      <c r="B7" s="312" t="s">
        <v>446</v>
      </c>
      <c r="C7" s="312" t="s">
        <v>447</v>
      </c>
      <c r="D7" s="312" t="s">
        <v>446</v>
      </c>
      <c r="E7" s="312" t="s">
        <v>447</v>
      </c>
      <c r="F7" s="312" t="s">
        <v>446</v>
      </c>
      <c r="G7" s="312" t="s">
        <v>447</v>
      </c>
      <c r="H7" s="312" t="s">
        <v>446</v>
      </c>
      <c r="I7" s="312" t="s">
        <v>447</v>
      </c>
      <c r="J7" s="312" t="s">
        <v>446</v>
      </c>
      <c r="K7" s="312" t="s">
        <v>447</v>
      </c>
      <c r="L7" s="312" t="s">
        <v>446</v>
      </c>
      <c r="M7" s="239" t="s">
        <v>447</v>
      </c>
    </row>
    <row r="8" spans="1:13" ht="16.5" customHeight="1">
      <c r="A8" s="401" t="s">
        <v>218</v>
      </c>
      <c r="B8" s="34">
        <v>698806</v>
      </c>
      <c r="C8" s="29">
        <v>211205749</v>
      </c>
      <c r="D8" s="29">
        <v>704612</v>
      </c>
      <c r="E8" s="29">
        <v>212149566</v>
      </c>
      <c r="F8" s="29">
        <v>1165996</v>
      </c>
      <c r="G8" s="29">
        <v>322197370</v>
      </c>
      <c r="H8" s="29">
        <v>56935</v>
      </c>
      <c r="I8" s="29">
        <v>7217918</v>
      </c>
      <c r="J8" s="69" t="s">
        <v>314</v>
      </c>
      <c r="K8" s="69" t="s">
        <v>314</v>
      </c>
      <c r="L8" s="29">
        <v>113165</v>
      </c>
      <c r="M8" s="29">
        <v>25348809</v>
      </c>
    </row>
    <row r="9" spans="1:13" ht="16.5" customHeight="1">
      <c r="A9" s="94" t="s">
        <v>384</v>
      </c>
      <c r="B9" s="34">
        <v>658692</v>
      </c>
      <c r="C9" s="29">
        <v>199225246</v>
      </c>
      <c r="D9" s="29">
        <v>651842</v>
      </c>
      <c r="E9" s="29">
        <v>200636318</v>
      </c>
      <c r="F9" s="29">
        <v>1149087</v>
      </c>
      <c r="G9" s="29">
        <v>293582400</v>
      </c>
      <c r="H9" s="29">
        <v>45388</v>
      </c>
      <c r="I9" s="29">
        <v>5996104</v>
      </c>
      <c r="J9" s="29">
        <v>5</v>
      </c>
      <c r="K9" s="29">
        <v>10560</v>
      </c>
      <c r="L9" s="29">
        <v>90747</v>
      </c>
      <c r="M9" s="29">
        <v>21601850</v>
      </c>
    </row>
    <row r="10" spans="1:13" ht="16.5" customHeight="1">
      <c r="A10" s="94" t="s">
        <v>375</v>
      </c>
      <c r="B10" s="34">
        <v>711531</v>
      </c>
      <c r="C10" s="29">
        <v>228397793</v>
      </c>
      <c r="D10" s="29">
        <v>702858</v>
      </c>
      <c r="E10" s="29">
        <v>222912313</v>
      </c>
      <c r="F10" s="29">
        <v>1154859</v>
      </c>
      <c r="G10" s="29">
        <v>321796893</v>
      </c>
      <c r="H10" s="29">
        <v>33209</v>
      </c>
      <c r="I10" s="29">
        <v>4231351</v>
      </c>
      <c r="J10" s="69" t="s">
        <v>314</v>
      </c>
      <c r="K10" s="69" t="s">
        <v>314</v>
      </c>
      <c r="L10" s="29">
        <v>87545</v>
      </c>
      <c r="M10" s="29">
        <v>21048583</v>
      </c>
    </row>
    <row r="11" spans="1:13" ht="16.5" customHeight="1">
      <c r="A11" s="94" t="s">
        <v>376</v>
      </c>
      <c r="B11" s="34">
        <v>827231</v>
      </c>
      <c r="C11" s="29">
        <v>246148314</v>
      </c>
      <c r="D11" s="29">
        <v>815959</v>
      </c>
      <c r="E11" s="29">
        <v>244778145</v>
      </c>
      <c r="F11" s="29">
        <v>1326047</v>
      </c>
      <c r="G11" s="29">
        <v>354149765</v>
      </c>
      <c r="H11" s="29">
        <v>47801</v>
      </c>
      <c r="I11" s="29">
        <v>5929954</v>
      </c>
      <c r="J11" s="29">
        <v>264</v>
      </c>
      <c r="K11" s="29">
        <v>212400</v>
      </c>
      <c r="L11" s="29">
        <v>96118</v>
      </c>
      <c r="M11" s="29">
        <v>24626743</v>
      </c>
    </row>
    <row r="12" spans="1:13" s="226" customFormat="1" ht="16.5" customHeight="1">
      <c r="A12" s="310" t="s">
        <v>377</v>
      </c>
      <c r="B12" s="335">
        <f>SUM(B14:B27)</f>
        <v>884732</v>
      </c>
      <c r="C12" s="190">
        <f aca="true" t="shared" si="0" ref="C12:M12">SUM(C14:C27)</f>
        <v>257369281</v>
      </c>
      <c r="D12" s="190">
        <f t="shared" si="0"/>
        <v>905402</v>
      </c>
      <c r="E12" s="190">
        <f t="shared" si="0"/>
        <v>260398319</v>
      </c>
      <c r="F12" s="190">
        <f t="shared" si="0"/>
        <v>1296887</v>
      </c>
      <c r="G12" s="190">
        <f t="shared" si="0"/>
        <v>361199799</v>
      </c>
      <c r="H12" s="190">
        <f t="shared" si="0"/>
        <v>52639</v>
      </c>
      <c r="I12" s="190">
        <f t="shared" si="0"/>
        <v>6973033</v>
      </c>
      <c r="J12" s="190">
        <f t="shared" si="0"/>
        <v>739</v>
      </c>
      <c r="K12" s="190">
        <f t="shared" si="0"/>
        <v>602258</v>
      </c>
      <c r="L12" s="190">
        <f t="shared" si="0"/>
        <v>98604</v>
      </c>
      <c r="M12" s="190">
        <f t="shared" si="0"/>
        <v>24349742</v>
      </c>
    </row>
    <row r="13" spans="1:13" ht="16.5" customHeight="1">
      <c r="A13" s="92"/>
      <c r="B13" s="411"/>
      <c r="C13" s="7"/>
      <c r="D13" s="7"/>
      <c r="E13" s="7"/>
      <c r="H13" s="7"/>
      <c r="I13" s="7"/>
      <c r="J13" s="7"/>
      <c r="K13" s="7"/>
      <c r="L13" s="7"/>
      <c r="M13" s="7"/>
    </row>
    <row r="14" spans="1:13" ht="16.5" customHeight="1">
      <c r="A14" s="311" t="s">
        <v>444</v>
      </c>
      <c r="B14" s="34">
        <v>63333</v>
      </c>
      <c r="C14" s="29">
        <v>18861981</v>
      </c>
      <c r="D14" s="29">
        <v>61353</v>
      </c>
      <c r="E14" s="29">
        <v>17880135</v>
      </c>
      <c r="F14" s="29">
        <v>112991</v>
      </c>
      <c r="G14" s="29">
        <v>31152600</v>
      </c>
      <c r="H14" s="29">
        <v>2794</v>
      </c>
      <c r="I14" s="29">
        <v>365764</v>
      </c>
      <c r="J14" s="29">
        <v>49</v>
      </c>
      <c r="K14" s="29">
        <v>39900</v>
      </c>
      <c r="L14" s="29">
        <v>7231</v>
      </c>
      <c r="M14" s="29">
        <v>1848309</v>
      </c>
    </row>
    <row r="15" spans="1:13" ht="16.5" customHeight="1">
      <c r="A15" s="311" t="s">
        <v>560</v>
      </c>
      <c r="B15" s="34">
        <v>68477</v>
      </c>
      <c r="C15" s="29">
        <v>19981355</v>
      </c>
      <c r="D15" s="29">
        <v>61749</v>
      </c>
      <c r="E15" s="29">
        <v>18911167</v>
      </c>
      <c r="F15" s="29">
        <v>119719</v>
      </c>
      <c r="G15" s="29">
        <v>32222788</v>
      </c>
      <c r="H15" s="29">
        <v>4021</v>
      </c>
      <c r="I15" s="29">
        <v>531441</v>
      </c>
      <c r="J15" s="29">
        <v>40</v>
      </c>
      <c r="K15" s="29">
        <v>32700</v>
      </c>
      <c r="L15" s="29">
        <v>7323</v>
      </c>
      <c r="M15" s="29">
        <v>1869710</v>
      </c>
    </row>
    <row r="16" spans="1:13" ht="16.5" customHeight="1">
      <c r="A16" s="311" t="s">
        <v>561</v>
      </c>
      <c r="B16" s="34">
        <v>73418</v>
      </c>
      <c r="C16" s="29">
        <v>20465567</v>
      </c>
      <c r="D16" s="29">
        <v>72848</v>
      </c>
      <c r="E16" s="29">
        <v>20916054</v>
      </c>
      <c r="F16" s="29">
        <v>120289</v>
      </c>
      <c r="G16" s="29">
        <v>31772301</v>
      </c>
      <c r="H16" s="29">
        <v>3726</v>
      </c>
      <c r="I16" s="29">
        <v>490356</v>
      </c>
      <c r="J16" s="29">
        <v>41</v>
      </c>
      <c r="K16" s="29">
        <v>33518</v>
      </c>
      <c r="L16" s="29">
        <v>7303</v>
      </c>
      <c r="M16" s="29">
        <v>1745156</v>
      </c>
    </row>
    <row r="17" spans="1:13" ht="16.5" customHeight="1">
      <c r="A17" s="311" t="s">
        <v>562</v>
      </c>
      <c r="B17" s="34">
        <v>73676</v>
      </c>
      <c r="C17" s="29">
        <v>21126589</v>
      </c>
      <c r="D17" s="29">
        <v>84184</v>
      </c>
      <c r="E17" s="29">
        <v>22846309</v>
      </c>
      <c r="F17" s="29">
        <v>109781</v>
      </c>
      <c r="G17" s="29">
        <v>30052581</v>
      </c>
      <c r="H17" s="29">
        <v>3967</v>
      </c>
      <c r="I17" s="29">
        <v>512843</v>
      </c>
      <c r="J17" s="29">
        <v>54</v>
      </c>
      <c r="K17" s="29">
        <v>43918</v>
      </c>
      <c r="L17" s="29">
        <v>7954</v>
      </c>
      <c r="M17" s="29">
        <v>1886625</v>
      </c>
    </row>
    <row r="18" spans="1:13" ht="16.5" customHeight="1">
      <c r="A18" s="93"/>
      <c r="B18" s="411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6.5" customHeight="1">
      <c r="A19" s="311" t="s">
        <v>550</v>
      </c>
      <c r="B19" s="34">
        <v>73152</v>
      </c>
      <c r="C19" s="29">
        <v>21059720</v>
      </c>
      <c r="D19" s="29">
        <v>73277</v>
      </c>
      <c r="E19" s="29">
        <v>21270226</v>
      </c>
      <c r="F19" s="29">
        <v>109656</v>
      </c>
      <c r="G19" s="29">
        <v>29842075</v>
      </c>
      <c r="H19" s="29">
        <v>4252</v>
      </c>
      <c r="I19" s="29">
        <v>569711</v>
      </c>
      <c r="J19" s="29">
        <v>47</v>
      </c>
      <c r="K19" s="29">
        <v>38318</v>
      </c>
      <c r="L19" s="29">
        <v>8446</v>
      </c>
      <c r="M19" s="29">
        <v>2167714</v>
      </c>
    </row>
    <row r="20" spans="1:13" ht="16.5" customHeight="1">
      <c r="A20" s="311" t="s">
        <v>551</v>
      </c>
      <c r="B20" s="34">
        <v>69618</v>
      </c>
      <c r="C20" s="29">
        <v>19499400</v>
      </c>
      <c r="D20" s="29">
        <v>77751</v>
      </c>
      <c r="E20" s="29">
        <v>21117717</v>
      </c>
      <c r="F20" s="29">
        <v>101523</v>
      </c>
      <c r="G20" s="29">
        <v>28223758</v>
      </c>
      <c r="H20" s="29">
        <v>4927</v>
      </c>
      <c r="I20" s="29">
        <v>657786</v>
      </c>
      <c r="J20" s="29">
        <v>52</v>
      </c>
      <c r="K20" s="29">
        <v>42318</v>
      </c>
      <c r="L20" s="29">
        <v>8608</v>
      </c>
      <c r="M20" s="29">
        <v>2218092</v>
      </c>
    </row>
    <row r="21" spans="1:13" ht="16.5" customHeight="1">
      <c r="A21" s="311" t="s">
        <v>552</v>
      </c>
      <c r="B21" s="34">
        <v>92603</v>
      </c>
      <c r="C21" s="29">
        <v>28348848</v>
      </c>
      <c r="D21" s="29">
        <v>78275</v>
      </c>
      <c r="E21" s="29">
        <v>23088559</v>
      </c>
      <c r="F21" s="29">
        <v>115851</v>
      </c>
      <c r="G21" s="29">
        <v>33484047</v>
      </c>
      <c r="H21" s="29">
        <v>4434</v>
      </c>
      <c r="I21" s="29">
        <v>573889</v>
      </c>
      <c r="J21" s="29">
        <v>68</v>
      </c>
      <c r="K21" s="29">
        <v>55118</v>
      </c>
      <c r="L21" s="29">
        <v>8634</v>
      </c>
      <c r="M21" s="29">
        <v>2145144</v>
      </c>
    </row>
    <row r="22" spans="1:13" ht="16.5" customHeight="1">
      <c r="A22" s="311" t="s">
        <v>553</v>
      </c>
      <c r="B22" s="34">
        <v>80731</v>
      </c>
      <c r="C22" s="29">
        <v>25745468</v>
      </c>
      <c r="D22" s="29">
        <v>80860</v>
      </c>
      <c r="E22" s="29">
        <v>26351203</v>
      </c>
      <c r="F22" s="29">
        <v>115722</v>
      </c>
      <c r="G22" s="29">
        <v>32878312</v>
      </c>
      <c r="H22" s="29">
        <v>4964</v>
      </c>
      <c r="I22" s="29">
        <v>636154</v>
      </c>
      <c r="J22" s="29">
        <v>68</v>
      </c>
      <c r="K22" s="29">
        <v>55118</v>
      </c>
      <c r="L22" s="29">
        <v>9079</v>
      </c>
      <c r="M22" s="29">
        <v>2185273</v>
      </c>
    </row>
    <row r="23" spans="1:13" ht="16.5" customHeight="1">
      <c r="A23" s="93"/>
      <c r="B23" s="411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6.5" customHeight="1">
      <c r="A24" s="311" t="s">
        <v>554</v>
      </c>
      <c r="B24" s="34">
        <v>71126</v>
      </c>
      <c r="C24" s="29">
        <v>20338923</v>
      </c>
      <c r="D24" s="29">
        <v>81480</v>
      </c>
      <c r="E24" s="29">
        <v>23793443</v>
      </c>
      <c r="F24" s="29">
        <v>105368</v>
      </c>
      <c r="G24" s="29">
        <v>29423792</v>
      </c>
      <c r="H24" s="29">
        <v>4804</v>
      </c>
      <c r="I24" s="29">
        <v>654884</v>
      </c>
      <c r="J24" s="29">
        <v>74</v>
      </c>
      <c r="K24" s="29">
        <v>59918</v>
      </c>
      <c r="L24" s="29">
        <v>9103</v>
      </c>
      <c r="M24" s="29">
        <v>1993090</v>
      </c>
    </row>
    <row r="25" spans="1:13" ht="16.5" customHeight="1">
      <c r="A25" s="311" t="s">
        <v>555</v>
      </c>
      <c r="B25" s="34">
        <v>74231</v>
      </c>
      <c r="C25" s="29">
        <v>20649298</v>
      </c>
      <c r="D25" s="29">
        <v>78203</v>
      </c>
      <c r="E25" s="29">
        <v>21820639</v>
      </c>
      <c r="F25" s="29">
        <v>101396</v>
      </c>
      <c r="G25" s="29">
        <v>28252451</v>
      </c>
      <c r="H25" s="29">
        <v>5426</v>
      </c>
      <c r="I25" s="29">
        <v>723691</v>
      </c>
      <c r="J25" s="29">
        <v>78</v>
      </c>
      <c r="K25" s="29">
        <v>63944</v>
      </c>
      <c r="L25" s="29">
        <v>8931</v>
      </c>
      <c r="M25" s="29">
        <v>2139138</v>
      </c>
    </row>
    <row r="26" spans="1:13" ht="16.5" customHeight="1">
      <c r="A26" s="311" t="s">
        <v>556</v>
      </c>
      <c r="B26" s="34">
        <v>68326</v>
      </c>
      <c r="C26" s="29">
        <v>19050597</v>
      </c>
      <c r="D26" s="29">
        <v>75472</v>
      </c>
      <c r="E26" s="29">
        <v>20549670</v>
      </c>
      <c r="F26" s="29">
        <v>94250</v>
      </c>
      <c r="G26" s="29">
        <v>26753378</v>
      </c>
      <c r="H26" s="29">
        <v>5118</v>
      </c>
      <c r="I26" s="29">
        <v>698364</v>
      </c>
      <c r="J26" s="29">
        <v>83</v>
      </c>
      <c r="K26" s="29">
        <v>67944</v>
      </c>
      <c r="L26" s="29">
        <v>8475</v>
      </c>
      <c r="M26" s="29">
        <v>2005945</v>
      </c>
    </row>
    <row r="27" spans="1:13" ht="16.5" customHeight="1">
      <c r="A27" s="400" t="s">
        <v>557</v>
      </c>
      <c r="B27" s="412">
        <v>76041</v>
      </c>
      <c r="C27" s="413">
        <v>22241535</v>
      </c>
      <c r="D27" s="413">
        <v>79950</v>
      </c>
      <c r="E27" s="413">
        <v>21853197</v>
      </c>
      <c r="F27" s="413">
        <v>90341</v>
      </c>
      <c r="G27" s="413">
        <v>27141716</v>
      </c>
      <c r="H27" s="413">
        <v>4206</v>
      </c>
      <c r="I27" s="413">
        <v>558150</v>
      </c>
      <c r="J27" s="413">
        <v>85</v>
      </c>
      <c r="K27" s="413">
        <v>69544</v>
      </c>
      <c r="L27" s="413">
        <v>7517</v>
      </c>
      <c r="M27" s="413">
        <v>2145546</v>
      </c>
    </row>
    <row r="28" spans="1:13" ht="15" customHeight="1">
      <c r="A28" s="95"/>
      <c r="B28" s="29"/>
      <c r="C28" s="29"/>
      <c r="D28" s="29"/>
      <c r="E28" s="96"/>
      <c r="F28" s="96"/>
      <c r="G28" s="96"/>
      <c r="H28" s="29"/>
      <c r="I28" s="29"/>
      <c r="J28" s="29"/>
      <c r="K28" s="29"/>
      <c r="L28" s="29"/>
      <c r="M28" s="29"/>
    </row>
    <row r="29" spans="1:15" ht="15" customHeight="1" thickBot="1">
      <c r="A29" s="63" t="s">
        <v>118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4"/>
    </row>
    <row r="30" spans="1:15" ht="16.5" customHeight="1">
      <c r="A30" s="786" t="s">
        <v>443</v>
      </c>
      <c r="B30" s="620" t="s">
        <v>453</v>
      </c>
      <c r="C30" s="622"/>
      <c r="D30" s="788" t="s">
        <v>119</v>
      </c>
      <c r="E30" s="789"/>
      <c r="F30" s="620" t="s">
        <v>458</v>
      </c>
      <c r="G30" s="622"/>
      <c r="H30" s="620" t="s">
        <v>457</v>
      </c>
      <c r="I30" s="622"/>
      <c r="J30" s="620" t="s">
        <v>456</v>
      </c>
      <c r="K30" s="622"/>
      <c r="L30" s="620" t="s">
        <v>455</v>
      </c>
      <c r="M30" s="622"/>
      <c r="N30" s="620" t="s">
        <v>454</v>
      </c>
      <c r="O30" s="621"/>
    </row>
    <row r="31" spans="1:15" ht="16.5" customHeight="1">
      <c r="A31" s="787"/>
      <c r="B31" s="414" t="s">
        <v>446</v>
      </c>
      <c r="C31" s="414" t="s">
        <v>447</v>
      </c>
      <c r="D31" s="414" t="s">
        <v>446</v>
      </c>
      <c r="E31" s="414" t="s">
        <v>447</v>
      </c>
      <c r="F31" s="414" t="s">
        <v>446</v>
      </c>
      <c r="G31" s="414" t="s">
        <v>447</v>
      </c>
      <c r="H31" s="414" t="s">
        <v>446</v>
      </c>
      <c r="I31" s="414" t="s">
        <v>447</v>
      </c>
      <c r="J31" s="414" t="s">
        <v>446</v>
      </c>
      <c r="K31" s="414" t="s">
        <v>447</v>
      </c>
      <c r="L31" s="414" t="s">
        <v>446</v>
      </c>
      <c r="M31" s="414" t="s">
        <v>447</v>
      </c>
      <c r="N31" s="414" t="s">
        <v>446</v>
      </c>
      <c r="O31" s="415" t="s">
        <v>447</v>
      </c>
    </row>
    <row r="32" spans="1:15" ht="16.5" customHeight="1">
      <c r="A32" s="401" t="s">
        <v>218</v>
      </c>
      <c r="B32" s="26">
        <v>4224</v>
      </c>
      <c r="C32" s="27">
        <v>2394480</v>
      </c>
      <c r="D32" s="27">
        <v>202198</v>
      </c>
      <c r="E32" s="27">
        <v>17499346</v>
      </c>
      <c r="F32" s="27">
        <v>22849</v>
      </c>
      <c r="G32" s="27">
        <v>5399123</v>
      </c>
      <c r="H32" s="27">
        <v>552839</v>
      </c>
      <c r="I32" s="27">
        <v>205723909</v>
      </c>
      <c r="J32" s="27">
        <v>71030</v>
      </c>
      <c r="K32" s="27">
        <v>19410048</v>
      </c>
      <c r="L32" s="27">
        <v>127099</v>
      </c>
      <c r="M32" s="27">
        <v>34959261</v>
      </c>
      <c r="N32" s="27">
        <v>15657</v>
      </c>
      <c r="O32" s="27">
        <v>4244471</v>
      </c>
    </row>
    <row r="33" spans="1:15" ht="16.5" customHeight="1">
      <c r="A33" s="94" t="s">
        <v>384</v>
      </c>
      <c r="B33" s="34">
        <v>5335</v>
      </c>
      <c r="C33" s="29">
        <v>3071625</v>
      </c>
      <c r="D33" s="29">
        <v>256123</v>
      </c>
      <c r="E33" s="29">
        <v>19568055</v>
      </c>
      <c r="F33" s="29">
        <v>19800</v>
      </c>
      <c r="G33" s="29">
        <v>5283783</v>
      </c>
      <c r="H33" s="29">
        <v>551057</v>
      </c>
      <c r="I33" s="29">
        <v>188183844</v>
      </c>
      <c r="J33" s="29">
        <v>61452</v>
      </c>
      <c r="K33" s="29">
        <v>16207113</v>
      </c>
      <c r="L33" s="29">
        <v>100896</v>
      </c>
      <c r="M33" s="29">
        <v>28112981</v>
      </c>
      <c r="N33" s="29">
        <v>18284</v>
      </c>
      <c r="O33" s="29">
        <v>5546485</v>
      </c>
    </row>
    <row r="34" spans="1:15" ht="16.5" customHeight="1">
      <c r="A34" s="94" t="s">
        <v>375</v>
      </c>
      <c r="B34" s="34">
        <v>5623</v>
      </c>
      <c r="C34" s="29">
        <v>3284860</v>
      </c>
      <c r="D34" s="29">
        <v>273938</v>
      </c>
      <c r="E34" s="29">
        <v>23033331</v>
      </c>
      <c r="F34" s="29">
        <v>23503</v>
      </c>
      <c r="G34" s="29">
        <v>4692579</v>
      </c>
      <c r="H34" s="29">
        <v>561436</v>
      </c>
      <c r="I34" s="29">
        <v>223280467</v>
      </c>
      <c r="J34" s="29">
        <v>70427</v>
      </c>
      <c r="K34" s="29">
        <v>20144048</v>
      </c>
      <c r="L34" s="29">
        <v>85092</v>
      </c>
      <c r="M34" s="29">
        <v>17086869</v>
      </c>
      <c r="N34" s="29">
        <v>14086</v>
      </c>
      <c r="O34" s="29">
        <v>4994805</v>
      </c>
    </row>
    <row r="35" spans="1:15" ht="16.5" customHeight="1">
      <c r="A35" s="94" t="s">
        <v>376</v>
      </c>
      <c r="B35" s="34">
        <v>5436</v>
      </c>
      <c r="C35" s="29">
        <v>3032122</v>
      </c>
      <c r="D35" s="29">
        <v>321819</v>
      </c>
      <c r="E35" s="29">
        <v>30353831</v>
      </c>
      <c r="F35" s="29">
        <v>29417</v>
      </c>
      <c r="G35" s="29">
        <v>10467066</v>
      </c>
      <c r="H35" s="29">
        <v>630462</v>
      </c>
      <c r="I35" s="29">
        <v>233594974</v>
      </c>
      <c r="J35" s="29">
        <v>82115</v>
      </c>
      <c r="K35" s="29">
        <v>20081836</v>
      </c>
      <c r="L35" s="29">
        <v>98546</v>
      </c>
      <c r="M35" s="29">
        <v>20778090</v>
      </c>
      <c r="N35" s="29">
        <v>14069</v>
      </c>
      <c r="O35" s="29">
        <v>5072749</v>
      </c>
    </row>
    <row r="36" spans="1:15" s="226" customFormat="1" ht="16.5" customHeight="1">
      <c r="A36" s="310" t="s">
        <v>377</v>
      </c>
      <c r="B36" s="335">
        <f>SUM(B38:B51)</f>
        <v>4780</v>
      </c>
      <c r="C36" s="190">
        <f aca="true" t="shared" si="1" ref="C36:O36">SUM(C38:C51)</f>
        <v>2660990</v>
      </c>
      <c r="D36" s="190">
        <f t="shared" si="1"/>
        <v>228927</v>
      </c>
      <c r="E36" s="190">
        <f t="shared" si="1"/>
        <v>28791640</v>
      </c>
      <c r="F36" s="190">
        <f t="shared" si="1"/>
        <v>24020</v>
      </c>
      <c r="G36" s="190">
        <f t="shared" si="1"/>
        <v>8036773</v>
      </c>
      <c r="H36" s="190">
        <f t="shared" si="1"/>
        <v>690719</v>
      </c>
      <c r="I36" s="190">
        <f t="shared" si="1"/>
        <v>245434373</v>
      </c>
      <c r="J36" s="190">
        <f t="shared" si="1"/>
        <v>83231</v>
      </c>
      <c r="K36" s="190">
        <f t="shared" si="1"/>
        <v>19481824</v>
      </c>
      <c r="L36" s="190">
        <f t="shared" si="1"/>
        <v>98481</v>
      </c>
      <c r="M36" s="190">
        <f t="shared" si="1"/>
        <v>19632854</v>
      </c>
      <c r="N36" s="190">
        <f t="shared" si="1"/>
        <v>14747</v>
      </c>
      <c r="O36" s="190">
        <f t="shared" si="1"/>
        <v>5236106</v>
      </c>
    </row>
    <row r="37" spans="1:15" ht="16.5" customHeight="1">
      <c r="A37" s="92"/>
      <c r="B37" s="411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6.5" customHeight="1">
      <c r="A38" s="311" t="s">
        <v>444</v>
      </c>
      <c r="B38" s="34">
        <v>465</v>
      </c>
      <c r="C38" s="29">
        <v>256386</v>
      </c>
      <c r="D38" s="29">
        <v>27669</v>
      </c>
      <c r="E38" s="29">
        <v>2487698</v>
      </c>
      <c r="F38" s="29">
        <v>2599</v>
      </c>
      <c r="G38" s="29">
        <v>1260444</v>
      </c>
      <c r="H38" s="29">
        <v>58943</v>
      </c>
      <c r="I38" s="29">
        <v>21328083</v>
      </c>
      <c r="J38" s="29">
        <v>6303</v>
      </c>
      <c r="K38" s="29">
        <v>1827230</v>
      </c>
      <c r="L38" s="29">
        <v>5988</v>
      </c>
      <c r="M38" s="29">
        <v>1418022</v>
      </c>
      <c r="N38" s="29">
        <v>950</v>
      </c>
      <c r="O38" s="29">
        <v>320764</v>
      </c>
    </row>
    <row r="39" spans="1:15" ht="16.5" customHeight="1">
      <c r="A39" s="311" t="s">
        <v>560</v>
      </c>
      <c r="B39" s="34">
        <v>461</v>
      </c>
      <c r="C39" s="29">
        <v>253851</v>
      </c>
      <c r="D39" s="29">
        <v>29905</v>
      </c>
      <c r="E39" s="29">
        <v>2903363</v>
      </c>
      <c r="F39" s="29">
        <v>2892</v>
      </c>
      <c r="G39" s="29">
        <v>1386148</v>
      </c>
      <c r="H39" s="29">
        <v>60146</v>
      </c>
      <c r="I39" s="29">
        <v>21543083</v>
      </c>
      <c r="J39" s="29">
        <v>7115</v>
      </c>
      <c r="K39" s="29">
        <v>1939899</v>
      </c>
      <c r="L39" s="29">
        <v>6700</v>
      </c>
      <c r="M39" s="29">
        <v>1396999</v>
      </c>
      <c r="N39" s="29">
        <v>1116</v>
      </c>
      <c r="O39" s="29">
        <v>365388</v>
      </c>
    </row>
    <row r="40" spans="1:15" ht="16.5" customHeight="1">
      <c r="A40" s="311" t="s">
        <v>561</v>
      </c>
      <c r="B40" s="34">
        <v>451</v>
      </c>
      <c r="C40" s="29">
        <v>248351</v>
      </c>
      <c r="D40" s="29">
        <v>29729</v>
      </c>
      <c r="E40" s="29">
        <v>2882793</v>
      </c>
      <c r="F40" s="29">
        <v>2360</v>
      </c>
      <c r="G40" s="29">
        <v>1233801</v>
      </c>
      <c r="H40" s="29">
        <v>60569</v>
      </c>
      <c r="I40" s="29">
        <v>21383711</v>
      </c>
      <c r="J40" s="29">
        <v>7038</v>
      </c>
      <c r="K40" s="29">
        <v>1877473</v>
      </c>
      <c r="L40" s="29">
        <v>7657</v>
      </c>
      <c r="M40" s="29">
        <v>1428009</v>
      </c>
      <c r="N40" s="29">
        <v>1415</v>
      </c>
      <c r="O40" s="29">
        <v>449133</v>
      </c>
    </row>
    <row r="41" spans="1:15" ht="16.5" customHeight="1">
      <c r="A41" s="311" t="s">
        <v>562</v>
      </c>
      <c r="B41" s="34">
        <v>438</v>
      </c>
      <c r="C41" s="29">
        <v>229751</v>
      </c>
      <c r="D41" s="29">
        <v>18273</v>
      </c>
      <c r="E41" s="29">
        <v>2334572</v>
      </c>
      <c r="F41" s="29">
        <v>1972</v>
      </c>
      <c r="G41" s="29">
        <v>513092</v>
      </c>
      <c r="H41" s="29">
        <v>60255</v>
      </c>
      <c r="I41" s="29">
        <v>21083067</v>
      </c>
      <c r="J41" s="29">
        <v>7603</v>
      </c>
      <c r="K41" s="29">
        <v>1549690</v>
      </c>
      <c r="L41" s="29">
        <v>7868</v>
      </c>
      <c r="M41" s="29">
        <v>1433543</v>
      </c>
      <c r="N41" s="29">
        <v>1397</v>
      </c>
      <c r="O41" s="29">
        <v>465480</v>
      </c>
    </row>
    <row r="42" spans="1:15" ht="16.5" customHeight="1">
      <c r="A42" s="93"/>
      <c r="B42" s="411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6.5" customHeight="1">
      <c r="A43" s="311" t="s">
        <v>550</v>
      </c>
      <c r="B43" s="34">
        <v>428</v>
      </c>
      <c r="C43" s="29">
        <v>210791</v>
      </c>
      <c r="D43" s="29">
        <v>17772</v>
      </c>
      <c r="E43" s="29">
        <v>2481900</v>
      </c>
      <c r="F43" s="29">
        <v>1929</v>
      </c>
      <c r="G43" s="29">
        <v>503954</v>
      </c>
      <c r="H43" s="29">
        <v>60511</v>
      </c>
      <c r="I43" s="29">
        <v>20513935</v>
      </c>
      <c r="J43" s="29">
        <v>7207</v>
      </c>
      <c r="K43" s="29">
        <v>1446736</v>
      </c>
      <c r="L43" s="29">
        <v>7776</v>
      </c>
      <c r="M43" s="29">
        <v>1463787</v>
      </c>
      <c r="N43" s="29">
        <v>1288</v>
      </c>
      <c r="O43" s="29">
        <v>445229</v>
      </c>
    </row>
    <row r="44" spans="1:15" ht="16.5" customHeight="1">
      <c r="A44" s="311" t="s">
        <v>551</v>
      </c>
      <c r="B44" s="34">
        <v>424</v>
      </c>
      <c r="C44" s="29">
        <v>208748</v>
      </c>
      <c r="D44" s="29">
        <v>13080</v>
      </c>
      <c r="E44" s="29">
        <v>2223391</v>
      </c>
      <c r="F44" s="29">
        <v>2019</v>
      </c>
      <c r="G44" s="29">
        <v>506503</v>
      </c>
      <c r="H44" s="29">
        <v>55589</v>
      </c>
      <c r="I44" s="29">
        <v>18720559</v>
      </c>
      <c r="J44" s="29">
        <v>7431</v>
      </c>
      <c r="K44" s="29">
        <v>1525538</v>
      </c>
      <c r="L44" s="29">
        <v>8110</v>
      </c>
      <c r="M44" s="29">
        <v>1677689</v>
      </c>
      <c r="N44" s="29">
        <v>1283</v>
      </c>
      <c r="O44" s="29">
        <v>443134</v>
      </c>
    </row>
    <row r="45" spans="1:15" ht="16.5" customHeight="1">
      <c r="A45" s="311" t="s">
        <v>552</v>
      </c>
      <c r="B45" s="34">
        <v>421</v>
      </c>
      <c r="C45" s="29">
        <v>207786</v>
      </c>
      <c r="D45" s="29">
        <v>18398</v>
      </c>
      <c r="E45" s="29">
        <v>2312422</v>
      </c>
      <c r="F45" s="29">
        <v>2103</v>
      </c>
      <c r="G45" s="29">
        <v>521218</v>
      </c>
      <c r="H45" s="29">
        <v>63047</v>
      </c>
      <c r="I45" s="29">
        <v>23734477</v>
      </c>
      <c r="J45" s="29">
        <v>8060</v>
      </c>
      <c r="K45" s="29">
        <v>1589080</v>
      </c>
      <c r="L45" s="29">
        <v>9468</v>
      </c>
      <c r="M45" s="29">
        <v>1911495</v>
      </c>
      <c r="N45" s="29">
        <v>1218</v>
      </c>
      <c r="O45" s="29">
        <v>433418</v>
      </c>
    </row>
    <row r="46" spans="1:15" ht="16.5" customHeight="1">
      <c r="A46" s="311" t="s">
        <v>553</v>
      </c>
      <c r="B46" s="34">
        <v>420</v>
      </c>
      <c r="C46" s="29">
        <v>207287</v>
      </c>
      <c r="D46" s="29">
        <v>18520</v>
      </c>
      <c r="E46" s="29">
        <v>2360984</v>
      </c>
      <c r="F46" s="29">
        <v>1846</v>
      </c>
      <c r="G46" s="29">
        <v>469819</v>
      </c>
      <c r="H46" s="29">
        <v>61701</v>
      </c>
      <c r="I46" s="29">
        <v>22935841</v>
      </c>
      <c r="J46" s="29">
        <v>8150</v>
      </c>
      <c r="K46" s="29">
        <v>1612375</v>
      </c>
      <c r="L46" s="29">
        <v>9782</v>
      </c>
      <c r="M46" s="29">
        <v>1957388</v>
      </c>
      <c r="N46" s="29">
        <v>1192</v>
      </c>
      <c r="O46" s="29">
        <v>458073</v>
      </c>
    </row>
    <row r="47" spans="1:15" ht="16.5" customHeight="1">
      <c r="A47" s="93"/>
      <c r="B47" s="411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16.5" customHeight="1">
      <c r="A48" s="311" t="s">
        <v>554</v>
      </c>
      <c r="B48" s="34">
        <v>414</v>
      </c>
      <c r="C48" s="29">
        <v>204323</v>
      </c>
      <c r="D48" s="29">
        <v>17423</v>
      </c>
      <c r="E48" s="29">
        <v>2136745</v>
      </c>
      <c r="F48" s="29">
        <v>1594</v>
      </c>
      <c r="G48" s="29">
        <v>435657</v>
      </c>
      <c r="H48" s="29">
        <v>54465</v>
      </c>
      <c r="I48" s="29">
        <v>20083461</v>
      </c>
      <c r="J48" s="29">
        <v>5271</v>
      </c>
      <c r="K48" s="29">
        <v>1322498</v>
      </c>
      <c r="L48" s="29">
        <v>11014</v>
      </c>
      <c r="M48" s="29">
        <v>2088489</v>
      </c>
      <c r="N48" s="29">
        <v>1206</v>
      </c>
      <c r="O48" s="29">
        <v>444727</v>
      </c>
    </row>
    <row r="49" spans="1:15" ht="16.5" customHeight="1">
      <c r="A49" s="311" t="s">
        <v>555</v>
      </c>
      <c r="B49" s="34">
        <v>398</v>
      </c>
      <c r="C49" s="29">
        <v>195973</v>
      </c>
      <c r="D49" s="29">
        <v>13874</v>
      </c>
      <c r="E49" s="29">
        <v>2086581</v>
      </c>
      <c r="F49" s="29">
        <v>1427</v>
      </c>
      <c r="G49" s="29">
        <v>391639</v>
      </c>
      <c r="H49" s="29">
        <v>53856</v>
      </c>
      <c r="I49" s="29">
        <v>18620437</v>
      </c>
      <c r="J49" s="29">
        <v>6530</v>
      </c>
      <c r="K49" s="29">
        <v>1661355</v>
      </c>
      <c r="L49" s="29">
        <v>9599</v>
      </c>
      <c r="M49" s="29">
        <v>1901024</v>
      </c>
      <c r="N49" s="29">
        <v>1277</v>
      </c>
      <c r="O49" s="29">
        <v>468669</v>
      </c>
    </row>
    <row r="50" spans="1:15" ht="16.5" customHeight="1">
      <c r="A50" s="311" t="s">
        <v>556</v>
      </c>
      <c r="B50" s="34">
        <v>345</v>
      </c>
      <c r="C50" s="29">
        <v>169993</v>
      </c>
      <c r="D50" s="29">
        <v>13351</v>
      </c>
      <c r="E50" s="29">
        <v>2166044</v>
      </c>
      <c r="F50" s="29">
        <v>1568</v>
      </c>
      <c r="G50" s="29">
        <v>395251</v>
      </c>
      <c r="H50" s="29">
        <v>49563</v>
      </c>
      <c r="I50" s="29">
        <v>17476439</v>
      </c>
      <c r="J50" s="29">
        <v>6869</v>
      </c>
      <c r="K50" s="29">
        <v>1707376</v>
      </c>
      <c r="L50" s="29">
        <v>7673</v>
      </c>
      <c r="M50" s="29">
        <v>1606939</v>
      </c>
      <c r="N50" s="29">
        <v>1205</v>
      </c>
      <c r="O50" s="29">
        <v>459083</v>
      </c>
    </row>
    <row r="51" spans="1:15" ht="16.5" customHeight="1">
      <c r="A51" s="400" t="s">
        <v>557</v>
      </c>
      <c r="B51" s="412">
        <v>115</v>
      </c>
      <c r="C51" s="413">
        <v>267750</v>
      </c>
      <c r="D51" s="413">
        <v>10933</v>
      </c>
      <c r="E51" s="413">
        <v>2415147</v>
      </c>
      <c r="F51" s="413">
        <v>1711</v>
      </c>
      <c r="G51" s="413">
        <v>419247</v>
      </c>
      <c r="H51" s="413">
        <v>52074</v>
      </c>
      <c r="I51" s="413">
        <v>18011280</v>
      </c>
      <c r="J51" s="413">
        <v>5654</v>
      </c>
      <c r="K51" s="413">
        <v>1422574</v>
      </c>
      <c r="L51" s="413">
        <v>6846</v>
      </c>
      <c r="M51" s="413">
        <v>1349470</v>
      </c>
      <c r="N51" s="413">
        <v>1200</v>
      </c>
      <c r="O51" s="413">
        <v>483008</v>
      </c>
    </row>
    <row r="52" spans="1:15" ht="15" customHeight="1">
      <c r="A52" s="70" t="s">
        <v>121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</row>
    <row r="54" spans="1:15" ht="14.25">
      <c r="A54" s="70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</row>
    <row r="55" spans="1:15" ht="14.25">
      <c r="A55" s="70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</row>
    <row r="56" spans="1:15" ht="14.25">
      <c r="A56" s="70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</row>
    <row r="57" spans="1:15" ht="14.25">
      <c r="A57" s="70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</row>
  </sheetData>
  <sheetProtection/>
  <mergeCells count="16">
    <mergeCell ref="H6:I6"/>
    <mergeCell ref="J6:K6"/>
    <mergeCell ref="L6:M6"/>
    <mergeCell ref="A4:O4"/>
    <mergeCell ref="A6:A7"/>
    <mergeCell ref="B6:C6"/>
    <mergeCell ref="D6:E6"/>
    <mergeCell ref="F6:G6"/>
    <mergeCell ref="N30:O30"/>
    <mergeCell ref="A30:A31"/>
    <mergeCell ref="B30:C30"/>
    <mergeCell ref="D30:E30"/>
    <mergeCell ref="F30:G30"/>
    <mergeCell ref="H30:I30"/>
    <mergeCell ref="J30:K30"/>
    <mergeCell ref="L30:M30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J69"/>
  <sheetViews>
    <sheetView view="pageBreakPreview" zoomScale="75" zoomScaleNormal="50" zoomScaleSheetLayoutView="75" zoomScalePageLayoutView="0" workbookViewId="0" topLeftCell="A1">
      <selection activeCell="A1" sqref="A1"/>
    </sheetView>
  </sheetViews>
  <sheetFormatPr defaultColWidth="8.875" defaultRowHeight="13.5"/>
  <cols>
    <col min="1" max="1" width="3.125" style="98" customWidth="1"/>
    <col min="2" max="2" width="4.50390625" style="98" customWidth="1"/>
    <col min="3" max="3" width="5.125" style="98" customWidth="1"/>
    <col min="4" max="5" width="3.125" style="98" customWidth="1"/>
    <col min="6" max="6" width="4.375" style="98" customWidth="1"/>
    <col min="7" max="8" width="3.125" style="98" customWidth="1"/>
    <col min="9" max="9" width="4.375" style="98" customWidth="1"/>
    <col min="10" max="21" width="4.25390625" style="98" customWidth="1"/>
    <col min="22" max="35" width="3.125" style="98" customWidth="1"/>
    <col min="36" max="36" width="4.125" style="98" customWidth="1"/>
    <col min="37" max="39" width="3.125" style="98" customWidth="1"/>
    <col min="40" max="42" width="3.625" style="98" customWidth="1"/>
    <col min="43" max="45" width="3.50390625" style="98" customWidth="1"/>
    <col min="46" max="58" width="3.125" style="98" customWidth="1"/>
    <col min="59" max="59" width="7.75390625" style="98" customWidth="1"/>
    <col min="60" max="60" width="3.125" style="98" customWidth="1"/>
    <col min="61" max="63" width="3.25390625" style="98" customWidth="1"/>
    <col min="64" max="109" width="3.125" style="98" customWidth="1"/>
    <col min="110" max="110" width="5.125" style="98" customWidth="1"/>
    <col min="111" max="140" width="3.125" style="1" customWidth="1"/>
    <col min="141" max="16384" width="8.875" style="1" customWidth="1"/>
  </cols>
  <sheetData>
    <row r="1" spans="1:140" ht="13.5">
      <c r="A1" s="383" t="s">
        <v>122</v>
      </c>
      <c r="BK1" s="62" t="s">
        <v>547</v>
      </c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EJ1" s="62" t="s">
        <v>153</v>
      </c>
    </row>
    <row r="2" spans="1:140" ht="13.5">
      <c r="A2" s="60"/>
      <c r="BK2" s="62"/>
      <c r="CO2" s="204"/>
      <c r="CP2" s="204"/>
      <c r="CQ2" s="204"/>
      <c r="CR2" s="204"/>
      <c r="CS2" s="204"/>
      <c r="CT2" s="204"/>
      <c r="CU2" s="204"/>
      <c r="CV2" s="204"/>
      <c r="CW2" s="204"/>
      <c r="CX2" s="204"/>
      <c r="CY2" s="204"/>
      <c r="CZ2" s="204"/>
      <c r="DA2" s="204"/>
      <c r="DB2" s="204"/>
      <c r="DC2" s="204"/>
      <c r="DD2" s="204"/>
      <c r="DE2" s="204"/>
      <c r="DF2" s="204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EJ2" s="62"/>
    </row>
    <row r="3" spans="1:140" ht="13.5">
      <c r="A3" s="60"/>
      <c r="BK3" s="62"/>
      <c r="CO3" s="204"/>
      <c r="CP3" s="204"/>
      <c r="CQ3" s="204"/>
      <c r="CR3" s="204"/>
      <c r="CS3" s="204"/>
      <c r="CT3" s="204"/>
      <c r="CU3" s="204"/>
      <c r="CV3" s="204"/>
      <c r="CW3" s="204"/>
      <c r="CX3" s="204"/>
      <c r="CY3" s="204"/>
      <c r="CZ3" s="204"/>
      <c r="DA3" s="204"/>
      <c r="DB3" s="204"/>
      <c r="DC3" s="204"/>
      <c r="DD3" s="204"/>
      <c r="DE3" s="204"/>
      <c r="DF3" s="204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EJ3" s="62"/>
    </row>
    <row r="4" spans="63:140" ht="13.5">
      <c r="BK4" s="62"/>
      <c r="CO4" s="204"/>
      <c r="CP4" s="204"/>
      <c r="CQ4" s="204"/>
      <c r="CR4" s="204"/>
      <c r="CS4" s="204"/>
      <c r="CT4" s="204"/>
      <c r="CU4" s="204"/>
      <c r="CV4" s="204"/>
      <c r="CW4" s="204"/>
      <c r="CX4" s="204"/>
      <c r="CY4" s="204"/>
      <c r="CZ4" s="204"/>
      <c r="DA4" s="204"/>
      <c r="DB4" s="204"/>
      <c r="DC4" s="204"/>
      <c r="DD4" s="204"/>
      <c r="DE4" s="204"/>
      <c r="DF4" s="204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  <c r="DS4" s="169"/>
      <c r="DT4" s="169"/>
      <c r="DU4" s="169"/>
      <c r="EJ4" s="62"/>
    </row>
    <row r="5" spans="1:125" ht="15.75" customHeight="1">
      <c r="A5" s="874" t="s">
        <v>506</v>
      </c>
      <c r="B5" s="874"/>
      <c r="C5" s="874"/>
      <c r="D5" s="874"/>
      <c r="E5" s="874"/>
      <c r="F5" s="874"/>
      <c r="G5" s="874"/>
      <c r="H5" s="874"/>
      <c r="I5" s="874"/>
      <c r="J5" s="874"/>
      <c r="K5" s="874"/>
      <c r="L5" s="874"/>
      <c r="M5" s="874"/>
      <c r="N5" s="874"/>
      <c r="O5" s="874"/>
      <c r="P5" s="874"/>
      <c r="Q5" s="874"/>
      <c r="R5" s="874"/>
      <c r="S5" s="874"/>
      <c r="T5" s="874"/>
      <c r="U5" s="874"/>
      <c r="V5" s="874"/>
      <c r="W5" s="874"/>
      <c r="X5" s="874"/>
      <c r="Y5" s="874"/>
      <c r="Z5" s="874"/>
      <c r="AA5" s="874"/>
      <c r="AB5" s="874"/>
      <c r="AC5" s="874"/>
      <c r="AD5" s="874"/>
      <c r="AE5" s="874"/>
      <c r="AF5" s="874"/>
      <c r="AG5" s="874"/>
      <c r="AH5" s="874"/>
      <c r="AI5" s="874"/>
      <c r="AJ5" s="874"/>
      <c r="AK5" s="874"/>
      <c r="AL5" s="874"/>
      <c r="AM5" s="874"/>
      <c r="AN5" s="874"/>
      <c r="AO5" s="874"/>
      <c r="AP5" s="874"/>
      <c r="AQ5" s="874"/>
      <c r="AR5" s="874"/>
      <c r="AS5" s="874"/>
      <c r="AT5" s="874"/>
      <c r="AU5" s="874"/>
      <c r="AV5" s="874"/>
      <c r="AW5" s="874"/>
      <c r="AX5" s="874"/>
      <c r="AY5" s="874"/>
      <c r="AZ5" s="874"/>
      <c r="BA5" s="874"/>
      <c r="BB5" s="874"/>
      <c r="BC5" s="874"/>
      <c r="BD5" s="874"/>
      <c r="BE5" s="874"/>
      <c r="BF5" s="874"/>
      <c r="BG5" s="874"/>
      <c r="BH5" s="874"/>
      <c r="BI5" s="874"/>
      <c r="BJ5" s="874"/>
      <c r="BK5" s="874"/>
      <c r="CO5" s="204"/>
      <c r="CP5" s="204"/>
      <c r="CQ5" s="204"/>
      <c r="CR5" s="204"/>
      <c r="CS5" s="204"/>
      <c r="CT5" s="204"/>
      <c r="CU5" s="204"/>
      <c r="CV5" s="204"/>
      <c r="CW5" s="204"/>
      <c r="CX5" s="204"/>
      <c r="CY5" s="204"/>
      <c r="CZ5" s="204"/>
      <c r="DA5" s="204"/>
      <c r="DB5" s="204"/>
      <c r="DC5" s="204"/>
      <c r="DD5" s="204"/>
      <c r="DE5" s="204"/>
      <c r="DF5" s="204"/>
      <c r="DG5" s="169"/>
      <c r="DH5" s="169"/>
      <c r="DI5" s="169"/>
      <c r="DJ5" s="169"/>
      <c r="DK5" s="227"/>
      <c r="DL5" s="169"/>
      <c r="DM5" s="169"/>
      <c r="DN5" s="169"/>
      <c r="DO5" s="169"/>
      <c r="DP5" s="169"/>
      <c r="DQ5" s="169"/>
      <c r="DR5" s="169"/>
      <c r="DS5" s="169"/>
      <c r="DT5" s="169"/>
      <c r="DU5" s="169"/>
    </row>
    <row r="6" spans="93:125" ht="13.5"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4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169"/>
      <c r="DS6" s="169"/>
      <c r="DT6" s="169"/>
      <c r="DU6" s="169"/>
    </row>
    <row r="7" spans="1:125" ht="14.25">
      <c r="A7" s="837" t="s">
        <v>459</v>
      </c>
      <c r="B7" s="837"/>
      <c r="C7" s="837"/>
      <c r="D7" s="837"/>
      <c r="E7" s="837"/>
      <c r="F7" s="837"/>
      <c r="G7" s="837"/>
      <c r="H7" s="837"/>
      <c r="I7" s="837"/>
      <c r="J7" s="837"/>
      <c r="K7" s="837"/>
      <c r="L7" s="837"/>
      <c r="M7" s="837"/>
      <c r="N7" s="837"/>
      <c r="O7" s="837"/>
      <c r="P7" s="837"/>
      <c r="Q7" s="837"/>
      <c r="R7" s="837"/>
      <c r="S7" s="837"/>
      <c r="T7" s="837"/>
      <c r="U7" s="837"/>
      <c r="V7" s="837"/>
      <c r="W7" s="837"/>
      <c r="X7" s="837"/>
      <c r="Y7" s="837"/>
      <c r="Z7" s="837"/>
      <c r="AA7" s="837"/>
      <c r="AB7" s="837"/>
      <c r="AC7" s="837"/>
      <c r="AD7" s="837"/>
      <c r="AE7" s="837"/>
      <c r="AF7" s="837"/>
      <c r="AG7" s="837"/>
      <c r="AH7" s="837"/>
      <c r="AI7" s="837"/>
      <c r="AJ7" s="837"/>
      <c r="AK7" s="837"/>
      <c r="AL7" s="837"/>
      <c r="AM7" s="837"/>
      <c r="AN7" s="837"/>
      <c r="AO7" s="837"/>
      <c r="AP7" s="837"/>
      <c r="AQ7" s="837"/>
      <c r="AR7" s="837"/>
      <c r="AS7" s="837"/>
      <c r="AT7" s="837"/>
      <c r="AU7" s="837"/>
      <c r="AV7" s="837"/>
      <c r="AW7" s="837"/>
      <c r="AX7" s="837"/>
      <c r="AY7" s="837"/>
      <c r="AZ7" s="837"/>
      <c r="BA7" s="837"/>
      <c r="BB7" s="837"/>
      <c r="BC7" s="837"/>
      <c r="BD7" s="837"/>
      <c r="BE7" s="837"/>
      <c r="BF7" s="837"/>
      <c r="BG7" s="837"/>
      <c r="BH7" s="837"/>
      <c r="BI7" s="837"/>
      <c r="BJ7" s="837"/>
      <c r="BK7" s="837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204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169"/>
      <c r="DT7" s="169"/>
      <c r="DU7" s="169"/>
    </row>
    <row r="8" spans="1:140" ht="15" thickBo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228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/>
      <c r="DR8" s="172"/>
      <c r="DS8" s="172"/>
      <c r="DT8" s="172"/>
      <c r="DU8" s="172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</row>
    <row r="9" spans="1:140" ht="17.25" customHeight="1">
      <c r="A9" s="840" t="s">
        <v>126</v>
      </c>
      <c r="B9" s="840"/>
      <c r="C9" s="840"/>
      <c r="D9" s="840"/>
      <c r="E9" s="840"/>
      <c r="F9" s="840"/>
      <c r="G9" s="841"/>
      <c r="H9" s="844" t="s">
        <v>2</v>
      </c>
      <c r="I9" s="845"/>
      <c r="J9" s="845"/>
      <c r="K9" s="846"/>
      <c r="L9" s="865" t="s">
        <v>460</v>
      </c>
      <c r="M9" s="866"/>
      <c r="N9" s="866"/>
      <c r="O9" s="866"/>
      <c r="P9" s="866"/>
      <c r="Q9" s="866"/>
      <c r="R9" s="866"/>
      <c r="S9" s="866"/>
      <c r="T9" s="866"/>
      <c r="U9" s="866"/>
      <c r="V9" s="866"/>
      <c r="W9" s="866"/>
      <c r="X9" s="866"/>
      <c r="Y9" s="866"/>
      <c r="Z9" s="866"/>
      <c r="AA9" s="866"/>
      <c r="AB9" s="866"/>
      <c r="AC9" s="866"/>
      <c r="AD9" s="866"/>
      <c r="AE9" s="866"/>
      <c r="AF9" s="866"/>
      <c r="AG9" s="866"/>
      <c r="AH9" s="866"/>
      <c r="AI9" s="866"/>
      <c r="AJ9" s="866"/>
      <c r="AK9" s="866"/>
      <c r="AL9" s="866"/>
      <c r="AM9" s="866"/>
      <c r="AN9" s="866"/>
      <c r="AO9" s="866"/>
      <c r="AP9" s="866"/>
      <c r="AQ9" s="866"/>
      <c r="AR9" s="866"/>
      <c r="AS9" s="866"/>
      <c r="AT9" s="866"/>
      <c r="AU9" s="866"/>
      <c r="AV9" s="866"/>
      <c r="AW9" s="866"/>
      <c r="AX9" s="866"/>
      <c r="AY9" s="866"/>
      <c r="AZ9" s="866"/>
      <c r="BA9" s="866"/>
      <c r="BB9" s="866"/>
      <c r="BC9" s="866"/>
      <c r="BD9" s="866"/>
      <c r="BE9" s="866"/>
      <c r="BF9" s="866"/>
      <c r="BG9" s="866"/>
      <c r="BH9" s="866"/>
      <c r="BI9" s="866"/>
      <c r="BJ9" s="866"/>
      <c r="BK9" s="866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204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</row>
    <row r="10" spans="1:126" ht="17.25" customHeight="1">
      <c r="A10" s="842"/>
      <c r="B10" s="842"/>
      <c r="C10" s="842"/>
      <c r="D10" s="842"/>
      <c r="E10" s="842"/>
      <c r="F10" s="842"/>
      <c r="G10" s="843"/>
      <c r="H10" s="847"/>
      <c r="I10" s="848"/>
      <c r="J10" s="848"/>
      <c r="K10" s="849"/>
      <c r="L10" s="510" t="s">
        <v>147</v>
      </c>
      <c r="M10" s="806"/>
      <c r="N10" s="806"/>
      <c r="O10" s="807"/>
      <c r="P10" s="806" t="s">
        <v>148</v>
      </c>
      <c r="Q10" s="806"/>
      <c r="R10" s="806"/>
      <c r="S10" s="807"/>
      <c r="T10" s="806" t="s">
        <v>149</v>
      </c>
      <c r="U10" s="806"/>
      <c r="V10" s="806"/>
      <c r="W10" s="807"/>
      <c r="X10" s="804" t="s">
        <v>235</v>
      </c>
      <c r="Y10" s="804"/>
      <c r="Z10" s="804"/>
      <c r="AA10" s="805"/>
      <c r="AB10" s="806" t="s">
        <v>236</v>
      </c>
      <c r="AC10" s="806"/>
      <c r="AD10" s="806"/>
      <c r="AE10" s="807"/>
      <c r="AF10" s="806" t="s">
        <v>150</v>
      </c>
      <c r="AG10" s="806"/>
      <c r="AH10" s="806"/>
      <c r="AI10" s="807"/>
      <c r="AJ10" s="806" t="s">
        <v>151</v>
      </c>
      <c r="AK10" s="806"/>
      <c r="AL10" s="806"/>
      <c r="AM10" s="807"/>
      <c r="AN10" s="826" t="s">
        <v>237</v>
      </c>
      <c r="AO10" s="827"/>
      <c r="AP10" s="827"/>
      <c r="AQ10" s="828"/>
      <c r="AR10" s="804" t="s">
        <v>152</v>
      </c>
      <c r="AS10" s="804"/>
      <c r="AT10" s="804"/>
      <c r="AU10" s="805"/>
      <c r="AV10" s="803" t="s">
        <v>239</v>
      </c>
      <c r="AW10" s="804"/>
      <c r="AX10" s="804"/>
      <c r="AY10" s="805"/>
      <c r="AZ10" s="803" t="s">
        <v>239</v>
      </c>
      <c r="BA10" s="804"/>
      <c r="BB10" s="804"/>
      <c r="BC10" s="805"/>
      <c r="BD10" s="803" t="s">
        <v>241</v>
      </c>
      <c r="BE10" s="804"/>
      <c r="BF10" s="804"/>
      <c r="BG10" s="805"/>
      <c r="BH10" s="803" t="s">
        <v>243</v>
      </c>
      <c r="BI10" s="804"/>
      <c r="BJ10" s="804"/>
      <c r="BK10" s="804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204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69"/>
    </row>
    <row r="11" spans="1:125" ht="17.25" customHeight="1">
      <c r="A11" s="842"/>
      <c r="B11" s="842"/>
      <c r="C11" s="842"/>
      <c r="D11" s="842"/>
      <c r="E11" s="842"/>
      <c r="F11" s="842"/>
      <c r="G11" s="843"/>
      <c r="H11" s="850"/>
      <c r="I11" s="851"/>
      <c r="J11" s="851"/>
      <c r="K11" s="852"/>
      <c r="L11" s="810"/>
      <c r="M11" s="811"/>
      <c r="N11" s="811"/>
      <c r="O11" s="812"/>
      <c r="P11" s="811"/>
      <c r="Q11" s="811"/>
      <c r="R11" s="811"/>
      <c r="S11" s="812"/>
      <c r="T11" s="811"/>
      <c r="U11" s="811"/>
      <c r="V11" s="811"/>
      <c r="W11" s="812"/>
      <c r="X11" s="486"/>
      <c r="Y11" s="486"/>
      <c r="Z11" s="486"/>
      <c r="AA11" s="875"/>
      <c r="AB11" s="811"/>
      <c r="AC11" s="811"/>
      <c r="AD11" s="811"/>
      <c r="AE11" s="812"/>
      <c r="AF11" s="811"/>
      <c r="AG11" s="811"/>
      <c r="AH11" s="811"/>
      <c r="AI11" s="812"/>
      <c r="AJ11" s="811"/>
      <c r="AK11" s="811"/>
      <c r="AL11" s="811"/>
      <c r="AM11" s="812"/>
      <c r="AN11" s="829" t="s">
        <v>238</v>
      </c>
      <c r="AO11" s="498"/>
      <c r="AP11" s="498"/>
      <c r="AQ11" s="684"/>
      <c r="AR11" s="486"/>
      <c r="AS11" s="486"/>
      <c r="AT11" s="486"/>
      <c r="AU11" s="875"/>
      <c r="AV11" s="829" t="s">
        <v>240</v>
      </c>
      <c r="AW11" s="498"/>
      <c r="AX11" s="498"/>
      <c r="AY11" s="684"/>
      <c r="AZ11" s="829" t="s">
        <v>462</v>
      </c>
      <c r="BA11" s="498"/>
      <c r="BB11" s="498"/>
      <c r="BC11" s="684"/>
      <c r="BD11" s="829" t="s">
        <v>242</v>
      </c>
      <c r="BE11" s="498"/>
      <c r="BF11" s="498"/>
      <c r="BG11" s="684"/>
      <c r="BH11" s="829" t="s">
        <v>461</v>
      </c>
      <c r="BI11" s="498"/>
      <c r="BJ11" s="498"/>
      <c r="BK11" s="498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204"/>
      <c r="CR11" s="141"/>
      <c r="CS11" s="141"/>
      <c r="CT11" s="141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</row>
    <row r="12" spans="1:125" ht="17.25" customHeight="1">
      <c r="A12" s="853" t="s">
        <v>234</v>
      </c>
      <c r="B12" s="853"/>
      <c r="C12" s="853"/>
      <c r="D12" s="853"/>
      <c r="E12" s="853"/>
      <c r="F12" s="853"/>
      <c r="G12" s="854"/>
      <c r="H12" s="855">
        <f>SUM(L12:BK12)</f>
        <v>35</v>
      </c>
      <c r="I12" s="856"/>
      <c r="J12" s="856"/>
      <c r="K12" s="856"/>
      <c r="L12" s="857">
        <v>1</v>
      </c>
      <c r="M12" s="857"/>
      <c r="N12" s="857"/>
      <c r="O12" s="857"/>
      <c r="P12" s="857">
        <v>1</v>
      </c>
      <c r="Q12" s="857"/>
      <c r="R12" s="857"/>
      <c r="S12" s="857"/>
      <c r="T12" s="857">
        <v>1</v>
      </c>
      <c r="U12" s="857"/>
      <c r="V12" s="857"/>
      <c r="W12" s="857"/>
      <c r="X12" s="857">
        <v>1</v>
      </c>
      <c r="Y12" s="857"/>
      <c r="Z12" s="857"/>
      <c r="AA12" s="857"/>
      <c r="AB12" s="857">
        <v>1</v>
      </c>
      <c r="AC12" s="857"/>
      <c r="AD12" s="857"/>
      <c r="AE12" s="857"/>
      <c r="AF12" s="857">
        <v>15</v>
      </c>
      <c r="AG12" s="857"/>
      <c r="AH12" s="857"/>
      <c r="AI12" s="857"/>
      <c r="AJ12" s="857">
        <v>7</v>
      </c>
      <c r="AK12" s="857"/>
      <c r="AL12" s="857"/>
      <c r="AM12" s="857"/>
      <c r="AN12" s="857">
        <v>1</v>
      </c>
      <c r="AO12" s="857"/>
      <c r="AP12" s="857"/>
      <c r="AQ12" s="857"/>
      <c r="AR12" s="857">
        <v>1</v>
      </c>
      <c r="AS12" s="857"/>
      <c r="AT12" s="857"/>
      <c r="AU12" s="857"/>
      <c r="AV12" s="857">
        <v>1</v>
      </c>
      <c r="AW12" s="857"/>
      <c r="AX12" s="857"/>
      <c r="AY12" s="857"/>
      <c r="AZ12" s="857">
        <v>1</v>
      </c>
      <c r="BA12" s="857"/>
      <c r="BB12" s="857"/>
      <c r="BC12" s="857"/>
      <c r="BD12" s="857">
        <v>3</v>
      </c>
      <c r="BE12" s="857"/>
      <c r="BF12" s="857"/>
      <c r="BG12" s="857"/>
      <c r="BH12" s="857">
        <v>1</v>
      </c>
      <c r="BI12" s="857"/>
      <c r="BJ12" s="857"/>
      <c r="BK12" s="857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204"/>
      <c r="CR12" s="141"/>
      <c r="CS12" s="141"/>
      <c r="CT12" s="141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</row>
    <row r="13" spans="1:125" s="176" customFormat="1" ht="17.25" customHeight="1">
      <c r="A13" s="882">
        <v>61</v>
      </c>
      <c r="B13" s="882"/>
      <c r="C13" s="882"/>
      <c r="D13" s="882"/>
      <c r="E13" s="882"/>
      <c r="F13" s="882"/>
      <c r="G13" s="883"/>
      <c r="H13" s="884">
        <f>SUM(L13:BK13)</f>
        <v>35</v>
      </c>
      <c r="I13" s="867"/>
      <c r="J13" s="867"/>
      <c r="K13" s="867"/>
      <c r="L13" s="867">
        <v>1</v>
      </c>
      <c r="M13" s="867"/>
      <c r="N13" s="867"/>
      <c r="O13" s="867"/>
      <c r="P13" s="867">
        <v>1</v>
      </c>
      <c r="Q13" s="867"/>
      <c r="R13" s="867"/>
      <c r="S13" s="867"/>
      <c r="T13" s="867">
        <v>1</v>
      </c>
      <c r="U13" s="867"/>
      <c r="V13" s="867"/>
      <c r="W13" s="867"/>
      <c r="X13" s="867">
        <v>1</v>
      </c>
      <c r="Y13" s="867"/>
      <c r="Z13" s="867"/>
      <c r="AA13" s="867"/>
      <c r="AB13" s="867">
        <v>1</v>
      </c>
      <c r="AC13" s="867"/>
      <c r="AD13" s="867"/>
      <c r="AE13" s="867"/>
      <c r="AF13" s="867">
        <v>15</v>
      </c>
      <c r="AG13" s="867"/>
      <c r="AH13" s="867"/>
      <c r="AI13" s="867"/>
      <c r="AJ13" s="867">
        <v>7</v>
      </c>
      <c r="AK13" s="867"/>
      <c r="AL13" s="867"/>
      <c r="AM13" s="867"/>
      <c r="AN13" s="867">
        <v>1</v>
      </c>
      <c r="AO13" s="867"/>
      <c r="AP13" s="867"/>
      <c r="AQ13" s="867"/>
      <c r="AR13" s="867">
        <v>1</v>
      </c>
      <c r="AS13" s="867"/>
      <c r="AT13" s="867"/>
      <c r="AU13" s="867"/>
      <c r="AV13" s="867">
        <v>1</v>
      </c>
      <c r="AW13" s="867"/>
      <c r="AX13" s="867"/>
      <c r="AY13" s="867"/>
      <c r="AZ13" s="867">
        <v>1</v>
      </c>
      <c r="BA13" s="867"/>
      <c r="BB13" s="867"/>
      <c r="BC13" s="867"/>
      <c r="BD13" s="867">
        <v>3</v>
      </c>
      <c r="BE13" s="867"/>
      <c r="BF13" s="867"/>
      <c r="BG13" s="867"/>
      <c r="BH13" s="867">
        <v>1</v>
      </c>
      <c r="BI13" s="867"/>
      <c r="BJ13" s="867"/>
      <c r="BK13" s="867"/>
      <c r="BL13" s="230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230"/>
      <c r="BX13" s="230"/>
      <c r="BY13" s="230"/>
      <c r="BZ13" s="230"/>
      <c r="CA13" s="230"/>
      <c r="CB13" s="230"/>
      <c r="CC13" s="230"/>
      <c r="CD13" s="230"/>
      <c r="CE13" s="230"/>
      <c r="CF13" s="230"/>
      <c r="CG13" s="230"/>
      <c r="CH13" s="230"/>
      <c r="CI13" s="230"/>
      <c r="CJ13" s="230"/>
      <c r="CK13" s="230"/>
      <c r="CL13" s="230"/>
      <c r="CM13" s="230"/>
      <c r="CN13" s="230"/>
      <c r="CO13" s="230"/>
      <c r="CP13" s="230"/>
      <c r="CQ13" s="231"/>
      <c r="CR13" s="232"/>
      <c r="CS13" s="232"/>
      <c r="CT13" s="232"/>
      <c r="CU13" s="233"/>
      <c r="CV13" s="233"/>
      <c r="CW13" s="233"/>
      <c r="CX13" s="233"/>
      <c r="CY13" s="233"/>
      <c r="CZ13" s="233"/>
      <c r="DA13" s="233"/>
      <c r="DB13" s="233"/>
      <c r="DC13" s="233"/>
      <c r="DD13" s="233"/>
      <c r="DE13" s="233"/>
      <c r="DF13" s="233"/>
      <c r="DG13" s="233"/>
      <c r="DH13" s="233"/>
      <c r="DI13" s="233"/>
      <c r="DJ13" s="233"/>
      <c r="DK13" s="233"/>
      <c r="DL13" s="233"/>
      <c r="DM13" s="233"/>
      <c r="DN13" s="233"/>
      <c r="DO13" s="233"/>
      <c r="DP13" s="233"/>
      <c r="DQ13" s="233"/>
      <c r="DR13" s="233"/>
      <c r="DS13" s="233"/>
      <c r="DT13" s="233"/>
      <c r="DU13" s="233"/>
    </row>
    <row r="14" spans="1:125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43"/>
      <c r="CS14" s="143"/>
      <c r="CT14" s="143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</row>
    <row r="15" spans="1:125" ht="17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41"/>
      <c r="CS15" s="141"/>
      <c r="CT15" s="141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</row>
    <row r="16" spans="1:125" ht="17.25" customHeight="1">
      <c r="A16" s="837" t="s">
        <v>463</v>
      </c>
      <c r="B16" s="837"/>
      <c r="C16" s="837"/>
      <c r="D16" s="837"/>
      <c r="E16" s="837"/>
      <c r="F16" s="837"/>
      <c r="G16" s="837"/>
      <c r="H16" s="837"/>
      <c r="I16" s="837"/>
      <c r="J16" s="837"/>
      <c r="K16" s="837"/>
      <c r="L16" s="837"/>
      <c r="M16" s="837"/>
      <c r="N16" s="837"/>
      <c r="O16" s="837"/>
      <c r="P16" s="837"/>
      <c r="Q16" s="837"/>
      <c r="R16" s="837"/>
      <c r="S16" s="837"/>
      <c r="T16" s="837"/>
      <c r="U16" s="837"/>
      <c r="V16" s="837"/>
      <c r="W16" s="837"/>
      <c r="X16" s="837"/>
      <c r="Y16" s="837"/>
      <c r="Z16" s="837"/>
      <c r="AA16" s="837"/>
      <c r="AB16" s="837"/>
      <c r="AC16" s="837"/>
      <c r="AD16" s="837"/>
      <c r="AE16" s="837"/>
      <c r="AF16" s="837"/>
      <c r="AG16" s="837"/>
      <c r="AH16" s="837"/>
      <c r="AI16" s="837"/>
      <c r="AJ16" s="837"/>
      <c r="AK16" s="837"/>
      <c r="AL16" s="837"/>
      <c r="AM16" s="837"/>
      <c r="AN16" s="837"/>
      <c r="AO16" s="837"/>
      <c r="AP16" s="837"/>
      <c r="AQ16" s="837"/>
      <c r="AR16" s="837"/>
      <c r="AS16" s="837"/>
      <c r="AT16" s="837"/>
      <c r="AU16" s="837"/>
      <c r="AV16" s="837"/>
      <c r="AW16" s="837"/>
      <c r="AX16" s="837"/>
      <c r="AY16" s="837"/>
      <c r="AZ16" s="837"/>
      <c r="BA16" s="837"/>
      <c r="BB16" s="837"/>
      <c r="BC16" s="837"/>
      <c r="BD16" s="837"/>
      <c r="BE16" s="837"/>
      <c r="BF16" s="837"/>
      <c r="BG16" s="837"/>
      <c r="BH16" s="837"/>
      <c r="BI16" s="837"/>
      <c r="BJ16" s="837"/>
      <c r="BK16" s="837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20"/>
      <c r="CP16" s="20"/>
      <c r="CQ16" s="20"/>
      <c r="CR16" s="12"/>
      <c r="CS16" s="12"/>
      <c r="CT16" s="12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</row>
    <row r="17" spans="1:125" ht="17.25" customHeight="1" thickBot="1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20"/>
      <c r="CP17" s="20"/>
      <c r="CQ17" s="20"/>
      <c r="CR17" s="12"/>
      <c r="CS17" s="12"/>
      <c r="CT17" s="12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</row>
    <row r="18" spans="1:125" ht="17.25" customHeight="1">
      <c r="A18" s="860"/>
      <c r="B18" s="860"/>
      <c r="C18" s="861"/>
      <c r="D18" s="876" t="s">
        <v>465</v>
      </c>
      <c r="E18" s="877"/>
      <c r="F18" s="877"/>
      <c r="G18" s="877"/>
      <c r="H18" s="877"/>
      <c r="I18" s="877"/>
      <c r="J18" s="877"/>
      <c r="K18" s="877"/>
      <c r="L18" s="877"/>
      <c r="M18" s="877"/>
      <c r="N18" s="877"/>
      <c r="O18" s="877"/>
      <c r="P18" s="877"/>
      <c r="Q18" s="877"/>
      <c r="R18" s="877"/>
      <c r="S18" s="877"/>
      <c r="T18" s="877"/>
      <c r="U18" s="877"/>
      <c r="V18" s="877"/>
      <c r="W18" s="877"/>
      <c r="X18" s="877"/>
      <c r="Y18" s="877"/>
      <c r="Z18" s="877"/>
      <c r="AA18" s="877"/>
      <c r="AB18" s="877"/>
      <c r="AC18" s="877"/>
      <c r="AD18" s="878"/>
      <c r="AE18" s="844" t="s">
        <v>144</v>
      </c>
      <c r="AF18" s="845"/>
      <c r="AG18" s="845"/>
      <c r="AH18" s="846"/>
      <c r="AI18" s="844" t="s">
        <v>244</v>
      </c>
      <c r="AJ18" s="845"/>
      <c r="AK18" s="845"/>
      <c r="AL18" s="846"/>
      <c r="AM18" s="880" t="s">
        <v>469</v>
      </c>
      <c r="AN18" s="881"/>
      <c r="AO18" s="881"/>
      <c r="AP18" s="881"/>
      <c r="AQ18" s="881"/>
      <c r="AR18" s="881"/>
      <c r="AS18" s="881"/>
      <c r="AT18" s="881"/>
      <c r="AU18" s="881"/>
      <c r="AV18" s="881"/>
      <c r="AW18" s="881"/>
      <c r="AX18" s="881"/>
      <c r="AY18" s="881"/>
      <c r="AZ18" s="881"/>
      <c r="BA18" s="881"/>
      <c r="BB18" s="881"/>
      <c r="BC18" s="881"/>
      <c r="BD18" s="881"/>
      <c r="BE18" s="881"/>
      <c r="BF18" s="881"/>
      <c r="BG18" s="881"/>
      <c r="BH18" s="20"/>
      <c r="BI18" s="20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20"/>
      <c r="CP18" s="20"/>
      <c r="CQ18" s="20"/>
      <c r="CR18" s="12"/>
      <c r="CS18" s="12"/>
      <c r="CT18" s="12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</row>
    <row r="19" spans="1:125" ht="17.25" customHeight="1">
      <c r="A19" s="498" t="s">
        <v>126</v>
      </c>
      <c r="B19" s="498"/>
      <c r="C19" s="684"/>
      <c r="D19" s="510" t="s">
        <v>464</v>
      </c>
      <c r="E19" s="806"/>
      <c r="F19" s="806"/>
      <c r="G19" s="806"/>
      <c r="H19" s="806"/>
      <c r="I19" s="806"/>
      <c r="J19" s="806"/>
      <c r="K19" s="806"/>
      <c r="L19" s="807"/>
      <c r="M19" s="487" t="s">
        <v>466</v>
      </c>
      <c r="N19" s="489"/>
      <c r="O19" s="489"/>
      <c r="P19" s="489"/>
      <c r="Q19" s="489"/>
      <c r="R19" s="489"/>
      <c r="S19" s="489"/>
      <c r="T19" s="489"/>
      <c r="U19" s="489"/>
      <c r="V19" s="489"/>
      <c r="W19" s="489"/>
      <c r="X19" s="489"/>
      <c r="Y19" s="489"/>
      <c r="Z19" s="489"/>
      <c r="AA19" s="489"/>
      <c r="AB19" s="489"/>
      <c r="AC19" s="489"/>
      <c r="AD19" s="489"/>
      <c r="AE19" s="810"/>
      <c r="AF19" s="811"/>
      <c r="AG19" s="811"/>
      <c r="AH19" s="812"/>
      <c r="AI19" s="810"/>
      <c r="AJ19" s="811"/>
      <c r="AK19" s="811"/>
      <c r="AL19" s="812"/>
      <c r="AM19" s="803" t="s">
        <v>41</v>
      </c>
      <c r="AN19" s="804"/>
      <c r="AO19" s="804"/>
      <c r="AP19" s="804"/>
      <c r="AQ19" s="804"/>
      <c r="AR19" s="805"/>
      <c r="AS19" s="487" t="s">
        <v>470</v>
      </c>
      <c r="AT19" s="489"/>
      <c r="AU19" s="489"/>
      <c r="AV19" s="489"/>
      <c r="AW19" s="489"/>
      <c r="AX19" s="489"/>
      <c r="AY19" s="489"/>
      <c r="AZ19" s="489"/>
      <c r="BA19" s="489"/>
      <c r="BB19" s="489"/>
      <c r="BC19" s="489"/>
      <c r="BD19" s="489"/>
      <c r="BE19" s="489"/>
      <c r="BF19" s="489"/>
      <c r="BG19" s="489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12"/>
      <c r="CS19" s="12"/>
      <c r="CT19" s="12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</row>
    <row r="20" spans="1:125" ht="17.25" customHeight="1">
      <c r="A20" s="499"/>
      <c r="B20" s="499"/>
      <c r="C20" s="685"/>
      <c r="D20" s="810"/>
      <c r="E20" s="811"/>
      <c r="F20" s="811"/>
      <c r="G20" s="811"/>
      <c r="H20" s="811"/>
      <c r="I20" s="811"/>
      <c r="J20" s="811"/>
      <c r="K20" s="811"/>
      <c r="L20" s="812"/>
      <c r="M20" s="487" t="s">
        <v>467</v>
      </c>
      <c r="N20" s="489"/>
      <c r="O20" s="489"/>
      <c r="P20" s="489"/>
      <c r="Q20" s="489"/>
      <c r="R20" s="489"/>
      <c r="S20" s="489"/>
      <c r="T20" s="489"/>
      <c r="U20" s="489"/>
      <c r="V20" s="862" t="s">
        <v>468</v>
      </c>
      <c r="W20" s="863"/>
      <c r="X20" s="863"/>
      <c r="Y20" s="863"/>
      <c r="Z20" s="863"/>
      <c r="AA20" s="863"/>
      <c r="AB20" s="863"/>
      <c r="AC20" s="863"/>
      <c r="AD20" s="864"/>
      <c r="AE20" s="810"/>
      <c r="AF20" s="811"/>
      <c r="AG20" s="811"/>
      <c r="AH20" s="812"/>
      <c r="AI20" s="810"/>
      <c r="AJ20" s="811"/>
      <c r="AK20" s="811"/>
      <c r="AL20" s="812"/>
      <c r="AM20" s="485"/>
      <c r="AN20" s="486"/>
      <c r="AO20" s="486"/>
      <c r="AP20" s="486"/>
      <c r="AQ20" s="486"/>
      <c r="AR20" s="875"/>
      <c r="AS20" s="803" t="s">
        <v>140</v>
      </c>
      <c r="AT20" s="804"/>
      <c r="AU20" s="804"/>
      <c r="AV20" s="805"/>
      <c r="AW20" s="803" t="s">
        <v>141</v>
      </c>
      <c r="AX20" s="804"/>
      <c r="AY20" s="804"/>
      <c r="AZ20" s="805"/>
      <c r="BA20" s="803" t="s">
        <v>142</v>
      </c>
      <c r="BB20" s="804"/>
      <c r="BC20" s="804"/>
      <c r="BD20" s="805"/>
      <c r="BE20" s="803" t="s">
        <v>143</v>
      </c>
      <c r="BF20" s="804"/>
      <c r="BG20" s="804"/>
      <c r="BH20" s="20"/>
      <c r="BI20" s="20"/>
      <c r="BJ20" s="20"/>
      <c r="BK20" s="20"/>
      <c r="BL20" s="20"/>
      <c r="BM20" s="20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8"/>
      <c r="CS20" s="18"/>
      <c r="CT20" s="18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06"/>
      <c r="DS20" s="106"/>
      <c r="DT20" s="106"/>
      <c r="DU20" s="106"/>
    </row>
    <row r="21" spans="1:125" ht="18.75" customHeight="1">
      <c r="A21" s="858"/>
      <c r="B21" s="858"/>
      <c r="C21" s="859"/>
      <c r="D21" s="487" t="s">
        <v>5</v>
      </c>
      <c r="E21" s="489"/>
      <c r="F21" s="488"/>
      <c r="G21" s="487" t="s">
        <v>145</v>
      </c>
      <c r="H21" s="489"/>
      <c r="I21" s="488"/>
      <c r="J21" s="487" t="s">
        <v>146</v>
      </c>
      <c r="K21" s="489"/>
      <c r="L21" s="488"/>
      <c r="M21" s="487" t="s">
        <v>5</v>
      </c>
      <c r="N21" s="489"/>
      <c r="O21" s="488"/>
      <c r="P21" s="487" t="s">
        <v>145</v>
      </c>
      <c r="Q21" s="489"/>
      <c r="R21" s="488"/>
      <c r="S21" s="487" t="s">
        <v>146</v>
      </c>
      <c r="T21" s="489"/>
      <c r="U21" s="488"/>
      <c r="V21" s="487" t="s">
        <v>5</v>
      </c>
      <c r="W21" s="489"/>
      <c r="X21" s="488"/>
      <c r="Y21" s="487" t="s">
        <v>145</v>
      </c>
      <c r="Z21" s="489"/>
      <c r="AA21" s="488"/>
      <c r="AB21" s="487" t="s">
        <v>146</v>
      </c>
      <c r="AC21" s="489"/>
      <c r="AD21" s="489"/>
      <c r="AE21" s="511"/>
      <c r="AF21" s="808"/>
      <c r="AG21" s="808"/>
      <c r="AH21" s="809"/>
      <c r="AI21" s="511"/>
      <c r="AJ21" s="808"/>
      <c r="AK21" s="808"/>
      <c r="AL21" s="809"/>
      <c r="AM21" s="817"/>
      <c r="AN21" s="818"/>
      <c r="AO21" s="818"/>
      <c r="AP21" s="818"/>
      <c r="AQ21" s="818"/>
      <c r="AR21" s="879"/>
      <c r="AS21" s="817"/>
      <c r="AT21" s="818"/>
      <c r="AU21" s="818"/>
      <c r="AV21" s="879"/>
      <c r="AW21" s="817"/>
      <c r="AX21" s="818"/>
      <c r="AY21" s="818"/>
      <c r="AZ21" s="879"/>
      <c r="BA21" s="817"/>
      <c r="BB21" s="818"/>
      <c r="BC21" s="818"/>
      <c r="BD21" s="879"/>
      <c r="BE21" s="817"/>
      <c r="BF21" s="818"/>
      <c r="BG21" s="818"/>
      <c r="BH21" s="20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8"/>
      <c r="CS21" s="18"/>
      <c r="CT21" s="18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06"/>
      <c r="DS21" s="106"/>
      <c r="DT21" s="106"/>
      <c r="DU21" s="106"/>
    </row>
    <row r="22" spans="1:125" ht="17.25" customHeight="1">
      <c r="A22" s="827" t="s">
        <v>234</v>
      </c>
      <c r="B22" s="827"/>
      <c r="C22" s="828"/>
      <c r="D22" s="824">
        <f>SUM(G22:L22)</f>
        <v>404927</v>
      </c>
      <c r="E22" s="813"/>
      <c r="F22" s="813"/>
      <c r="G22" s="813">
        <v>145249</v>
      </c>
      <c r="H22" s="813"/>
      <c r="I22" s="813"/>
      <c r="J22" s="813">
        <v>259678</v>
      </c>
      <c r="K22" s="813"/>
      <c r="L22" s="813"/>
      <c r="M22" s="813">
        <f>SUM(P22:U22)</f>
        <v>393039</v>
      </c>
      <c r="N22" s="813"/>
      <c r="O22" s="813"/>
      <c r="P22" s="813">
        <v>143795</v>
      </c>
      <c r="Q22" s="813"/>
      <c r="R22" s="813"/>
      <c r="S22" s="813">
        <v>249244</v>
      </c>
      <c r="T22" s="813"/>
      <c r="U22" s="813"/>
      <c r="V22" s="813">
        <f>SUM(Y22:AD22)</f>
        <v>11888</v>
      </c>
      <c r="W22" s="813"/>
      <c r="X22" s="813"/>
      <c r="Y22" s="813">
        <v>1454</v>
      </c>
      <c r="Z22" s="813"/>
      <c r="AA22" s="813"/>
      <c r="AB22" s="813">
        <v>10434</v>
      </c>
      <c r="AC22" s="813"/>
      <c r="AD22" s="813"/>
      <c r="AE22" s="813">
        <v>1422</v>
      </c>
      <c r="AF22" s="813"/>
      <c r="AG22" s="813"/>
      <c r="AH22" s="813"/>
      <c r="AI22" s="813">
        <v>6666</v>
      </c>
      <c r="AJ22" s="813"/>
      <c r="AK22" s="813"/>
      <c r="AL22" s="813"/>
      <c r="AM22" s="813">
        <f>SUM(AS22:BG22)</f>
        <v>8786</v>
      </c>
      <c r="AN22" s="813"/>
      <c r="AO22" s="813"/>
      <c r="AP22" s="813"/>
      <c r="AQ22" s="813"/>
      <c r="AR22" s="813"/>
      <c r="AS22" s="813">
        <v>3302</v>
      </c>
      <c r="AT22" s="813"/>
      <c r="AU22" s="813"/>
      <c r="AV22" s="813"/>
      <c r="AW22" s="813">
        <v>1377</v>
      </c>
      <c r="AX22" s="813"/>
      <c r="AY22" s="813"/>
      <c r="AZ22" s="813"/>
      <c r="BA22" s="813">
        <v>3518</v>
      </c>
      <c r="BB22" s="813"/>
      <c r="BC22" s="813"/>
      <c r="BD22" s="813"/>
      <c r="BE22" s="813">
        <v>589</v>
      </c>
      <c r="BF22" s="813"/>
      <c r="BG22" s="813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2"/>
      <c r="CS22" s="12"/>
      <c r="CT22" s="12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</row>
    <row r="23" spans="1:125" s="176" customFormat="1" ht="17.25" customHeight="1">
      <c r="A23" s="831">
        <v>61</v>
      </c>
      <c r="B23" s="831"/>
      <c r="C23" s="832"/>
      <c r="D23" s="821">
        <f>SUM(G23:L23)</f>
        <v>416630</v>
      </c>
      <c r="E23" s="822"/>
      <c r="F23" s="822"/>
      <c r="G23" s="822">
        <f>SUM(P23,Y23)</f>
        <v>149191</v>
      </c>
      <c r="H23" s="822"/>
      <c r="I23" s="822"/>
      <c r="J23" s="822">
        <f>SUM(S23,AB23)</f>
        <v>267439</v>
      </c>
      <c r="K23" s="822"/>
      <c r="L23" s="822"/>
      <c r="M23" s="822">
        <f>SUM(P23:U23)</f>
        <v>407096</v>
      </c>
      <c r="N23" s="822"/>
      <c r="O23" s="822"/>
      <c r="P23" s="822">
        <v>148144</v>
      </c>
      <c r="Q23" s="822"/>
      <c r="R23" s="822"/>
      <c r="S23" s="822">
        <v>258952</v>
      </c>
      <c r="T23" s="822"/>
      <c r="U23" s="822"/>
      <c r="V23" s="822">
        <f>SUM(Y23:AD23)</f>
        <v>9534</v>
      </c>
      <c r="W23" s="822"/>
      <c r="X23" s="822"/>
      <c r="Y23" s="822">
        <v>1047</v>
      </c>
      <c r="Z23" s="822"/>
      <c r="AA23" s="822"/>
      <c r="AB23" s="822">
        <v>8487</v>
      </c>
      <c r="AC23" s="822"/>
      <c r="AD23" s="822"/>
      <c r="AE23" s="822">
        <v>2247</v>
      </c>
      <c r="AF23" s="822"/>
      <c r="AG23" s="822"/>
      <c r="AH23" s="822"/>
      <c r="AI23" s="822">
        <v>8594</v>
      </c>
      <c r="AJ23" s="822"/>
      <c r="AK23" s="822"/>
      <c r="AL23" s="822"/>
      <c r="AM23" s="822">
        <f>SUM(AS23:BG23)</f>
        <v>7301</v>
      </c>
      <c r="AN23" s="822"/>
      <c r="AO23" s="822"/>
      <c r="AP23" s="822"/>
      <c r="AQ23" s="822"/>
      <c r="AR23" s="822"/>
      <c r="AS23" s="822">
        <v>2224</v>
      </c>
      <c r="AT23" s="822"/>
      <c r="AU23" s="822"/>
      <c r="AV23" s="822"/>
      <c r="AW23" s="822">
        <v>919</v>
      </c>
      <c r="AX23" s="822"/>
      <c r="AY23" s="822"/>
      <c r="AZ23" s="822"/>
      <c r="BA23" s="822">
        <v>2962</v>
      </c>
      <c r="BB23" s="822"/>
      <c r="BC23" s="822"/>
      <c r="BD23" s="822"/>
      <c r="BE23" s="822">
        <v>1196</v>
      </c>
      <c r="BF23" s="822"/>
      <c r="BG23" s="822"/>
      <c r="BH23" s="234"/>
      <c r="BI23" s="234"/>
      <c r="BJ23" s="234"/>
      <c r="BK23" s="234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6"/>
      <c r="CS23" s="236"/>
      <c r="CT23" s="236"/>
      <c r="CU23" s="233"/>
      <c r="CV23" s="233"/>
      <c r="CW23" s="233"/>
      <c r="CX23" s="233"/>
      <c r="CY23" s="233"/>
      <c r="CZ23" s="233"/>
      <c r="DA23" s="233"/>
      <c r="DB23" s="233"/>
      <c r="DC23" s="233"/>
      <c r="DD23" s="233"/>
      <c r="DE23" s="233"/>
      <c r="DF23" s="233"/>
      <c r="DG23" s="233"/>
      <c r="DH23" s="233"/>
      <c r="DI23" s="233"/>
      <c r="DJ23" s="233"/>
      <c r="DK23" s="233"/>
      <c r="DL23" s="233"/>
      <c r="DM23" s="233"/>
      <c r="DN23" s="233"/>
      <c r="DO23" s="233"/>
      <c r="DP23" s="233"/>
      <c r="DQ23" s="233"/>
      <c r="DR23" s="233"/>
      <c r="DS23" s="233"/>
      <c r="DT23" s="233"/>
      <c r="DU23" s="233"/>
    </row>
    <row r="24" spans="1:125" s="185" customFormat="1" ht="17.25" customHeight="1">
      <c r="A24" s="4"/>
      <c r="B24" s="6"/>
      <c r="C24" s="6"/>
      <c r="D24" s="20"/>
      <c r="E24" s="20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2"/>
      <c r="CS24" s="12"/>
      <c r="CT24" s="12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</row>
    <row r="25" spans="1:125" ht="17.25" customHeight="1">
      <c r="A25" s="4"/>
      <c r="B25" s="6"/>
      <c r="C25" s="6"/>
      <c r="D25" s="20"/>
      <c r="E25" s="20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20"/>
      <c r="CP25" s="20"/>
      <c r="CQ25" s="20"/>
      <c r="CR25" s="12"/>
      <c r="CS25" s="12"/>
      <c r="CT25" s="12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</row>
    <row r="26" spans="1:125" ht="17.25" customHeight="1">
      <c r="A26" s="4"/>
      <c r="B26" s="6"/>
      <c r="C26" s="6"/>
      <c r="D26" s="20"/>
      <c r="E26" s="20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20"/>
      <c r="CP26" s="20"/>
      <c r="CQ26" s="20"/>
      <c r="CR26" s="12"/>
      <c r="CS26" s="12"/>
      <c r="CT26" s="12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</row>
    <row r="27" spans="1:125" ht="17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20"/>
      <c r="AG27" s="20"/>
      <c r="AH27" s="837" t="s">
        <v>245</v>
      </c>
      <c r="AI27" s="837"/>
      <c r="AJ27" s="837"/>
      <c r="AK27" s="837"/>
      <c r="AL27" s="837"/>
      <c r="AM27" s="837"/>
      <c r="AN27" s="837"/>
      <c r="AO27" s="837"/>
      <c r="AP27" s="837"/>
      <c r="AQ27" s="837"/>
      <c r="AR27" s="837"/>
      <c r="AS27" s="837"/>
      <c r="AT27" s="837"/>
      <c r="AU27" s="837"/>
      <c r="AV27" s="837"/>
      <c r="AW27" s="837"/>
      <c r="AX27" s="837"/>
      <c r="AY27" s="837"/>
      <c r="AZ27" s="837"/>
      <c r="BA27" s="837"/>
      <c r="BB27" s="837"/>
      <c r="BC27" s="837"/>
      <c r="BD27" s="837"/>
      <c r="BE27" s="837"/>
      <c r="BF27" s="837"/>
      <c r="BG27" s="837"/>
      <c r="BH27" s="837"/>
      <c r="BI27" s="837"/>
      <c r="BJ27" s="837"/>
      <c r="BK27" s="837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20"/>
      <c r="CP27" s="20"/>
      <c r="CQ27" s="20"/>
      <c r="CR27" s="12"/>
      <c r="CS27" s="12"/>
      <c r="CT27" s="12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</row>
    <row r="28" spans="1:125" ht="17.25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20"/>
      <c r="AG28" s="2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20"/>
      <c r="CP28" s="20"/>
      <c r="CQ28" s="20"/>
      <c r="CR28" s="12"/>
      <c r="CS28" s="12"/>
      <c r="CT28" s="12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</row>
    <row r="29" spans="1:125" ht="17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20"/>
      <c r="AG29" s="20"/>
      <c r="AH29" s="497" t="s">
        <v>126</v>
      </c>
      <c r="AI29" s="497"/>
      <c r="AJ29" s="683"/>
      <c r="AK29" s="500" t="s">
        <v>473</v>
      </c>
      <c r="AL29" s="501"/>
      <c r="AM29" s="501"/>
      <c r="AN29" s="501"/>
      <c r="AO29" s="501"/>
      <c r="AP29" s="501"/>
      <c r="AQ29" s="501"/>
      <c r="AR29" s="501"/>
      <c r="AS29" s="501"/>
      <c r="AT29" s="501"/>
      <c r="AU29" s="501"/>
      <c r="AV29" s="501"/>
      <c r="AW29" s="501"/>
      <c r="AX29" s="501"/>
      <c r="AY29" s="501"/>
      <c r="AZ29" s="501"/>
      <c r="BA29" s="501"/>
      <c r="BB29" s="507"/>
      <c r="BC29" s="500" t="s">
        <v>135</v>
      </c>
      <c r="BD29" s="501"/>
      <c r="BE29" s="501"/>
      <c r="BF29" s="501"/>
      <c r="BG29" s="501"/>
      <c r="BH29" s="501"/>
      <c r="BI29" s="501"/>
      <c r="BJ29" s="501"/>
      <c r="BK29" s="501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12"/>
      <c r="CS29" s="12"/>
      <c r="CT29" s="12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</row>
    <row r="30" spans="1:125" ht="17.25" customHeight="1">
      <c r="A30" s="837" t="s">
        <v>471</v>
      </c>
      <c r="B30" s="837"/>
      <c r="C30" s="837"/>
      <c r="D30" s="837"/>
      <c r="E30" s="837"/>
      <c r="F30" s="837"/>
      <c r="G30" s="837"/>
      <c r="H30" s="837"/>
      <c r="I30" s="837"/>
      <c r="J30" s="837"/>
      <c r="K30" s="837"/>
      <c r="L30" s="837"/>
      <c r="M30" s="837"/>
      <c r="N30" s="837"/>
      <c r="O30" s="837"/>
      <c r="P30" s="837"/>
      <c r="Q30" s="837"/>
      <c r="R30" s="837"/>
      <c r="S30" s="837"/>
      <c r="T30" s="837"/>
      <c r="U30" s="837"/>
      <c r="V30" s="837"/>
      <c r="W30" s="837"/>
      <c r="X30" s="837"/>
      <c r="Y30" s="837"/>
      <c r="Z30" s="837"/>
      <c r="AA30" s="837"/>
      <c r="AB30" s="837"/>
      <c r="AC30" s="837"/>
      <c r="AD30" s="837"/>
      <c r="AE30" s="20"/>
      <c r="AF30" s="20"/>
      <c r="AG30" s="20"/>
      <c r="AH30" s="498"/>
      <c r="AI30" s="498"/>
      <c r="AJ30" s="684"/>
      <c r="AK30" s="826" t="s">
        <v>2</v>
      </c>
      <c r="AL30" s="827"/>
      <c r="AM30" s="828"/>
      <c r="AN30" s="487" t="s">
        <v>131</v>
      </c>
      <c r="AO30" s="489"/>
      <c r="AP30" s="489"/>
      <c r="AQ30" s="489"/>
      <c r="AR30" s="489"/>
      <c r="AS30" s="489"/>
      <c r="AT30" s="489"/>
      <c r="AU30" s="489"/>
      <c r="AV30" s="489"/>
      <c r="AW30" s="489"/>
      <c r="AX30" s="489"/>
      <c r="AY30" s="488"/>
      <c r="AZ30" s="825" t="s">
        <v>134</v>
      </c>
      <c r="BA30" s="798"/>
      <c r="BB30" s="799"/>
      <c r="BC30" s="510" t="s">
        <v>2</v>
      </c>
      <c r="BD30" s="806"/>
      <c r="BE30" s="807"/>
      <c r="BF30" s="797" t="s">
        <v>474</v>
      </c>
      <c r="BG30" s="798"/>
      <c r="BH30" s="799"/>
      <c r="BI30" s="791" t="s">
        <v>477</v>
      </c>
      <c r="BJ30" s="804"/>
      <c r="BK30" s="804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2"/>
      <c r="CS30" s="12"/>
      <c r="CT30" s="12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</row>
    <row r="31" spans="1:125" ht="17.25" customHeight="1" thickBot="1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2"/>
      <c r="AF31" s="102"/>
      <c r="AG31" s="102"/>
      <c r="AH31" s="498"/>
      <c r="AI31" s="498"/>
      <c r="AJ31" s="684"/>
      <c r="AK31" s="829"/>
      <c r="AL31" s="498"/>
      <c r="AM31" s="684"/>
      <c r="AN31" s="836" t="s">
        <v>475</v>
      </c>
      <c r="AO31" s="827"/>
      <c r="AP31" s="827"/>
      <c r="AQ31" s="834" t="s">
        <v>476</v>
      </c>
      <c r="AR31" s="835"/>
      <c r="AS31" s="835"/>
      <c r="AT31" s="833" t="s">
        <v>132</v>
      </c>
      <c r="AU31" s="833"/>
      <c r="AV31" s="833"/>
      <c r="AW31" s="827" t="s">
        <v>133</v>
      </c>
      <c r="AX31" s="827"/>
      <c r="AY31" s="828"/>
      <c r="AZ31" s="814"/>
      <c r="BA31" s="815"/>
      <c r="BB31" s="816"/>
      <c r="BC31" s="810"/>
      <c r="BD31" s="811"/>
      <c r="BE31" s="812"/>
      <c r="BF31" s="814"/>
      <c r="BG31" s="815"/>
      <c r="BH31" s="816"/>
      <c r="BI31" s="485"/>
      <c r="BJ31" s="486"/>
      <c r="BK31" s="486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2"/>
      <c r="CS31" s="12"/>
      <c r="CT31" s="12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</row>
    <row r="32" spans="1:125" ht="17.25" customHeight="1">
      <c r="A32" s="839" t="s">
        <v>126</v>
      </c>
      <c r="B32" s="497"/>
      <c r="C32" s="683"/>
      <c r="D32" s="503" t="s">
        <v>2</v>
      </c>
      <c r="E32" s="503"/>
      <c r="F32" s="503"/>
      <c r="G32" s="503"/>
      <c r="H32" s="503"/>
      <c r="I32" s="503"/>
      <c r="J32" s="503"/>
      <c r="K32" s="511" t="s">
        <v>470</v>
      </c>
      <c r="L32" s="808"/>
      <c r="M32" s="808"/>
      <c r="N32" s="808"/>
      <c r="O32" s="808"/>
      <c r="P32" s="808"/>
      <c r="Q32" s="808"/>
      <c r="R32" s="808"/>
      <c r="S32" s="808"/>
      <c r="T32" s="808"/>
      <c r="U32" s="808"/>
      <c r="V32" s="808"/>
      <c r="W32" s="808"/>
      <c r="X32" s="808"/>
      <c r="Y32" s="808"/>
      <c r="Z32" s="808"/>
      <c r="AA32" s="808"/>
      <c r="AB32" s="808"/>
      <c r="AC32" s="808"/>
      <c r="AD32" s="808"/>
      <c r="AE32" s="102"/>
      <c r="AF32" s="102"/>
      <c r="AG32" s="102"/>
      <c r="AH32" s="499"/>
      <c r="AI32" s="499"/>
      <c r="AJ32" s="685"/>
      <c r="AK32" s="830"/>
      <c r="AL32" s="499"/>
      <c r="AM32" s="685"/>
      <c r="AN32" s="830"/>
      <c r="AO32" s="499"/>
      <c r="AP32" s="499"/>
      <c r="AQ32" s="835"/>
      <c r="AR32" s="835"/>
      <c r="AS32" s="835"/>
      <c r="AT32" s="833"/>
      <c r="AU32" s="833"/>
      <c r="AV32" s="833"/>
      <c r="AW32" s="499"/>
      <c r="AX32" s="499"/>
      <c r="AY32" s="685"/>
      <c r="AZ32" s="800"/>
      <c r="BA32" s="801"/>
      <c r="BB32" s="802"/>
      <c r="BC32" s="511"/>
      <c r="BD32" s="808"/>
      <c r="BE32" s="809"/>
      <c r="BF32" s="800"/>
      <c r="BG32" s="801"/>
      <c r="BH32" s="802"/>
      <c r="BI32" s="817"/>
      <c r="BJ32" s="818"/>
      <c r="BK32" s="818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2"/>
      <c r="CS32" s="12"/>
      <c r="CT32" s="12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</row>
    <row r="33" spans="1:125" ht="17.25" customHeight="1">
      <c r="A33" s="829"/>
      <c r="B33" s="498"/>
      <c r="C33" s="684"/>
      <c r="D33" s="838"/>
      <c r="E33" s="838"/>
      <c r="F33" s="838"/>
      <c r="G33" s="838"/>
      <c r="H33" s="838"/>
      <c r="I33" s="838"/>
      <c r="J33" s="838"/>
      <c r="K33" s="838" t="s">
        <v>139</v>
      </c>
      <c r="L33" s="838"/>
      <c r="M33" s="838"/>
      <c r="N33" s="838"/>
      <c r="O33" s="838"/>
      <c r="P33" s="838"/>
      <c r="Q33" s="838"/>
      <c r="R33" s="487" t="s">
        <v>136</v>
      </c>
      <c r="S33" s="489"/>
      <c r="T33" s="489"/>
      <c r="U33" s="489"/>
      <c r="V33" s="489"/>
      <c r="W33" s="489"/>
      <c r="X33" s="489"/>
      <c r="Y33" s="489"/>
      <c r="Z33" s="489"/>
      <c r="AA33" s="489"/>
      <c r="AB33" s="489"/>
      <c r="AC33" s="489"/>
      <c r="AD33" s="489"/>
      <c r="AE33" s="102"/>
      <c r="AF33" s="102"/>
      <c r="AG33" s="102"/>
      <c r="AH33" s="804" t="s">
        <v>190</v>
      </c>
      <c r="AI33" s="804"/>
      <c r="AJ33" s="804"/>
      <c r="AK33" s="824">
        <f>SUM(AN33:AY33)</f>
        <v>5</v>
      </c>
      <c r="AL33" s="813"/>
      <c r="AM33" s="813"/>
      <c r="AN33" s="813">
        <v>2</v>
      </c>
      <c r="AO33" s="813"/>
      <c r="AP33" s="813"/>
      <c r="AQ33" s="813">
        <v>3</v>
      </c>
      <c r="AR33" s="813"/>
      <c r="AS33" s="813"/>
      <c r="AT33" s="819" t="s">
        <v>497</v>
      </c>
      <c r="AU33" s="819"/>
      <c r="AV33" s="819"/>
      <c r="AW33" s="819" t="s">
        <v>497</v>
      </c>
      <c r="AX33" s="819"/>
      <c r="AY33" s="819"/>
      <c r="AZ33" s="819" t="s">
        <v>497</v>
      </c>
      <c r="BA33" s="819"/>
      <c r="BB33" s="819"/>
      <c r="BC33" s="813">
        <f>SUM(BF33:BK33)</f>
        <v>8701</v>
      </c>
      <c r="BD33" s="813"/>
      <c r="BE33" s="813"/>
      <c r="BF33" s="813">
        <v>8534</v>
      </c>
      <c r="BG33" s="813"/>
      <c r="BH33" s="813"/>
      <c r="BI33" s="813">
        <v>167</v>
      </c>
      <c r="BJ33" s="813"/>
      <c r="BK33" s="813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13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</row>
    <row r="34" spans="1:125" ht="17.25" customHeight="1">
      <c r="A34" s="830"/>
      <c r="B34" s="499"/>
      <c r="C34" s="685"/>
      <c r="D34" s="502"/>
      <c r="E34" s="502"/>
      <c r="F34" s="502"/>
      <c r="G34" s="502"/>
      <c r="H34" s="502"/>
      <c r="I34" s="502"/>
      <c r="J34" s="502"/>
      <c r="K34" s="838"/>
      <c r="L34" s="838"/>
      <c r="M34" s="838"/>
      <c r="N34" s="838"/>
      <c r="O34" s="838"/>
      <c r="P34" s="838"/>
      <c r="Q34" s="838"/>
      <c r="R34" s="838" t="s">
        <v>137</v>
      </c>
      <c r="S34" s="838"/>
      <c r="T34" s="838"/>
      <c r="U34" s="838"/>
      <c r="V34" s="838"/>
      <c r="W34" s="838"/>
      <c r="X34" s="838"/>
      <c r="Y34" s="487" t="s">
        <v>138</v>
      </c>
      <c r="Z34" s="489"/>
      <c r="AA34" s="489"/>
      <c r="AB34" s="489"/>
      <c r="AC34" s="489"/>
      <c r="AD34" s="489"/>
      <c r="AE34" s="6"/>
      <c r="AF34" s="6"/>
      <c r="AG34" s="6"/>
      <c r="AH34" s="486">
        <v>58</v>
      </c>
      <c r="AI34" s="486"/>
      <c r="AJ34" s="486"/>
      <c r="AK34" s="820">
        <f>SUM(AN34:AY34)</f>
        <v>5</v>
      </c>
      <c r="AL34" s="819"/>
      <c r="AM34" s="819"/>
      <c r="AN34" s="819">
        <v>2</v>
      </c>
      <c r="AO34" s="819"/>
      <c r="AP34" s="819"/>
      <c r="AQ34" s="819">
        <v>3</v>
      </c>
      <c r="AR34" s="819"/>
      <c r="AS34" s="819"/>
      <c r="AT34" s="819" t="s">
        <v>497</v>
      </c>
      <c r="AU34" s="819"/>
      <c r="AV34" s="819"/>
      <c r="AW34" s="819" t="s">
        <v>497</v>
      </c>
      <c r="AX34" s="819"/>
      <c r="AY34" s="819"/>
      <c r="AZ34" s="819" t="s">
        <v>497</v>
      </c>
      <c r="BA34" s="819"/>
      <c r="BB34" s="819"/>
      <c r="BC34" s="819">
        <f>SUM(BF34:BK34)</f>
        <v>8425</v>
      </c>
      <c r="BD34" s="819"/>
      <c r="BE34" s="819"/>
      <c r="BF34" s="819">
        <v>8425</v>
      </c>
      <c r="BG34" s="819"/>
      <c r="BH34" s="819"/>
      <c r="BI34" s="819" t="s">
        <v>316</v>
      </c>
      <c r="BJ34" s="819"/>
      <c r="BK34" s="819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13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</row>
    <row r="35" spans="1:125" ht="17.25" customHeight="1">
      <c r="A35" s="827" t="s">
        <v>234</v>
      </c>
      <c r="B35" s="827"/>
      <c r="C35" s="828"/>
      <c r="D35" s="813">
        <v>364151</v>
      </c>
      <c r="E35" s="813"/>
      <c r="F35" s="813"/>
      <c r="G35" s="813"/>
      <c r="H35" s="813"/>
      <c r="I35" s="813"/>
      <c r="J35" s="813"/>
      <c r="K35" s="813">
        <v>359300</v>
      </c>
      <c r="L35" s="813"/>
      <c r="M35" s="813"/>
      <c r="N35" s="813"/>
      <c r="O35" s="813"/>
      <c r="P35" s="813"/>
      <c r="Q35" s="813"/>
      <c r="R35" s="813">
        <v>4851</v>
      </c>
      <c r="S35" s="813"/>
      <c r="T35" s="813"/>
      <c r="U35" s="813"/>
      <c r="V35" s="813"/>
      <c r="W35" s="813"/>
      <c r="X35" s="813"/>
      <c r="Y35" s="813" t="s">
        <v>386</v>
      </c>
      <c r="Z35" s="813"/>
      <c r="AA35" s="813"/>
      <c r="AB35" s="813"/>
      <c r="AC35" s="813"/>
      <c r="AD35" s="813"/>
      <c r="AE35" s="6"/>
      <c r="AF35" s="6"/>
      <c r="AG35" s="6"/>
      <c r="AH35" s="486">
        <v>59</v>
      </c>
      <c r="AI35" s="486"/>
      <c r="AJ35" s="486"/>
      <c r="AK35" s="820">
        <f>SUM(AN35:AY35)</f>
        <v>5</v>
      </c>
      <c r="AL35" s="819"/>
      <c r="AM35" s="819"/>
      <c r="AN35" s="819">
        <v>2</v>
      </c>
      <c r="AO35" s="819"/>
      <c r="AP35" s="819"/>
      <c r="AQ35" s="819">
        <v>3</v>
      </c>
      <c r="AR35" s="819"/>
      <c r="AS35" s="819"/>
      <c r="AT35" s="819" t="s">
        <v>497</v>
      </c>
      <c r="AU35" s="819"/>
      <c r="AV35" s="819"/>
      <c r="AW35" s="819" t="s">
        <v>497</v>
      </c>
      <c r="AX35" s="819"/>
      <c r="AY35" s="819"/>
      <c r="AZ35" s="819" t="s">
        <v>497</v>
      </c>
      <c r="BA35" s="819"/>
      <c r="BB35" s="819"/>
      <c r="BC35" s="819">
        <f>SUM(BF35:BK35)</f>
        <v>8560</v>
      </c>
      <c r="BD35" s="819"/>
      <c r="BE35" s="819"/>
      <c r="BF35" s="819">
        <v>8393</v>
      </c>
      <c r="BG35" s="819"/>
      <c r="BH35" s="819"/>
      <c r="BI35" s="819">
        <v>167</v>
      </c>
      <c r="BJ35" s="819"/>
      <c r="BK35" s="819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141"/>
      <c r="CS35" s="141"/>
      <c r="CT35" s="141"/>
      <c r="CU35" s="141"/>
      <c r="CV35" s="141"/>
      <c r="CW35" s="13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</row>
    <row r="36" spans="1:126" ht="17.25" customHeight="1">
      <c r="A36" s="831">
        <v>61</v>
      </c>
      <c r="B36" s="831"/>
      <c r="C36" s="832"/>
      <c r="D36" s="822">
        <f>SUM(K36:AD36)</f>
        <v>343285</v>
      </c>
      <c r="E36" s="822"/>
      <c r="F36" s="822"/>
      <c r="G36" s="822"/>
      <c r="H36" s="822"/>
      <c r="I36" s="822"/>
      <c r="J36" s="822"/>
      <c r="K36" s="822">
        <v>341529</v>
      </c>
      <c r="L36" s="822"/>
      <c r="M36" s="822"/>
      <c r="N36" s="822"/>
      <c r="O36" s="822"/>
      <c r="P36" s="822"/>
      <c r="Q36" s="822"/>
      <c r="R36" s="822">
        <v>1756</v>
      </c>
      <c r="S36" s="822"/>
      <c r="T36" s="822"/>
      <c r="U36" s="822"/>
      <c r="V36" s="822"/>
      <c r="W36" s="822"/>
      <c r="X36" s="822"/>
      <c r="Y36" s="822" t="s">
        <v>386</v>
      </c>
      <c r="Z36" s="822"/>
      <c r="AA36" s="822"/>
      <c r="AB36" s="822"/>
      <c r="AC36" s="822"/>
      <c r="AD36" s="822"/>
      <c r="AE36" s="6"/>
      <c r="AF36" s="6"/>
      <c r="AG36" s="6"/>
      <c r="AH36" s="486">
        <v>50</v>
      </c>
      <c r="AI36" s="486"/>
      <c r="AJ36" s="486"/>
      <c r="AK36" s="820">
        <f>SUM(AN36:AY36)</f>
        <v>5</v>
      </c>
      <c r="AL36" s="819"/>
      <c r="AM36" s="819"/>
      <c r="AN36" s="819">
        <v>2</v>
      </c>
      <c r="AO36" s="819"/>
      <c r="AP36" s="819"/>
      <c r="AQ36" s="819">
        <v>3</v>
      </c>
      <c r="AR36" s="819"/>
      <c r="AS36" s="819"/>
      <c r="AT36" s="819" t="s">
        <v>497</v>
      </c>
      <c r="AU36" s="819"/>
      <c r="AV36" s="819"/>
      <c r="AW36" s="819" t="s">
        <v>497</v>
      </c>
      <c r="AX36" s="819"/>
      <c r="AY36" s="819"/>
      <c r="AZ36" s="819" t="s">
        <v>497</v>
      </c>
      <c r="BA36" s="819"/>
      <c r="BB36" s="819"/>
      <c r="BC36" s="819">
        <f>SUM(BF36:BK36)</f>
        <v>8548</v>
      </c>
      <c r="BD36" s="819"/>
      <c r="BE36" s="819"/>
      <c r="BF36" s="819">
        <v>8381</v>
      </c>
      <c r="BG36" s="819"/>
      <c r="BH36" s="819"/>
      <c r="BI36" s="819">
        <v>167</v>
      </c>
      <c r="BJ36" s="819"/>
      <c r="BK36" s="819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06"/>
      <c r="DV36" s="169"/>
    </row>
    <row r="37" spans="1:126" s="185" customFormat="1" ht="17.25" customHeight="1">
      <c r="A37" s="313" t="s">
        <v>246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6"/>
      <c r="AF37" s="6"/>
      <c r="AG37" s="6"/>
      <c r="AH37" s="823">
        <v>61</v>
      </c>
      <c r="AI37" s="823"/>
      <c r="AJ37" s="823"/>
      <c r="AK37" s="821">
        <f>SUM(AN37:AY37)</f>
        <v>5</v>
      </c>
      <c r="AL37" s="822"/>
      <c r="AM37" s="822"/>
      <c r="AN37" s="822">
        <v>2</v>
      </c>
      <c r="AO37" s="822"/>
      <c r="AP37" s="822"/>
      <c r="AQ37" s="822">
        <v>3</v>
      </c>
      <c r="AR37" s="822"/>
      <c r="AS37" s="822"/>
      <c r="AT37" s="822" t="s">
        <v>498</v>
      </c>
      <c r="AU37" s="822"/>
      <c r="AV37" s="822"/>
      <c r="AW37" s="822" t="s">
        <v>498</v>
      </c>
      <c r="AX37" s="822"/>
      <c r="AY37" s="822"/>
      <c r="AZ37" s="822" t="s">
        <v>498</v>
      </c>
      <c r="BA37" s="822"/>
      <c r="BB37" s="822"/>
      <c r="BC37" s="822">
        <f>SUM(BF37:BK37)</f>
        <v>8760</v>
      </c>
      <c r="BD37" s="822"/>
      <c r="BE37" s="822"/>
      <c r="BF37" s="822">
        <v>8593</v>
      </c>
      <c r="BG37" s="822"/>
      <c r="BH37" s="822"/>
      <c r="BI37" s="822">
        <v>167</v>
      </c>
      <c r="BJ37" s="822"/>
      <c r="BK37" s="822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1"/>
      <c r="DC37" s="11"/>
      <c r="DD37" s="11"/>
      <c r="DE37" s="11"/>
      <c r="DF37" s="11"/>
      <c r="DG37" s="11"/>
      <c r="DH37" s="11"/>
      <c r="DI37" s="11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229"/>
    </row>
    <row r="38" spans="1:126" ht="17.25" customHeight="1">
      <c r="A38" s="4" t="s">
        <v>472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20"/>
      <c r="CP38" s="20"/>
      <c r="CQ38" s="20"/>
      <c r="CR38" s="141"/>
      <c r="CS38" s="141"/>
      <c r="CT38" s="141"/>
      <c r="CU38" s="141"/>
      <c r="CV38" s="141"/>
      <c r="CW38" s="142"/>
      <c r="CX38" s="142"/>
      <c r="CY38" s="142"/>
      <c r="CZ38" s="142"/>
      <c r="DA38" s="142"/>
      <c r="DB38" s="139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39"/>
      <c r="DS38" s="139"/>
      <c r="DT38" s="139"/>
      <c r="DU38" s="139"/>
      <c r="DV38" s="169"/>
    </row>
    <row r="39" spans="1:125" ht="17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20"/>
      <c r="AG39" s="20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20"/>
      <c r="CP39" s="20"/>
      <c r="CQ39" s="20"/>
      <c r="CR39" s="141"/>
      <c r="CS39" s="141"/>
      <c r="CT39" s="141"/>
      <c r="CU39" s="141"/>
      <c r="CV39" s="141"/>
      <c r="CW39" s="142"/>
      <c r="CX39" s="142"/>
      <c r="CY39" s="142"/>
      <c r="CZ39" s="142"/>
      <c r="DA39" s="142"/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  <c r="DT39" s="139"/>
      <c r="DU39" s="139"/>
    </row>
    <row r="40" spans="1:125" ht="17.25" customHeight="1">
      <c r="A40" s="185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4"/>
      <c r="AF40" s="20"/>
      <c r="AG40" s="20"/>
      <c r="AH40" s="837" t="s">
        <v>478</v>
      </c>
      <c r="AI40" s="837"/>
      <c r="AJ40" s="837"/>
      <c r="AK40" s="837"/>
      <c r="AL40" s="837"/>
      <c r="AM40" s="837"/>
      <c r="AN40" s="837"/>
      <c r="AO40" s="837"/>
      <c r="AP40" s="837"/>
      <c r="AQ40" s="837"/>
      <c r="AR40" s="837"/>
      <c r="AS40" s="837"/>
      <c r="AT40" s="837"/>
      <c r="AU40" s="837"/>
      <c r="AV40" s="837"/>
      <c r="AW40" s="837"/>
      <c r="AX40" s="837"/>
      <c r="AY40" s="837"/>
      <c r="AZ40" s="837"/>
      <c r="BA40" s="837"/>
      <c r="BB40" s="837"/>
      <c r="BC40" s="837"/>
      <c r="BD40" s="837"/>
      <c r="BE40" s="837"/>
      <c r="BF40" s="837"/>
      <c r="BG40" s="837"/>
      <c r="BH40" s="837"/>
      <c r="BI40" s="837"/>
      <c r="BJ40" s="837"/>
      <c r="BK40" s="837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20"/>
      <c r="CP40" s="20"/>
      <c r="CQ40" s="20"/>
      <c r="CR40" s="141"/>
      <c r="CS40" s="141"/>
      <c r="CT40" s="141"/>
      <c r="CU40" s="141"/>
      <c r="CV40" s="141"/>
      <c r="CW40" s="142"/>
      <c r="CX40" s="142"/>
      <c r="CY40" s="142"/>
      <c r="CZ40" s="142"/>
      <c r="DA40" s="142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</row>
    <row r="41" spans="31:125" ht="17.25" customHeight="1" thickBot="1">
      <c r="AE41" s="4"/>
      <c r="AF41" s="20"/>
      <c r="AG41" s="2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141"/>
      <c r="CS41" s="141"/>
      <c r="CT41" s="141"/>
      <c r="CU41" s="141"/>
      <c r="CV41" s="141"/>
      <c r="CW41" s="142"/>
      <c r="CX41" s="142"/>
      <c r="CY41" s="142"/>
      <c r="CZ41" s="142"/>
      <c r="DA41" s="142"/>
      <c r="DB41" s="139"/>
      <c r="DC41" s="139"/>
      <c r="DD41" s="139"/>
      <c r="DE41" s="139"/>
      <c r="DF41" s="139"/>
      <c r="DG41" s="139"/>
      <c r="DH41" s="139"/>
      <c r="DI41" s="139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  <c r="DT41" s="139"/>
      <c r="DU41" s="139"/>
    </row>
    <row r="42" spans="31:125" ht="17.25" customHeight="1">
      <c r="AE42" s="20"/>
      <c r="AF42" s="20"/>
      <c r="AG42" s="20"/>
      <c r="AH42" s="497" t="s">
        <v>126</v>
      </c>
      <c r="AI42" s="497"/>
      <c r="AJ42" s="683"/>
      <c r="AK42" s="500" t="s">
        <v>128</v>
      </c>
      <c r="AL42" s="501"/>
      <c r="AM42" s="501"/>
      <c r="AN42" s="501"/>
      <c r="AO42" s="501"/>
      <c r="AP42" s="501"/>
      <c r="AQ42" s="501"/>
      <c r="AR42" s="501"/>
      <c r="AS42" s="501"/>
      <c r="AT42" s="501"/>
      <c r="AU42" s="501"/>
      <c r="AV42" s="501"/>
      <c r="AW42" s="501"/>
      <c r="AX42" s="501"/>
      <c r="AY42" s="507"/>
      <c r="AZ42" s="500" t="s">
        <v>129</v>
      </c>
      <c r="BA42" s="501"/>
      <c r="BB42" s="501"/>
      <c r="BC42" s="501"/>
      <c r="BD42" s="501"/>
      <c r="BE42" s="501"/>
      <c r="BF42" s="501"/>
      <c r="BG42" s="501"/>
      <c r="BH42" s="501"/>
      <c r="BI42" s="501"/>
      <c r="BJ42" s="501"/>
      <c r="BK42" s="501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43"/>
      <c r="CS42" s="143"/>
      <c r="CT42" s="143"/>
      <c r="CU42" s="143"/>
      <c r="CV42" s="143"/>
      <c r="CW42" s="136"/>
      <c r="CX42" s="136"/>
      <c r="CY42" s="136"/>
      <c r="CZ42" s="136"/>
      <c r="DA42" s="136"/>
      <c r="DB42" s="139"/>
      <c r="DC42" s="139"/>
      <c r="DD42" s="139"/>
      <c r="DE42" s="139"/>
      <c r="DF42" s="139"/>
      <c r="DG42" s="139"/>
      <c r="DH42" s="139"/>
      <c r="DI42" s="139"/>
      <c r="DJ42" s="139"/>
      <c r="DK42" s="139"/>
      <c r="DL42" s="139"/>
      <c r="DM42" s="139"/>
      <c r="DN42" s="139"/>
      <c r="DO42" s="139"/>
      <c r="DP42" s="139"/>
      <c r="DQ42" s="139"/>
      <c r="DR42" s="139"/>
      <c r="DS42" s="139"/>
      <c r="DT42" s="139"/>
      <c r="DU42" s="139"/>
    </row>
    <row r="43" spans="31:125" ht="17.25" customHeight="1">
      <c r="AE43" s="102"/>
      <c r="AF43" s="102"/>
      <c r="AG43" s="102"/>
      <c r="AH43" s="498"/>
      <c r="AI43" s="498"/>
      <c r="AJ43" s="684"/>
      <c r="AK43" s="487" t="s">
        <v>127</v>
      </c>
      <c r="AL43" s="489"/>
      <c r="AM43" s="489"/>
      <c r="AN43" s="489"/>
      <c r="AO43" s="489"/>
      <c r="AP43" s="489"/>
      <c r="AQ43" s="489"/>
      <c r="AR43" s="489"/>
      <c r="AS43" s="489"/>
      <c r="AT43" s="489"/>
      <c r="AU43" s="489"/>
      <c r="AV43" s="488"/>
      <c r="AW43" s="510" t="s">
        <v>125</v>
      </c>
      <c r="AX43" s="806"/>
      <c r="AY43" s="807"/>
      <c r="AZ43" s="487" t="s">
        <v>127</v>
      </c>
      <c r="BA43" s="489"/>
      <c r="BB43" s="489"/>
      <c r="BC43" s="489"/>
      <c r="BD43" s="489"/>
      <c r="BE43" s="489"/>
      <c r="BF43" s="489"/>
      <c r="BG43" s="489"/>
      <c r="BH43" s="488"/>
      <c r="BI43" s="510" t="s">
        <v>125</v>
      </c>
      <c r="BJ43" s="806"/>
      <c r="BK43" s="806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3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</row>
    <row r="44" spans="31:125" ht="19.5" customHeight="1">
      <c r="AE44" s="102"/>
      <c r="AF44" s="102"/>
      <c r="AG44" s="102"/>
      <c r="AH44" s="498"/>
      <c r="AI44" s="498"/>
      <c r="AJ44" s="684"/>
      <c r="AK44" s="510" t="s">
        <v>2</v>
      </c>
      <c r="AL44" s="806"/>
      <c r="AM44" s="807"/>
      <c r="AN44" s="791" t="s">
        <v>479</v>
      </c>
      <c r="AO44" s="792"/>
      <c r="AP44" s="793"/>
      <c r="AQ44" s="510" t="s">
        <v>123</v>
      </c>
      <c r="AR44" s="806"/>
      <c r="AS44" s="807"/>
      <c r="AT44" s="510" t="s">
        <v>124</v>
      </c>
      <c r="AU44" s="806"/>
      <c r="AV44" s="807"/>
      <c r="AW44" s="810"/>
      <c r="AX44" s="811"/>
      <c r="AY44" s="812"/>
      <c r="AZ44" s="510" t="s">
        <v>2</v>
      </c>
      <c r="BA44" s="806"/>
      <c r="BB44" s="807"/>
      <c r="BC44" s="797" t="s">
        <v>480</v>
      </c>
      <c r="BD44" s="798"/>
      <c r="BE44" s="799"/>
      <c r="BF44" s="797" t="s">
        <v>481</v>
      </c>
      <c r="BG44" s="798"/>
      <c r="BH44" s="799"/>
      <c r="BI44" s="810"/>
      <c r="BJ44" s="811"/>
      <c r="BK44" s="811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</row>
    <row r="45" spans="31:125" ht="17.25" customHeight="1">
      <c r="AE45" s="102"/>
      <c r="AF45" s="102"/>
      <c r="AG45" s="102"/>
      <c r="AH45" s="499"/>
      <c r="AI45" s="499"/>
      <c r="AJ45" s="685"/>
      <c r="AK45" s="511"/>
      <c r="AL45" s="808"/>
      <c r="AM45" s="809"/>
      <c r="AN45" s="794"/>
      <c r="AO45" s="795"/>
      <c r="AP45" s="796"/>
      <c r="AQ45" s="511"/>
      <c r="AR45" s="808"/>
      <c r="AS45" s="809"/>
      <c r="AT45" s="511"/>
      <c r="AU45" s="808"/>
      <c r="AV45" s="809"/>
      <c r="AW45" s="511"/>
      <c r="AX45" s="808"/>
      <c r="AY45" s="809"/>
      <c r="AZ45" s="511"/>
      <c r="BA45" s="808"/>
      <c r="BB45" s="809"/>
      <c r="BC45" s="800"/>
      <c r="BD45" s="801"/>
      <c r="BE45" s="802"/>
      <c r="BF45" s="800"/>
      <c r="BG45" s="801"/>
      <c r="BH45" s="802"/>
      <c r="BI45" s="511"/>
      <c r="BJ45" s="808"/>
      <c r="BK45" s="808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10"/>
      <c r="CS45" s="10"/>
      <c r="CT45" s="10"/>
      <c r="CU45" s="10"/>
      <c r="CV45" s="10"/>
      <c r="CW45" s="13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</row>
    <row r="46" spans="31:125" ht="17.25" customHeight="1">
      <c r="AE46" s="6"/>
      <c r="AF46" s="6"/>
      <c r="AG46" s="6"/>
      <c r="AH46" s="804" t="s">
        <v>190</v>
      </c>
      <c r="AI46" s="804"/>
      <c r="AJ46" s="804"/>
      <c r="AK46" s="820">
        <f>SUM(AN46:AV46)</f>
        <v>459</v>
      </c>
      <c r="AL46" s="819"/>
      <c r="AM46" s="819"/>
      <c r="AN46" s="813">
        <v>216</v>
      </c>
      <c r="AO46" s="813"/>
      <c r="AP46" s="813"/>
      <c r="AQ46" s="813">
        <v>233</v>
      </c>
      <c r="AR46" s="813"/>
      <c r="AS46" s="813"/>
      <c r="AT46" s="813">
        <v>10</v>
      </c>
      <c r="AU46" s="813"/>
      <c r="AV46" s="813"/>
      <c r="AW46" s="813">
        <v>62568</v>
      </c>
      <c r="AX46" s="813"/>
      <c r="AY46" s="813"/>
      <c r="AZ46" s="819">
        <f>SUM(BC46:BH46)</f>
        <v>459</v>
      </c>
      <c r="BA46" s="819"/>
      <c r="BB46" s="819"/>
      <c r="BC46" s="819">
        <v>147</v>
      </c>
      <c r="BD46" s="819"/>
      <c r="BE46" s="819"/>
      <c r="BF46" s="819">
        <v>312</v>
      </c>
      <c r="BG46" s="819"/>
      <c r="BH46" s="819"/>
      <c r="BI46" s="813">
        <v>20905</v>
      </c>
      <c r="BJ46" s="813"/>
      <c r="BK46" s="813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6"/>
    </row>
    <row r="47" spans="31:126" ht="17.25" customHeight="1">
      <c r="AE47" s="6"/>
      <c r="AF47" s="6"/>
      <c r="AG47" s="6"/>
      <c r="AH47" s="486">
        <v>58</v>
      </c>
      <c r="AI47" s="486"/>
      <c r="AJ47" s="486"/>
      <c r="AK47" s="820">
        <f>SUM(AN47:AV47)</f>
        <v>469</v>
      </c>
      <c r="AL47" s="819"/>
      <c r="AM47" s="819"/>
      <c r="AN47" s="819">
        <v>221</v>
      </c>
      <c r="AO47" s="819"/>
      <c r="AP47" s="819"/>
      <c r="AQ47" s="819">
        <v>238</v>
      </c>
      <c r="AR47" s="819"/>
      <c r="AS47" s="819"/>
      <c r="AT47" s="819">
        <v>10</v>
      </c>
      <c r="AU47" s="819"/>
      <c r="AV47" s="819"/>
      <c r="AW47" s="819">
        <v>66925</v>
      </c>
      <c r="AX47" s="819"/>
      <c r="AY47" s="819"/>
      <c r="AZ47" s="819">
        <f>SUM(BC47:BH47)</f>
        <v>476</v>
      </c>
      <c r="BA47" s="819"/>
      <c r="BB47" s="819"/>
      <c r="BC47" s="819">
        <v>140</v>
      </c>
      <c r="BD47" s="819"/>
      <c r="BE47" s="819"/>
      <c r="BF47" s="819">
        <v>336</v>
      </c>
      <c r="BG47" s="819"/>
      <c r="BH47" s="819"/>
      <c r="BI47" s="819">
        <v>22772</v>
      </c>
      <c r="BJ47" s="819"/>
      <c r="BK47" s="819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870"/>
      <c r="CS47" s="870"/>
      <c r="CT47" s="870"/>
      <c r="CU47" s="870"/>
      <c r="CV47" s="870"/>
      <c r="CW47" s="419"/>
      <c r="CX47" s="419"/>
      <c r="CY47" s="419"/>
      <c r="CZ47" s="419"/>
      <c r="DA47" s="419"/>
      <c r="DB47" s="419"/>
      <c r="DC47" s="419"/>
      <c r="DD47" s="419"/>
      <c r="DE47" s="419"/>
      <c r="DF47" s="419"/>
      <c r="DG47" s="419"/>
      <c r="DH47" s="419"/>
      <c r="DI47" s="419"/>
      <c r="DJ47" s="419"/>
      <c r="DK47" s="419"/>
      <c r="DL47" s="870"/>
      <c r="DM47" s="870"/>
      <c r="DN47" s="870"/>
      <c r="DO47" s="870"/>
      <c r="DP47" s="870"/>
      <c r="DQ47" s="870"/>
      <c r="DR47" s="870"/>
      <c r="DS47" s="870"/>
      <c r="DT47" s="870"/>
      <c r="DU47" s="870"/>
      <c r="DV47" s="169"/>
    </row>
    <row r="48" spans="31:126" ht="17.25" customHeight="1">
      <c r="AE48" s="6"/>
      <c r="AF48" s="6"/>
      <c r="AG48" s="6"/>
      <c r="AH48" s="486">
        <v>59</v>
      </c>
      <c r="AI48" s="486"/>
      <c r="AJ48" s="486"/>
      <c r="AK48" s="820">
        <f>SUM(AN48:AV48)</f>
        <v>481</v>
      </c>
      <c r="AL48" s="819"/>
      <c r="AM48" s="819"/>
      <c r="AN48" s="819">
        <v>222</v>
      </c>
      <c r="AO48" s="819"/>
      <c r="AP48" s="819"/>
      <c r="AQ48" s="819">
        <v>249</v>
      </c>
      <c r="AR48" s="819"/>
      <c r="AS48" s="819"/>
      <c r="AT48" s="819">
        <v>10</v>
      </c>
      <c r="AU48" s="819"/>
      <c r="AV48" s="819"/>
      <c r="AW48" s="819">
        <v>69135</v>
      </c>
      <c r="AX48" s="819"/>
      <c r="AY48" s="819"/>
      <c r="AZ48" s="819">
        <f>SUM(BC48:BH48)</f>
        <v>508</v>
      </c>
      <c r="BA48" s="819"/>
      <c r="BB48" s="819"/>
      <c r="BC48" s="819">
        <v>147</v>
      </c>
      <c r="BD48" s="819"/>
      <c r="BE48" s="819"/>
      <c r="BF48" s="819">
        <v>361</v>
      </c>
      <c r="BG48" s="819"/>
      <c r="BH48" s="819"/>
      <c r="BI48" s="819">
        <v>24255</v>
      </c>
      <c r="BJ48" s="819"/>
      <c r="BK48" s="819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870"/>
      <c r="CS48" s="870"/>
      <c r="CT48" s="870"/>
      <c r="CU48" s="870"/>
      <c r="CV48" s="870"/>
      <c r="CW48" s="870"/>
      <c r="CX48" s="870"/>
      <c r="CY48" s="870"/>
      <c r="CZ48" s="870"/>
      <c r="DA48" s="870"/>
      <c r="DB48" s="870"/>
      <c r="DC48" s="870"/>
      <c r="DD48" s="870"/>
      <c r="DE48" s="870"/>
      <c r="DF48" s="870"/>
      <c r="DG48" s="870"/>
      <c r="DH48" s="870"/>
      <c r="DI48" s="870"/>
      <c r="DJ48" s="870"/>
      <c r="DK48" s="870"/>
      <c r="DL48" s="870"/>
      <c r="DM48" s="870"/>
      <c r="DN48" s="870"/>
      <c r="DO48" s="870"/>
      <c r="DP48" s="870"/>
      <c r="DQ48" s="870"/>
      <c r="DR48" s="870"/>
      <c r="DS48" s="870"/>
      <c r="DT48" s="870"/>
      <c r="DU48" s="870"/>
      <c r="DV48" s="169"/>
    </row>
    <row r="49" spans="1:125" s="185" customFormat="1" ht="17.25" customHeight="1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6"/>
      <c r="AF49" s="6"/>
      <c r="AG49" s="6"/>
      <c r="AH49" s="486">
        <v>50</v>
      </c>
      <c r="AI49" s="486"/>
      <c r="AJ49" s="486"/>
      <c r="AK49" s="820">
        <f>SUM(AN49:AV49)</f>
        <v>481</v>
      </c>
      <c r="AL49" s="819"/>
      <c r="AM49" s="819"/>
      <c r="AN49" s="819">
        <v>222</v>
      </c>
      <c r="AO49" s="819"/>
      <c r="AP49" s="819"/>
      <c r="AQ49" s="819">
        <v>249</v>
      </c>
      <c r="AR49" s="819"/>
      <c r="AS49" s="819"/>
      <c r="AT49" s="819">
        <v>10</v>
      </c>
      <c r="AU49" s="819"/>
      <c r="AV49" s="819"/>
      <c r="AW49" s="819">
        <v>69135</v>
      </c>
      <c r="AX49" s="819"/>
      <c r="AY49" s="819"/>
      <c r="AZ49" s="819">
        <f>SUM(BC49:BH49)</f>
        <v>523</v>
      </c>
      <c r="BA49" s="819"/>
      <c r="BB49" s="819"/>
      <c r="BC49" s="819">
        <v>147</v>
      </c>
      <c r="BD49" s="819"/>
      <c r="BE49" s="819"/>
      <c r="BF49" s="819">
        <v>376</v>
      </c>
      <c r="BG49" s="819"/>
      <c r="BH49" s="819"/>
      <c r="BI49" s="819">
        <v>24960</v>
      </c>
      <c r="BJ49" s="819"/>
      <c r="BK49" s="819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481"/>
      <c r="CS49" s="481"/>
      <c r="CT49" s="481"/>
      <c r="CU49" s="481"/>
      <c r="CV49" s="481"/>
      <c r="CW49" s="871"/>
      <c r="CX49" s="871"/>
      <c r="CY49" s="871"/>
      <c r="CZ49" s="871"/>
      <c r="DA49" s="871"/>
      <c r="DB49" s="868"/>
      <c r="DC49" s="868"/>
      <c r="DD49" s="868"/>
      <c r="DE49" s="868"/>
      <c r="DF49" s="868"/>
      <c r="DG49" s="868"/>
      <c r="DH49" s="868"/>
      <c r="DI49" s="868"/>
      <c r="DJ49" s="868"/>
      <c r="DK49" s="868"/>
      <c r="DL49" s="868"/>
      <c r="DM49" s="868"/>
      <c r="DN49" s="868"/>
      <c r="DO49" s="868"/>
      <c r="DP49" s="868"/>
      <c r="DQ49" s="868"/>
      <c r="DR49" s="868"/>
      <c r="DS49" s="868"/>
      <c r="DT49" s="868"/>
      <c r="DU49" s="868"/>
    </row>
    <row r="50" spans="31:125" ht="14.25">
      <c r="AE50" s="103"/>
      <c r="AF50" s="103"/>
      <c r="AG50" s="103"/>
      <c r="AH50" s="823">
        <v>61</v>
      </c>
      <c r="AI50" s="823"/>
      <c r="AJ50" s="823"/>
      <c r="AK50" s="821">
        <f>SUM(AN50:AV50)</f>
        <v>485</v>
      </c>
      <c r="AL50" s="822"/>
      <c r="AM50" s="822"/>
      <c r="AN50" s="822">
        <v>222</v>
      </c>
      <c r="AO50" s="822"/>
      <c r="AP50" s="822"/>
      <c r="AQ50" s="822">
        <v>253</v>
      </c>
      <c r="AR50" s="822"/>
      <c r="AS50" s="822"/>
      <c r="AT50" s="822">
        <v>10</v>
      </c>
      <c r="AU50" s="822"/>
      <c r="AV50" s="822"/>
      <c r="AW50" s="822">
        <v>69670</v>
      </c>
      <c r="AX50" s="822"/>
      <c r="AY50" s="822"/>
      <c r="AZ50" s="822">
        <f>SUM(BC50:BH50)</f>
        <v>533</v>
      </c>
      <c r="BA50" s="822"/>
      <c r="BB50" s="822"/>
      <c r="BC50" s="822">
        <v>146</v>
      </c>
      <c r="BD50" s="822"/>
      <c r="BE50" s="822"/>
      <c r="BF50" s="822">
        <v>387</v>
      </c>
      <c r="BG50" s="822"/>
      <c r="BH50" s="822"/>
      <c r="BI50" s="822">
        <v>27353</v>
      </c>
      <c r="BJ50" s="822"/>
      <c r="BK50" s="822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20"/>
      <c r="CP50" s="20"/>
      <c r="CQ50" s="20"/>
      <c r="CR50" s="481"/>
      <c r="CS50" s="481"/>
      <c r="CT50" s="481"/>
      <c r="CU50" s="481"/>
      <c r="CV50" s="481"/>
      <c r="CW50" s="871"/>
      <c r="CX50" s="871"/>
      <c r="CY50" s="871"/>
      <c r="CZ50" s="871"/>
      <c r="DA50" s="871"/>
      <c r="DB50" s="868"/>
      <c r="DC50" s="868"/>
      <c r="DD50" s="868"/>
      <c r="DE50" s="868"/>
      <c r="DF50" s="868"/>
      <c r="DG50" s="868"/>
      <c r="DH50" s="868"/>
      <c r="DI50" s="868"/>
      <c r="DJ50" s="868"/>
      <c r="DK50" s="868"/>
      <c r="DL50" s="868"/>
      <c r="DM50" s="868"/>
      <c r="DN50" s="868"/>
      <c r="DO50" s="868"/>
      <c r="DP50" s="868"/>
      <c r="DQ50" s="868"/>
      <c r="DR50" s="868"/>
      <c r="DS50" s="868"/>
      <c r="DT50" s="868"/>
      <c r="DU50" s="868"/>
    </row>
    <row r="51" spans="31:125" ht="14.25">
      <c r="AE51" s="4"/>
      <c r="AF51" s="4"/>
      <c r="AG51" s="4"/>
      <c r="AH51" s="4" t="s">
        <v>130</v>
      </c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20"/>
      <c r="CP51" s="20"/>
      <c r="CQ51" s="20"/>
      <c r="CR51" s="481"/>
      <c r="CS51" s="481"/>
      <c r="CT51" s="481"/>
      <c r="CU51" s="481"/>
      <c r="CV51" s="481"/>
      <c r="CW51" s="871"/>
      <c r="CX51" s="871"/>
      <c r="CY51" s="871"/>
      <c r="CZ51" s="871"/>
      <c r="DA51" s="871"/>
      <c r="DB51" s="868"/>
      <c r="DC51" s="868"/>
      <c r="DD51" s="868"/>
      <c r="DE51" s="868"/>
      <c r="DF51" s="868"/>
      <c r="DG51" s="868"/>
      <c r="DH51" s="868"/>
      <c r="DI51" s="868"/>
      <c r="DJ51" s="868"/>
      <c r="DK51" s="868"/>
      <c r="DL51" s="868"/>
      <c r="DM51" s="868"/>
      <c r="DN51" s="868"/>
      <c r="DO51" s="868"/>
      <c r="DP51" s="868"/>
      <c r="DQ51" s="868"/>
      <c r="DR51" s="868"/>
      <c r="DS51" s="868"/>
      <c r="DT51" s="868"/>
      <c r="DU51" s="868"/>
    </row>
    <row r="52" spans="1:125" ht="14.25">
      <c r="A52" s="185"/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20"/>
      <c r="CP52" s="20"/>
      <c r="CQ52" s="20"/>
      <c r="CR52" s="481"/>
      <c r="CS52" s="481"/>
      <c r="CT52" s="481"/>
      <c r="CU52" s="481"/>
      <c r="CV52" s="481"/>
      <c r="CW52" s="871"/>
      <c r="CX52" s="871"/>
      <c r="CY52" s="871"/>
      <c r="CZ52" s="871"/>
      <c r="DA52" s="871"/>
      <c r="DB52" s="868"/>
      <c r="DC52" s="868"/>
      <c r="DD52" s="868"/>
      <c r="DE52" s="868"/>
      <c r="DF52" s="868"/>
      <c r="DG52" s="868"/>
      <c r="DH52" s="868"/>
      <c r="DI52" s="868"/>
      <c r="DJ52" s="868"/>
      <c r="DK52" s="868"/>
      <c r="DL52" s="868"/>
      <c r="DM52" s="868"/>
      <c r="DN52" s="868"/>
      <c r="DO52" s="868"/>
      <c r="DP52" s="868"/>
      <c r="DQ52" s="868"/>
      <c r="DR52" s="868"/>
      <c r="DS52" s="868"/>
      <c r="DT52" s="868"/>
      <c r="DU52" s="868"/>
    </row>
    <row r="53" spans="31:125" ht="14.25"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20"/>
      <c r="CP53" s="20"/>
      <c r="CQ53" s="20"/>
      <c r="CR53" s="869"/>
      <c r="CS53" s="869"/>
      <c r="CT53" s="869"/>
      <c r="CU53" s="869"/>
      <c r="CV53" s="869"/>
      <c r="CW53" s="872"/>
      <c r="CX53" s="872"/>
      <c r="CY53" s="872"/>
      <c r="CZ53" s="872"/>
      <c r="DA53" s="872"/>
      <c r="DB53" s="873"/>
      <c r="DC53" s="873"/>
      <c r="DD53" s="873"/>
      <c r="DE53" s="873"/>
      <c r="DF53" s="873"/>
      <c r="DG53" s="873"/>
      <c r="DH53" s="873"/>
      <c r="DI53" s="873"/>
      <c r="DJ53" s="873"/>
      <c r="DK53" s="873"/>
      <c r="DL53" s="873"/>
      <c r="DM53" s="873"/>
      <c r="DN53" s="873"/>
      <c r="DO53" s="873"/>
      <c r="DP53" s="873"/>
      <c r="DQ53" s="873"/>
      <c r="DR53" s="873"/>
      <c r="DS53" s="873"/>
      <c r="DT53" s="873"/>
      <c r="DU53" s="873"/>
    </row>
    <row r="54" spans="31:125" ht="15" customHeight="1"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13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</row>
    <row r="55" spans="31:125" ht="14.25">
      <c r="AE55" s="20"/>
      <c r="AF55" s="20"/>
      <c r="AG55" s="20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</row>
    <row r="56" spans="31:125" ht="15.75" customHeight="1">
      <c r="AE56" s="102"/>
      <c r="AF56" s="102"/>
      <c r="AG56" s="102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"/>
      <c r="CS56" s="10"/>
      <c r="CT56" s="10"/>
      <c r="CU56" s="10"/>
      <c r="CV56" s="10"/>
      <c r="CW56" s="10"/>
      <c r="CX56" s="13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</row>
    <row r="57" spans="31:125" ht="15.75" customHeight="1"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"/>
      <c r="CS57" s="145"/>
      <c r="CT57" s="145"/>
      <c r="CU57" s="145"/>
      <c r="CV57" s="145"/>
      <c r="CW57" s="145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6"/>
    </row>
    <row r="58" spans="31:126" ht="15.75" customHeight="1"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870"/>
      <c r="CS58" s="870"/>
      <c r="CT58" s="870"/>
      <c r="CU58" s="870"/>
      <c r="CV58" s="870"/>
      <c r="CW58" s="870"/>
      <c r="CX58" s="870"/>
      <c r="CY58" s="870"/>
      <c r="CZ58" s="870"/>
      <c r="DA58" s="870"/>
      <c r="DB58" s="870"/>
      <c r="DC58" s="870"/>
      <c r="DD58" s="870"/>
      <c r="DE58" s="870"/>
      <c r="DF58" s="870"/>
      <c r="DG58" s="870"/>
      <c r="DH58" s="870"/>
      <c r="DI58" s="870"/>
      <c r="DJ58" s="870"/>
      <c r="DK58" s="870"/>
      <c r="DL58" s="870"/>
      <c r="DM58" s="870"/>
      <c r="DN58" s="870"/>
      <c r="DO58" s="870"/>
      <c r="DP58" s="870"/>
      <c r="DQ58" s="870"/>
      <c r="DR58" s="870"/>
      <c r="DS58" s="870"/>
      <c r="DT58" s="870"/>
      <c r="DU58" s="870"/>
      <c r="DV58" s="169"/>
    </row>
    <row r="59" spans="31:126" ht="15.75" customHeight="1"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419"/>
      <c r="CS59" s="419"/>
      <c r="CT59" s="419"/>
      <c r="CU59" s="419"/>
      <c r="CV59" s="419"/>
      <c r="CW59" s="419"/>
      <c r="CX59" s="871"/>
      <c r="CY59" s="871"/>
      <c r="CZ59" s="871"/>
      <c r="DA59" s="871"/>
      <c r="DB59" s="871"/>
      <c r="DC59" s="871"/>
      <c r="DD59" s="868"/>
      <c r="DE59" s="868"/>
      <c r="DF59" s="868"/>
      <c r="DG59" s="868"/>
      <c r="DH59" s="868"/>
      <c r="DI59" s="868"/>
      <c r="DJ59" s="868"/>
      <c r="DK59" s="868"/>
      <c r="DL59" s="868"/>
      <c r="DM59" s="868"/>
      <c r="DN59" s="868"/>
      <c r="DO59" s="868"/>
      <c r="DP59" s="868"/>
      <c r="DQ59" s="868"/>
      <c r="DR59" s="868"/>
      <c r="DS59" s="868"/>
      <c r="DT59" s="868"/>
      <c r="DU59" s="868"/>
      <c r="DV59" s="169"/>
    </row>
    <row r="60" spans="31:126" ht="15.75" customHeight="1">
      <c r="AE60" s="6"/>
      <c r="AF60" s="6"/>
      <c r="AG60" s="6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419"/>
      <c r="CS60" s="419"/>
      <c r="CT60" s="419"/>
      <c r="CU60" s="419"/>
      <c r="CV60" s="419"/>
      <c r="CW60" s="419"/>
      <c r="CX60" s="871"/>
      <c r="CY60" s="871"/>
      <c r="CZ60" s="871"/>
      <c r="DA60" s="871"/>
      <c r="DB60" s="871"/>
      <c r="DC60" s="871"/>
      <c r="DD60" s="868"/>
      <c r="DE60" s="868"/>
      <c r="DF60" s="868"/>
      <c r="DG60" s="868"/>
      <c r="DH60" s="868"/>
      <c r="DI60" s="868"/>
      <c r="DJ60" s="868"/>
      <c r="DK60" s="868"/>
      <c r="DL60" s="868"/>
      <c r="DM60" s="868"/>
      <c r="DN60" s="868"/>
      <c r="DO60" s="868"/>
      <c r="DP60" s="868"/>
      <c r="DQ60" s="868"/>
      <c r="DR60" s="868"/>
      <c r="DS60" s="868"/>
      <c r="DT60" s="868"/>
      <c r="DU60" s="868"/>
      <c r="DV60" s="169"/>
    </row>
    <row r="61" spans="31:126" ht="15.75" customHeight="1"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419"/>
      <c r="CS61" s="419"/>
      <c r="CT61" s="419"/>
      <c r="CU61" s="419"/>
      <c r="CV61" s="419"/>
      <c r="CW61" s="419"/>
      <c r="CX61" s="871"/>
      <c r="CY61" s="871"/>
      <c r="CZ61" s="871"/>
      <c r="DA61" s="871"/>
      <c r="DB61" s="871"/>
      <c r="DC61" s="871"/>
      <c r="DD61" s="868"/>
      <c r="DE61" s="868"/>
      <c r="DF61" s="868"/>
      <c r="DG61" s="868"/>
      <c r="DH61" s="868"/>
      <c r="DI61" s="868"/>
      <c r="DJ61" s="868"/>
      <c r="DK61" s="868"/>
      <c r="DL61" s="868"/>
      <c r="DM61" s="868"/>
      <c r="DN61" s="868"/>
      <c r="DO61" s="868"/>
      <c r="DP61" s="868"/>
      <c r="DQ61" s="868"/>
      <c r="DR61" s="868"/>
      <c r="DS61" s="868"/>
      <c r="DT61" s="868"/>
      <c r="DU61" s="868"/>
      <c r="DV61" s="169"/>
    </row>
    <row r="62" spans="31:125" ht="15.75" customHeight="1">
      <c r="AE62" s="103"/>
      <c r="AF62" s="103"/>
      <c r="AG62" s="103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20"/>
      <c r="CP62" s="20"/>
      <c r="CQ62" s="20"/>
      <c r="CR62" s="13"/>
      <c r="CS62" s="146"/>
      <c r="CT62" s="146"/>
      <c r="CU62" s="146"/>
      <c r="CV62" s="146"/>
      <c r="CW62" s="146"/>
      <c r="CX62" s="146"/>
      <c r="CY62" s="146"/>
      <c r="CZ62" s="146"/>
      <c r="DA62" s="146"/>
      <c r="DB62" s="146"/>
      <c r="DC62" s="146"/>
      <c r="DD62" s="146"/>
      <c r="DE62" s="146"/>
      <c r="DF62" s="146"/>
      <c r="DG62" s="146"/>
      <c r="DH62" s="146"/>
      <c r="DI62" s="146"/>
      <c r="DJ62" s="146"/>
      <c r="DK62" s="146"/>
      <c r="DL62" s="146"/>
      <c r="DM62" s="146"/>
      <c r="DN62" s="146"/>
      <c r="DO62" s="146"/>
      <c r="DP62" s="146"/>
      <c r="DQ62" s="146"/>
      <c r="DR62" s="146"/>
      <c r="DS62" s="146"/>
      <c r="DT62" s="146"/>
      <c r="DU62" s="146"/>
    </row>
    <row r="63" spans="31:109" ht="14.25">
      <c r="AE63" s="4"/>
      <c r="AF63" s="4"/>
      <c r="AG63" s="4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</row>
    <row r="64" spans="1:109" ht="14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</row>
    <row r="65" spans="1:109" ht="14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</row>
    <row r="66" spans="1:109" ht="13.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</row>
    <row r="67" spans="31:109" ht="13.5"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</row>
    <row r="68" spans="31:63" ht="13.5"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</row>
    <row r="69" spans="34:63" ht="13.5"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</row>
  </sheetData>
  <sheetProtection/>
  <mergeCells count="318">
    <mergeCell ref="D22:F22"/>
    <mergeCell ref="AB12:AE12"/>
    <mergeCell ref="AJ12:AM12"/>
    <mergeCell ref="A13:G13"/>
    <mergeCell ref="H13:K13"/>
    <mergeCell ref="L13:O13"/>
    <mergeCell ref="D19:L20"/>
    <mergeCell ref="AE18:AH21"/>
    <mergeCell ref="T13:W13"/>
    <mergeCell ref="D21:F21"/>
    <mergeCell ref="AW22:AZ22"/>
    <mergeCell ref="BA22:BD22"/>
    <mergeCell ref="AW23:AZ23"/>
    <mergeCell ref="BA23:BD23"/>
    <mergeCell ref="V23:X23"/>
    <mergeCell ref="Y23:AA23"/>
    <mergeCell ref="V22:X22"/>
    <mergeCell ref="AS23:AV23"/>
    <mergeCell ref="AI23:AL23"/>
    <mergeCell ref="AM22:AR22"/>
    <mergeCell ref="AN12:AQ12"/>
    <mergeCell ref="AR12:AU12"/>
    <mergeCell ref="AF10:AI11"/>
    <mergeCell ref="AJ10:AM11"/>
    <mergeCell ref="AF12:AI12"/>
    <mergeCell ref="BE23:BG23"/>
    <mergeCell ref="BE20:BG21"/>
    <mergeCell ref="AM18:BG18"/>
    <mergeCell ref="AS20:AV21"/>
    <mergeCell ref="AJ13:AM13"/>
    <mergeCell ref="AN13:AQ13"/>
    <mergeCell ref="BD13:BG13"/>
    <mergeCell ref="AR13:AU13"/>
    <mergeCell ref="AV13:AY13"/>
    <mergeCell ref="AB13:AE13"/>
    <mergeCell ref="AZ13:BC13"/>
    <mergeCell ref="BH12:BK12"/>
    <mergeCell ref="P13:S13"/>
    <mergeCell ref="AE22:AH22"/>
    <mergeCell ref="AE23:AH23"/>
    <mergeCell ref="Y22:AA22"/>
    <mergeCell ref="M20:U20"/>
    <mergeCell ref="P22:R22"/>
    <mergeCell ref="S22:U22"/>
    <mergeCell ref="P21:R21"/>
    <mergeCell ref="V21:X21"/>
    <mergeCell ref="AM19:AR21"/>
    <mergeCell ref="BH13:BK13"/>
    <mergeCell ref="BE22:BG22"/>
    <mergeCell ref="AV12:AY12"/>
    <mergeCell ref="AZ12:BC12"/>
    <mergeCell ref="BD12:BG12"/>
    <mergeCell ref="AW20:AZ21"/>
    <mergeCell ref="AS19:BG19"/>
    <mergeCell ref="BA20:BD21"/>
    <mergeCell ref="AS22:AV22"/>
    <mergeCell ref="J21:L21"/>
    <mergeCell ref="X10:AA11"/>
    <mergeCell ref="AB10:AE11"/>
    <mergeCell ref="AR10:AU11"/>
    <mergeCell ref="AF13:AI13"/>
    <mergeCell ref="DP61:DU61"/>
    <mergeCell ref="D18:AD18"/>
    <mergeCell ref="M19:AD19"/>
    <mergeCell ref="S21:U21"/>
    <mergeCell ref="Y21:AA21"/>
    <mergeCell ref="DP60:DU60"/>
    <mergeCell ref="A5:BK5"/>
    <mergeCell ref="A16:BK16"/>
    <mergeCell ref="AH27:BK27"/>
    <mergeCell ref="AH40:BK40"/>
    <mergeCell ref="A7:BK7"/>
    <mergeCell ref="AV11:AY11"/>
    <mergeCell ref="P12:S12"/>
    <mergeCell ref="T12:W12"/>
    <mergeCell ref="X12:AA12"/>
    <mergeCell ref="CX61:DC61"/>
    <mergeCell ref="DD61:DI61"/>
    <mergeCell ref="CR59:CW59"/>
    <mergeCell ref="CR60:CW60"/>
    <mergeCell ref="CR61:CW61"/>
    <mergeCell ref="DJ59:DO59"/>
    <mergeCell ref="CX60:DC60"/>
    <mergeCell ref="DD60:DI60"/>
    <mergeCell ref="DJ60:DO60"/>
    <mergeCell ref="DJ61:DO61"/>
    <mergeCell ref="DP58:DU58"/>
    <mergeCell ref="DJ58:DO58"/>
    <mergeCell ref="DD58:DI58"/>
    <mergeCell ref="CX58:DC58"/>
    <mergeCell ref="CR58:CW58"/>
    <mergeCell ref="CX59:DC59"/>
    <mergeCell ref="DD59:DI59"/>
    <mergeCell ref="DP59:DU59"/>
    <mergeCell ref="BC47:BE47"/>
    <mergeCell ref="AN47:AP47"/>
    <mergeCell ref="AW47:AY47"/>
    <mergeCell ref="AW46:AY46"/>
    <mergeCell ref="AQ44:AS45"/>
    <mergeCell ref="AT44:AV45"/>
    <mergeCell ref="AQ47:AS47"/>
    <mergeCell ref="AT47:AV47"/>
    <mergeCell ref="AZ47:BB47"/>
    <mergeCell ref="AQ46:AS46"/>
    <mergeCell ref="BI43:BK45"/>
    <mergeCell ref="BI49:BK49"/>
    <mergeCell ref="BF49:BH49"/>
    <mergeCell ref="BI47:BK47"/>
    <mergeCell ref="BF44:BH45"/>
    <mergeCell ref="BF47:BH47"/>
    <mergeCell ref="BI46:BK46"/>
    <mergeCell ref="DQ52:DU52"/>
    <mergeCell ref="CW53:DA53"/>
    <mergeCell ref="DB53:DF53"/>
    <mergeCell ref="DG53:DK53"/>
    <mergeCell ref="DL53:DP53"/>
    <mergeCell ref="DQ53:DU53"/>
    <mergeCell ref="CW52:DA52"/>
    <mergeCell ref="DB52:DF52"/>
    <mergeCell ref="DG52:DK52"/>
    <mergeCell ref="CW49:DA49"/>
    <mergeCell ref="DB49:DF49"/>
    <mergeCell ref="DB50:DF50"/>
    <mergeCell ref="CR47:CV48"/>
    <mergeCell ref="DL52:DP52"/>
    <mergeCell ref="DG48:DK48"/>
    <mergeCell ref="CW47:DK47"/>
    <mergeCell ref="DL47:DP48"/>
    <mergeCell ref="CW50:DA50"/>
    <mergeCell ref="CR49:CV49"/>
    <mergeCell ref="CR50:CV50"/>
    <mergeCell ref="CR52:CV52"/>
    <mergeCell ref="CR53:CV53"/>
    <mergeCell ref="DQ47:DU48"/>
    <mergeCell ref="CW48:DA48"/>
    <mergeCell ref="DB48:DF48"/>
    <mergeCell ref="CR51:CV51"/>
    <mergeCell ref="CW51:DA51"/>
    <mergeCell ref="DB51:DF51"/>
    <mergeCell ref="DQ50:DU50"/>
    <mergeCell ref="DG49:DK49"/>
    <mergeCell ref="DL49:DP49"/>
    <mergeCell ref="DG51:DK51"/>
    <mergeCell ref="DL51:DP51"/>
    <mergeCell ref="DQ51:DU51"/>
    <mergeCell ref="DQ49:DU49"/>
    <mergeCell ref="DG50:DK50"/>
    <mergeCell ref="DL50:DP50"/>
    <mergeCell ref="X13:AA13"/>
    <mergeCell ref="AI18:AL21"/>
    <mergeCell ref="M21:O21"/>
    <mergeCell ref="BI37:BK37"/>
    <mergeCell ref="BI36:BK36"/>
    <mergeCell ref="BI35:BK35"/>
    <mergeCell ref="AB22:AD22"/>
    <mergeCell ref="AB23:AD23"/>
    <mergeCell ref="AB21:AD21"/>
    <mergeCell ref="AI22:AL22"/>
    <mergeCell ref="L9:BK9"/>
    <mergeCell ref="AN10:AQ10"/>
    <mergeCell ref="AN11:AQ11"/>
    <mergeCell ref="P10:S11"/>
    <mergeCell ref="T10:W11"/>
    <mergeCell ref="BH11:BK11"/>
    <mergeCell ref="AZ11:BC11"/>
    <mergeCell ref="BD11:BG11"/>
    <mergeCell ref="L10:O11"/>
    <mergeCell ref="AV10:AY10"/>
    <mergeCell ref="AM23:AR23"/>
    <mergeCell ref="A12:G12"/>
    <mergeCell ref="H12:K12"/>
    <mergeCell ref="L12:O12"/>
    <mergeCell ref="A22:C22"/>
    <mergeCell ref="A21:C21"/>
    <mergeCell ref="G21:I21"/>
    <mergeCell ref="A19:C20"/>
    <mergeCell ref="A18:C18"/>
    <mergeCell ref="V20:AD20"/>
    <mergeCell ref="A9:G11"/>
    <mergeCell ref="H9:K11"/>
    <mergeCell ref="S23:U23"/>
    <mergeCell ref="Y34:AD34"/>
    <mergeCell ref="K32:AD32"/>
    <mergeCell ref="K33:Q34"/>
    <mergeCell ref="R34:X34"/>
    <mergeCell ref="G22:I22"/>
    <mergeCell ref="J22:L22"/>
    <mergeCell ref="M22:O22"/>
    <mergeCell ref="A30:AD30"/>
    <mergeCell ref="D32:J34"/>
    <mergeCell ref="R35:X35"/>
    <mergeCell ref="P23:R23"/>
    <mergeCell ref="G23:I23"/>
    <mergeCell ref="J23:L23"/>
    <mergeCell ref="M23:O23"/>
    <mergeCell ref="A32:C34"/>
    <mergeCell ref="A23:C23"/>
    <mergeCell ref="D23:F23"/>
    <mergeCell ref="R33:AD33"/>
    <mergeCell ref="Y36:AD36"/>
    <mergeCell ref="Y35:AD35"/>
    <mergeCell ref="R36:X36"/>
    <mergeCell ref="K35:Q35"/>
    <mergeCell ref="AH33:AJ33"/>
    <mergeCell ref="AH29:AJ32"/>
    <mergeCell ref="AW31:AY32"/>
    <mergeCell ref="AT31:AV32"/>
    <mergeCell ref="AH37:AJ37"/>
    <mergeCell ref="AK37:AM37"/>
    <mergeCell ref="AN37:AP37"/>
    <mergeCell ref="AQ37:AS37"/>
    <mergeCell ref="AT34:AV34"/>
    <mergeCell ref="AQ31:AS32"/>
    <mergeCell ref="AN31:AP32"/>
    <mergeCell ref="BF37:BH37"/>
    <mergeCell ref="A35:C35"/>
    <mergeCell ref="A36:C36"/>
    <mergeCell ref="D36:J36"/>
    <mergeCell ref="BF34:BH34"/>
    <mergeCell ref="AZ36:BB36"/>
    <mergeCell ref="BC36:BE36"/>
    <mergeCell ref="AH35:AJ35"/>
    <mergeCell ref="D35:J35"/>
    <mergeCell ref="K36:Q36"/>
    <mergeCell ref="AZ37:BB37"/>
    <mergeCell ref="BF36:BH36"/>
    <mergeCell ref="AT37:AV37"/>
    <mergeCell ref="AH36:AJ36"/>
    <mergeCell ref="AK36:AM36"/>
    <mergeCell ref="AN36:AP36"/>
    <mergeCell ref="AQ36:AS36"/>
    <mergeCell ref="AT36:AV36"/>
    <mergeCell ref="AW36:AY36"/>
    <mergeCell ref="BC37:BE37"/>
    <mergeCell ref="BI34:BK34"/>
    <mergeCell ref="BC34:BE34"/>
    <mergeCell ref="AZ34:BB34"/>
    <mergeCell ref="AW37:AY37"/>
    <mergeCell ref="AK35:AM35"/>
    <mergeCell ref="AN35:AP35"/>
    <mergeCell ref="AQ35:AS35"/>
    <mergeCell ref="AT35:AV35"/>
    <mergeCell ref="AK34:AM34"/>
    <mergeCell ref="AN34:AP34"/>
    <mergeCell ref="BC30:BE32"/>
    <mergeCell ref="AZ30:BB32"/>
    <mergeCell ref="AK30:AM32"/>
    <mergeCell ref="AZ35:BB35"/>
    <mergeCell ref="BC35:BE35"/>
    <mergeCell ref="BF35:BH35"/>
    <mergeCell ref="AW35:AY35"/>
    <mergeCell ref="AW34:AY34"/>
    <mergeCell ref="AT33:AV33"/>
    <mergeCell ref="AW33:AY33"/>
    <mergeCell ref="BI50:BK50"/>
    <mergeCell ref="BC33:BE33"/>
    <mergeCell ref="BF33:BH33"/>
    <mergeCell ref="BI33:BK33"/>
    <mergeCell ref="AH34:AJ34"/>
    <mergeCell ref="AQ34:AS34"/>
    <mergeCell ref="BI48:BK48"/>
    <mergeCell ref="AH50:AJ50"/>
    <mergeCell ref="AZ33:BB33"/>
    <mergeCell ref="AK33:AM33"/>
    <mergeCell ref="BF50:BH50"/>
    <mergeCell ref="AT50:AV50"/>
    <mergeCell ref="AW50:AY50"/>
    <mergeCell ref="AZ50:BB50"/>
    <mergeCell ref="BC50:BE50"/>
    <mergeCell ref="AZ49:BB49"/>
    <mergeCell ref="BC49:BE49"/>
    <mergeCell ref="AT49:AV49"/>
    <mergeCell ref="AN46:AP46"/>
    <mergeCell ref="AH49:AJ49"/>
    <mergeCell ref="AK49:AM49"/>
    <mergeCell ref="AN49:AP49"/>
    <mergeCell ref="AH47:AJ47"/>
    <mergeCell ref="AK47:AM47"/>
    <mergeCell ref="AT46:AV46"/>
    <mergeCell ref="AZ46:BB46"/>
    <mergeCell ref="AH46:AJ46"/>
    <mergeCell ref="AK50:AM50"/>
    <mergeCell ref="AN50:AP50"/>
    <mergeCell ref="AQ50:AS50"/>
    <mergeCell ref="AW48:AY48"/>
    <mergeCell ref="AW49:AY49"/>
    <mergeCell ref="AH48:AJ48"/>
    <mergeCell ref="AK46:AM46"/>
    <mergeCell ref="BC46:BE46"/>
    <mergeCell ref="BF46:BH46"/>
    <mergeCell ref="AK48:AM48"/>
    <mergeCell ref="AQ49:AS49"/>
    <mergeCell ref="AZ48:BB48"/>
    <mergeCell ref="BC48:BE48"/>
    <mergeCell ref="BF48:BH48"/>
    <mergeCell ref="AN48:AP48"/>
    <mergeCell ref="AQ48:AS48"/>
    <mergeCell ref="AT48:AV48"/>
    <mergeCell ref="BC29:BK29"/>
    <mergeCell ref="AK43:AV43"/>
    <mergeCell ref="AW43:AY45"/>
    <mergeCell ref="AH42:AJ45"/>
    <mergeCell ref="AK44:AM45"/>
    <mergeCell ref="AK42:AY42"/>
    <mergeCell ref="AN33:AP33"/>
    <mergeCell ref="AQ33:AS33"/>
    <mergeCell ref="BF30:BH32"/>
    <mergeCell ref="BI30:BK32"/>
    <mergeCell ref="AK29:BB29"/>
    <mergeCell ref="AN30:AY30"/>
    <mergeCell ref="AN44:AP45"/>
    <mergeCell ref="BC44:BE45"/>
    <mergeCell ref="BH10:BK10"/>
    <mergeCell ref="BD10:BG10"/>
    <mergeCell ref="AZ10:BC10"/>
    <mergeCell ref="AZ42:BK42"/>
    <mergeCell ref="AZ43:BH43"/>
    <mergeCell ref="AZ44:BB4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88" r:id="rId1"/>
  <colBreaks count="1" manualBreakCount="1">
    <brk id="6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0"/>
  <sheetViews>
    <sheetView tabSelected="1" zoomScale="75" zoomScaleNormal="75" zoomScaleSheetLayoutView="75" zoomScalePageLayoutView="0" workbookViewId="0" topLeftCell="A1">
      <selection activeCell="F3" sqref="F3"/>
    </sheetView>
  </sheetViews>
  <sheetFormatPr defaultColWidth="8.875" defaultRowHeight="15.75" customHeight="1"/>
  <cols>
    <col min="1" max="3" width="3.625" style="98" customWidth="1"/>
    <col min="4" max="14" width="3.125" style="98" customWidth="1"/>
    <col min="15" max="15" width="5.125" style="98" customWidth="1"/>
    <col min="16" max="45" width="3.125" style="1" customWidth="1"/>
    <col min="46" max="16384" width="8.875" style="1" customWidth="1"/>
  </cols>
  <sheetData>
    <row r="1" spans="1:53" ht="15.75" customHeight="1">
      <c r="A1" s="383" t="s">
        <v>255</v>
      </c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62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62"/>
      <c r="AT1" s="98"/>
      <c r="AU1" s="62"/>
      <c r="BA1" s="329">
        <v>0</v>
      </c>
    </row>
    <row r="2" spans="1:47" ht="15.75" customHeight="1">
      <c r="A2" s="383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62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62"/>
      <c r="AT2" s="98"/>
      <c r="AU2" s="62"/>
    </row>
    <row r="3" spans="1:47" ht="15.75" customHeight="1">
      <c r="A3" s="383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62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62"/>
      <c r="AT3" s="98"/>
      <c r="AU3" s="62"/>
    </row>
    <row r="4" spans="1:47" ht="15.75" customHeight="1">
      <c r="A4" s="874" t="s">
        <v>507</v>
      </c>
      <c r="B4" s="874"/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  <c r="Q4" s="874"/>
      <c r="R4" s="874"/>
      <c r="S4" s="874"/>
      <c r="T4" s="874"/>
      <c r="U4" s="874"/>
      <c r="V4" s="874"/>
      <c r="W4" s="874"/>
      <c r="X4" s="874"/>
      <c r="Y4" s="874"/>
      <c r="Z4" s="874"/>
      <c r="AA4" s="874"/>
      <c r="AB4" s="874"/>
      <c r="AC4" s="874"/>
      <c r="AD4" s="874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</row>
    <row r="5" spans="16:47" ht="15.75" customHeight="1"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</row>
    <row r="6" spans="1:47" ht="15.75" customHeight="1">
      <c r="A6" s="897" t="s">
        <v>482</v>
      </c>
      <c r="B6" s="897"/>
      <c r="C6" s="897"/>
      <c r="D6" s="897"/>
      <c r="E6" s="897"/>
      <c r="F6" s="897"/>
      <c r="G6" s="897"/>
      <c r="H6" s="897"/>
      <c r="I6" s="897"/>
      <c r="J6" s="897"/>
      <c r="K6" s="897"/>
      <c r="L6" s="897"/>
      <c r="M6" s="897"/>
      <c r="N6" s="897"/>
      <c r="O6" s="897"/>
      <c r="P6" s="897"/>
      <c r="Q6" s="897"/>
      <c r="R6" s="897"/>
      <c r="S6" s="897"/>
      <c r="T6" s="897"/>
      <c r="U6" s="897"/>
      <c r="V6" s="897"/>
      <c r="W6" s="897"/>
      <c r="X6" s="897"/>
      <c r="Y6" s="897"/>
      <c r="Z6" s="897"/>
      <c r="AA6" s="897"/>
      <c r="AB6" s="897"/>
      <c r="AC6" s="897"/>
      <c r="AD6" s="897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</row>
    <row r="7" spans="1:47" ht="15.75" customHeight="1" thickBot="1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P7" s="380"/>
      <c r="Q7" s="380"/>
      <c r="R7" s="380"/>
      <c r="S7" s="380"/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98"/>
      <c r="AU7" s="98"/>
    </row>
    <row r="8" spans="1:47" ht="15.75" customHeight="1">
      <c r="A8" s="496" t="s">
        <v>483</v>
      </c>
      <c r="B8" s="497"/>
      <c r="C8" s="683"/>
      <c r="D8" s="839" t="s">
        <v>2</v>
      </c>
      <c r="E8" s="497"/>
      <c r="F8" s="497"/>
      <c r="G8" s="683"/>
      <c r="H8" s="912" t="s">
        <v>154</v>
      </c>
      <c r="I8" s="912"/>
      <c r="J8" s="912"/>
      <c r="K8" s="912"/>
      <c r="L8" s="912"/>
      <c r="M8" s="912"/>
      <c r="N8" s="912"/>
      <c r="O8" s="912"/>
      <c r="P8" s="503" t="s">
        <v>155</v>
      </c>
      <c r="Q8" s="503"/>
      <c r="R8" s="503"/>
      <c r="S8" s="503"/>
      <c r="T8" s="503"/>
      <c r="U8" s="503"/>
      <c r="V8" s="503"/>
      <c r="W8" s="503"/>
      <c r="X8" s="909" t="s">
        <v>157</v>
      </c>
      <c r="Y8" s="910"/>
      <c r="Z8" s="911"/>
      <c r="AA8" s="908" t="s">
        <v>156</v>
      </c>
      <c r="AB8" s="860"/>
      <c r="AC8" s="860"/>
      <c r="AD8" s="860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98"/>
      <c r="AU8" s="98"/>
    </row>
    <row r="9" spans="1:47" ht="15.75" customHeight="1">
      <c r="A9" s="499"/>
      <c r="B9" s="499"/>
      <c r="C9" s="685"/>
      <c r="D9" s="830"/>
      <c r="E9" s="499"/>
      <c r="F9" s="499"/>
      <c r="G9" s="685"/>
      <c r="H9" s="838" t="s">
        <v>158</v>
      </c>
      <c r="I9" s="838"/>
      <c r="J9" s="838"/>
      <c r="K9" s="838"/>
      <c r="L9" s="838" t="s">
        <v>159</v>
      </c>
      <c r="M9" s="838"/>
      <c r="N9" s="838"/>
      <c r="O9" s="838"/>
      <c r="P9" s="838" t="s">
        <v>158</v>
      </c>
      <c r="Q9" s="838"/>
      <c r="R9" s="838"/>
      <c r="S9" s="838"/>
      <c r="T9" s="838" t="s">
        <v>247</v>
      </c>
      <c r="U9" s="838"/>
      <c r="V9" s="838"/>
      <c r="W9" s="838"/>
      <c r="X9" s="713"/>
      <c r="Y9" s="714"/>
      <c r="Z9" s="715"/>
      <c r="AA9" s="800"/>
      <c r="AB9" s="801"/>
      <c r="AC9" s="801"/>
      <c r="AD9" s="801"/>
      <c r="AE9" s="204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</row>
    <row r="10" spans="1:47" ht="15.75" customHeight="1">
      <c r="A10" s="913" t="s">
        <v>120</v>
      </c>
      <c r="B10" s="913"/>
      <c r="C10" s="914"/>
      <c r="D10" s="904">
        <f>SUM(H10:AD10)</f>
        <v>327</v>
      </c>
      <c r="E10" s="904"/>
      <c r="F10" s="904"/>
      <c r="G10" s="904"/>
      <c r="H10" s="904">
        <v>12</v>
      </c>
      <c r="I10" s="904"/>
      <c r="J10" s="904"/>
      <c r="K10" s="904"/>
      <c r="L10" s="904">
        <v>1</v>
      </c>
      <c r="M10" s="904"/>
      <c r="N10" s="904"/>
      <c r="O10" s="904"/>
      <c r="P10" s="904">
        <v>57</v>
      </c>
      <c r="Q10" s="904"/>
      <c r="R10" s="904"/>
      <c r="S10" s="904"/>
      <c r="T10" s="904">
        <v>168</v>
      </c>
      <c r="U10" s="904"/>
      <c r="V10" s="904"/>
      <c r="W10" s="904"/>
      <c r="X10" s="904">
        <v>1</v>
      </c>
      <c r="Y10" s="904"/>
      <c r="Z10" s="904"/>
      <c r="AA10" s="904">
        <v>88</v>
      </c>
      <c r="AB10" s="904"/>
      <c r="AC10" s="904"/>
      <c r="AD10" s="904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</row>
    <row r="11" spans="1:47" ht="15.75" customHeight="1">
      <c r="A11" s="894" t="s">
        <v>485</v>
      </c>
      <c r="B11" s="895"/>
      <c r="C11" s="915"/>
      <c r="D11" s="904">
        <f>SUM(H11:AD11)</f>
        <v>329</v>
      </c>
      <c r="E11" s="904"/>
      <c r="F11" s="904"/>
      <c r="G11" s="904"/>
      <c r="H11" s="904">
        <v>12</v>
      </c>
      <c r="I11" s="904"/>
      <c r="J11" s="904"/>
      <c r="K11" s="904"/>
      <c r="L11" s="904">
        <v>1</v>
      </c>
      <c r="M11" s="904"/>
      <c r="N11" s="904"/>
      <c r="O11" s="904"/>
      <c r="P11" s="904">
        <v>57</v>
      </c>
      <c r="Q11" s="904"/>
      <c r="R11" s="904"/>
      <c r="S11" s="904"/>
      <c r="T11" s="904">
        <v>168</v>
      </c>
      <c r="U11" s="904"/>
      <c r="V11" s="904"/>
      <c r="W11" s="904"/>
      <c r="X11" s="904">
        <v>1</v>
      </c>
      <c r="Y11" s="904"/>
      <c r="Z11" s="904"/>
      <c r="AA11" s="904">
        <v>90</v>
      </c>
      <c r="AB11" s="904"/>
      <c r="AC11" s="904"/>
      <c r="AD11" s="904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</row>
    <row r="12" spans="1:47" ht="15.75" customHeight="1">
      <c r="A12" s="894" t="s">
        <v>486</v>
      </c>
      <c r="B12" s="895"/>
      <c r="C12" s="915"/>
      <c r="D12" s="904">
        <f>SUM(H12:AD12)</f>
        <v>333</v>
      </c>
      <c r="E12" s="904"/>
      <c r="F12" s="904"/>
      <c r="G12" s="904"/>
      <c r="H12" s="904">
        <v>12</v>
      </c>
      <c r="I12" s="904"/>
      <c r="J12" s="904"/>
      <c r="K12" s="904"/>
      <c r="L12" s="904">
        <v>1</v>
      </c>
      <c r="M12" s="904"/>
      <c r="N12" s="904"/>
      <c r="O12" s="904"/>
      <c r="P12" s="904">
        <v>54</v>
      </c>
      <c r="Q12" s="904"/>
      <c r="R12" s="904"/>
      <c r="S12" s="904"/>
      <c r="T12" s="904">
        <v>174</v>
      </c>
      <c r="U12" s="904"/>
      <c r="V12" s="904"/>
      <c r="W12" s="904"/>
      <c r="X12" s="904">
        <v>1</v>
      </c>
      <c r="Y12" s="904"/>
      <c r="Z12" s="904"/>
      <c r="AA12" s="904">
        <v>91</v>
      </c>
      <c r="AB12" s="904"/>
      <c r="AC12" s="904"/>
      <c r="AD12" s="904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</row>
    <row r="13" spans="1:47" ht="15.75" customHeight="1">
      <c r="A13" s="894" t="s">
        <v>487</v>
      </c>
      <c r="B13" s="895"/>
      <c r="C13" s="915"/>
      <c r="D13" s="904">
        <f>SUM(H13:AD13)</f>
        <v>336</v>
      </c>
      <c r="E13" s="904"/>
      <c r="F13" s="904"/>
      <c r="G13" s="904"/>
      <c r="H13" s="904">
        <v>12</v>
      </c>
      <c r="I13" s="904"/>
      <c r="J13" s="904"/>
      <c r="K13" s="904"/>
      <c r="L13" s="904">
        <v>0</v>
      </c>
      <c r="M13" s="904"/>
      <c r="N13" s="904"/>
      <c r="O13" s="904"/>
      <c r="P13" s="904">
        <v>54</v>
      </c>
      <c r="Q13" s="904"/>
      <c r="R13" s="904"/>
      <c r="S13" s="904"/>
      <c r="T13" s="904">
        <v>176</v>
      </c>
      <c r="U13" s="904"/>
      <c r="V13" s="904"/>
      <c r="W13" s="904"/>
      <c r="X13" s="904">
        <v>1</v>
      </c>
      <c r="Y13" s="904"/>
      <c r="Z13" s="904"/>
      <c r="AA13" s="904">
        <v>93</v>
      </c>
      <c r="AB13" s="904"/>
      <c r="AC13" s="904"/>
      <c r="AD13" s="904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</row>
    <row r="14" spans="1:47" s="176" customFormat="1" ht="15.75" customHeight="1">
      <c r="A14" s="916" t="s">
        <v>488</v>
      </c>
      <c r="B14" s="917"/>
      <c r="C14" s="918"/>
      <c r="D14" s="907">
        <f>SUM(D16:G32)</f>
        <v>335</v>
      </c>
      <c r="E14" s="907"/>
      <c r="F14" s="907"/>
      <c r="G14" s="907"/>
      <c r="H14" s="907">
        <f>SUM(H16:K32)</f>
        <v>12</v>
      </c>
      <c r="I14" s="907"/>
      <c r="J14" s="907"/>
      <c r="K14" s="907"/>
      <c r="L14" s="907">
        <f>SUM(L16:O32)</f>
        <v>0</v>
      </c>
      <c r="M14" s="907"/>
      <c r="N14" s="907"/>
      <c r="O14" s="907"/>
      <c r="P14" s="907">
        <f>SUM(P16:S32)</f>
        <v>54</v>
      </c>
      <c r="Q14" s="907"/>
      <c r="R14" s="907"/>
      <c r="S14" s="907"/>
      <c r="T14" s="907">
        <f>SUM(T16:W32)</f>
        <v>177</v>
      </c>
      <c r="U14" s="907"/>
      <c r="V14" s="907"/>
      <c r="W14" s="907"/>
      <c r="X14" s="907">
        <f>SUM(X16:Z32)</f>
        <v>1</v>
      </c>
      <c r="Y14" s="907"/>
      <c r="Z14" s="907"/>
      <c r="AA14" s="907">
        <f>SUM(AA16:AD32)</f>
        <v>91</v>
      </c>
      <c r="AB14" s="907"/>
      <c r="AC14" s="907"/>
      <c r="AD14" s="907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</row>
    <row r="15" spans="1:47" ht="15.75" customHeight="1">
      <c r="A15" s="905"/>
      <c r="B15" s="905"/>
      <c r="C15" s="906"/>
      <c r="D15" s="904"/>
      <c r="E15" s="904"/>
      <c r="F15" s="904"/>
      <c r="G15" s="904"/>
      <c r="H15" s="904"/>
      <c r="I15" s="904"/>
      <c r="J15" s="904"/>
      <c r="K15" s="904"/>
      <c r="L15" s="904"/>
      <c r="M15" s="904"/>
      <c r="N15" s="904"/>
      <c r="O15" s="904"/>
      <c r="P15" s="904"/>
      <c r="Q15" s="904"/>
      <c r="R15" s="904"/>
      <c r="S15" s="904"/>
      <c r="T15" s="904"/>
      <c r="U15" s="904"/>
      <c r="V15" s="904"/>
      <c r="W15" s="904"/>
      <c r="X15" s="904"/>
      <c r="Y15" s="904"/>
      <c r="Z15" s="904"/>
      <c r="AA15" s="904"/>
      <c r="AB15" s="904"/>
      <c r="AC15" s="904"/>
      <c r="AD15" s="904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</row>
    <row r="16" spans="1:47" ht="15.75" customHeight="1">
      <c r="A16" s="498" t="s">
        <v>38</v>
      </c>
      <c r="B16" s="498"/>
      <c r="C16" s="684"/>
      <c r="D16" s="904">
        <f aca="true" t="shared" si="0" ref="D16:D23">SUM(H16:AD16)</f>
        <v>87</v>
      </c>
      <c r="E16" s="904"/>
      <c r="F16" s="904"/>
      <c r="G16" s="904"/>
      <c r="H16" s="904">
        <v>4</v>
      </c>
      <c r="I16" s="904"/>
      <c r="J16" s="904"/>
      <c r="K16" s="904"/>
      <c r="L16" s="904" t="s">
        <v>314</v>
      </c>
      <c r="M16" s="904"/>
      <c r="N16" s="904"/>
      <c r="O16" s="904"/>
      <c r="P16" s="904">
        <v>4</v>
      </c>
      <c r="Q16" s="904"/>
      <c r="R16" s="904"/>
      <c r="S16" s="904"/>
      <c r="T16" s="904">
        <v>59</v>
      </c>
      <c r="U16" s="904"/>
      <c r="V16" s="904"/>
      <c r="W16" s="904"/>
      <c r="X16" s="904">
        <v>1</v>
      </c>
      <c r="Y16" s="904"/>
      <c r="Z16" s="904"/>
      <c r="AA16" s="904">
        <v>19</v>
      </c>
      <c r="AB16" s="904"/>
      <c r="AC16" s="904"/>
      <c r="AD16" s="904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</row>
    <row r="17" spans="1:47" ht="15.75" customHeight="1">
      <c r="A17" s="498" t="s">
        <v>160</v>
      </c>
      <c r="B17" s="498"/>
      <c r="C17" s="684"/>
      <c r="D17" s="904">
        <f t="shared" si="0"/>
        <v>22</v>
      </c>
      <c r="E17" s="904"/>
      <c r="F17" s="904"/>
      <c r="G17" s="904"/>
      <c r="H17" s="904">
        <v>1</v>
      </c>
      <c r="I17" s="904"/>
      <c r="J17" s="904"/>
      <c r="K17" s="904"/>
      <c r="L17" s="904" t="s">
        <v>314</v>
      </c>
      <c r="M17" s="904"/>
      <c r="N17" s="904"/>
      <c r="O17" s="904"/>
      <c r="P17" s="904">
        <v>3</v>
      </c>
      <c r="Q17" s="904"/>
      <c r="R17" s="904"/>
      <c r="S17" s="904"/>
      <c r="T17" s="904">
        <v>9</v>
      </c>
      <c r="U17" s="904"/>
      <c r="V17" s="904"/>
      <c r="W17" s="904"/>
      <c r="X17" s="904" t="s">
        <v>314</v>
      </c>
      <c r="Y17" s="904"/>
      <c r="Z17" s="904"/>
      <c r="AA17" s="904">
        <v>9</v>
      </c>
      <c r="AB17" s="904"/>
      <c r="AC17" s="904"/>
      <c r="AD17" s="904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</row>
    <row r="18" spans="1:47" ht="15.75" customHeight="1">
      <c r="A18" s="498" t="s">
        <v>161</v>
      </c>
      <c r="B18" s="498"/>
      <c r="C18" s="684"/>
      <c r="D18" s="904">
        <f t="shared" si="0"/>
        <v>27</v>
      </c>
      <c r="E18" s="904"/>
      <c r="F18" s="904"/>
      <c r="G18" s="904"/>
      <c r="H18" s="904">
        <v>1</v>
      </c>
      <c r="I18" s="904"/>
      <c r="J18" s="904"/>
      <c r="K18" s="904"/>
      <c r="L18" s="904" t="s">
        <v>314</v>
      </c>
      <c r="M18" s="904"/>
      <c r="N18" s="904"/>
      <c r="O18" s="904"/>
      <c r="P18" s="904">
        <v>2</v>
      </c>
      <c r="Q18" s="904"/>
      <c r="R18" s="904"/>
      <c r="S18" s="904"/>
      <c r="T18" s="904">
        <v>22</v>
      </c>
      <c r="U18" s="904"/>
      <c r="V18" s="904"/>
      <c r="W18" s="904"/>
      <c r="X18" s="904" t="s">
        <v>314</v>
      </c>
      <c r="Y18" s="904"/>
      <c r="Z18" s="904"/>
      <c r="AA18" s="904">
        <v>2</v>
      </c>
      <c r="AB18" s="904"/>
      <c r="AC18" s="904"/>
      <c r="AD18" s="904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</row>
    <row r="19" spans="1:47" ht="15.75" customHeight="1">
      <c r="A19" s="498" t="s">
        <v>162</v>
      </c>
      <c r="B19" s="498"/>
      <c r="C19" s="684"/>
      <c r="D19" s="904">
        <f t="shared" si="0"/>
        <v>10</v>
      </c>
      <c r="E19" s="904"/>
      <c r="F19" s="904"/>
      <c r="G19" s="904"/>
      <c r="H19" s="904">
        <v>1</v>
      </c>
      <c r="I19" s="904"/>
      <c r="J19" s="904"/>
      <c r="K19" s="904"/>
      <c r="L19" s="904" t="s">
        <v>314</v>
      </c>
      <c r="M19" s="904"/>
      <c r="N19" s="904"/>
      <c r="O19" s="904"/>
      <c r="P19" s="904">
        <v>3</v>
      </c>
      <c r="Q19" s="904"/>
      <c r="R19" s="904"/>
      <c r="S19" s="904"/>
      <c r="T19" s="904">
        <v>5</v>
      </c>
      <c r="U19" s="904"/>
      <c r="V19" s="904"/>
      <c r="W19" s="904"/>
      <c r="X19" s="904" t="s">
        <v>314</v>
      </c>
      <c r="Y19" s="904"/>
      <c r="Z19" s="904"/>
      <c r="AA19" s="904">
        <v>1</v>
      </c>
      <c r="AB19" s="904"/>
      <c r="AC19" s="904"/>
      <c r="AD19" s="904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</row>
    <row r="20" spans="1:47" ht="15.75" customHeight="1">
      <c r="A20" s="498" t="s">
        <v>163</v>
      </c>
      <c r="B20" s="498"/>
      <c r="C20" s="684"/>
      <c r="D20" s="904">
        <f t="shared" si="0"/>
        <v>17</v>
      </c>
      <c r="E20" s="904"/>
      <c r="F20" s="904"/>
      <c r="G20" s="904"/>
      <c r="H20" s="904">
        <v>1</v>
      </c>
      <c r="I20" s="904"/>
      <c r="J20" s="904"/>
      <c r="K20" s="904"/>
      <c r="L20" s="904" t="s">
        <v>314</v>
      </c>
      <c r="M20" s="904"/>
      <c r="N20" s="904"/>
      <c r="O20" s="904"/>
      <c r="P20" s="904">
        <v>2</v>
      </c>
      <c r="Q20" s="904"/>
      <c r="R20" s="904"/>
      <c r="S20" s="904"/>
      <c r="T20" s="904">
        <v>7</v>
      </c>
      <c r="U20" s="904"/>
      <c r="V20" s="904"/>
      <c r="W20" s="904"/>
      <c r="X20" s="904" t="s">
        <v>314</v>
      </c>
      <c r="Y20" s="904"/>
      <c r="Z20" s="904"/>
      <c r="AA20" s="904">
        <v>7</v>
      </c>
      <c r="AB20" s="904"/>
      <c r="AC20" s="904"/>
      <c r="AD20" s="904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</row>
    <row r="21" spans="1:47" ht="15.75" customHeight="1">
      <c r="A21" s="498" t="s">
        <v>164</v>
      </c>
      <c r="B21" s="498"/>
      <c r="C21" s="684"/>
      <c r="D21" s="904">
        <f t="shared" si="0"/>
        <v>19</v>
      </c>
      <c r="E21" s="904"/>
      <c r="F21" s="904"/>
      <c r="G21" s="904"/>
      <c r="H21" s="904">
        <v>1</v>
      </c>
      <c r="I21" s="904"/>
      <c r="J21" s="904"/>
      <c r="K21" s="904"/>
      <c r="L21" s="904" t="s">
        <v>314</v>
      </c>
      <c r="M21" s="904"/>
      <c r="N21" s="904"/>
      <c r="O21" s="904"/>
      <c r="P21" s="904">
        <v>4</v>
      </c>
      <c r="Q21" s="904"/>
      <c r="R21" s="904"/>
      <c r="S21" s="904"/>
      <c r="T21" s="904">
        <v>7</v>
      </c>
      <c r="U21" s="904"/>
      <c r="V21" s="904"/>
      <c r="W21" s="904"/>
      <c r="X21" s="904" t="s">
        <v>314</v>
      </c>
      <c r="Y21" s="904"/>
      <c r="Z21" s="904"/>
      <c r="AA21" s="904">
        <v>7</v>
      </c>
      <c r="AB21" s="904"/>
      <c r="AC21" s="904"/>
      <c r="AD21" s="904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</row>
    <row r="22" spans="1:47" ht="15.75" customHeight="1">
      <c r="A22" s="498" t="s">
        <v>165</v>
      </c>
      <c r="B22" s="498"/>
      <c r="C22" s="684"/>
      <c r="D22" s="904">
        <f t="shared" si="0"/>
        <v>12</v>
      </c>
      <c r="E22" s="904"/>
      <c r="F22" s="904"/>
      <c r="G22" s="904"/>
      <c r="H22" s="904">
        <v>1</v>
      </c>
      <c r="I22" s="904"/>
      <c r="J22" s="904"/>
      <c r="K22" s="904"/>
      <c r="L22" s="904" t="s">
        <v>314</v>
      </c>
      <c r="M22" s="904"/>
      <c r="N22" s="904"/>
      <c r="O22" s="904"/>
      <c r="P22" s="904">
        <v>1</v>
      </c>
      <c r="Q22" s="904"/>
      <c r="R22" s="904"/>
      <c r="S22" s="904"/>
      <c r="T22" s="904">
        <v>4</v>
      </c>
      <c r="U22" s="904"/>
      <c r="V22" s="904"/>
      <c r="W22" s="904"/>
      <c r="X22" s="904" t="s">
        <v>314</v>
      </c>
      <c r="Y22" s="904"/>
      <c r="Z22" s="904"/>
      <c r="AA22" s="904">
        <v>6</v>
      </c>
      <c r="AB22" s="904"/>
      <c r="AC22" s="904"/>
      <c r="AD22" s="904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</row>
    <row r="23" spans="1:47" ht="15.75" customHeight="1">
      <c r="A23" s="498" t="s">
        <v>166</v>
      </c>
      <c r="B23" s="498"/>
      <c r="C23" s="684"/>
      <c r="D23" s="904">
        <f t="shared" si="0"/>
        <v>9</v>
      </c>
      <c r="E23" s="904"/>
      <c r="F23" s="904"/>
      <c r="G23" s="904"/>
      <c r="H23" s="904">
        <v>1</v>
      </c>
      <c r="I23" s="904"/>
      <c r="J23" s="904"/>
      <c r="K23" s="904"/>
      <c r="L23" s="904" t="s">
        <v>314</v>
      </c>
      <c r="M23" s="904"/>
      <c r="N23" s="904"/>
      <c r="O23" s="904"/>
      <c r="P23" s="904" t="s">
        <v>314</v>
      </c>
      <c r="Q23" s="904"/>
      <c r="R23" s="904"/>
      <c r="S23" s="904"/>
      <c r="T23" s="904">
        <v>7</v>
      </c>
      <c r="U23" s="904"/>
      <c r="V23" s="904"/>
      <c r="W23" s="904"/>
      <c r="X23" s="904" t="s">
        <v>314</v>
      </c>
      <c r="Y23" s="904"/>
      <c r="Z23" s="904"/>
      <c r="AA23" s="904">
        <v>1</v>
      </c>
      <c r="AB23" s="904"/>
      <c r="AC23" s="904"/>
      <c r="AD23" s="904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</row>
    <row r="24" spans="1:47" s="185" customFormat="1" ht="15.75" customHeight="1">
      <c r="A24" s="498"/>
      <c r="B24" s="498"/>
      <c r="C24" s="684"/>
      <c r="D24" s="904"/>
      <c r="E24" s="904"/>
      <c r="F24" s="904"/>
      <c r="G24" s="904"/>
      <c r="H24" s="904"/>
      <c r="I24" s="904"/>
      <c r="J24" s="904"/>
      <c r="K24" s="904"/>
      <c r="L24" s="904"/>
      <c r="M24" s="904"/>
      <c r="N24" s="904"/>
      <c r="O24" s="904"/>
      <c r="P24" s="904"/>
      <c r="Q24" s="904"/>
      <c r="R24" s="904"/>
      <c r="S24" s="904"/>
      <c r="T24" s="904"/>
      <c r="U24" s="904"/>
      <c r="V24" s="904"/>
      <c r="W24" s="904"/>
      <c r="X24" s="904"/>
      <c r="Y24" s="904"/>
      <c r="Z24" s="904"/>
      <c r="AA24" s="904"/>
      <c r="AB24" s="904"/>
      <c r="AC24" s="904"/>
      <c r="AD24" s="904"/>
      <c r="AE24" s="408"/>
      <c r="AF24" s="408"/>
      <c r="AG24" s="408"/>
      <c r="AH24" s="408"/>
      <c r="AI24" s="408"/>
      <c r="AJ24" s="408"/>
      <c r="AK24" s="408"/>
      <c r="AL24" s="408"/>
      <c r="AM24" s="408"/>
      <c r="AN24" s="408"/>
      <c r="AO24" s="408"/>
      <c r="AP24" s="408"/>
      <c r="AQ24" s="408"/>
      <c r="AR24" s="408"/>
      <c r="AS24" s="408"/>
      <c r="AT24" s="408"/>
      <c r="AU24" s="408"/>
    </row>
    <row r="25" spans="1:47" ht="15.75" customHeight="1">
      <c r="A25" s="498" t="s">
        <v>167</v>
      </c>
      <c r="B25" s="498"/>
      <c r="C25" s="684"/>
      <c r="D25" s="904">
        <f aca="true" t="shared" si="1" ref="D25:D32">SUM(H25:AD25)</f>
        <v>5</v>
      </c>
      <c r="E25" s="904"/>
      <c r="F25" s="904"/>
      <c r="G25" s="904"/>
      <c r="H25" s="904" t="s">
        <v>314</v>
      </c>
      <c r="I25" s="904"/>
      <c r="J25" s="904"/>
      <c r="K25" s="904"/>
      <c r="L25" s="904" t="s">
        <v>314</v>
      </c>
      <c r="M25" s="904"/>
      <c r="N25" s="904"/>
      <c r="O25" s="904"/>
      <c r="P25" s="904">
        <v>1</v>
      </c>
      <c r="Q25" s="904"/>
      <c r="R25" s="904"/>
      <c r="S25" s="904"/>
      <c r="T25" s="904">
        <v>2</v>
      </c>
      <c r="U25" s="904"/>
      <c r="V25" s="904"/>
      <c r="W25" s="904"/>
      <c r="X25" s="904" t="s">
        <v>314</v>
      </c>
      <c r="Y25" s="904"/>
      <c r="Z25" s="904"/>
      <c r="AA25" s="904">
        <v>2</v>
      </c>
      <c r="AB25" s="904"/>
      <c r="AC25" s="904"/>
      <c r="AD25" s="904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</row>
    <row r="26" spans="1:47" ht="15.75" customHeight="1">
      <c r="A26" s="498" t="s">
        <v>168</v>
      </c>
      <c r="B26" s="498"/>
      <c r="C26" s="684"/>
      <c r="D26" s="904">
        <f t="shared" si="1"/>
        <v>13</v>
      </c>
      <c r="E26" s="904"/>
      <c r="F26" s="904"/>
      <c r="G26" s="904"/>
      <c r="H26" s="904" t="s">
        <v>314</v>
      </c>
      <c r="I26" s="904"/>
      <c r="J26" s="904"/>
      <c r="K26" s="904"/>
      <c r="L26" s="904" t="s">
        <v>314</v>
      </c>
      <c r="M26" s="904"/>
      <c r="N26" s="904"/>
      <c r="O26" s="904"/>
      <c r="P26" s="904">
        <v>3</v>
      </c>
      <c r="Q26" s="904"/>
      <c r="R26" s="904"/>
      <c r="S26" s="904"/>
      <c r="T26" s="904">
        <v>7</v>
      </c>
      <c r="U26" s="904"/>
      <c r="V26" s="904"/>
      <c r="W26" s="904"/>
      <c r="X26" s="904" t="s">
        <v>314</v>
      </c>
      <c r="Y26" s="904"/>
      <c r="Z26" s="904"/>
      <c r="AA26" s="904">
        <v>3</v>
      </c>
      <c r="AB26" s="904"/>
      <c r="AC26" s="904"/>
      <c r="AD26" s="904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</row>
    <row r="27" spans="1:47" ht="15.75" customHeight="1">
      <c r="A27" s="498" t="s">
        <v>169</v>
      </c>
      <c r="B27" s="498"/>
      <c r="C27" s="684"/>
      <c r="D27" s="904">
        <f t="shared" si="1"/>
        <v>21</v>
      </c>
      <c r="E27" s="904"/>
      <c r="F27" s="904"/>
      <c r="G27" s="904"/>
      <c r="H27" s="904" t="s">
        <v>314</v>
      </c>
      <c r="I27" s="904"/>
      <c r="J27" s="904"/>
      <c r="K27" s="904"/>
      <c r="L27" s="904" t="s">
        <v>314</v>
      </c>
      <c r="M27" s="904"/>
      <c r="N27" s="904"/>
      <c r="O27" s="904"/>
      <c r="P27" s="904">
        <v>4</v>
      </c>
      <c r="Q27" s="904"/>
      <c r="R27" s="904"/>
      <c r="S27" s="904"/>
      <c r="T27" s="904">
        <v>11</v>
      </c>
      <c r="U27" s="904"/>
      <c r="V27" s="904"/>
      <c r="W27" s="904"/>
      <c r="X27" s="904" t="s">
        <v>314</v>
      </c>
      <c r="Y27" s="904"/>
      <c r="Z27" s="904"/>
      <c r="AA27" s="904">
        <v>6</v>
      </c>
      <c r="AB27" s="904"/>
      <c r="AC27" s="904"/>
      <c r="AD27" s="904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</row>
    <row r="28" spans="1:47" ht="15.75" customHeight="1">
      <c r="A28" s="498" t="s">
        <v>170</v>
      </c>
      <c r="B28" s="498"/>
      <c r="C28" s="684"/>
      <c r="D28" s="904">
        <f t="shared" si="1"/>
        <v>15</v>
      </c>
      <c r="E28" s="904"/>
      <c r="F28" s="904"/>
      <c r="G28" s="904"/>
      <c r="H28" s="904" t="s">
        <v>314</v>
      </c>
      <c r="I28" s="904"/>
      <c r="J28" s="904"/>
      <c r="K28" s="904"/>
      <c r="L28" s="904" t="s">
        <v>314</v>
      </c>
      <c r="M28" s="904"/>
      <c r="N28" s="904"/>
      <c r="O28" s="904"/>
      <c r="P28" s="904">
        <v>4</v>
      </c>
      <c r="Q28" s="904"/>
      <c r="R28" s="904"/>
      <c r="S28" s="904"/>
      <c r="T28" s="904">
        <v>9</v>
      </c>
      <c r="U28" s="904"/>
      <c r="V28" s="904"/>
      <c r="W28" s="904"/>
      <c r="X28" s="904" t="s">
        <v>314</v>
      </c>
      <c r="Y28" s="904"/>
      <c r="Z28" s="904"/>
      <c r="AA28" s="904">
        <v>2</v>
      </c>
      <c r="AB28" s="904"/>
      <c r="AC28" s="904"/>
      <c r="AD28" s="904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</row>
    <row r="29" spans="1:47" ht="15.75" customHeight="1">
      <c r="A29" s="498" t="s">
        <v>171</v>
      </c>
      <c r="B29" s="498"/>
      <c r="C29" s="684"/>
      <c r="D29" s="904">
        <f t="shared" si="1"/>
        <v>27</v>
      </c>
      <c r="E29" s="904"/>
      <c r="F29" s="904"/>
      <c r="G29" s="904"/>
      <c r="H29" s="904" t="s">
        <v>314</v>
      </c>
      <c r="I29" s="904"/>
      <c r="J29" s="904"/>
      <c r="K29" s="904"/>
      <c r="L29" s="904" t="s">
        <v>314</v>
      </c>
      <c r="M29" s="904"/>
      <c r="N29" s="904"/>
      <c r="O29" s="904"/>
      <c r="P29" s="904">
        <v>7</v>
      </c>
      <c r="Q29" s="904"/>
      <c r="R29" s="904"/>
      <c r="S29" s="904"/>
      <c r="T29" s="904">
        <v>7</v>
      </c>
      <c r="U29" s="904"/>
      <c r="V29" s="904"/>
      <c r="W29" s="904"/>
      <c r="X29" s="904" t="s">
        <v>314</v>
      </c>
      <c r="Y29" s="904"/>
      <c r="Z29" s="904"/>
      <c r="AA29" s="904">
        <v>13</v>
      </c>
      <c r="AB29" s="904"/>
      <c r="AC29" s="904"/>
      <c r="AD29" s="904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</row>
    <row r="30" spans="1:47" ht="15.75" customHeight="1">
      <c r="A30" s="498" t="s">
        <v>172</v>
      </c>
      <c r="B30" s="498"/>
      <c r="C30" s="684"/>
      <c r="D30" s="904">
        <f t="shared" si="1"/>
        <v>19</v>
      </c>
      <c r="E30" s="904"/>
      <c r="F30" s="904"/>
      <c r="G30" s="904"/>
      <c r="H30" s="904" t="s">
        <v>314</v>
      </c>
      <c r="I30" s="904"/>
      <c r="J30" s="904"/>
      <c r="K30" s="904"/>
      <c r="L30" s="904" t="s">
        <v>314</v>
      </c>
      <c r="M30" s="904"/>
      <c r="N30" s="904"/>
      <c r="O30" s="904"/>
      <c r="P30" s="904">
        <v>7</v>
      </c>
      <c r="Q30" s="904"/>
      <c r="R30" s="904"/>
      <c r="S30" s="904"/>
      <c r="T30" s="904">
        <v>9</v>
      </c>
      <c r="U30" s="904"/>
      <c r="V30" s="904"/>
      <c r="W30" s="904"/>
      <c r="X30" s="904" t="s">
        <v>314</v>
      </c>
      <c r="Y30" s="904"/>
      <c r="Z30" s="904"/>
      <c r="AA30" s="904">
        <v>3</v>
      </c>
      <c r="AB30" s="904"/>
      <c r="AC30" s="904"/>
      <c r="AD30" s="904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</row>
    <row r="31" spans="1:47" ht="15.75" customHeight="1">
      <c r="A31" s="498" t="s">
        <v>173</v>
      </c>
      <c r="B31" s="498"/>
      <c r="C31" s="684"/>
      <c r="D31" s="904">
        <f t="shared" si="1"/>
        <v>28</v>
      </c>
      <c r="E31" s="904"/>
      <c r="F31" s="904"/>
      <c r="G31" s="904"/>
      <c r="H31" s="904">
        <v>1</v>
      </c>
      <c r="I31" s="904"/>
      <c r="J31" s="904"/>
      <c r="K31" s="904"/>
      <c r="L31" s="904" t="s">
        <v>314</v>
      </c>
      <c r="M31" s="904"/>
      <c r="N31" s="904"/>
      <c r="O31" s="904"/>
      <c r="P31" s="904">
        <v>7</v>
      </c>
      <c r="Q31" s="904"/>
      <c r="R31" s="904"/>
      <c r="S31" s="904"/>
      <c r="T31" s="904">
        <v>11</v>
      </c>
      <c r="U31" s="904"/>
      <c r="V31" s="904"/>
      <c r="W31" s="904"/>
      <c r="X31" s="904" t="s">
        <v>314</v>
      </c>
      <c r="Y31" s="904"/>
      <c r="Z31" s="904"/>
      <c r="AA31" s="904">
        <v>9</v>
      </c>
      <c r="AB31" s="904"/>
      <c r="AC31" s="904"/>
      <c r="AD31" s="904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</row>
    <row r="32" spans="1:47" ht="15.75" customHeight="1">
      <c r="A32" s="499" t="s">
        <v>174</v>
      </c>
      <c r="B32" s="499"/>
      <c r="C32" s="685"/>
      <c r="D32" s="903">
        <f t="shared" si="1"/>
        <v>4</v>
      </c>
      <c r="E32" s="902"/>
      <c r="F32" s="902"/>
      <c r="G32" s="902"/>
      <c r="H32" s="902" t="s">
        <v>314</v>
      </c>
      <c r="I32" s="902"/>
      <c r="J32" s="902"/>
      <c r="K32" s="902"/>
      <c r="L32" s="902" t="s">
        <v>314</v>
      </c>
      <c r="M32" s="902"/>
      <c r="N32" s="902"/>
      <c r="O32" s="902"/>
      <c r="P32" s="902">
        <v>2</v>
      </c>
      <c r="Q32" s="902"/>
      <c r="R32" s="902"/>
      <c r="S32" s="902"/>
      <c r="T32" s="902">
        <v>1</v>
      </c>
      <c r="U32" s="902"/>
      <c r="V32" s="902"/>
      <c r="W32" s="902"/>
      <c r="X32" s="902">
        <v>0</v>
      </c>
      <c r="Y32" s="902"/>
      <c r="Z32" s="902"/>
      <c r="AA32" s="902">
        <v>1</v>
      </c>
      <c r="AB32" s="902"/>
      <c r="AC32" s="902"/>
      <c r="AD32" s="902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</row>
    <row r="33" spans="1:47" ht="15.75" customHeight="1">
      <c r="A33" s="403"/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</row>
    <row r="34" spans="1:47" ht="15.75" customHeight="1">
      <c r="A34" s="403"/>
      <c r="B34" s="367"/>
      <c r="C34" s="367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</row>
    <row r="35" spans="1:47" ht="15.75" customHeight="1">
      <c r="A35" s="897" t="s">
        <v>493</v>
      </c>
      <c r="B35" s="897"/>
      <c r="C35" s="897"/>
      <c r="D35" s="897"/>
      <c r="E35" s="897"/>
      <c r="F35" s="897"/>
      <c r="G35" s="897"/>
      <c r="H35" s="897"/>
      <c r="I35" s="897"/>
      <c r="J35" s="897"/>
      <c r="K35" s="897"/>
      <c r="L35" s="897"/>
      <c r="M35" s="897"/>
      <c r="N35" s="897"/>
      <c r="O35" s="897"/>
      <c r="P35" s="897"/>
      <c r="Q35" s="897"/>
      <c r="R35" s="897"/>
      <c r="S35" s="897"/>
      <c r="T35" s="897"/>
      <c r="U35" s="897"/>
      <c r="V35" s="897"/>
      <c r="W35" s="897"/>
      <c r="X35" s="897"/>
      <c r="Y35" s="897"/>
      <c r="Z35" s="897"/>
      <c r="AA35" s="897"/>
      <c r="AB35" s="897"/>
      <c r="AC35" s="897"/>
      <c r="AD35" s="897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</row>
    <row r="36" spans="1:47" ht="15.75" customHeight="1" thickBot="1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404" t="s">
        <v>181</v>
      </c>
      <c r="AE36" s="204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</row>
    <row r="37" spans="1:47" s="185" customFormat="1" ht="15.75" customHeight="1">
      <c r="A37" s="860" t="s">
        <v>489</v>
      </c>
      <c r="B37" s="860"/>
      <c r="C37" s="860"/>
      <c r="D37" s="860"/>
      <c r="E37" s="861"/>
      <c r="F37" s="844" t="s">
        <v>2</v>
      </c>
      <c r="G37" s="845"/>
      <c r="H37" s="845"/>
      <c r="I37" s="845"/>
      <c r="J37" s="846"/>
      <c r="K37" s="500" t="s">
        <v>177</v>
      </c>
      <c r="L37" s="501"/>
      <c r="M37" s="501"/>
      <c r="N37" s="501"/>
      <c r="O37" s="501"/>
      <c r="P37" s="501"/>
      <c r="Q37" s="501"/>
      <c r="R37" s="507"/>
      <c r="S37" s="503" t="s">
        <v>178</v>
      </c>
      <c r="T37" s="503"/>
      <c r="U37" s="503"/>
      <c r="V37" s="503"/>
      <c r="W37" s="503" t="s">
        <v>179</v>
      </c>
      <c r="X37" s="503"/>
      <c r="Y37" s="503"/>
      <c r="Z37" s="503"/>
      <c r="AA37" s="503" t="s">
        <v>180</v>
      </c>
      <c r="AB37" s="503"/>
      <c r="AC37" s="503"/>
      <c r="AD37" s="511"/>
      <c r="AE37" s="410"/>
      <c r="AF37" s="408"/>
      <c r="AG37" s="408"/>
      <c r="AH37" s="408"/>
      <c r="AI37" s="408"/>
      <c r="AJ37" s="408"/>
      <c r="AK37" s="408"/>
      <c r="AL37" s="408"/>
      <c r="AM37" s="408"/>
      <c r="AN37" s="408"/>
      <c r="AO37" s="408"/>
      <c r="AP37" s="408"/>
      <c r="AQ37" s="408"/>
      <c r="AR37" s="408"/>
      <c r="AS37" s="408"/>
      <c r="AT37" s="408"/>
      <c r="AU37" s="408"/>
    </row>
    <row r="38" spans="1:47" ht="15.75" customHeight="1">
      <c r="A38" s="801"/>
      <c r="B38" s="801"/>
      <c r="C38" s="801"/>
      <c r="D38" s="801"/>
      <c r="E38" s="802"/>
      <c r="F38" s="810"/>
      <c r="G38" s="811"/>
      <c r="H38" s="811"/>
      <c r="I38" s="811"/>
      <c r="J38" s="812"/>
      <c r="K38" s="838" t="s">
        <v>175</v>
      </c>
      <c r="L38" s="838"/>
      <c r="M38" s="838"/>
      <c r="N38" s="838"/>
      <c r="O38" s="838" t="s">
        <v>176</v>
      </c>
      <c r="P38" s="838"/>
      <c r="Q38" s="838"/>
      <c r="R38" s="838"/>
      <c r="S38" s="838"/>
      <c r="T38" s="838"/>
      <c r="U38" s="838"/>
      <c r="V38" s="838"/>
      <c r="W38" s="838"/>
      <c r="X38" s="838"/>
      <c r="Y38" s="838"/>
      <c r="Z38" s="838"/>
      <c r="AA38" s="838"/>
      <c r="AB38" s="838"/>
      <c r="AC38" s="838"/>
      <c r="AD38" s="487"/>
      <c r="AE38" s="204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</row>
    <row r="39" spans="1:47" ht="15.75" customHeight="1">
      <c r="A39" s="898" t="s">
        <v>218</v>
      </c>
      <c r="B39" s="898"/>
      <c r="C39" s="898"/>
      <c r="D39" s="898"/>
      <c r="E39" s="898"/>
      <c r="F39" s="892">
        <f>SUM(K39:AD39)</f>
        <v>92391</v>
      </c>
      <c r="G39" s="893"/>
      <c r="H39" s="893"/>
      <c r="I39" s="893"/>
      <c r="J39" s="893"/>
      <c r="K39" s="896">
        <v>41531</v>
      </c>
      <c r="L39" s="896"/>
      <c r="M39" s="896"/>
      <c r="N39" s="896"/>
      <c r="O39" s="896">
        <v>4834</v>
      </c>
      <c r="P39" s="896"/>
      <c r="Q39" s="896"/>
      <c r="R39" s="896"/>
      <c r="S39" s="896">
        <v>41955</v>
      </c>
      <c r="T39" s="896"/>
      <c r="U39" s="896"/>
      <c r="V39" s="896"/>
      <c r="W39" s="896">
        <v>4010</v>
      </c>
      <c r="X39" s="896"/>
      <c r="Y39" s="896"/>
      <c r="Z39" s="896"/>
      <c r="AA39" s="896">
        <v>61</v>
      </c>
      <c r="AB39" s="896"/>
      <c r="AC39" s="896"/>
      <c r="AD39" s="896"/>
      <c r="AE39" s="204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</row>
    <row r="40" spans="1:47" ht="15.75" customHeight="1">
      <c r="A40" s="894" t="s">
        <v>490</v>
      </c>
      <c r="B40" s="895"/>
      <c r="C40" s="895"/>
      <c r="D40" s="895"/>
      <c r="E40" s="895"/>
      <c r="F40" s="890">
        <f>SUM(K40:AD40)</f>
        <v>98543</v>
      </c>
      <c r="G40" s="891"/>
      <c r="H40" s="891"/>
      <c r="I40" s="891"/>
      <c r="J40" s="891"/>
      <c r="K40" s="896">
        <v>43841</v>
      </c>
      <c r="L40" s="896"/>
      <c r="M40" s="896"/>
      <c r="N40" s="896"/>
      <c r="O40" s="896">
        <v>5315</v>
      </c>
      <c r="P40" s="896"/>
      <c r="Q40" s="896"/>
      <c r="R40" s="896"/>
      <c r="S40" s="896">
        <v>45200</v>
      </c>
      <c r="T40" s="896"/>
      <c r="U40" s="896"/>
      <c r="V40" s="896"/>
      <c r="W40" s="896">
        <v>4120</v>
      </c>
      <c r="X40" s="896"/>
      <c r="Y40" s="896"/>
      <c r="Z40" s="896"/>
      <c r="AA40" s="896">
        <v>67</v>
      </c>
      <c r="AB40" s="896"/>
      <c r="AC40" s="896"/>
      <c r="AD40" s="896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</row>
    <row r="41" spans="1:47" ht="15.75" customHeight="1">
      <c r="A41" s="894" t="s">
        <v>484</v>
      </c>
      <c r="B41" s="895"/>
      <c r="C41" s="895"/>
      <c r="D41" s="895"/>
      <c r="E41" s="895"/>
      <c r="F41" s="890">
        <f>SUM(K41:AD41)</f>
        <v>101450</v>
      </c>
      <c r="G41" s="891"/>
      <c r="H41" s="891"/>
      <c r="I41" s="891"/>
      <c r="J41" s="891"/>
      <c r="K41" s="896">
        <v>45211</v>
      </c>
      <c r="L41" s="896"/>
      <c r="M41" s="896"/>
      <c r="N41" s="896"/>
      <c r="O41" s="896">
        <v>5367</v>
      </c>
      <c r="P41" s="896"/>
      <c r="Q41" s="896"/>
      <c r="R41" s="896"/>
      <c r="S41" s="896">
        <v>46787</v>
      </c>
      <c r="T41" s="896"/>
      <c r="U41" s="896"/>
      <c r="V41" s="896"/>
      <c r="W41" s="896">
        <v>4026</v>
      </c>
      <c r="X41" s="896"/>
      <c r="Y41" s="896"/>
      <c r="Z41" s="896"/>
      <c r="AA41" s="896">
        <v>59</v>
      </c>
      <c r="AB41" s="896"/>
      <c r="AC41" s="896"/>
      <c r="AD41" s="896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</row>
    <row r="42" spans="1:47" ht="15.75" customHeight="1">
      <c r="A42" s="894" t="s">
        <v>491</v>
      </c>
      <c r="B42" s="895"/>
      <c r="C42" s="895"/>
      <c r="D42" s="895"/>
      <c r="E42" s="895"/>
      <c r="F42" s="890">
        <f>SUM(K42:AD42)</f>
        <v>104368</v>
      </c>
      <c r="G42" s="891"/>
      <c r="H42" s="891"/>
      <c r="I42" s="891"/>
      <c r="J42" s="891"/>
      <c r="K42" s="896">
        <v>48187</v>
      </c>
      <c r="L42" s="896"/>
      <c r="M42" s="896"/>
      <c r="N42" s="896"/>
      <c r="O42" s="896">
        <v>6053</v>
      </c>
      <c r="P42" s="896"/>
      <c r="Q42" s="896"/>
      <c r="R42" s="896"/>
      <c r="S42" s="896">
        <v>46121</v>
      </c>
      <c r="T42" s="896"/>
      <c r="U42" s="896"/>
      <c r="V42" s="896"/>
      <c r="W42" s="896">
        <v>3934</v>
      </c>
      <c r="X42" s="896"/>
      <c r="Y42" s="896"/>
      <c r="Z42" s="896"/>
      <c r="AA42" s="896">
        <v>73</v>
      </c>
      <c r="AB42" s="896"/>
      <c r="AC42" s="896"/>
      <c r="AD42" s="896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</row>
    <row r="43" spans="1:47" s="176" customFormat="1" ht="15.75" customHeight="1">
      <c r="A43" s="885" t="s">
        <v>492</v>
      </c>
      <c r="B43" s="886"/>
      <c r="C43" s="886"/>
      <c r="D43" s="886"/>
      <c r="E43" s="899"/>
      <c r="F43" s="888">
        <f>SUM(K43:AD43)</f>
        <v>108549</v>
      </c>
      <c r="G43" s="889"/>
      <c r="H43" s="889"/>
      <c r="I43" s="889"/>
      <c r="J43" s="889"/>
      <c r="K43" s="889">
        <v>51315</v>
      </c>
      <c r="L43" s="889"/>
      <c r="M43" s="889"/>
      <c r="N43" s="889"/>
      <c r="O43" s="889">
        <v>6067</v>
      </c>
      <c r="P43" s="889"/>
      <c r="Q43" s="889"/>
      <c r="R43" s="889"/>
      <c r="S43" s="889">
        <v>47099</v>
      </c>
      <c r="T43" s="889"/>
      <c r="U43" s="889"/>
      <c r="V43" s="889"/>
      <c r="W43" s="889">
        <v>3979</v>
      </c>
      <c r="X43" s="889"/>
      <c r="Y43" s="889"/>
      <c r="Z43" s="889"/>
      <c r="AA43" s="889">
        <v>89</v>
      </c>
      <c r="AB43" s="889"/>
      <c r="AC43" s="889"/>
      <c r="AD43" s="889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</row>
    <row r="44" spans="1:47" ht="15.75" customHeight="1">
      <c r="A44" s="403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</row>
    <row r="45" spans="1:47" ht="15.7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</row>
    <row r="46" spans="1:47" ht="15.75" customHeight="1">
      <c r="A46" s="897" t="s">
        <v>548</v>
      </c>
      <c r="B46" s="897"/>
      <c r="C46" s="897"/>
      <c r="D46" s="897"/>
      <c r="E46" s="897"/>
      <c r="F46" s="897"/>
      <c r="G46" s="897"/>
      <c r="H46" s="897"/>
      <c r="I46" s="897"/>
      <c r="J46" s="897"/>
      <c r="K46" s="897"/>
      <c r="L46" s="897"/>
      <c r="M46" s="897"/>
      <c r="N46" s="897"/>
      <c r="O46" s="897"/>
      <c r="P46" s="897"/>
      <c r="Q46" s="897"/>
      <c r="R46" s="897"/>
      <c r="S46" s="897"/>
      <c r="T46" s="897"/>
      <c r="U46" s="897"/>
      <c r="V46" s="897"/>
      <c r="W46" s="897"/>
      <c r="X46" s="897"/>
      <c r="Y46" s="897"/>
      <c r="Z46" s="897"/>
      <c r="AA46" s="897"/>
      <c r="AB46" s="897"/>
      <c r="AC46" s="897"/>
      <c r="AD46" s="897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</row>
    <row r="47" spans="1:47" ht="15.75" customHeight="1" thickBot="1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404" t="s">
        <v>181</v>
      </c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</row>
    <row r="48" spans="1:47" ht="15.75" customHeight="1">
      <c r="A48" s="860" t="s">
        <v>489</v>
      </c>
      <c r="B48" s="860"/>
      <c r="C48" s="860"/>
      <c r="D48" s="860"/>
      <c r="E48" s="861"/>
      <c r="F48" s="500" t="s">
        <v>182</v>
      </c>
      <c r="G48" s="501"/>
      <c r="H48" s="501"/>
      <c r="I48" s="501"/>
      <c r="J48" s="501"/>
      <c r="K48" s="501"/>
      <c r="L48" s="501"/>
      <c r="M48" s="501"/>
      <c r="N48" s="501"/>
      <c r="O48" s="501"/>
      <c r="P48" s="501"/>
      <c r="Q48" s="501"/>
      <c r="R48" s="501"/>
      <c r="S48" s="501"/>
      <c r="T48" s="507"/>
      <c r="U48" s="503" t="s">
        <v>183</v>
      </c>
      <c r="V48" s="503"/>
      <c r="W48" s="503"/>
      <c r="X48" s="503"/>
      <c r="Y48" s="503"/>
      <c r="Z48" s="503" t="s">
        <v>184</v>
      </c>
      <c r="AA48" s="503"/>
      <c r="AB48" s="503"/>
      <c r="AC48" s="503"/>
      <c r="AD48" s="511"/>
      <c r="AE48" s="204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</row>
    <row r="49" spans="1:47" ht="15.75" customHeight="1">
      <c r="A49" s="801"/>
      <c r="B49" s="801"/>
      <c r="C49" s="801"/>
      <c r="D49" s="801"/>
      <c r="E49" s="802"/>
      <c r="F49" s="502" t="s">
        <v>2</v>
      </c>
      <c r="G49" s="502"/>
      <c r="H49" s="502"/>
      <c r="I49" s="502"/>
      <c r="J49" s="502"/>
      <c r="K49" s="487" t="s">
        <v>248</v>
      </c>
      <c r="L49" s="489"/>
      <c r="M49" s="489"/>
      <c r="N49" s="489"/>
      <c r="O49" s="900" t="s">
        <v>494</v>
      </c>
      <c r="P49" s="900"/>
      <c r="Q49" s="900"/>
      <c r="R49" s="900"/>
      <c r="S49" s="900"/>
      <c r="T49" s="901"/>
      <c r="U49" s="838"/>
      <c r="V49" s="838"/>
      <c r="W49" s="838"/>
      <c r="X49" s="838"/>
      <c r="Y49" s="838"/>
      <c r="Z49" s="838"/>
      <c r="AA49" s="838"/>
      <c r="AB49" s="838"/>
      <c r="AC49" s="838"/>
      <c r="AD49" s="487"/>
      <c r="AE49" s="204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</row>
    <row r="50" spans="1:47" s="185" customFormat="1" ht="15.75" customHeight="1">
      <c r="A50" s="898" t="s">
        <v>218</v>
      </c>
      <c r="B50" s="898"/>
      <c r="C50" s="898"/>
      <c r="D50" s="898"/>
      <c r="E50" s="898"/>
      <c r="F50" s="892">
        <f>SUM(K50:T50)</f>
        <v>4347</v>
      </c>
      <c r="G50" s="893"/>
      <c r="H50" s="893"/>
      <c r="I50" s="893"/>
      <c r="J50" s="893"/>
      <c r="K50" s="893">
        <v>2229</v>
      </c>
      <c r="L50" s="893"/>
      <c r="M50" s="893"/>
      <c r="N50" s="893"/>
      <c r="O50" s="409"/>
      <c r="P50" s="893">
        <v>2118</v>
      </c>
      <c r="Q50" s="893"/>
      <c r="R50" s="893"/>
      <c r="S50" s="893"/>
      <c r="T50" s="893"/>
      <c r="U50" s="893">
        <v>34720</v>
      </c>
      <c r="V50" s="893"/>
      <c r="W50" s="893"/>
      <c r="X50" s="893"/>
      <c r="Y50" s="893"/>
      <c r="Z50" s="893">
        <v>114</v>
      </c>
      <c r="AA50" s="893"/>
      <c r="AB50" s="893"/>
      <c r="AC50" s="893"/>
      <c r="AD50" s="893"/>
      <c r="AE50" s="408"/>
      <c r="AF50" s="408"/>
      <c r="AG50" s="408"/>
      <c r="AH50" s="408"/>
      <c r="AI50" s="408"/>
      <c r="AJ50" s="408"/>
      <c r="AK50" s="408"/>
      <c r="AL50" s="408"/>
      <c r="AM50" s="408"/>
      <c r="AN50" s="408"/>
      <c r="AO50" s="408"/>
      <c r="AP50" s="408"/>
      <c r="AQ50" s="408"/>
      <c r="AR50" s="408"/>
      <c r="AS50" s="408"/>
      <c r="AT50" s="408"/>
      <c r="AU50" s="408"/>
    </row>
    <row r="51" spans="1:47" ht="15.75" customHeight="1">
      <c r="A51" s="894" t="s">
        <v>549</v>
      </c>
      <c r="B51" s="895"/>
      <c r="C51" s="895"/>
      <c r="D51" s="895"/>
      <c r="E51" s="895"/>
      <c r="F51" s="890">
        <f>SUM(K51:T51)</f>
        <v>4365</v>
      </c>
      <c r="G51" s="891"/>
      <c r="H51" s="891"/>
      <c r="I51" s="891"/>
      <c r="J51" s="891"/>
      <c r="K51" s="891">
        <v>2191</v>
      </c>
      <c r="L51" s="891"/>
      <c r="M51" s="891"/>
      <c r="N51" s="891"/>
      <c r="O51" s="407"/>
      <c r="P51" s="891">
        <v>2174</v>
      </c>
      <c r="Q51" s="891"/>
      <c r="R51" s="891"/>
      <c r="S51" s="891"/>
      <c r="T51" s="891"/>
      <c r="U51" s="891">
        <v>35255</v>
      </c>
      <c r="V51" s="891"/>
      <c r="W51" s="891"/>
      <c r="X51" s="891"/>
      <c r="Y51" s="891"/>
      <c r="Z51" s="891">
        <v>1378</v>
      </c>
      <c r="AA51" s="891"/>
      <c r="AB51" s="891"/>
      <c r="AC51" s="891"/>
      <c r="AD51" s="891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</row>
    <row r="52" spans="1:47" ht="15.75" customHeight="1">
      <c r="A52" s="894" t="s">
        <v>484</v>
      </c>
      <c r="B52" s="895"/>
      <c r="C52" s="895"/>
      <c r="D52" s="895"/>
      <c r="E52" s="895"/>
      <c r="F52" s="890">
        <f>SUM(K52:T52)</f>
        <v>4275</v>
      </c>
      <c r="G52" s="891"/>
      <c r="H52" s="891"/>
      <c r="I52" s="891"/>
      <c r="J52" s="891"/>
      <c r="K52" s="891">
        <v>2077</v>
      </c>
      <c r="L52" s="891"/>
      <c r="M52" s="891"/>
      <c r="N52" s="891"/>
      <c r="O52" s="407"/>
      <c r="P52" s="891">
        <v>2198</v>
      </c>
      <c r="Q52" s="891"/>
      <c r="R52" s="891"/>
      <c r="S52" s="891"/>
      <c r="T52" s="891"/>
      <c r="U52" s="891">
        <v>35458</v>
      </c>
      <c r="V52" s="891"/>
      <c r="W52" s="891"/>
      <c r="X52" s="891"/>
      <c r="Y52" s="891"/>
      <c r="Z52" s="891">
        <v>23</v>
      </c>
      <c r="AA52" s="891"/>
      <c r="AB52" s="891"/>
      <c r="AC52" s="891"/>
      <c r="AD52" s="891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</row>
    <row r="53" spans="1:47" ht="15.75" customHeight="1">
      <c r="A53" s="894" t="s">
        <v>491</v>
      </c>
      <c r="B53" s="895"/>
      <c r="C53" s="895"/>
      <c r="D53" s="895"/>
      <c r="E53" s="895"/>
      <c r="F53" s="890">
        <f>SUM(K53:T53)</f>
        <v>4302</v>
      </c>
      <c r="G53" s="891"/>
      <c r="H53" s="891"/>
      <c r="I53" s="891"/>
      <c r="J53" s="891"/>
      <c r="K53" s="891">
        <v>2016</v>
      </c>
      <c r="L53" s="891"/>
      <c r="M53" s="891"/>
      <c r="N53" s="891"/>
      <c r="O53" s="407"/>
      <c r="P53" s="891">
        <v>2286</v>
      </c>
      <c r="Q53" s="891"/>
      <c r="R53" s="891"/>
      <c r="S53" s="891"/>
      <c r="T53" s="891"/>
      <c r="U53" s="891">
        <v>36415</v>
      </c>
      <c r="V53" s="891"/>
      <c r="W53" s="891"/>
      <c r="X53" s="891"/>
      <c r="Y53" s="891"/>
      <c r="Z53" s="891">
        <v>204</v>
      </c>
      <c r="AA53" s="891"/>
      <c r="AB53" s="891"/>
      <c r="AC53" s="891"/>
      <c r="AD53" s="891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</row>
    <row r="54" spans="1:47" s="176" customFormat="1" ht="15.75" customHeight="1">
      <c r="A54" s="885" t="s">
        <v>492</v>
      </c>
      <c r="B54" s="886"/>
      <c r="C54" s="886"/>
      <c r="D54" s="886"/>
      <c r="E54" s="899"/>
      <c r="F54" s="888">
        <f>SUM(K54:T54)</f>
        <v>4674</v>
      </c>
      <c r="G54" s="889"/>
      <c r="H54" s="889"/>
      <c r="I54" s="889"/>
      <c r="J54" s="889"/>
      <c r="K54" s="889">
        <v>2140</v>
      </c>
      <c r="L54" s="889"/>
      <c r="M54" s="889"/>
      <c r="N54" s="889"/>
      <c r="O54" s="406"/>
      <c r="P54" s="889">
        <v>2534</v>
      </c>
      <c r="Q54" s="889"/>
      <c r="R54" s="889"/>
      <c r="S54" s="889"/>
      <c r="T54" s="889"/>
      <c r="U54" s="889">
        <v>37723</v>
      </c>
      <c r="V54" s="889"/>
      <c r="W54" s="889"/>
      <c r="X54" s="889"/>
      <c r="Y54" s="889"/>
      <c r="Z54" s="889">
        <v>497</v>
      </c>
      <c r="AA54" s="889"/>
      <c r="AB54" s="889"/>
      <c r="AC54" s="889"/>
      <c r="AD54" s="889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</row>
    <row r="55" spans="1:47" ht="15.75" customHeight="1">
      <c r="A55" s="403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</row>
    <row r="56" spans="1:47" ht="15.7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</row>
    <row r="57" spans="1:47" ht="15.75" customHeight="1">
      <c r="A57" s="897" t="s">
        <v>495</v>
      </c>
      <c r="B57" s="897"/>
      <c r="C57" s="897"/>
      <c r="D57" s="897"/>
      <c r="E57" s="897"/>
      <c r="F57" s="897"/>
      <c r="G57" s="897"/>
      <c r="H57" s="897"/>
      <c r="I57" s="897"/>
      <c r="J57" s="897"/>
      <c r="K57" s="897"/>
      <c r="L57" s="897"/>
      <c r="M57" s="897"/>
      <c r="N57" s="897"/>
      <c r="O57" s="897"/>
      <c r="P57" s="897"/>
      <c r="Q57" s="897"/>
      <c r="R57" s="897"/>
      <c r="S57" s="897"/>
      <c r="T57" s="897"/>
      <c r="U57" s="897"/>
      <c r="V57" s="897"/>
      <c r="W57" s="897"/>
      <c r="X57" s="897"/>
      <c r="Y57" s="897"/>
      <c r="Z57" s="897"/>
      <c r="AA57" s="897"/>
      <c r="AB57" s="897"/>
      <c r="AC57" s="897"/>
      <c r="AD57" s="897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</row>
    <row r="58" spans="1:47" ht="15.75" customHeight="1" thickBot="1">
      <c r="A58" s="99"/>
      <c r="B58" s="405"/>
      <c r="C58" s="405"/>
      <c r="D58" s="405"/>
      <c r="E58" s="405"/>
      <c r="F58" s="405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404" t="s">
        <v>188</v>
      </c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</row>
    <row r="59" spans="1:47" ht="15.75" customHeight="1">
      <c r="A59" s="887" t="s">
        <v>489</v>
      </c>
      <c r="B59" s="887"/>
      <c r="C59" s="887"/>
      <c r="D59" s="887"/>
      <c r="E59" s="887"/>
      <c r="F59" s="500" t="s">
        <v>2</v>
      </c>
      <c r="G59" s="501"/>
      <c r="H59" s="501"/>
      <c r="I59" s="501"/>
      <c r="J59" s="501"/>
      <c r="K59" s="501"/>
      <c r="L59" s="507"/>
      <c r="M59" s="500" t="s">
        <v>185</v>
      </c>
      <c r="N59" s="501"/>
      <c r="O59" s="501"/>
      <c r="P59" s="501"/>
      <c r="Q59" s="501"/>
      <c r="R59" s="507"/>
      <c r="S59" s="500" t="s">
        <v>186</v>
      </c>
      <c r="T59" s="501"/>
      <c r="U59" s="501"/>
      <c r="V59" s="501"/>
      <c r="W59" s="501"/>
      <c r="X59" s="507"/>
      <c r="Y59" s="500" t="s">
        <v>187</v>
      </c>
      <c r="Z59" s="501"/>
      <c r="AA59" s="501"/>
      <c r="AB59" s="501"/>
      <c r="AC59" s="501"/>
      <c r="AD59" s="501"/>
      <c r="AE59" s="204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</row>
    <row r="60" spans="1:47" ht="15.75" customHeight="1">
      <c r="A60" s="898" t="s">
        <v>218</v>
      </c>
      <c r="B60" s="898"/>
      <c r="C60" s="898"/>
      <c r="D60" s="898"/>
      <c r="E60" s="898"/>
      <c r="F60" s="892">
        <f>SUM(M60:AD60)</f>
        <v>909</v>
      </c>
      <c r="G60" s="893"/>
      <c r="H60" s="893"/>
      <c r="I60" s="893"/>
      <c r="J60" s="893"/>
      <c r="K60" s="893"/>
      <c r="L60" s="893"/>
      <c r="M60" s="896">
        <v>764</v>
      </c>
      <c r="N60" s="896"/>
      <c r="O60" s="896"/>
      <c r="P60" s="896"/>
      <c r="Q60" s="896"/>
      <c r="R60" s="896"/>
      <c r="S60" s="896">
        <v>98</v>
      </c>
      <c r="T60" s="896"/>
      <c r="U60" s="896"/>
      <c r="V60" s="896"/>
      <c r="W60" s="896"/>
      <c r="X60" s="896"/>
      <c r="Y60" s="896">
        <v>47</v>
      </c>
      <c r="Z60" s="896"/>
      <c r="AA60" s="896"/>
      <c r="AB60" s="896"/>
      <c r="AC60" s="896"/>
      <c r="AD60" s="896"/>
      <c r="AE60" s="204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</row>
    <row r="61" spans="1:47" ht="15.75" customHeight="1">
      <c r="A61" s="894" t="s">
        <v>549</v>
      </c>
      <c r="B61" s="895"/>
      <c r="C61" s="895"/>
      <c r="D61" s="895"/>
      <c r="E61" s="895"/>
      <c r="F61" s="890">
        <f>SUM(M61:AD61)</f>
        <v>858</v>
      </c>
      <c r="G61" s="891"/>
      <c r="H61" s="891"/>
      <c r="I61" s="891"/>
      <c r="J61" s="891"/>
      <c r="K61" s="891"/>
      <c r="L61" s="891"/>
      <c r="M61" s="896">
        <v>749</v>
      </c>
      <c r="N61" s="896"/>
      <c r="O61" s="896"/>
      <c r="P61" s="896"/>
      <c r="Q61" s="896"/>
      <c r="R61" s="896"/>
      <c r="S61" s="896">
        <v>66</v>
      </c>
      <c r="T61" s="896"/>
      <c r="U61" s="896"/>
      <c r="V61" s="896"/>
      <c r="W61" s="896"/>
      <c r="X61" s="896"/>
      <c r="Y61" s="896">
        <v>43</v>
      </c>
      <c r="Z61" s="896"/>
      <c r="AA61" s="896"/>
      <c r="AB61" s="896"/>
      <c r="AC61" s="896"/>
      <c r="AD61" s="896"/>
      <c r="AE61" s="204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</row>
    <row r="62" spans="1:47" ht="15.75" customHeight="1">
      <c r="A62" s="894" t="s">
        <v>484</v>
      </c>
      <c r="B62" s="895"/>
      <c r="C62" s="895"/>
      <c r="D62" s="895"/>
      <c r="E62" s="895"/>
      <c r="F62" s="890">
        <f>SUM(M62:AD62)</f>
        <v>910</v>
      </c>
      <c r="G62" s="891"/>
      <c r="H62" s="891"/>
      <c r="I62" s="891"/>
      <c r="J62" s="891"/>
      <c r="K62" s="891"/>
      <c r="L62" s="891"/>
      <c r="M62" s="896">
        <v>819</v>
      </c>
      <c r="N62" s="896"/>
      <c r="O62" s="896"/>
      <c r="P62" s="896"/>
      <c r="Q62" s="896"/>
      <c r="R62" s="896"/>
      <c r="S62" s="896">
        <v>51</v>
      </c>
      <c r="T62" s="896"/>
      <c r="U62" s="896"/>
      <c r="V62" s="896"/>
      <c r="W62" s="896"/>
      <c r="X62" s="896"/>
      <c r="Y62" s="896">
        <v>40</v>
      </c>
      <c r="Z62" s="896"/>
      <c r="AA62" s="896"/>
      <c r="AB62" s="896"/>
      <c r="AC62" s="896"/>
      <c r="AD62" s="896"/>
      <c r="AE62" s="204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</row>
    <row r="63" spans="1:47" ht="15.75" customHeight="1">
      <c r="A63" s="894" t="s">
        <v>491</v>
      </c>
      <c r="B63" s="895"/>
      <c r="C63" s="895"/>
      <c r="D63" s="895"/>
      <c r="E63" s="895"/>
      <c r="F63" s="890">
        <f>SUM(M63:AD63)</f>
        <v>1066</v>
      </c>
      <c r="G63" s="891"/>
      <c r="H63" s="891"/>
      <c r="I63" s="891"/>
      <c r="J63" s="891"/>
      <c r="K63" s="891"/>
      <c r="L63" s="891"/>
      <c r="M63" s="896">
        <v>966</v>
      </c>
      <c r="N63" s="896"/>
      <c r="O63" s="896"/>
      <c r="P63" s="896"/>
      <c r="Q63" s="896"/>
      <c r="R63" s="896"/>
      <c r="S63" s="896">
        <v>47</v>
      </c>
      <c r="T63" s="896"/>
      <c r="U63" s="896"/>
      <c r="V63" s="896"/>
      <c r="W63" s="896"/>
      <c r="X63" s="896"/>
      <c r="Y63" s="896">
        <v>53</v>
      </c>
      <c r="Z63" s="896"/>
      <c r="AA63" s="896"/>
      <c r="AB63" s="896"/>
      <c r="AC63" s="896"/>
      <c r="AD63" s="896"/>
      <c r="AE63" s="204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</row>
    <row r="64" spans="1:47" s="192" customFormat="1" ht="15.75" customHeight="1">
      <c r="A64" s="885" t="s">
        <v>492</v>
      </c>
      <c r="B64" s="886"/>
      <c r="C64" s="886"/>
      <c r="D64" s="886"/>
      <c r="E64" s="886"/>
      <c r="F64" s="888">
        <f>SUM(M64:AD64)</f>
        <v>1169</v>
      </c>
      <c r="G64" s="889"/>
      <c r="H64" s="889"/>
      <c r="I64" s="889"/>
      <c r="J64" s="889"/>
      <c r="K64" s="889"/>
      <c r="L64" s="889"/>
      <c r="M64" s="889">
        <v>1071</v>
      </c>
      <c r="N64" s="889"/>
      <c r="O64" s="889"/>
      <c r="P64" s="889"/>
      <c r="Q64" s="889"/>
      <c r="R64" s="889"/>
      <c r="S64" s="889">
        <v>41</v>
      </c>
      <c r="T64" s="889"/>
      <c r="U64" s="889"/>
      <c r="V64" s="889"/>
      <c r="W64" s="889"/>
      <c r="X64" s="889"/>
      <c r="Y64" s="889">
        <v>57</v>
      </c>
      <c r="Z64" s="889"/>
      <c r="AA64" s="889"/>
      <c r="AB64" s="889"/>
      <c r="AC64" s="889"/>
      <c r="AD64" s="889"/>
      <c r="AE64" s="208"/>
      <c r="AF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</row>
    <row r="65" spans="1:47" ht="15.75" customHeight="1">
      <c r="A65" s="403" t="s">
        <v>496</v>
      </c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  <c r="X65" s="402"/>
      <c r="Y65" s="402"/>
      <c r="Z65" s="402"/>
      <c r="AA65" s="402"/>
      <c r="AB65" s="402"/>
      <c r="AC65" s="402"/>
      <c r="AD65" s="402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</row>
    <row r="66" spans="1:47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</row>
    <row r="67" spans="1:47" ht="15.75" customHeight="1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</row>
    <row r="68" spans="1:47" ht="15.75" customHeight="1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</row>
    <row r="69" spans="1:47" ht="15.75" customHeight="1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</row>
    <row r="70" spans="1:47" ht="15.75" customHeight="1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</row>
  </sheetData>
  <sheetProtection/>
  <mergeCells count="309">
    <mergeCell ref="T16:W16"/>
    <mergeCell ref="L13:O13"/>
    <mergeCell ref="P13:S13"/>
    <mergeCell ref="A14:C14"/>
    <mergeCell ref="D14:G14"/>
    <mergeCell ref="H14:K14"/>
    <mergeCell ref="L14:O14"/>
    <mergeCell ref="A16:C16"/>
    <mergeCell ref="D16:G16"/>
    <mergeCell ref="L16:O16"/>
    <mergeCell ref="H16:K16"/>
    <mergeCell ref="P16:S16"/>
    <mergeCell ref="A10:C10"/>
    <mergeCell ref="D10:G10"/>
    <mergeCell ref="H10:K10"/>
    <mergeCell ref="L10:O10"/>
    <mergeCell ref="A11:C11"/>
    <mergeCell ref="D11:G11"/>
    <mergeCell ref="A13:C13"/>
    <mergeCell ref="A12:C12"/>
    <mergeCell ref="A8:C9"/>
    <mergeCell ref="D8:G9"/>
    <mergeCell ref="H9:K9"/>
    <mergeCell ref="H8:O8"/>
    <mergeCell ref="L9:O9"/>
    <mergeCell ref="X10:Z10"/>
    <mergeCell ref="P9:S9"/>
    <mergeCell ref="T10:W10"/>
    <mergeCell ref="AA11:AD11"/>
    <mergeCell ref="AA10:AD10"/>
    <mergeCell ref="P10:S10"/>
    <mergeCell ref="AA8:AD9"/>
    <mergeCell ref="T9:W9"/>
    <mergeCell ref="X8:Z9"/>
    <mergeCell ref="P8:W8"/>
    <mergeCell ref="T11:W11"/>
    <mergeCell ref="D12:G12"/>
    <mergeCell ref="D13:G13"/>
    <mergeCell ref="H11:K11"/>
    <mergeCell ref="L11:O11"/>
    <mergeCell ref="P11:S11"/>
    <mergeCell ref="X12:Z12"/>
    <mergeCell ref="X11:Z11"/>
    <mergeCell ref="H12:K12"/>
    <mergeCell ref="L12:O12"/>
    <mergeCell ref="H13:K13"/>
    <mergeCell ref="AA12:AD12"/>
    <mergeCell ref="X13:Z13"/>
    <mergeCell ref="AA13:AD13"/>
    <mergeCell ref="T13:W13"/>
    <mergeCell ref="P14:S14"/>
    <mergeCell ref="T14:W14"/>
    <mergeCell ref="X14:Z14"/>
    <mergeCell ref="AA14:AD14"/>
    <mergeCell ref="P12:S12"/>
    <mergeCell ref="T12:W12"/>
    <mergeCell ref="A15:C15"/>
    <mergeCell ref="D15:G15"/>
    <mergeCell ref="H15:K15"/>
    <mergeCell ref="L15:O15"/>
    <mergeCell ref="AA15:AD15"/>
    <mergeCell ref="P15:S15"/>
    <mergeCell ref="T15:W15"/>
    <mergeCell ref="X16:Z16"/>
    <mergeCell ref="AA16:AD16"/>
    <mergeCell ref="X15:Z15"/>
    <mergeCell ref="A17:C17"/>
    <mergeCell ref="D17:G17"/>
    <mergeCell ref="H17:K17"/>
    <mergeCell ref="L17:O17"/>
    <mergeCell ref="P17:S17"/>
    <mergeCell ref="T17:W17"/>
    <mergeCell ref="X17:Z17"/>
    <mergeCell ref="AA17:AD17"/>
    <mergeCell ref="P18:S18"/>
    <mergeCell ref="T18:W18"/>
    <mergeCell ref="X18:Z18"/>
    <mergeCell ref="AA18:AD18"/>
    <mergeCell ref="A18:C18"/>
    <mergeCell ref="D18:G18"/>
    <mergeCell ref="H18:K18"/>
    <mergeCell ref="L18:O18"/>
    <mergeCell ref="P19:S19"/>
    <mergeCell ref="T19:W19"/>
    <mergeCell ref="X19:Z19"/>
    <mergeCell ref="AA19:AD19"/>
    <mergeCell ref="A19:C19"/>
    <mergeCell ref="D19:G19"/>
    <mergeCell ref="H19:K19"/>
    <mergeCell ref="L19:O19"/>
    <mergeCell ref="P20:S20"/>
    <mergeCell ref="T20:W20"/>
    <mergeCell ref="X20:Z20"/>
    <mergeCell ref="AA20:AD20"/>
    <mergeCell ref="A20:C20"/>
    <mergeCell ref="D20:G20"/>
    <mergeCell ref="H20:K20"/>
    <mergeCell ref="L20:O20"/>
    <mergeCell ref="P21:S21"/>
    <mergeCell ref="T21:W21"/>
    <mergeCell ref="X21:Z21"/>
    <mergeCell ref="AA21:AD21"/>
    <mergeCell ref="A21:C21"/>
    <mergeCell ref="D21:G21"/>
    <mergeCell ref="H21:K21"/>
    <mergeCell ref="L21:O21"/>
    <mergeCell ref="P22:S22"/>
    <mergeCell ref="T22:W22"/>
    <mergeCell ref="X22:Z22"/>
    <mergeCell ref="AA22:AD22"/>
    <mergeCell ref="A22:C22"/>
    <mergeCell ref="D22:G22"/>
    <mergeCell ref="H22:K22"/>
    <mergeCell ref="L22:O22"/>
    <mergeCell ref="P23:S23"/>
    <mergeCell ref="T23:W23"/>
    <mergeCell ref="X23:Z23"/>
    <mergeCell ref="AA23:AD23"/>
    <mergeCell ref="A23:C23"/>
    <mergeCell ref="D23:G23"/>
    <mergeCell ref="H23:K23"/>
    <mergeCell ref="L23:O23"/>
    <mergeCell ref="P24:S24"/>
    <mergeCell ref="T24:W24"/>
    <mergeCell ref="X24:Z24"/>
    <mergeCell ref="AA24:AD24"/>
    <mergeCell ref="A24:C24"/>
    <mergeCell ref="D24:G24"/>
    <mergeCell ref="H24:K24"/>
    <mergeCell ref="L24:O24"/>
    <mergeCell ref="P25:S25"/>
    <mergeCell ref="T25:W25"/>
    <mergeCell ref="X25:Z25"/>
    <mergeCell ref="AA25:AD25"/>
    <mergeCell ref="A25:C25"/>
    <mergeCell ref="D25:G25"/>
    <mergeCell ref="H25:K25"/>
    <mergeCell ref="L25:O25"/>
    <mergeCell ref="P26:S26"/>
    <mergeCell ref="T26:W26"/>
    <mergeCell ref="X26:Z26"/>
    <mergeCell ref="AA26:AD26"/>
    <mergeCell ref="A26:C26"/>
    <mergeCell ref="D26:G26"/>
    <mergeCell ref="H26:K26"/>
    <mergeCell ref="L26:O26"/>
    <mergeCell ref="P27:S27"/>
    <mergeCell ref="T27:W27"/>
    <mergeCell ref="X27:Z27"/>
    <mergeCell ref="AA27:AD27"/>
    <mergeCell ref="A27:C27"/>
    <mergeCell ref="D27:G27"/>
    <mergeCell ref="H27:K27"/>
    <mergeCell ref="L27:O27"/>
    <mergeCell ref="P28:S28"/>
    <mergeCell ref="T28:W28"/>
    <mergeCell ref="X28:Z28"/>
    <mergeCell ref="AA28:AD28"/>
    <mergeCell ref="A28:C28"/>
    <mergeCell ref="D28:G28"/>
    <mergeCell ref="H28:K28"/>
    <mergeCell ref="L28:O28"/>
    <mergeCell ref="P29:S29"/>
    <mergeCell ref="T29:W29"/>
    <mergeCell ref="X29:Z29"/>
    <mergeCell ref="AA29:AD29"/>
    <mergeCell ref="A29:C29"/>
    <mergeCell ref="D29:G29"/>
    <mergeCell ref="H29:K29"/>
    <mergeCell ref="L29:O29"/>
    <mergeCell ref="P30:S30"/>
    <mergeCell ref="T30:W30"/>
    <mergeCell ref="X30:Z30"/>
    <mergeCell ref="AA30:AD30"/>
    <mergeCell ref="A30:C30"/>
    <mergeCell ref="D30:G30"/>
    <mergeCell ref="H30:K30"/>
    <mergeCell ref="L30:O30"/>
    <mergeCell ref="P31:S31"/>
    <mergeCell ref="T31:W31"/>
    <mergeCell ref="X31:Z31"/>
    <mergeCell ref="AA31:AD31"/>
    <mergeCell ref="A31:C31"/>
    <mergeCell ref="D31:G31"/>
    <mergeCell ref="H31:K31"/>
    <mergeCell ref="L31:O31"/>
    <mergeCell ref="AA43:AD43"/>
    <mergeCell ref="O38:R38"/>
    <mergeCell ref="A32:C32"/>
    <mergeCell ref="D32:G32"/>
    <mergeCell ref="H32:K32"/>
    <mergeCell ref="L32:O32"/>
    <mergeCell ref="O43:R43"/>
    <mergeCell ref="S43:V43"/>
    <mergeCell ref="A41:E41"/>
    <mergeCell ref="P32:S32"/>
    <mergeCell ref="T32:W32"/>
    <mergeCell ref="X32:Z32"/>
    <mergeCell ref="AA32:AD32"/>
    <mergeCell ref="Z50:AD50"/>
    <mergeCell ref="P51:T51"/>
    <mergeCell ref="W37:Z38"/>
    <mergeCell ref="AA37:AD38"/>
    <mergeCell ref="Z51:AD51"/>
    <mergeCell ref="U51:Y51"/>
    <mergeCell ref="F37:J38"/>
    <mergeCell ref="K38:N38"/>
    <mergeCell ref="K39:N39"/>
    <mergeCell ref="K40:N40"/>
    <mergeCell ref="K41:N41"/>
    <mergeCell ref="A37:E38"/>
    <mergeCell ref="A39:E39"/>
    <mergeCell ref="F39:J39"/>
    <mergeCell ref="F40:J40"/>
    <mergeCell ref="F41:J41"/>
    <mergeCell ref="AA42:AD42"/>
    <mergeCell ref="P50:T50"/>
    <mergeCell ref="U50:Y50"/>
    <mergeCell ref="A42:E42"/>
    <mergeCell ref="A43:E43"/>
    <mergeCell ref="W42:Z42"/>
    <mergeCell ref="A48:E49"/>
    <mergeCell ref="A50:E50"/>
    <mergeCell ref="W43:Z43"/>
    <mergeCell ref="F42:J42"/>
    <mergeCell ref="AA41:AD41"/>
    <mergeCell ref="W40:Z40"/>
    <mergeCell ref="AA40:AD40"/>
    <mergeCell ref="W39:Z39"/>
    <mergeCell ref="AA39:AD39"/>
    <mergeCell ref="W41:Z41"/>
    <mergeCell ref="K37:R37"/>
    <mergeCell ref="S37:V38"/>
    <mergeCell ref="O41:R41"/>
    <mergeCell ref="S41:V41"/>
    <mergeCell ref="O39:R39"/>
    <mergeCell ref="O40:R40"/>
    <mergeCell ref="S40:V40"/>
    <mergeCell ref="A51:E51"/>
    <mergeCell ref="O49:T49"/>
    <mergeCell ref="K51:N51"/>
    <mergeCell ref="K50:N50"/>
    <mergeCell ref="A40:E40"/>
    <mergeCell ref="K43:N43"/>
    <mergeCell ref="F50:J50"/>
    <mergeCell ref="F51:J51"/>
    <mergeCell ref="F43:J43"/>
    <mergeCell ref="K42:N42"/>
    <mergeCell ref="O42:R42"/>
    <mergeCell ref="S42:V42"/>
    <mergeCell ref="U53:Y53"/>
    <mergeCell ref="K54:N54"/>
    <mergeCell ref="F53:J53"/>
    <mergeCell ref="P53:T53"/>
    <mergeCell ref="Z53:AD53"/>
    <mergeCell ref="A52:E52"/>
    <mergeCell ref="A53:E53"/>
    <mergeCell ref="A54:E54"/>
    <mergeCell ref="P52:T52"/>
    <mergeCell ref="U52:Y52"/>
    <mergeCell ref="F52:J52"/>
    <mergeCell ref="F54:J54"/>
    <mergeCell ref="Z52:AD52"/>
    <mergeCell ref="Y60:AD60"/>
    <mergeCell ref="P54:T54"/>
    <mergeCell ref="U54:Y54"/>
    <mergeCell ref="Z54:AD54"/>
    <mergeCell ref="A57:AD57"/>
    <mergeCell ref="A60:E60"/>
    <mergeCell ref="S63:X63"/>
    <mergeCell ref="Y63:AD63"/>
    <mergeCell ref="M60:R60"/>
    <mergeCell ref="M62:R62"/>
    <mergeCell ref="M63:R63"/>
    <mergeCell ref="S64:X64"/>
    <mergeCell ref="Y64:AD64"/>
    <mergeCell ref="M64:R64"/>
    <mergeCell ref="M61:R61"/>
    <mergeCell ref="S60:X60"/>
    <mergeCell ref="A4:AD4"/>
    <mergeCell ref="A6:AD6"/>
    <mergeCell ref="A35:AD35"/>
    <mergeCell ref="A46:AD46"/>
    <mergeCell ref="Z48:AD49"/>
    <mergeCell ref="F48:T48"/>
    <mergeCell ref="U48:Y49"/>
    <mergeCell ref="K49:N49"/>
    <mergeCell ref="F49:J49"/>
    <mergeCell ref="S39:V39"/>
    <mergeCell ref="A62:E62"/>
    <mergeCell ref="K53:N53"/>
    <mergeCell ref="K52:N52"/>
    <mergeCell ref="S62:X62"/>
    <mergeCell ref="Y62:AD62"/>
    <mergeCell ref="S61:X61"/>
    <mergeCell ref="Y61:AD61"/>
    <mergeCell ref="Y59:AD59"/>
    <mergeCell ref="S59:X59"/>
    <mergeCell ref="M59:R59"/>
    <mergeCell ref="A64:E64"/>
    <mergeCell ref="A59:E59"/>
    <mergeCell ref="F59:L59"/>
    <mergeCell ref="F64:L64"/>
    <mergeCell ref="F63:L63"/>
    <mergeCell ref="F62:L62"/>
    <mergeCell ref="F61:L61"/>
    <mergeCell ref="F60:L60"/>
    <mergeCell ref="A63:E63"/>
    <mergeCell ref="A61:E61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＊＊＊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</dc:creator>
  <cp:keywords/>
  <dc:description/>
  <cp:lastModifiedBy>yutaka-k</cp:lastModifiedBy>
  <cp:lastPrinted>2013-06-27T05:48:01Z</cp:lastPrinted>
  <dcterms:created xsi:type="dcterms:W3CDTF">2004-02-09T05:33:17Z</dcterms:created>
  <dcterms:modified xsi:type="dcterms:W3CDTF">2013-06-27T05:48:06Z</dcterms:modified>
  <cp:category/>
  <cp:version/>
  <cp:contentType/>
  <cp:contentStatus/>
</cp:coreProperties>
</file>