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3135" windowWidth="7800" windowHeight="3330" activeTab="0"/>
  </bookViews>
  <sheets>
    <sheet name="014" sheetId="1" r:id="rId1"/>
    <sheet name="016" sheetId="2" r:id="rId2"/>
  </sheets>
  <definedNames>
    <definedName name="_xlnm.Print_Area" localSheetId="0">'014'!$A$1:$AE$64</definedName>
    <definedName name="_xlnm.Print_Area" localSheetId="1">'016'!$A$1:$AE$65</definedName>
  </definedNames>
  <calcPr fullCalcOnLoad="1"/>
</workbook>
</file>

<file path=xl/sharedStrings.xml><?xml version="1.0" encoding="utf-8"?>
<sst xmlns="http://schemas.openxmlformats.org/spreadsheetml/2006/main" count="642" uniqueCount="185">
  <si>
    <t>積・降雪の深さ</t>
  </si>
  <si>
    <t>最高気温</t>
  </si>
  <si>
    <t>最低気温</t>
  </si>
  <si>
    <t>雷</t>
  </si>
  <si>
    <t>雪</t>
  </si>
  <si>
    <t>最大風速</t>
  </si>
  <si>
    <t>月</t>
  </si>
  <si>
    <t>（％）</t>
  </si>
  <si>
    <t>（mm）</t>
  </si>
  <si>
    <t>（cm）</t>
  </si>
  <si>
    <t>（m/s）</t>
  </si>
  <si>
    <t>10m/s以上</t>
  </si>
  <si>
    <t>（回数）</t>
  </si>
  <si>
    <t>-</t>
  </si>
  <si>
    <t>北北東</t>
  </si>
  <si>
    <t>南南西</t>
  </si>
  <si>
    <t>平均気圧</t>
  </si>
  <si>
    <t>1）</t>
  </si>
  <si>
    <t>風</t>
  </si>
  <si>
    <t>南</t>
  </si>
  <si>
    <t>北西</t>
  </si>
  <si>
    <t>西南西</t>
  </si>
  <si>
    <t>北</t>
  </si>
  <si>
    <t>南西</t>
  </si>
  <si>
    <t>（ｍｂ)</t>
  </si>
  <si>
    <r>
      <t>昭和62年寒候期</t>
    </r>
  </si>
  <si>
    <t>南南東</t>
  </si>
  <si>
    <t>南</t>
  </si>
  <si>
    <t>西</t>
  </si>
  <si>
    <t>西南西</t>
  </si>
  <si>
    <t>南南西</t>
  </si>
  <si>
    <t>西北西</t>
  </si>
  <si>
    <t>南南西</t>
  </si>
  <si>
    <t>資料　金沢地方気象台「石川県気象年報」による。</t>
  </si>
  <si>
    <t>資料　輪島測候所「累年原簿」による。</t>
  </si>
  <si>
    <t>北</t>
  </si>
  <si>
    <t>南西</t>
  </si>
  <si>
    <t>北東</t>
  </si>
  <si>
    <t>北西</t>
  </si>
  <si>
    <t>（1951～1980年の30年間の平均、但し極値は1886～1987年の値）</t>
  </si>
  <si>
    <t>年月</t>
  </si>
  <si>
    <t>平均</t>
  </si>
  <si>
    <t>最高</t>
  </si>
  <si>
    <t>最低</t>
  </si>
  <si>
    <t>湿度</t>
  </si>
  <si>
    <t>総量</t>
  </si>
  <si>
    <t>日最</t>
  </si>
  <si>
    <t>大値</t>
  </si>
  <si>
    <t>積雪</t>
  </si>
  <si>
    <t>最深</t>
  </si>
  <si>
    <t>日降雪</t>
  </si>
  <si>
    <t>日照</t>
  </si>
  <si>
    <t>時間</t>
  </si>
  <si>
    <t>最大</t>
  </si>
  <si>
    <t>風速</t>
  </si>
  <si>
    <t>左の</t>
  </si>
  <si>
    <t>天気日数</t>
  </si>
  <si>
    <t>強風</t>
  </si>
  <si>
    <t>快晴</t>
  </si>
  <si>
    <t>曇天</t>
  </si>
  <si>
    <t>不照</t>
  </si>
  <si>
    <r>
      <t>全</t>
    </r>
    <r>
      <rPr>
        <b/>
        <sz val="12"/>
        <color indexed="9"/>
        <rFont val="ＭＳ ゴシック"/>
        <family val="3"/>
      </rPr>
      <t>あ</t>
    </r>
    <r>
      <rPr>
        <b/>
        <sz val="12"/>
        <rFont val="ＭＳ ゴシック"/>
        <family val="3"/>
      </rPr>
      <t>年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</si>
  <si>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2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</si>
  <si>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3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</si>
  <si>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4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</si>
  <si>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5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</si>
  <si>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6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</si>
  <si>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7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</si>
  <si>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8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</si>
  <si>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9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</si>
  <si>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10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</si>
  <si>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11</t>
    </r>
    <r>
      <rPr>
        <sz val="12"/>
        <color indexed="9"/>
        <rFont val="ＭＳ 明朝"/>
        <family val="1"/>
      </rPr>
      <t>月</t>
    </r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</si>
  <si>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12</t>
    </r>
    <r>
      <rPr>
        <sz val="12"/>
        <color indexed="9"/>
        <rFont val="ＭＳ 明朝"/>
        <family val="1"/>
      </rPr>
      <t>月</t>
    </r>
  </si>
  <si>
    <t>平　　　　　　均</t>
  </si>
  <si>
    <t>　　極　　</t>
  </si>
  <si>
    <t>気　　　　　　　　　温　（℃）</t>
  </si>
  <si>
    <t>10未満</t>
  </si>
  <si>
    <t>10以上</t>
  </si>
  <si>
    <t>50以上</t>
  </si>
  <si>
    <t>1.0以上</t>
  </si>
  <si>
    <t>10.0以上</t>
  </si>
  <si>
    <t>30.0以上</t>
  </si>
  <si>
    <t>　　積 　　　  雪 （cm）</t>
  </si>
  <si>
    <t>　　降 　　　　水 (mm)</t>
  </si>
  <si>
    <t>注1　1）の気圧は、温度、重力、海面補正を施した値である。</t>
  </si>
  <si>
    <t>　3　有感地震回数の（　）は気象台無感だが市内で有感の所あり。</t>
  </si>
  <si>
    <t>　　 2）の日照時間は、回転日照計で測定したものである。</t>
  </si>
  <si>
    <t>　 　2）の日照時間は、回転日照計で測定したものである。</t>
  </si>
  <si>
    <t>　3　日降雪最深は1953年～1980年の値である。</t>
  </si>
  <si>
    <t>16　気　　象</t>
  </si>
  <si>
    <t>気　　象　17</t>
  </si>
  <si>
    <t>初雪61年11月26日、終雪62年4月14日、初霜61年11月21日、終霜62年4月27日</t>
  </si>
  <si>
    <t>　3　風の測定値について、昭和61年6月より風速計の高さが14.1m高くなり地上28.4mとなっている。</t>
  </si>
  <si>
    <t>この期間の記録では、初雪11月30日、終雪3月28日、初霜11月26日、終霜4月19日である。</t>
  </si>
  <si>
    <t>　　　　の平均値である。</t>
  </si>
  <si>
    <t>14　気　　象</t>
  </si>
  <si>
    <t>気　　象　15</t>
  </si>
  <si>
    <t xml:space="preserve"> 　　2）の日照時間は、太陽が雲霧におおわれず地上を照した時間である。なお、1987年1月1日から日照計が変更となったため「ジョルダン式日照計」の値を「回転式日照計」の値に換算した参照値である。</t>
  </si>
  <si>
    <t>（東経136°39′北緯36°33′海抜26.1ｍ）</t>
  </si>
  <si>
    <t>初雪61年11月26日、終雪62年4月14日、初霜61年11月28日、終霜62年4月16日</t>
  </si>
  <si>
    <r>
      <t>降</t>
    </r>
    <r>
      <rPr>
        <sz val="12"/>
        <color indexed="9"/>
        <rFont val="ＭＳ 明朝"/>
        <family val="1"/>
      </rPr>
      <t>A</t>
    </r>
    <r>
      <rPr>
        <sz val="12"/>
        <rFont val="ＭＳ 明朝"/>
        <family val="1"/>
      </rPr>
      <t>水</t>
    </r>
    <r>
      <rPr>
        <sz val="12"/>
        <color indexed="9"/>
        <rFont val="ＭＳ 明朝"/>
        <family val="1"/>
      </rPr>
      <t>A</t>
    </r>
    <r>
      <rPr>
        <sz val="12"/>
        <rFont val="ＭＳ 明朝"/>
        <family val="1"/>
      </rPr>
      <t>量</t>
    </r>
  </si>
  <si>
    <r>
      <t>有　感　　</t>
    </r>
    <r>
      <rPr>
        <sz val="12"/>
        <color indexed="9"/>
        <rFont val="ＭＳ 明朝"/>
        <family val="1"/>
      </rPr>
      <t>あああ　　　</t>
    </r>
    <r>
      <rPr>
        <sz val="12"/>
        <rFont val="ＭＳ 明朝"/>
        <family val="1"/>
      </rPr>
      <t>地　震</t>
    </r>
  </si>
  <si>
    <r>
      <t>最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深</t>
    </r>
  </si>
  <si>
    <t>（h）</t>
  </si>
  <si>
    <t xml:space="preserve"> 2)</t>
  </si>
  <si>
    <t>風向</t>
  </si>
  <si>
    <t>≧25℃の日数</t>
  </si>
  <si>
    <t>＜0℃の日数</t>
  </si>
  <si>
    <t>3)</t>
  </si>
  <si>
    <t>4)</t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</si>
  <si>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1月</t>
    </r>
  </si>
  <si>
    <t>－</t>
  </si>
  <si>
    <t>－</t>
  </si>
  <si>
    <t xml:space="preserve"> 　　3）、4）の快晴及び曇天日数は、平均雲量0.0～1.4を快晴、8.5～10.0を雲天とした日数である。（1981年1月1日改正）</t>
  </si>
  <si>
    <t>　2　雪の初終日及び霜の初終日は、寒候期（前年11月～当年4月）の値である。</t>
  </si>
  <si>
    <t>(2)　平　　年　　の　　値</t>
  </si>
  <si>
    <t>この期間の記録では、初雪11月30日、終雪3月29日、初霜11月23日、終霜4月7日である。</t>
  </si>
  <si>
    <t>気　　　　　　　　　温　（℃）</t>
  </si>
  <si>
    <t>湿度</t>
  </si>
  <si>
    <r>
      <t>降</t>
    </r>
    <r>
      <rPr>
        <sz val="12"/>
        <color indexed="9"/>
        <rFont val="ＭＳ 明朝"/>
        <family val="1"/>
      </rPr>
      <t>A</t>
    </r>
    <r>
      <rPr>
        <sz val="12"/>
        <rFont val="ＭＳ 明朝"/>
        <family val="1"/>
      </rPr>
      <t>水</t>
    </r>
    <r>
      <rPr>
        <sz val="12"/>
        <color indexed="9"/>
        <rFont val="ＭＳ 明朝"/>
        <family val="1"/>
      </rPr>
      <t>A</t>
    </r>
    <r>
      <rPr>
        <sz val="12"/>
        <rFont val="ＭＳ 明朝"/>
        <family val="1"/>
      </rPr>
      <t>量</t>
    </r>
  </si>
  <si>
    <t>日照</t>
  </si>
  <si>
    <t>1）</t>
  </si>
  <si>
    <t>平　　　　　　均</t>
  </si>
  <si>
    <t>平均</t>
  </si>
  <si>
    <t>総量</t>
  </si>
  <si>
    <t>積雪</t>
  </si>
  <si>
    <t>日降雪</t>
  </si>
  <si>
    <t>時間</t>
  </si>
  <si>
    <t>最大</t>
  </si>
  <si>
    <t>　　積 　　　  雪 （cm）</t>
  </si>
  <si>
    <t>　　降 　　　　水 (mm)</t>
  </si>
  <si>
    <t>快晴</t>
  </si>
  <si>
    <t>曇天</t>
  </si>
  <si>
    <t>不照</t>
  </si>
  <si>
    <t>（ｍｂ)</t>
  </si>
  <si>
    <t>最高</t>
  </si>
  <si>
    <t>最低</t>
  </si>
  <si>
    <t>最深</t>
  </si>
  <si>
    <r>
      <t>最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深</t>
    </r>
  </si>
  <si>
    <t>（h）</t>
  </si>
  <si>
    <t>－</t>
  </si>
  <si>
    <t>-</t>
  </si>
  <si>
    <t>　 　3）　4）の快晴及び曇天日数は、平均雲量0.0～1.4を快晴、8.5～10.0を雲天とした日である。</t>
  </si>
  <si>
    <t>　3　極値    日最大降水量値、1886～1987、積雪再深、1891～1987　日降雪再深、1953～1987　最大風速、1909～1987の各年の値である。</t>
  </si>
  <si>
    <t>（東経136°54′　北緯37°23′　　海抜5.3ｍ）</t>
  </si>
  <si>
    <t>(1)　　昭　　和　　62　　年　　の　　気　　象</t>
  </si>
  <si>
    <r>
      <t>有　感　　</t>
    </r>
    <r>
      <rPr>
        <sz val="12"/>
        <color indexed="9"/>
        <rFont val="ＭＳ 明朝"/>
        <family val="1"/>
      </rPr>
      <t>あああ　　　　</t>
    </r>
    <r>
      <rPr>
        <sz val="12"/>
        <rFont val="ＭＳ 明朝"/>
        <family val="1"/>
      </rPr>
      <t>地　震</t>
    </r>
  </si>
  <si>
    <t>－</t>
  </si>
  <si>
    <t>　　 3）、4）の快晴及び曇天日数は、平均雲量0.0～1.4を快晴、8.5～10.0を雲天とした日である。(1981年1月1日改正）</t>
  </si>
  <si>
    <t>　2　雪の初終日及び霜の初終日は寒候期（前半11月～当年4月）の値である。</t>
  </si>
  <si>
    <t>(2)　　　　　平　　　　　　　　年　　　　　　　　の　　　　　　　　値</t>
  </si>
  <si>
    <t>（1951～1980年の30年間の平均、但し極値は1930～1987年の値）</t>
  </si>
  <si>
    <t>気　　　　　　　　　温　（℃）</t>
  </si>
  <si>
    <t>湿度</t>
  </si>
  <si>
    <r>
      <t>降</t>
    </r>
    <r>
      <rPr>
        <sz val="12"/>
        <color indexed="9"/>
        <rFont val="ＭＳ 明朝"/>
        <family val="1"/>
      </rPr>
      <t>A</t>
    </r>
    <r>
      <rPr>
        <sz val="12"/>
        <rFont val="ＭＳ 明朝"/>
        <family val="1"/>
      </rPr>
      <t>水</t>
    </r>
    <r>
      <rPr>
        <sz val="12"/>
        <color indexed="9"/>
        <rFont val="ＭＳ 明朝"/>
        <family val="1"/>
      </rPr>
      <t>A</t>
    </r>
    <r>
      <rPr>
        <sz val="12"/>
        <rFont val="ＭＳ 明朝"/>
        <family val="1"/>
      </rPr>
      <t>量</t>
    </r>
  </si>
  <si>
    <t>日照</t>
  </si>
  <si>
    <t>1）</t>
  </si>
  <si>
    <t>平　　　　　　均</t>
  </si>
  <si>
    <t>平均</t>
  </si>
  <si>
    <t>総量</t>
  </si>
  <si>
    <t>積雪</t>
  </si>
  <si>
    <t>日降雪</t>
  </si>
  <si>
    <t>時間</t>
  </si>
  <si>
    <t>最大</t>
  </si>
  <si>
    <t>　　積 　　　  雪 （cm）</t>
  </si>
  <si>
    <t>　　降 　　　　水 (mm)</t>
  </si>
  <si>
    <t>快晴</t>
  </si>
  <si>
    <t>曇天</t>
  </si>
  <si>
    <t>不照</t>
  </si>
  <si>
    <t>（ｍｂ)</t>
  </si>
  <si>
    <t>最高</t>
  </si>
  <si>
    <t>最低</t>
  </si>
  <si>
    <t>最深</t>
  </si>
  <si>
    <r>
      <t>最</t>
    </r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深</t>
    </r>
  </si>
  <si>
    <t>（h）</t>
  </si>
  <si>
    <t>　　 3）、4）の快晴及び曇天日数は、平均雲量0.0～1.4を快晴、8.5～10.0を雲天とした日である。但し平年値は1961年～1980年の20年間</t>
  </si>
  <si>
    <t>　2　風の平均（ｍ/ｓ）は、1975～1980の6年間の平均値である。</t>
  </si>
  <si>
    <t>－</t>
  </si>
  <si>
    <t>10　　　輪　　　　　島　　　　　測　　　　　候　　　　　所</t>
  </si>
  <si>
    <t>　 　2）の日照時間は、太陽が雲霧におおわれず地上を照した時間である。なお、1987年1月1日から日照計が変更となったため「ジョルダン式日照計」の値を「回転式日照計」の値に換算した参照値である。</t>
  </si>
  <si>
    <r>
      <rPr>
        <sz val="12"/>
        <color indexed="9"/>
        <rFont val="ＭＳ 明朝"/>
        <family val="1"/>
      </rPr>
      <t>あ</t>
    </r>
    <r>
      <rPr>
        <sz val="12"/>
        <rFont val="ＭＳ 明朝"/>
        <family val="1"/>
      </rPr>
      <t>1月</t>
    </r>
  </si>
  <si>
    <t>　2　風の平均（m/s）は1975～1980年の6年間の平均値である。</t>
  </si>
  <si>
    <t>2　　　気　　　　　 　　　　　　　　　　　　　象</t>
  </si>
  <si>
    <t>　　　9　　金　　　沢　　　地　　　方　　　気　　　象　　　台</t>
  </si>
  <si>
    <t>　　　　(1)　　　昭　　和　　62　　年　　の　　気　　象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</si>
</sst>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.0;[Red]\-#,##0.0"/>
    <numFmt numFmtId="179" formatCode="0_ ;[Red]\-0\ "/>
    <numFmt numFmtId="180" formatCode="0.0_ ;[Red]\-0.0\ "/>
    <numFmt numFmtId="181" formatCode="#,##0_ ;[Red]\-#,##0\ "/>
    <numFmt numFmtId="182" formatCode="#,##0.0_ ;[Red]\-#,##0.0\ "/>
    <numFmt numFmtId="183" formatCode="0.0_);[Red]\(0.0\)"/>
    <numFmt numFmtId="184" formatCode="0_);[Red]\(0\)"/>
    <numFmt numFmtId="185" formatCode="0;[Red]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0.00_);[Red]\(0.00\)"/>
    <numFmt numFmtId="190" formatCode="#,##0.00_ ;[Red]\-#,##0.00\ "/>
    <numFmt numFmtId="191" formatCode="#,##0.0;[Red]#,##0.0"/>
  </numFmts>
  <fonts count="50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6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2"/>
      <name val="ＭＳ ゴシック"/>
      <family val="3"/>
    </font>
    <font>
      <b/>
      <sz val="12"/>
      <color indexed="9"/>
      <name val="ＭＳ ゴシック"/>
      <family val="3"/>
    </font>
    <font>
      <sz val="12"/>
      <color indexed="9"/>
      <name val="ＭＳ 明朝"/>
      <family val="1"/>
    </font>
    <font>
      <sz val="12"/>
      <name val="ＭＳ ゴシック"/>
      <family val="3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49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178" fontId="7" fillId="0" borderId="0" xfId="49" applyNumberFormat="1" applyFont="1" applyAlignment="1">
      <alignment horizontal="center" vertical="center"/>
    </xf>
    <xf numFmtId="178" fontId="0" fillId="0" borderId="0" xfId="49" applyNumberFormat="1" applyFont="1" applyAlignment="1">
      <alignment/>
    </xf>
    <xf numFmtId="178" fontId="0" fillId="0" borderId="0" xfId="49" applyNumberFormat="1" applyFont="1" applyBorder="1" applyAlignment="1" applyProtection="1">
      <alignment horizontal="center"/>
      <protection/>
    </xf>
    <xf numFmtId="38" fontId="0" fillId="0" borderId="0" xfId="49" applyNumberFormat="1" applyFont="1" applyBorder="1" applyAlignment="1" applyProtection="1">
      <alignment horizontal="right"/>
      <protection/>
    </xf>
    <xf numFmtId="38" fontId="0" fillId="0" borderId="0" xfId="49" applyNumberFormat="1" applyFont="1" applyAlignment="1" applyProtection="1">
      <alignment horizontal="right"/>
      <protection/>
    </xf>
    <xf numFmtId="38" fontId="0" fillId="0" borderId="0" xfId="49" applyNumberFormat="1" applyFont="1" applyAlignment="1">
      <alignment/>
    </xf>
    <xf numFmtId="178" fontId="6" fillId="0" borderId="0" xfId="49" applyNumberFormat="1" applyFont="1" applyAlignment="1">
      <alignment vertical="top"/>
    </xf>
    <xf numFmtId="178" fontId="6" fillId="0" borderId="0" xfId="49" applyNumberFormat="1" applyFont="1" applyAlignment="1">
      <alignment horizontal="right" vertical="top"/>
    </xf>
    <xf numFmtId="178" fontId="0" fillId="0" borderId="0" xfId="49" applyNumberFormat="1" applyFont="1" applyFill="1" applyAlignment="1">
      <alignment/>
    </xf>
    <xf numFmtId="178" fontId="0" fillId="0" borderId="0" xfId="49" applyNumberFormat="1" applyFont="1" applyFill="1" applyBorder="1" applyAlignment="1">
      <alignment/>
    </xf>
    <xf numFmtId="178" fontId="0" fillId="0" borderId="10" xfId="49" applyNumberFormat="1" applyFont="1" applyFill="1" applyBorder="1" applyAlignment="1" applyProtection="1">
      <alignment horizontal="center"/>
      <protection/>
    </xf>
    <xf numFmtId="178" fontId="0" fillId="0" borderId="0" xfId="49" applyNumberFormat="1" applyFont="1" applyAlignment="1">
      <alignment vertical="center"/>
    </xf>
    <xf numFmtId="178" fontId="0" fillId="0" borderId="0" xfId="49" applyNumberFormat="1" applyFont="1" applyFill="1" applyAlignment="1">
      <alignment vertical="center"/>
    </xf>
    <xf numFmtId="178" fontId="0" fillId="0" borderId="11" xfId="49" applyNumberFormat="1" applyFont="1" applyFill="1" applyBorder="1" applyAlignment="1">
      <alignment horizontal="center" vertical="center"/>
    </xf>
    <xf numFmtId="178" fontId="0" fillId="0" borderId="12" xfId="49" applyNumberFormat="1" applyFont="1" applyBorder="1" applyAlignment="1" applyProtection="1">
      <alignment horizontal="center" vertical="center"/>
      <protection/>
    </xf>
    <xf numFmtId="178" fontId="0" fillId="0" borderId="0" xfId="49" applyNumberFormat="1" applyFont="1" applyBorder="1" applyAlignment="1" applyProtection="1">
      <alignment horizontal="center" vertical="center"/>
      <protection/>
    </xf>
    <xf numFmtId="38" fontId="0" fillId="0" borderId="0" xfId="49" applyNumberFormat="1" applyFont="1" applyBorder="1" applyAlignment="1" applyProtection="1">
      <alignment horizontal="center" vertical="center"/>
      <protection/>
    </xf>
    <xf numFmtId="38" fontId="0" fillId="0" borderId="0" xfId="49" applyNumberFormat="1" applyFont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right" vertical="center"/>
      <protection/>
    </xf>
    <xf numFmtId="178" fontId="0" fillId="0" borderId="0" xfId="49" applyNumberFormat="1" applyFont="1" applyBorder="1" applyAlignment="1" applyProtection="1">
      <alignment horizontal="right" vertical="center"/>
      <protection/>
    </xf>
    <xf numFmtId="38" fontId="0" fillId="0" borderId="0" xfId="49" applyNumberFormat="1" applyFont="1" applyFill="1" applyBorder="1" applyAlignment="1" applyProtection="1">
      <alignment horizontal="center" vertical="center"/>
      <protection/>
    </xf>
    <xf numFmtId="178" fontId="0" fillId="0" borderId="0" xfId="49" applyNumberFormat="1" applyFont="1" applyAlignment="1">
      <alignment vertical="top"/>
    </xf>
    <xf numFmtId="178" fontId="0" fillId="0" borderId="0" xfId="49" applyNumberFormat="1" applyFont="1" applyBorder="1" applyAlignment="1">
      <alignment horizontal="center" vertical="center"/>
    </xf>
    <xf numFmtId="178" fontId="0" fillId="0" borderId="0" xfId="49" applyNumberFormat="1" applyFont="1" applyBorder="1" applyAlignment="1" applyProtection="1">
      <alignment/>
      <protection/>
    </xf>
    <xf numFmtId="178" fontId="0" fillId="0" borderId="0" xfId="49" applyNumberFormat="1" applyFont="1" applyFill="1" applyAlignment="1" quotePrefix="1">
      <alignment vertical="center"/>
    </xf>
    <xf numFmtId="178" fontId="0" fillId="0" borderId="10" xfId="49" applyNumberFormat="1" applyFont="1" applyBorder="1" applyAlignment="1" applyProtection="1">
      <alignment horizontal="center" vertical="center"/>
      <protection/>
    </xf>
    <xf numFmtId="178" fontId="0" fillId="0" borderId="13" xfId="49" applyNumberFormat="1" applyFont="1" applyFill="1" applyBorder="1" applyAlignment="1" applyProtection="1">
      <alignment horizontal="center" vertical="center"/>
      <protection/>
    </xf>
    <xf numFmtId="178" fontId="7" fillId="0" borderId="0" xfId="49" applyNumberFormat="1" applyFont="1" applyBorder="1" applyAlignment="1">
      <alignment vertical="top"/>
    </xf>
    <xf numFmtId="0" fontId="0" fillId="0" borderId="0" xfId="0" applyFont="1" applyAlignment="1">
      <alignment/>
    </xf>
    <xf numFmtId="178" fontId="0" fillId="0" borderId="12" xfId="49" applyNumberFormat="1" applyFont="1" applyBorder="1" applyAlignment="1">
      <alignment horizontal="center" vertical="center"/>
    </xf>
    <xf numFmtId="38" fontId="0" fillId="0" borderId="0" xfId="49" applyNumberFormat="1" applyFont="1" applyBorder="1" applyAlignment="1">
      <alignment horizontal="center" vertical="center"/>
    </xf>
    <xf numFmtId="38" fontId="0" fillId="0" borderId="0" xfId="49" applyNumberFormat="1" applyFont="1" applyFill="1" applyBorder="1" applyAlignment="1">
      <alignment horizontal="center" vertical="center"/>
    </xf>
    <xf numFmtId="178" fontId="0" fillId="0" borderId="0" xfId="49" applyNumberFormat="1" applyFont="1" applyBorder="1" applyAlignment="1">
      <alignment/>
    </xf>
    <xf numFmtId="178" fontId="1" fillId="0" borderId="0" xfId="49" applyNumberFormat="1" applyFont="1" applyBorder="1" applyAlignment="1">
      <alignment/>
    </xf>
    <xf numFmtId="178" fontId="0" fillId="0" borderId="0" xfId="49" applyNumberFormat="1" applyFont="1" applyBorder="1" applyAlignment="1">
      <alignment horizontal="center"/>
    </xf>
    <xf numFmtId="178" fontId="0" fillId="0" borderId="10" xfId="49" applyNumberFormat="1" applyFont="1" applyBorder="1" applyAlignment="1">
      <alignment horizontal="center"/>
    </xf>
    <xf numFmtId="182" fontId="0" fillId="0" borderId="0" xfId="49" applyNumberFormat="1" applyFont="1" applyBorder="1" applyAlignment="1" applyProtection="1">
      <alignment horizontal="right" vertical="center"/>
      <protection/>
    </xf>
    <xf numFmtId="178" fontId="0" fillId="0" borderId="0" xfId="49" applyNumberFormat="1" applyFont="1" applyBorder="1" applyAlignment="1">
      <alignment horizontal="right" vertical="center"/>
    </xf>
    <xf numFmtId="178" fontId="0" fillId="0" borderId="12" xfId="49" applyNumberFormat="1" applyFont="1" applyBorder="1" applyAlignment="1">
      <alignment horizontal="right" vertical="center"/>
    </xf>
    <xf numFmtId="178" fontId="0" fillId="0" borderId="12" xfId="49" applyNumberFormat="1" applyFont="1" applyBorder="1" applyAlignment="1" applyProtection="1">
      <alignment horizontal="right" vertical="center"/>
      <protection/>
    </xf>
    <xf numFmtId="181" fontId="0" fillId="0" borderId="0" xfId="49" applyNumberFormat="1" applyFont="1" applyBorder="1" applyAlignment="1">
      <alignment horizontal="right" vertical="center"/>
    </xf>
    <xf numFmtId="181" fontId="0" fillId="0" borderId="0" xfId="49" applyNumberFormat="1" applyFont="1" applyBorder="1" applyAlignment="1" applyProtection="1">
      <alignment horizontal="center" vertical="center"/>
      <protection/>
    </xf>
    <xf numFmtId="178" fontId="0" fillId="0" borderId="14" xfId="49" applyNumberFormat="1" applyFont="1" applyBorder="1" applyAlignment="1" applyProtection="1">
      <alignment vertical="center"/>
      <protection/>
    </xf>
    <xf numFmtId="178" fontId="0" fillId="0" borderId="10" xfId="49" applyNumberFormat="1" applyFont="1" applyBorder="1" applyAlignment="1" applyProtection="1">
      <alignment horizontal="right" vertical="center"/>
      <protection/>
    </xf>
    <xf numFmtId="181" fontId="0" fillId="0" borderId="10" xfId="49" applyNumberFormat="1" applyFont="1" applyBorder="1" applyAlignment="1" applyProtection="1">
      <alignment horizontal="right" vertical="center"/>
      <protection/>
    </xf>
    <xf numFmtId="181" fontId="0" fillId="0" borderId="0" xfId="49" applyNumberFormat="1" applyFont="1" applyBorder="1" applyAlignment="1" applyProtection="1">
      <alignment horizontal="right" vertical="center"/>
      <protection/>
    </xf>
    <xf numFmtId="178" fontId="0" fillId="0" borderId="15" xfId="49" applyNumberFormat="1" applyFont="1" applyBorder="1" applyAlignment="1" applyProtection="1">
      <alignment horizontal="right" vertical="center"/>
      <protection/>
    </xf>
    <xf numFmtId="178" fontId="0" fillId="0" borderId="16" xfId="49" applyNumberFormat="1" applyFont="1" applyBorder="1" applyAlignment="1" applyProtection="1">
      <alignment horizontal="right" vertical="center"/>
      <protection/>
    </xf>
    <xf numFmtId="181" fontId="0" fillId="0" borderId="16" xfId="49" applyNumberFormat="1" applyFont="1" applyBorder="1" applyAlignment="1" applyProtection="1">
      <alignment horizontal="right" vertical="center"/>
      <protection/>
    </xf>
    <xf numFmtId="178" fontId="0" fillId="0" borderId="16" xfId="49" applyNumberFormat="1" applyFont="1" applyBorder="1" applyAlignment="1" applyProtection="1">
      <alignment horizontal="center" vertical="center"/>
      <protection/>
    </xf>
    <xf numFmtId="182" fontId="0" fillId="0" borderId="10" xfId="49" applyNumberFormat="1" applyFont="1" applyBorder="1" applyAlignment="1" applyProtection="1">
      <alignment horizontal="right" vertical="center"/>
      <protection/>
    </xf>
    <xf numFmtId="178" fontId="0" fillId="0" borderId="0" xfId="49" applyNumberFormat="1" applyFont="1" applyFill="1" applyBorder="1" applyAlignment="1">
      <alignment horizontal="center" vertical="center"/>
    </xf>
    <xf numFmtId="182" fontId="0" fillId="0" borderId="0" xfId="49" applyNumberFormat="1" applyFont="1" applyBorder="1" applyAlignment="1" applyProtection="1">
      <alignment horizontal="center" vertical="center"/>
      <protection/>
    </xf>
    <xf numFmtId="182" fontId="0" fillId="0" borderId="16" xfId="49" applyNumberFormat="1" applyFont="1" applyBorder="1" applyAlignment="1" applyProtection="1">
      <alignment horizontal="right" vertical="center"/>
      <protection/>
    </xf>
    <xf numFmtId="178" fontId="0" fillId="0" borderId="17" xfId="49" applyNumberFormat="1" applyFont="1" applyBorder="1" applyAlignment="1">
      <alignment horizontal="center" vertical="center"/>
    </xf>
    <xf numFmtId="178" fontId="0" fillId="0" borderId="12" xfId="49" applyNumberFormat="1" applyFont="1" applyFill="1" applyBorder="1" applyAlignment="1">
      <alignment horizontal="center" vertical="center"/>
    </xf>
    <xf numFmtId="178" fontId="0" fillId="0" borderId="0" xfId="49" applyNumberFormat="1" applyFont="1" applyFill="1" applyBorder="1" applyAlignment="1" applyProtection="1">
      <alignment horizontal="center" vertical="center"/>
      <protection/>
    </xf>
    <xf numFmtId="178" fontId="0" fillId="0" borderId="12" xfId="49" applyNumberFormat="1" applyFont="1" applyFill="1" applyBorder="1" applyAlignment="1" applyProtection="1">
      <alignment horizontal="right" vertical="center"/>
      <protection/>
    </xf>
    <xf numFmtId="178" fontId="0" fillId="0" borderId="0" xfId="49" applyNumberFormat="1" applyFont="1" applyFill="1" applyBorder="1" applyAlignment="1" applyProtection="1">
      <alignment horizontal="right" vertical="center"/>
      <protection/>
    </xf>
    <xf numFmtId="181" fontId="0" fillId="0" borderId="0" xfId="49" applyNumberFormat="1" applyFont="1" applyFill="1" applyBorder="1" applyAlignment="1" applyProtection="1">
      <alignment horizontal="right" vertical="center"/>
      <protection/>
    </xf>
    <xf numFmtId="182" fontId="0" fillId="0" borderId="0" xfId="49" applyNumberFormat="1" applyFont="1" applyFill="1" applyBorder="1" applyAlignment="1" applyProtection="1">
      <alignment horizontal="right" vertical="center"/>
      <protection/>
    </xf>
    <xf numFmtId="178" fontId="0" fillId="0" borderId="12" xfId="49" applyNumberFormat="1" applyFont="1" applyFill="1" applyBorder="1" applyAlignment="1" applyProtection="1">
      <alignment horizontal="center" vertical="center"/>
      <protection/>
    </xf>
    <xf numFmtId="181" fontId="0" fillId="0" borderId="0" xfId="49" applyNumberFormat="1" applyFont="1" applyFill="1" applyBorder="1" applyAlignment="1" applyProtection="1">
      <alignment horizontal="center" vertical="center"/>
      <protection/>
    </xf>
    <xf numFmtId="182" fontId="0" fillId="0" borderId="0" xfId="49" applyNumberFormat="1" applyFont="1" applyFill="1" applyBorder="1" applyAlignment="1" applyProtection="1">
      <alignment horizontal="center" vertical="center"/>
      <protection/>
    </xf>
    <xf numFmtId="38" fontId="11" fillId="0" borderId="0" xfId="49" applyNumberFormat="1" applyFont="1" applyAlignment="1" applyProtection="1">
      <alignment horizontal="right"/>
      <protection/>
    </xf>
    <xf numFmtId="178" fontId="11" fillId="0" borderId="0" xfId="49" applyNumberFormat="1" applyFont="1" applyAlignment="1">
      <alignment/>
    </xf>
    <xf numFmtId="181" fontId="0" fillId="0" borderId="18" xfId="49" applyNumberFormat="1" applyFont="1" applyBorder="1" applyAlignment="1" applyProtection="1">
      <alignment horizontal="right" vertical="center"/>
      <protection/>
    </xf>
    <xf numFmtId="178" fontId="0" fillId="0" borderId="19" xfId="49" applyNumberFormat="1" applyFont="1" applyBorder="1" applyAlignment="1" applyProtection="1" quotePrefix="1">
      <alignment horizontal="distributed" vertical="center"/>
      <protection/>
    </xf>
    <xf numFmtId="178" fontId="11" fillId="0" borderId="19" xfId="49" applyNumberFormat="1" applyFont="1" applyBorder="1" applyAlignment="1" applyProtection="1">
      <alignment horizontal="distributed" vertical="center"/>
      <protection/>
    </xf>
    <xf numFmtId="178" fontId="0" fillId="0" borderId="19" xfId="49" applyNumberFormat="1" applyFont="1" applyBorder="1" applyAlignment="1" applyProtection="1">
      <alignment horizontal="distributed" vertical="center"/>
      <protection/>
    </xf>
    <xf numFmtId="181" fontId="0" fillId="0" borderId="19" xfId="49" applyNumberFormat="1" applyFont="1" applyBorder="1" applyAlignment="1" applyProtection="1">
      <alignment horizontal="distributed" vertical="center"/>
      <protection/>
    </xf>
    <xf numFmtId="178" fontId="6" fillId="0" borderId="0" xfId="49" applyNumberFormat="1" applyFont="1" applyAlignment="1">
      <alignment/>
    </xf>
    <xf numFmtId="178" fontId="6" fillId="0" borderId="0" xfId="49" applyNumberFormat="1" applyFont="1" applyAlignment="1">
      <alignment horizontal="right" vertical="center"/>
    </xf>
    <xf numFmtId="178" fontId="0" fillId="0" borderId="0" xfId="49" applyNumberFormat="1" applyFont="1" applyAlignment="1">
      <alignment horizontal="centerContinuous" vertical="center"/>
    </xf>
    <xf numFmtId="178" fontId="0" fillId="0" borderId="20" xfId="49" applyNumberFormat="1" applyFont="1" applyBorder="1" applyAlignment="1" applyProtection="1">
      <alignment horizontal="distributed" vertical="center"/>
      <protection/>
    </xf>
    <xf numFmtId="178" fontId="0" fillId="0" borderId="20" xfId="49" applyNumberFormat="1" applyFont="1" applyBorder="1" applyAlignment="1" applyProtection="1">
      <alignment horizontal="left" vertical="center"/>
      <protection/>
    </xf>
    <xf numFmtId="178" fontId="0" fillId="0" borderId="21" xfId="49" applyNumberFormat="1" applyFont="1" applyBorder="1" applyAlignment="1" applyProtection="1">
      <alignment horizontal="distributed" vertical="center"/>
      <protection/>
    </xf>
    <xf numFmtId="178" fontId="0" fillId="0" borderId="0" xfId="49" applyNumberFormat="1" applyFont="1" applyBorder="1" applyAlignment="1" applyProtection="1">
      <alignment vertical="center"/>
      <protection/>
    </xf>
    <xf numFmtId="178" fontId="0" fillId="0" borderId="19" xfId="49" applyNumberFormat="1" applyFont="1" applyBorder="1" applyAlignment="1" applyProtection="1">
      <alignment horizontal="right" vertical="center"/>
      <protection/>
    </xf>
    <xf numFmtId="178" fontId="0" fillId="0" borderId="22" xfId="49" applyNumberFormat="1" applyFont="1" applyBorder="1" applyAlignment="1" applyProtection="1">
      <alignment horizontal="distributed" vertical="center"/>
      <protection/>
    </xf>
    <xf numFmtId="178" fontId="0" fillId="0" borderId="13" xfId="49" applyNumberFormat="1" applyFont="1" applyBorder="1" applyAlignment="1" applyProtection="1">
      <alignment horizontal="distributed" vertical="center" wrapText="1"/>
      <protection/>
    </xf>
    <xf numFmtId="178" fontId="0" fillId="0" borderId="22" xfId="49" applyNumberFormat="1" applyFont="1" applyBorder="1" applyAlignment="1" applyProtection="1">
      <alignment horizontal="distributed"/>
      <protection/>
    </xf>
    <xf numFmtId="178" fontId="0" fillId="0" borderId="14" xfId="49" applyNumberFormat="1" applyFont="1" applyBorder="1" applyAlignment="1" applyProtection="1">
      <alignment horizontal="distributed"/>
      <protection/>
    </xf>
    <xf numFmtId="0" fontId="0" fillId="0" borderId="23" xfId="0" applyFont="1" applyBorder="1" applyAlignment="1">
      <alignment horizontal="distributed"/>
    </xf>
    <xf numFmtId="178" fontId="0" fillId="0" borderId="22" xfId="49" applyNumberFormat="1" applyFont="1" applyBorder="1" applyAlignment="1">
      <alignment horizontal="distributed"/>
    </xf>
    <xf numFmtId="178" fontId="0" fillId="0" borderId="19" xfId="49" applyNumberFormat="1" applyFont="1" applyBorder="1" applyAlignment="1" applyProtection="1">
      <alignment horizontal="center" vertical="center"/>
      <protection/>
    </xf>
    <xf numFmtId="178" fontId="0" fillId="0" borderId="13" xfId="49" applyNumberFormat="1" applyFont="1" applyBorder="1" applyAlignment="1" applyProtection="1">
      <alignment vertical="center"/>
      <protection/>
    </xf>
    <xf numFmtId="178" fontId="0" fillId="0" borderId="13" xfId="49" applyNumberFormat="1" applyFont="1" applyBorder="1" applyAlignment="1">
      <alignment horizontal="center"/>
    </xf>
    <xf numFmtId="0" fontId="0" fillId="0" borderId="13" xfId="0" applyFont="1" applyBorder="1" applyAlignment="1">
      <alignment vertical="center"/>
    </xf>
    <xf numFmtId="178" fontId="0" fillId="0" borderId="13" xfId="49" applyNumberFormat="1" applyFont="1" applyBorder="1" applyAlignment="1">
      <alignment horizontal="distributed"/>
    </xf>
    <xf numFmtId="178" fontId="0" fillId="0" borderId="11" xfId="49" applyNumberFormat="1" applyFont="1" applyBorder="1" applyAlignment="1">
      <alignment horizontal="distributed" vertical="center"/>
    </xf>
    <xf numFmtId="178" fontId="0" fillId="0" borderId="11" xfId="49" applyNumberFormat="1" applyFont="1" applyBorder="1" applyAlignment="1">
      <alignment horizontal="center" vertical="center"/>
    </xf>
    <xf numFmtId="178" fontId="0" fillId="0" borderId="24" xfId="49" applyNumberFormat="1" applyFont="1" applyBorder="1" applyAlignment="1" applyProtection="1">
      <alignment horizontal="center" vertical="center"/>
      <protection/>
    </xf>
    <xf numFmtId="178" fontId="0" fillId="0" borderId="11" xfId="49" applyNumberFormat="1" applyFont="1" applyBorder="1" applyAlignment="1">
      <alignment horizontal="center" vertical="top"/>
    </xf>
    <xf numFmtId="178" fontId="0" fillId="0" borderId="13" xfId="49" applyNumberFormat="1" applyFont="1" applyBorder="1" applyAlignment="1">
      <alignment horizontal="distributed" vertical="top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178" fontId="0" fillId="0" borderId="11" xfId="49" applyNumberFormat="1" applyFont="1" applyBorder="1" applyAlignment="1">
      <alignment vertical="center"/>
    </xf>
    <xf numFmtId="178" fontId="0" fillId="0" borderId="15" xfId="49" applyNumberFormat="1" applyFont="1" applyBorder="1" applyAlignment="1">
      <alignment horizontal="center" vertical="center"/>
    </xf>
    <xf numFmtId="0" fontId="0" fillId="0" borderId="19" xfId="49" applyNumberFormat="1" applyFont="1" applyBorder="1" applyAlignment="1" applyProtection="1">
      <alignment horizontal="distributed" vertical="center"/>
      <protection/>
    </xf>
    <xf numFmtId="181" fontId="0" fillId="0" borderId="26" xfId="49" applyNumberFormat="1" applyFont="1" applyBorder="1" applyAlignment="1" applyProtection="1">
      <alignment horizontal="distributed" vertical="center"/>
      <protection/>
    </xf>
    <xf numFmtId="178" fontId="0" fillId="0" borderId="24" xfId="49" applyNumberFormat="1" applyFont="1" applyBorder="1" applyAlignment="1">
      <alignment horizontal="distributed" vertical="top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78" fontId="0" fillId="0" borderId="0" xfId="49" applyNumberFormat="1" applyFont="1" applyFill="1" applyBorder="1" applyAlignment="1">
      <alignment vertical="center"/>
    </xf>
    <xf numFmtId="178" fontId="0" fillId="0" borderId="0" xfId="49" applyNumberFormat="1" applyFont="1" applyBorder="1" applyAlignment="1">
      <alignment vertical="center"/>
    </xf>
    <xf numFmtId="183" fontId="11" fillId="0" borderId="0" xfId="49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78" fontId="0" fillId="0" borderId="0" xfId="49" applyNumberFormat="1" applyFont="1" applyFill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8" fontId="14" fillId="0" borderId="0" xfId="49" applyNumberFormat="1" applyFont="1" applyAlignment="1">
      <alignment/>
    </xf>
    <xf numFmtId="178" fontId="15" fillId="0" borderId="0" xfId="49" applyNumberFormat="1" applyFont="1" applyAlignment="1">
      <alignment vertical="center"/>
    </xf>
    <xf numFmtId="178" fontId="11" fillId="0" borderId="12" xfId="49" applyNumberFormat="1" applyFont="1" applyFill="1" applyBorder="1" applyAlignment="1" applyProtection="1">
      <alignment vertical="center"/>
      <protection/>
    </xf>
    <xf numFmtId="178" fontId="11" fillId="0" borderId="0" xfId="49" applyNumberFormat="1" applyFont="1" applyFill="1" applyBorder="1" applyAlignment="1" applyProtection="1">
      <alignment horizontal="right" vertical="center"/>
      <protection/>
    </xf>
    <xf numFmtId="38" fontId="11" fillId="0" borderId="0" xfId="49" applyNumberFormat="1" applyFont="1" applyFill="1" applyBorder="1" applyAlignment="1" applyProtection="1">
      <alignment horizontal="right" vertical="center"/>
      <protection/>
    </xf>
    <xf numFmtId="178" fontId="11" fillId="0" borderId="0" xfId="49" applyNumberFormat="1" applyFont="1" applyFill="1" applyBorder="1" applyAlignment="1" applyProtection="1">
      <alignment horizontal="center" vertical="center"/>
      <protection/>
    </xf>
    <xf numFmtId="183" fontId="11" fillId="0" borderId="0" xfId="49" applyNumberFormat="1" applyFont="1" applyFill="1" applyBorder="1" applyAlignment="1" applyProtection="1">
      <alignment horizontal="right" vertical="center"/>
      <protection/>
    </xf>
    <xf numFmtId="184" fontId="11" fillId="0" borderId="0" xfId="49" applyNumberFormat="1" applyFont="1" applyFill="1" applyBorder="1" applyAlignment="1" applyProtection="1">
      <alignment horizontal="right" vertical="center"/>
      <protection/>
    </xf>
    <xf numFmtId="181" fontId="11" fillId="0" borderId="0" xfId="49" applyNumberFormat="1" applyFont="1" applyFill="1" applyBorder="1" applyAlignment="1" applyProtection="1">
      <alignment horizontal="right" vertical="center"/>
      <protection/>
    </xf>
    <xf numFmtId="178" fontId="15" fillId="0" borderId="0" xfId="49" applyNumberFormat="1" applyFont="1" applyBorder="1" applyAlignment="1">
      <alignment vertical="center"/>
    </xf>
    <xf numFmtId="182" fontId="11" fillId="0" borderId="0" xfId="49" applyNumberFormat="1" applyFont="1" applyFill="1" applyBorder="1" applyAlignment="1" applyProtection="1">
      <alignment horizontal="center" vertical="center"/>
      <protection/>
    </xf>
    <xf numFmtId="178" fontId="11" fillId="0" borderId="17" xfId="49" applyNumberFormat="1" applyFont="1" applyFill="1" applyBorder="1" applyAlignment="1" applyProtection="1">
      <alignment vertical="center"/>
      <protection/>
    </xf>
    <xf numFmtId="178" fontId="11" fillId="0" borderId="0" xfId="49" applyNumberFormat="1" applyFont="1" applyFill="1" applyBorder="1" applyAlignment="1" applyProtection="1">
      <alignment vertical="center"/>
      <protection/>
    </xf>
    <xf numFmtId="181" fontId="11" fillId="0" borderId="0" xfId="49" applyNumberFormat="1" applyFont="1" applyFill="1" applyBorder="1" applyAlignment="1" applyProtection="1">
      <alignment vertical="center"/>
      <protection/>
    </xf>
    <xf numFmtId="178" fontId="0" fillId="0" borderId="0" xfId="49" applyNumberFormat="1" applyFont="1" applyAlignment="1">
      <alignment vertical="center"/>
    </xf>
    <xf numFmtId="176" fontId="11" fillId="0" borderId="0" xfId="49" applyNumberFormat="1" applyFont="1" applyFill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right" vertical="center"/>
      <protection/>
    </xf>
    <xf numFmtId="176" fontId="0" fillId="0" borderId="16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Border="1" applyAlignment="1" applyProtection="1">
      <alignment horizontal="right" vertical="center"/>
      <protection/>
    </xf>
    <xf numFmtId="176" fontId="0" fillId="0" borderId="0" xfId="49" applyNumberFormat="1" applyFont="1" applyFill="1" applyBorder="1" applyAlignment="1" applyProtection="1">
      <alignment horizontal="center" vertical="center"/>
      <protection/>
    </xf>
    <xf numFmtId="176" fontId="0" fillId="0" borderId="0" xfId="49" applyNumberFormat="1" applyFont="1" applyBorder="1" applyAlignment="1" applyProtection="1">
      <alignment horizontal="center" vertical="center"/>
      <protection/>
    </xf>
    <xf numFmtId="176" fontId="11" fillId="0" borderId="0" xfId="49" applyNumberFormat="1" applyFont="1" applyFill="1" applyBorder="1" applyAlignment="1" applyProtection="1">
      <alignment vertical="center"/>
      <protection/>
    </xf>
    <xf numFmtId="176" fontId="0" fillId="0" borderId="0" xfId="49" applyNumberFormat="1" applyFont="1" applyBorder="1" applyAlignment="1">
      <alignment horizontal="center" vertical="center"/>
    </xf>
    <xf numFmtId="176" fontId="0" fillId="0" borderId="0" xfId="49" applyNumberFormat="1" applyFont="1" applyBorder="1" applyAlignment="1">
      <alignment horizontal="right" vertical="center"/>
    </xf>
    <xf numFmtId="176" fontId="0" fillId="0" borderId="18" xfId="49" applyNumberFormat="1" applyFont="1" applyBorder="1" applyAlignment="1" applyProtection="1">
      <alignment horizontal="right" vertical="center"/>
      <protection/>
    </xf>
    <xf numFmtId="191" fontId="11" fillId="0" borderId="17" xfId="49" applyNumberFormat="1" applyFont="1" applyFill="1" applyBorder="1" applyAlignment="1" applyProtection="1">
      <alignment horizontal="right" vertical="center"/>
      <protection/>
    </xf>
    <xf numFmtId="191" fontId="11" fillId="0" borderId="0" xfId="49" applyNumberFormat="1" applyFont="1" applyFill="1" applyBorder="1" applyAlignment="1" applyProtection="1">
      <alignment horizontal="right" vertical="center"/>
      <protection/>
    </xf>
    <xf numFmtId="178" fontId="0" fillId="0" borderId="14" xfId="49" applyNumberFormat="1" applyFont="1" applyBorder="1" applyAlignment="1" applyProtection="1">
      <alignment horizontal="center" vertical="center"/>
      <protection/>
    </xf>
    <xf numFmtId="178" fontId="0" fillId="0" borderId="10" xfId="49" applyNumberFormat="1" applyFont="1" applyBorder="1" applyAlignment="1" applyProtection="1">
      <alignment horizontal="center" vertical="center"/>
      <protection/>
    </xf>
    <xf numFmtId="178" fontId="0" fillId="0" borderId="27" xfId="49" applyNumberFormat="1" applyFont="1" applyBorder="1" applyAlignment="1" applyProtection="1">
      <alignment horizontal="center" vertical="center"/>
      <protection/>
    </xf>
    <xf numFmtId="178" fontId="0" fillId="0" borderId="12" xfId="49" applyNumberFormat="1" applyFont="1" applyBorder="1" applyAlignment="1" applyProtection="1">
      <alignment horizontal="center" vertical="center"/>
      <protection/>
    </xf>
    <xf numFmtId="178" fontId="0" fillId="0" borderId="0" xfId="49" applyNumberFormat="1" applyFont="1" applyBorder="1" applyAlignment="1" applyProtection="1">
      <alignment horizontal="center" vertical="center"/>
      <protection/>
    </xf>
    <xf numFmtId="178" fontId="0" fillId="0" borderId="19" xfId="49" applyNumberFormat="1" applyFont="1" applyBorder="1" applyAlignment="1" applyProtection="1">
      <alignment horizontal="center" vertical="center"/>
      <protection/>
    </xf>
    <xf numFmtId="178" fontId="0" fillId="0" borderId="15" xfId="49" applyNumberFormat="1" applyFont="1" applyBorder="1" applyAlignment="1" applyProtection="1">
      <alignment horizontal="center" vertical="center"/>
      <protection/>
    </xf>
    <xf numFmtId="178" fontId="0" fillId="0" borderId="16" xfId="49" applyNumberFormat="1" applyFont="1" applyBorder="1" applyAlignment="1" applyProtection="1">
      <alignment horizontal="center" vertical="center"/>
      <protection/>
    </xf>
    <xf numFmtId="178" fontId="0" fillId="0" borderId="11" xfId="49" applyNumberFormat="1" applyFont="1" applyBorder="1" applyAlignment="1" applyProtection="1">
      <alignment horizontal="center" vertical="center"/>
      <protection/>
    </xf>
    <xf numFmtId="178" fontId="0" fillId="0" borderId="28" xfId="49" applyNumberFormat="1" applyFont="1" applyBorder="1" applyAlignment="1" applyProtection="1">
      <alignment horizontal="distributed" vertical="center"/>
      <protection/>
    </xf>
    <xf numFmtId="178" fontId="0" fillId="0" borderId="29" xfId="49" applyNumberFormat="1" applyFont="1" applyBorder="1" applyAlignment="1" applyProtection="1">
      <alignment horizontal="distributed" vertical="center"/>
      <protection/>
    </xf>
    <xf numFmtId="178" fontId="0" fillId="0" borderId="22" xfId="49" applyNumberFormat="1" applyFont="1" applyBorder="1" applyAlignment="1">
      <alignment horizontal="distributed" vertical="center"/>
    </xf>
    <xf numFmtId="0" fontId="0" fillId="0" borderId="24" xfId="0" applyFont="1" applyBorder="1" applyAlignment="1">
      <alignment horizontal="distributed" vertical="center"/>
    </xf>
    <xf numFmtId="178" fontId="0" fillId="0" borderId="28" xfId="49" applyNumberFormat="1" applyFont="1" applyBorder="1" applyAlignment="1" applyProtection="1">
      <alignment horizontal="center" vertical="center"/>
      <protection/>
    </xf>
    <xf numFmtId="178" fontId="0" fillId="0" borderId="30" xfId="49" applyNumberFormat="1" applyFont="1" applyBorder="1" applyAlignment="1" applyProtection="1">
      <alignment horizontal="center" vertical="center"/>
      <protection/>
    </xf>
    <xf numFmtId="178" fontId="0" fillId="0" borderId="29" xfId="49" applyNumberFormat="1" applyFont="1" applyBorder="1" applyAlignment="1" applyProtection="1">
      <alignment horizontal="center" vertical="center"/>
      <protection/>
    </xf>
    <xf numFmtId="178" fontId="0" fillId="0" borderId="22" xfId="49" applyNumberFormat="1" applyFont="1" applyBorder="1" applyAlignment="1" applyProtection="1">
      <alignment horizontal="center" vertical="center"/>
      <protection/>
    </xf>
    <xf numFmtId="178" fontId="0" fillId="0" borderId="13" xfId="49" applyNumberFormat="1" applyFont="1" applyBorder="1" applyAlignment="1" applyProtection="1">
      <alignment horizontal="center" vertical="center"/>
      <protection/>
    </xf>
    <xf numFmtId="178" fontId="0" fillId="0" borderId="30" xfId="49" applyNumberFormat="1" applyFont="1" applyBorder="1" applyAlignment="1" applyProtection="1">
      <alignment horizontal="distributed" vertical="center"/>
      <protection/>
    </xf>
    <xf numFmtId="0" fontId="0" fillId="0" borderId="30" xfId="0" applyFont="1" applyBorder="1" applyAlignment="1">
      <alignment horizontal="distributed" vertical="center"/>
    </xf>
    <xf numFmtId="0" fontId="0" fillId="0" borderId="29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178" fontId="0" fillId="0" borderId="19" xfId="49" applyNumberFormat="1" applyFont="1" applyBorder="1" applyAlignment="1" applyProtection="1">
      <alignment horizontal="distributed" vertical="center"/>
      <protection/>
    </xf>
    <xf numFmtId="0" fontId="0" fillId="0" borderId="19" xfId="0" applyFont="1" applyBorder="1" applyAlignment="1">
      <alignment horizontal="distributed" vertical="center"/>
    </xf>
    <xf numFmtId="178" fontId="0" fillId="0" borderId="31" xfId="49" applyNumberFormat="1" applyFont="1" applyBorder="1" applyAlignment="1" applyProtection="1">
      <alignment horizontal="distributed" vertical="center"/>
      <protection/>
    </xf>
    <xf numFmtId="178" fontId="0" fillId="0" borderId="32" xfId="49" applyNumberFormat="1" applyFont="1" applyBorder="1" applyAlignment="1" applyProtection="1">
      <alignment horizontal="distributed" vertical="center"/>
      <protection/>
    </xf>
    <xf numFmtId="178" fontId="0" fillId="0" borderId="33" xfId="49" applyNumberFormat="1" applyFont="1" applyBorder="1" applyAlignment="1" applyProtection="1">
      <alignment horizontal="distributed" vertical="center"/>
      <protection/>
    </xf>
    <xf numFmtId="178" fontId="0" fillId="0" borderId="22" xfId="49" applyNumberFormat="1" applyFont="1" applyBorder="1" applyAlignment="1" applyProtection="1">
      <alignment horizontal="center"/>
      <protection/>
    </xf>
    <xf numFmtId="178" fontId="0" fillId="0" borderId="13" xfId="49" applyNumberFormat="1" applyFont="1" applyBorder="1" applyAlignment="1" applyProtection="1">
      <alignment horizontal="center"/>
      <protection/>
    </xf>
    <xf numFmtId="178" fontId="0" fillId="0" borderId="22" xfId="49" applyNumberFormat="1" applyFont="1" applyBorder="1" applyAlignment="1" applyProtection="1">
      <alignment horizontal="distributed"/>
      <protection/>
    </xf>
    <xf numFmtId="178" fontId="0" fillId="0" borderId="13" xfId="49" applyNumberFormat="1" applyFont="1" applyBorder="1" applyAlignment="1" applyProtection="1">
      <alignment horizontal="distributed"/>
      <protection/>
    </xf>
    <xf numFmtId="178" fontId="0" fillId="0" borderId="34" xfId="49" applyNumberFormat="1" applyFont="1" applyBorder="1" applyAlignment="1">
      <alignment horizontal="right"/>
    </xf>
    <xf numFmtId="0" fontId="0" fillId="0" borderId="34" xfId="0" applyFont="1" applyBorder="1" applyAlignment="1">
      <alignment horizontal="right"/>
    </xf>
    <xf numFmtId="178" fontId="0" fillId="0" borderId="35" xfId="49" applyNumberFormat="1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8" fontId="0" fillId="0" borderId="31" xfId="49" applyNumberFormat="1" applyFont="1" applyBorder="1" applyAlignment="1" applyProtection="1">
      <alignment horizontal="center" vertical="center"/>
      <protection/>
    </xf>
    <xf numFmtId="178" fontId="0" fillId="0" borderId="33" xfId="49" applyNumberFormat="1" applyFont="1" applyBorder="1" applyAlignment="1" applyProtection="1">
      <alignment horizontal="center" vertical="center"/>
      <protection/>
    </xf>
    <xf numFmtId="178" fontId="0" fillId="0" borderId="22" xfId="49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178" fontId="0" fillId="0" borderId="0" xfId="49" applyNumberFormat="1" applyFont="1" applyAlignment="1">
      <alignment horizontal="center" vertical="center"/>
    </xf>
    <xf numFmtId="178" fontId="4" fillId="0" borderId="0" xfId="49" applyNumberFormat="1" applyFont="1" applyAlignment="1">
      <alignment horizontal="center" vertical="center"/>
    </xf>
    <xf numFmtId="178" fontId="4" fillId="0" borderId="0" xfId="49" applyNumberFormat="1" applyFont="1" applyBorder="1" applyAlignment="1">
      <alignment horizontal="center" vertical="center"/>
    </xf>
    <xf numFmtId="178" fontId="32" fillId="0" borderId="0" xfId="49" applyNumberFormat="1" applyFont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57150</xdr:colOff>
      <xdr:row>7</xdr:row>
      <xdr:rowOff>38100</xdr:rowOff>
    </xdr:from>
    <xdr:to>
      <xdr:col>24</xdr:col>
      <xdr:colOff>990600</xdr:colOff>
      <xdr:row>8</xdr:row>
      <xdr:rowOff>257175</xdr:rowOff>
    </xdr:to>
    <xdr:sp>
      <xdr:nvSpPr>
        <xdr:cNvPr id="1" name="AutoShape 2"/>
        <xdr:cNvSpPr>
          <a:spLocks/>
        </xdr:cNvSpPr>
      </xdr:nvSpPr>
      <xdr:spPr>
        <a:xfrm>
          <a:off x="23002875" y="1838325"/>
          <a:ext cx="92392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57150</xdr:colOff>
      <xdr:row>39</xdr:row>
      <xdr:rowOff>38100</xdr:rowOff>
    </xdr:from>
    <xdr:to>
      <xdr:col>24</xdr:col>
      <xdr:colOff>990600</xdr:colOff>
      <xdr:row>40</xdr:row>
      <xdr:rowOff>257175</xdr:rowOff>
    </xdr:to>
    <xdr:sp>
      <xdr:nvSpPr>
        <xdr:cNvPr id="2" name="AutoShape 3"/>
        <xdr:cNvSpPr>
          <a:spLocks/>
        </xdr:cNvSpPr>
      </xdr:nvSpPr>
      <xdr:spPr>
        <a:xfrm>
          <a:off x="23002875" y="10067925"/>
          <a:ext cx="92392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57150</xdr:colOff>
      <xdr:row>39</xdr:row>
      <xdr:rowOff>38100</xdr:rowOff>
    </xdr:from>
    <xdr:to>
      <xdr:col>24</xdr:col>
      <xdr:colOff>990600</xdr:colOff>
      <xdr:row>40</xdr:row>
      <xdr:rowOff>257175</xdr:rowOff>
    </xdr:to>
    <xdr:sp>
      <xdr:nvSpPr>
        <xdr:cNvPr id="3" name="AutoShape 2"/>
        <xdr:cNvSpPr>
          <a:spLocks/>
        </xdr:cNvSpPr>
      </xdr:nvSpPr>
      <xdr:spPr>
        <a:xfrm>
          <a:off x="23002875" y="10067925"/>
          <a:ext cx="923925" cy="4762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38100</xdr:colOff>
      <xdr:row>6</xdr:row>
      <xdr:rowOff>238125</xdr:rowOff>
    </xdr:from>
    <xdr:to>
      <xdr:col>24</xdr:col>
      <xdr:colOff>990600</xdr:colOff>
      <xdr:row>8</xdr:row>
      <xdr:rowOff>219075</xdr:rowOff>
    </xdr:to>
    <xdr:sp>
      <xdr:nvSpPr>
        <xdr:cNvPr id="1" name="AutoShape 2"/>
        <xdr:cNvSpPr>
          <a:spLocks/>
        </xdr:cNvSpPr>
      </xdr:nvSpPr>
      <xdr:spPr>
        <a:xfrm>
          <a:off x="22974300" y="1724025"/>
          <a:ext cx="952500" cy="476250"/>
        </a:xfrm>
        <a:prstGeom prst="bracketPair">
          <a:avLst>
            <a:gd name="adj" fmla="val -36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57150</xdr:colOff>
      <xdr:row>39</xdr:row>
      <xdr:rowOff>0</xdr:rowOff>
    </xdr:from>
    <xdr:to>
      <xdr:col>24</xdr:col>
      <xdr:colOff>1000125</xdr:colOff>
      <xdr:row>41</xdr:row>
      <xdr:rowOff>0</xdr:rowOff>
    </xdr:to>
    <xdr:sp>
      <xdr:nvSpPr>
        <xdr:cNvPr id="2" name="AutoShape 2"/>
        <xdr:cNvSpPr>
          <a:spLocks/>
        </xdr:cNvSpPr>
      </xdr:nvSpPr>
      <xdr:spPr>
        <a:xfrm flipV="1">
          <a:off x="22993350" y="9658350"/>
          <a:ext cx="942975" cy="4953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70"/>
  <sheetViews>
    <sheetView tabSelected="1" zoomScale="75" zoomScaleNormal="75" zoomScalePageLayoutView="0" workbookViewId="0" topLeftCell="A16">
      <selection activeCell="K33" sqref="K33"/>
    </sheetView>
  </sheetViews>
  <sheetFormatPr defaultColWidth="10.59765625" defaultRowHeight="20.25" customHeight="1"/>
  <cols>
    <col min="1" max="1" width="15.3984375" style="2" customWidth="1"/>
    <col min="2" max="2" width="10.19921875" style="2" customWidth="1"/>
    <col min="3" max="8" width="9.3984375" style="2" customWidth="1"/>
    <col min="9" max="9" width="10.19921875" style="2" customWidth="1"/>
    <col min="10" max="12" width="9.3984375" style="2" customWidth="1"/>
    <col min="13" max="13" width="10.59765625" style="2" customWidth="1"/>
    <col min="14" max="16" width="9.3984375" style="2" customWidth="1"/>
    <col min="17" max="17" width="12.59765625" style="2" customWidth="1"/>
    <col min="18" max="18" width="12.69921875" style="2" customWidth="1"/>
    <col min="19" max="24" width="9.3984375" style="2" customWidth="1"/>
    <col min="25" max="25" width="10.59765625" style="2" customWidth="1"/>
    <col min="26" max="31" width="9.3984375" style="2" customWidth="1"/>
    <col min="32" max="32" width="10.59765625" style="2" customWidth="1"/>
    <col min="33" max="16384" width="10.59765625" style="2" customWidth="1"/>
  </cols>
  <sheetData>
    <row r="1" spans="1:32" s="22" customFormat="1" ht="20.25" customHeight="1">
      <c r="A1" s="7" t="s">
        <v>95</v>
      </c>
      <c r="AE1" s="8" t="s">
        <v>96</v>
      </c>
      <c r="AF1" s="8"/>
    </row>
    <row r="2" spans="1:32" ht="20.25" customHeight="1">
      <c r="A2" s="183" t="s">
        <v>182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"/>
    </row>
    <row r="3" spans="1:30" ht="20.2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L3" s="113" t="s">
        <v>183</v>
      </c>
      <c r="O3" s="12"/>
      <c r="P3" s="74"/>
      <c r="Q3" s="74"/>
      <c r="R3" s="12"/>
      <c r="S3" s="12"/>
      <c r="T3" s="12"/>
      <c r="U3" s="12"/>
      <c r="V3" s="12"/>
      <c r="W3" s="12"/>
      <c r="X3" s="25" t="s">
        <v>98</v>
      </c>
      <c r="Y3" s="9"/>
      <c r="Z3" s="13"/>
      <c r="AA3" s="13"/>
      <c r="AB3" s="13"/>
      <c r="AC3" s="12"/>
      <c r="AD3" s="12"/>
    </row>
    <row r="4" spans="1:30" ht="20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6" t="s">
        <v>184</v>
      </c>
      <c r="N4" s="12"/>
      <c r="P4" s="12"/>
      <c r="Q4" s="12"/>
      <c r="R4" s="12"/>
      <c r="S4" s="12"/>
      <c r="T4" s="12"/>
      <c r="U4" s="12"/>
      <c r="V4" s="12"/>
      <c r="W4" s="12"/>
      <c r="X4" s="12" t="s">
        <v>25</v>
      </c>
      <c r="Z4" s="12"/>
      <c r="AA4" s="12"/>
      <c r="AB4" s="12"/>
      <c r="AC4" s="12"/>
      <c r="AD4" s="12"/>
    </row>
    <row r="5" spans="1:32" ht="20.2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3" t="s">
        <v>99</v>
      </c>
      <c r="Z5" s="12"/>
      <c r="AA5" s="12"/>
      <c r="AB5" s="12"/>
      <c r="AC5" s="12"/>
      <c r="AD5" s="12"/>
      <c r="AE5" s="12"/>
      <c r="AF5" s="12"/>
    </row>
    <row r="6" spans="1:32" ht="20.25" customHeight="1">
      <c r="A6" s="75"/>
      <c r="B6" s="76" t="s">
        <v>16</v>
      </c>
      <c r="C6" s="152" t="s">
        <v>75</v>
      </c>
      <c r="D6" s="153"/>
      <c r="E6" s="153"/>
      <c r="F6" s="153"/>
      <c r="G6" s="154"/>
      <c r="H6" s="75" t="s">
        <v>44</v>
      </c>
      <c r="I6" s="148" t="s">
        <v>100</v>
      </c>
      <c r="J6" s="149"/>
      <c r="K6" s="152" t="s">
        <v>0</v>
      </c>
      <c r="L6" s="174"/>
      <c r="M6" s="77" t="s">
        <v>51</v>
      </c>
      <c r="N6" s="152" t="s">
        <v>18</v>
      </c>
      <c r="O6" s="179"/>
      <c r="P6" s="174"/>
      <c r="Q6" s="148" t="s">
        <v>56</v>
      </c>
      <c r="R6" s="157"/>
      <c r="S6" s="157"/>
      <c r="T6" s="157"/>
      <c r="U6" s="157"/>
      <c r="V6" s="157"/>
      <c r="W6" s="157"/>
      <c r="X6" s="157"/>
      <c r="Y6" s="157"/>
      <c r="Z6" s="158"/>
      <c r="AA6" s="158"/>
      <c r="AB6" s="158"/>
      <c r="AC6" s="158"/>
      <c r="AD6" s="159"/>
      <c r="AE6" s="172" t="s">
        <v>101</v>
      </c>
      <c r="AF6" s="78"/>
    </row>
    <row r="7" spans="1:32" ht="20.25" customHeight="1">
      <c r="A7" s="161" t="s">
        <v>40</v>
      </c>
      <c r="B7" s="79" t="s">
        <v>17</v>
      </c>
      <c r="C7" s="163" t="s">
        <v>73</v>
      </c>
      <c r="D7" s="164"/>
      <c r="E7" s="165"/>
      <c r="F7" s="176" t="s">
        <v>74</v>
      </c>
      <c r="G7" s="177"/>
      <c r="H7" s="70" t="s">
        <v>41</v>
      </c>
      <c r="I7" s="80" t="s">
        <v>45</v>
      </c>
      <c r="J7" s="70" t="s">
        <v>46</v>
      </c>
      <c r="K7" s="70" t="s">
        <v>48</v>
      </c>
      <c r="L7" s="70" t="s">
        <v>50</v>
      </c>
      <c r="M7" s="81" t="s">
        <v>52</v>
      </c>
      <c r="N7" s="82" t="s">
        <v>41</v>
      </c>
      <c r="O7" s="83" t="s">
        <v>53</v>
      </c>
      <c r="P7" s="84" t="s">
        <v>55</v>
      </c>
      <c r="Q7" s="155" t="s">
        <v>1</v>
      </c>
      <c r="R7" s="155" t="s">
        <v>2</v>
      </c>
      <c r="S7" s="139" t="s">
        <v>82</v>
      </c>
      <c r="T7" s="140"/>
      <c r="U7" s="141"/>
      <c r="V7" s="139" t="s">
        <v>83</v>
      </c>
      <c r="W7" s="140"/>
      <c r="X7" s="141"/>
      <c r="Y7" s="85" t="s">
        <v>57</v>
      </c>
      <c r="Z7" s="168" t="s">
        <v>58</v>
      </c>
      <c r="AA7" s="168" t="s">
        <v>59</v>
      </c>
      <c r="AB7" s="168" t="s">
        <v>60</v>
      </c>
      <c r="AC7" s="166" t="s">
        <v>3</v>
      </c>
      <c r="AD7" s="166" t="s">
        <v>4</v>
      </c>
      <c r="AE7" s="173"/>
      <c r="AF7" s="16"/>
    </row>
    <row r="8" spans="1:32" ht="20.25" customHeight="1">
      <c r="A8" s="162"/>
      <c r="B8" s="156" t="s">
        <v>24</v>
      </c>
      <c r="C8" s="178" t="s">
        <v>6</v>
      </c>
      <c r="D8" s="150" t="s">
        <v>42</v>
      </c>
      <c r="E8" s="150" t="s">
        <v>43</v>
      </c>
      <c r="F8" s="150" t="s">
        <v>42</v>
      </c>
      <c r="G8" s="150" t="s">
        <v>43</v>
      </c>
      <c r="H8" s="86"/>
      <c r="I8" s="87"/>
      <c r="J8" s="70" t="s">
        <v>47</v>
      </c>
      <c r="K8" s="70" t="s">
        <v>49</v>
      </c>
      <c r="L8" s="70" t="s">
        <v>102</v>
      </c>
      <c r="M8" s="88" t="s">
        <v>103</v>
      </c>
      <c r="N8" s="89"/>
      <c r="O8" s="70" t="s">
        <v>54</v>
      </c>
      <c r="P8" s="90"/>
      <c r="Q8" s="156"/>
      <c r="R8" s="156"/>
      <c r="S8" s="142"/>
      <c r="T8" s="143"/>
      <c r="U8" s="144"/>
      <c r="V8" s="145"/>
      <c r="W8" s="146"/>
      <c r="X8" s="147"/>
      <c r="Y8" s="27" t="s">
        <v>5</v>
      </c>
      <c r="Z8" s="169"/>
      <c r="AA8" s="169"/>
      <c r="AB8" s="169"/>
      <c r="AC8" s="167"/>
      <c r="AD8" s="167"/>
      <c r="AE8" s="173"/>
      <c r="AF8" s="16"/>
    </row>
    <row r="9" spans="1:32" ht="20.25" customHeight="1">
      <c r="A9" s="91"/>
      <c r="B9" s="175"/>
      <c r="C9" s="175"/>
      <c r="D9" s="151"/>
      <c r="E9" s="151"/>
      <c r="F9" s="151"/>
      <c r="G9" s="151"/>
      <c r="H9" s="92" t="s">
        <v>7</v>
      </c>
      <c r="I9" s="92" t="s">
        <v>8</v>
      </c>
      <c r="J9" s="92" t="s">
        <v>8</v>
      </c>
      <c r="K9" s="92" t="s">
        <v>9</v>
      </c>
      <c r="L9" s="92" t="s">
        <v>9</v>
      </c>
      <c r="M9" s="93" t="s">
        <v>104</v>
      </c>
      <c r="N9" s="94" t="s">
        <v>10</v>
      </c>
      <c r="O9" s="94" t="s">
        <v>10</v>
      </c>
      <c r="P9" s="95" t="s">
        <v>105</v>
      </c>
      <c r="Q9" s="92" t="s">
        <v>106</v>
      </c>
      <c r="R9" s="92" t="s">
        <v>107</v>
      </c>
      <c r="S9" s="96" t="s">
        <v>76</v>
      </c>
      <c r="T9" s="96" t="s">
        <v>77</v>
      </c>
      <c r="U9" s="96" t="s">
        <v>78</v>
      </c>
      <c r="V9" s="97" t="s">
        <v>79</v>
      </c>
      <c r="W9" s="97" t="s">
        <v>80</v>
      </c>
      <c r="X9" s="97" t="s">
        <v>81</v>
      </c>
      <c r="Y9" s="14" t="s">
        <v>11</v>
      </c>
      <c r="Z9" s="92" t="s">
        <v>108</v>
      </c>
      <c r="AA9" s="92" t="s">
        <v>109</v>
      </c>
      <c r="AB9" s="98"/>
      <c r="AC9" s="98"/>
      <c r="AD9" s="98"/>
      <c r="AE9" s="99" t="s">
        <v>12</v>
      </c>
      <c r="AF9" s="23"/>
    </row>
    <row r="10" spans="1:32" ht="20.25" customHeight="1">
      <c r="A10" s="68"/>
      <c r="B10" s="43"/>
      <c r="C10" s="44"/>
      <c r="D10" s="44"/>
      <c r="E10" s="44"/>
      <c r="F10" s="44"/>
      <c r="G10" s="44"/>
      <c r="H10" s="45"/>
      <c r="I10" s="44"/>
      <c r="J10" s="44"/>
      <c r="K10" s="45"/>
      <c r="L10" s="45"/>
      <c r="M10" s="44"/>
      <c r="N10" s="44"/>
      <c r="O10" s="44"/>
      <c r="P10" s="26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5"/>
    </row>
    <row r="11" spans="1:32" s="66" customFormat="1" ht="20.25" customHeight="1">
      <c r="A11" s="69" t="s">
        <v>61</v>
      </c>
      <c r="B11" s="114">
        <f>AVERAGE(B13:B16,B18:B21,B23:B26)</f>
        <v>1015.5333333333333</v>
      </c>
      <c r="C11" s="115">
        <f>AVERAGE(C13:C16,C18:C21,C23:C26)</f>
        <v>14.725</v>
      </c>
      <c r="D11" s="115">
        <f>AVERAGE(D13:D16,D18:D21,D23:D26)</f>
        <v>19.241666666666667</v>
      </c>
      <c r="E11" s="115">
        <f>AVERAGE(E13:E16,E18:E21,E23:E26)</f>
        <v>10.783333333333333</v>
      </c>
      <c r="F11" s="115">
        <f>MAX(F13:F16,F18:F21,F23:F26)</f>
        <v>36.4</v>
      </c>
      <c r="G11" s="115">
        <f>MINA(G13:G26)</f>
        <v>-3.3</v>
      </c>
      <c r="H11" s="116">
        <f>AVERAGE(H13:H16,H18:H21,H23:H26)</f>
        <v>70</v>
      </c>
      <c r="I11" s="115">
        <f>SUM(I13:I16,I18:I21,I23:I26)</f>
        <v>1997.5</v>
      </c>
      <c r="J11" s="115">
        <f>MAX(J13:J16,J18:J21,J23:J26)</f>
        <v>80.5</v>
      </c>
      <c r="K11" s="116">
        <f>MAX(K13:K16,K18:K21,K23:K26)</f>
        <v>45</v>
      </c>
      <c r="L11" s="116">
        <f>MAX(L13:L16,L18:L21,L23:L26)</f>
        <v>41</v>
      </c>
      <c r="M11" s="115">
        <f>SUM(M13:M16,M18:M21,M23:M26)</f>
        <v>1708.9</v>
      </c>
      <c r="N11" s="115">
        <f>AVERAGE(N13:N26)</f>
        <v>2.158333333333333</v>
      </c>
      <c r="O11" s="115">
        <f>MAX(O13:O26)</f>
        <v>14.4</v>
      </c>
      <c r="P11" s="117" t="s">
        <v>26</v>
      </c>
      <c r="Q11" s="116">
        <f>SUM(Q13:Q26)</f>
        <v>120</v>
      </c>
      <c r="R11" s="116">
        <f aca="true" t="shared" si="0" ref="R11:X11">SUM(R13:R26)</f>
        <v>27</v>
      </c>
      <c r="S11" s="116">
        <f t="shared" si="0"/>
        <v>17</v>
      </c>
      <c r="T11" s="116">
        <f t="shared" si="0"/>
        <v>28</v>
      </c>
      <c r="U11" s="116">
        <f t="shared" si="0"/>
        <v>0</v>
      </c>
      <c r="V11" s="116">
        <f t="shared" si="0"/>
        <v>157</v>
      </c>
      <c r="W11" s="116">
        <f t="shared" si="0"/>
        <v>75</v>
      </c>
      <c r="X11" s="116">
        <f t="shared" si="0"/>
        <v>16</v>
      </c>
      <c r="Y11" s="116">
        <f>SUM(Y13:Y26)</f>
        <v>7</v>
      </c>
      <c r="Z11" s="116">
        <f aca="true" t="shared" si="1" ref="Z11:AE11">SUM(Z13:Z26)</f>
        <v>20</v>
      </c>
      <c r="AA11" s="116">
        <f t="shared" si="1"/>
        <v>172</v>
      </c>
      <c r="AB11" s="116">
        <f t="shared" si="1"/>
        <v>62</v>
      </c>
      <c r="AC11" s="116">
        <f t="shared" si="1"/>
        <v>33</v>
      </c>
      <c r="AD11" s="116">
        <f t="shared" si="1"/>
        <v>50</v>
      </c>
      <c r="AE11" s="116">
        <f t="shared" si="1"/>
        <v>3</v>
      </c>
      <c r="AF11" s="65"/>
    </row>
    <row r="12" spans="1:32" ht="20.25" customHeight="1">
      <c r="A12" s="70"/>
      <c r="B12" s="30"/>
      <c r="C12" s="16"/>
      <c r="D12" s="16"/>
      <c r="E12" s="16"/>
      <c r="F12" s="16"/>
      <c r="G12" s="16"/>
      <c r="H12" s="17"/>
      <c r="I12" s="16"/>
      <c r="J12" s="16"/>
      <c r="K12" s="17"/>
      <c r="L12" s="17"/>
      <c r="M12" s="16"/>
      <c r="N12" s="16"/>
      <c r="O12" s="16"/>
      <c r="P12" s="16"/>
      <c r="Q12" s="18"/>
      <c r="R12" s="18"/>
      <c r="S12" s="18"/>
      <c r="T12" s="18"/>
      <c r="U12" s="18"/>
      <c r="V12" s="18"/>
      <c r="W12" s="19"/>
      <c r="X12" s="18"/>
      <c r="Y12" s="18"/>
      <c r="Z12" s="18"/>
      <c r="AA12" s="18"/>
      <c r="AB12" s="18"/>
      <c r="AC12" s="18"/>
      <c r="AD12" s="18"/>
      <c r="AE12" s="18"/>
      <c r="AF12" s="4"/>
    </row>
    <row r="13" spans="1:32" ht="20.25" customHeight="1">
      <c r="A13" s="100" t="s">
        <v>180</v>
      </c>
      <c r="B13" s="40">
        <v>1020.1</v>
      </c>
      <c r="C13" s="20">
        <v>3.7</v>
      </c>
      <c r="D13" s="20">
        <v>7.3</v>
      </c>
      <c r="E13" s="20">
        <v>0.7</v>
      </c>
      <c r="F13" s="20">
        <v>16.5</v>
      </c>
      <c r="G13" s="20">
        <v>-2.9</v>
      </c>
      <c r="H13" s="46">
        <v>75</v>
      </c>
      <c r="I13" s="20">
        <v>304</v>
      </c>
      <c r="J13" s="20">
        <v>34</v>
      </c>
      <c r="K13" s="46">
        <v>45</v>
      </c>
      <c r="L13" s="46">
        <v>41</v>
      </c>
      <c r="M13" s="20">
        <v>49.1</v>
      </c>
      <c r="N13" s="20">
        <v>2.5</v>
      </c>
      <c r="O13" s="20">
        <v>11.2</v>
      </c>
      <c r="P13" s="16" t="s">
        <v>27</v>
      </c>
      <c r="Q13" s="46">
        <v>0</v>
      </c>
      <c r="R13" s="46">
        <v>11</v>
      </c>
      <c r="S13" s="46">
        <v>5</v>
      </c>
      <c r="T13" s="46">
        <v>15</v>
      </c>
      <c r="U13" s="46">
        <v>0</v>
      </c>
      <c r="V13" s="46">
        <v>25</v>
      </c>
      <c r="W13" s="46">
        <v>16</v>
      </c>
      <c r="X13" s="46">
        <v>2</v>
      </c>
      <c r="Y13" s="46">
        <v>2</v>
      </c>
      <c r="Z13" s="46">
        <v>0</v>
      </c>
      <c r="AA13" s="46">
        <v>27</v>
      </c>
      <c r="AB13" s="46">
        <v>9</v>
      </c>
      <c r="AC13" s="46">
        <v>4</v>
      </c>
      <c r="AD13" s="46">
        <v>18</v>
      </c>
      <c r="AE13" s="46" t="s">
        <v>111</v>
      </c>
      <c r="AF13" s="5"/>
    </row>
    <row r="14" spans="1:32" ht="20.25" customHeight="1">
      <c r="A14" s="71" t="s">
        <v>62</v>
      </c>
      <c r="B14" s="40">
        <v>1017.7</v>
      </c>
      <c r="C14" s="20">
        <v>4.5</v>
      </c>
      <c r="D14" s="20">
        <v>8.6</v>
      </c>
      <c r="E14" s="20">
        <v>1</v>
      </c>
      <c r="F14" s="20">
        <v>20</v>
      </c>
      <c r="G14" s="20">
        <v>-3.3</v>
      </c>
      <c r="H14" s="46">
        <v>68</v>
      </c>
      <c r="I14" s="20">
        <v>135.5</v>
      </c>
      <c r="J14" s="20">
        <v>23.5</v>
      </c>
      <c r="K14" s="46">
        <v>22</v>
      </c>
      <c r="L14" s="46">
        <v>18</v>
      </c>
      <c r="M14" s="20">
        <v>88.5</v>
      </c>
      <c r="N14" s="20">
        <v>2.6</v>
      </c>
      <c r="O14" s="20">
        <v>10.5</v>
      </c>
      <c r="P14" s="16" t="s">
        <v>28</v>
      </c>
      <c r="Q14" s="46">
        <v>0</v>
      </c>
      <c r="R14" s="46">
        <v>11</v>
      </c>
      <c r="S14" s="46">
        <v>6</v>
      </c>
      <c r="T14" s="46">
        <v>7</v>
      </c>
      <c r="U14" s="46">
        <v>0</v>
      </c>
      <c r="V14" s="46">
        <v>18</v>
      </c>
      <c r="W14" s="46">
        <v>7</v>
      </c>
      <c r="X14" s="46">
        <v>0</v>
      </c>
      <c r="Y14" s="46">
        <v>1</v>
      </c>
      <c r="Z14" s="46">
        <v>0</v>
      </c>
      <c r="AA14" s="46">
        <v>14</v>
      </c>
      <c r="AB14" s="46">
        <v>5</v>
      </c>
      <c r="AC14" s="46">
        <v>6</v>
      </c>
      <c r="AD14" s="46">
        <v>13</v>
      </c>
      <c r="AE14" s="46" t="s">
        <v>112</v>
      </c>
      <c r="AF14" s="5"/>
    </row>
    <row r="15" spans="1:32" ht="20.25" customHeight="1">
      <c r="A15" s="71" t="s">
        <v>63</v>
      </c>
      <c r="B15" s="40">
        <v>1016.3</v>
      </c>
      <c r="C15" s="20">
        <v>6.5</v>
      </c>
      <c r="D15" s="20">
        <v>10.9</v>
      </c>
      <c r="E15" s="20">
        <v>2.7</v>
      </c>
      <c r="F15" s="20">
        <v>20.9</v>
      </c>
      <c r="G15" s="20">
        <v>-1.8</v>
      </c>
      <c r="H15" s="46">
        <v>70</v>
      </c>
      <c r="I15" s="20">
        <v>196.5</v>
      </c>
      <c r="J15" s="20">
        <v>57</v>
      </c>
      <c r="K15" s="46">
        <v>35</v>
      </c>
      <c r="L15" s="46">
        <v>17</v>
      </c>
      <c r="M15" s="20">
        <v>96.3</v>
      </c>
      <c r="N15" s="20">
        <v>2.3</v>
      </c>
      <c r="O15" s="20">
        <v>10.9</v>
      </c>
      <c r="P15" s="16" t="s">
        <v>28</v>
      </c>
      <c r="Q15" s="46">
        <v>0</v>
      </c>
      <c r="R15" s="46">
        <v>3</v>
      </c>
      <c r="S15" s="46">
        <v>4</v>
      </c>
      <c r="T15" s="46">
        <v>6</v>
      </c>
      <c r="U15" s="46">
        <v>0</v>
      </c>
      <c r="V15" s="46">
        <v>20</v>
      </c>
      <c r="W15" s="46">
        <v>5</v>
      </c>
      <c r="X15" s="46">
        <v>2</v>
      </c>
      <c r="Y15" s="46">
        <v>1</v>
      </c>
      <c r="Z15" s="46">
        <v>1</v>
      </c>
      <c r="AA15" s="46">
        <v>20</v>
      </c>
      <c r="AB15" s="46">
        <v>6</v>
      </c>
      <c r="AC15" s="46">
        <v>1</v>
      </c>
      <c r="AD15" s="46">
        <v>8</v>
      </c>
      <c r="AE15" s="46">
        <v>2</v>
      </c>
      <c r="AF15" s="5"/>
    </row>
    <row r="16" spans="1:32" ht="20.25" customHeight="1">
      <c r="A16" s="71" t="s">
        <v>64</v>
      </c>
      <c r="B16" s="40">
        <v>1017.7</v>
      </c>
      <c r="C16" s="20">
        <v>12.2</v>
      </c>
      <c r="D16" s="20">
        <v>17.3</v>
      </c>
      <c r="E16" s="20">
        <v>6.9</v>
      </c>
      <c r="F16" s="20">
        <v>29.6</v>
      </c>
      <c r="G16" s="20">
        <v>-0.5</v>
      </c>
      <c r="H16" s="46">
        <v>60</v>
      </c>
      <c r="I16" s="20">
        <v>43</v>
      </c>
      <c r="J16" s="20">
        <v>14</v>
      </c>
      <c r="K16" s="46" t="s">
        <v>112</v>
      </c>
      <c r="L16" s="46">
        <v>0</v>
      </c>
      <c r="M16" s="20">
        <v>219.1</v>
      </c>
      <c r="N16" s="20">
        <v>2.2</v>
      </c>
      <c r="O16" s="20">
        <v>14.4</v>
      </c>
      <c r="P16" s="16" t="s">
        <v>26</v>
      </c>
      <c r="Q16" s="46">
        <v>2</v>
      </c>
      <c r="R16" s="46">
        <v>1</v>
      </c>
      <c r="S16" s="46">
        <v>0</v>
      </c>
      <c r="T16" s="46">
        <v>0</v>
      </c>
      <c r="U16" s="46">
        <v>0</v>
      </c>
      <c r="V16" s="46">
        <v>6</v>
      </c>
      <c r="W16" s="46">
        <v>2</v>
      </c>
      <c r="X16" s="46">
        <v>0</v>
      </c>
      <c r="Y16" s="46">
        <v>1</v>
      </c>
      <c r="Z16" s="46">
        <v>2</v>
      </c>
      <c r="AA16" s="46">
        <v>5</v>
      </c>
      <c r="AB16" s="46">
        <v>3</v>
      </c>
      <c r="AC16" s="46">
        <v>0</v>
      </c>
      <c r="AD16" s="46">
        <v>2</v>
      </c>
      <c r="AE16" s="46" t="s">
        <v>112</v>
      </c>
      <c r="AF16" s="5"/>
    </row>
    <row r="17" spans="1:32" ht="20.25" customHeight="1">
      <c r="A17" s="71"/>
      <c r="B17" s="15"/>
      <c r="C17" s="16"/>
      <c r="D17" s="16"/>
      <c r="E17" s="16"/>
      <c r="F17" s="16"/>
      <c r="G17" s="16"/>
      <c r="H17" s="42"/>
      <c r="I17" s="16"/>
      <c r="J17" s="16"/>
      <c r="K17" s="42"/>
      <c r="L17" s="42"/>
      <c r="M17" s="16"/>
      <c r="N17" s="16"/>
      <c r="O17" s="16"/>
      <c r="P17" s="16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"/>
    </row>
    <row r="18" spans="1:32" ht="20.25" customHeight="1">
      <c r="A18" s="71" t="s">
        <v>65</v>
      </c>
      <c r="B18" s="40">
        <v>1014.2</v>
      </c>
      <c r="C18" s="20">
        <v>17.3</v>
      </c>
      <c r="D18" s="20">
        <v>22.4</v>
      </c>
      <c r="E18" s="20">
        <v>12.4</v>
      </c>
      <c r="F18" s="20">
        <v>28.5</v>
      </c>
      <c r="G18" s="20">
        <v>5.2</v>
      </c>
      <c r="H18" s="46">
        <v>65</v>
      </c>
      <c r="I18" s="20">
        <v>204</v>
      </c>
      <c r="J18" s="20">
        <v>80.5</v>
      </c>
      <c r="K18" s="46" t="s">
        <v>112</v>
      </c>
      <c r="L18" s="46" t="s">
        <v>112</v>
      </c>
      <c r="M18" s="20">
        <v>186.4</v>
      </c>
      <c r="N18" s="20">
        <v>1.9</v>
      </c>
      <c r="O18" s="20">
        <v>8.6</v>
      </c>
      <c r="P18" s="16" t="s">
        <v>28</v>
      </c>
      <c r="Q18" s="46">
        <v>11</v>
      </c>
      <c r="R18" s="46">
        <v>0</v>
      </c>
      <c r="S18" s="46" t="s">
        <v>112</v>
      </c>
      <c r="T18" s="46" t="s">
        <v>112</v>
      </c>
      <c r="U18" s="46" t="s">
        <v>112</v>
      </c>
      <c r="V18" s="46">
        <v>9</v>
      </c>
      <c r="W18" s="46">
        <v>5</v>
      </c>
      <c r="X18" s="46">
        <v>3</v>
      </c>
      <c r="Y18" s="46">
        <v>0</v>
      </c>
      <c r="Z18" s="46">
        <v>4</v>
      </c>
      <c r="AA18" s="46">
        <v>11</v>
      </c>
      <c r="AB18" s="46">
        <v>8</v>
      </c>
      <c r="AC18" s="46">
        <v>1</v>
      </c>
      <c r="AD18" s="46">
        <v>0</v>
      </c>
      <c r="AE18" s="46" t="s">
        <v>112</v>
      </c>
      <c r="AF18" s="5"/>
    </row>
    <row r="19" spans="1:32" ht="20.25" customHeight="1">
      <c r="A19" s="71" t="s">
        <v>66</v>
      </c>
      <c r="B19" s="40">
        <v>1009.5</v>
      </c>
      <c r="C19" s="20">
        <v>21.7</v>
      </c>
      <c r="D19" s="20">
        <v>26.5</v>
      </c>
      <c r="E19" s="20">
        <v>17.6</v>
      </c>
      <c r="F19" s="20">
        <v>33.8</v>
      </c>
      <c r="G19" s="20">
        <v>13.7</v>
      </c>
      <c r="H19" s="46">
        <v>70</v>
      </c>
      <c r="I19" s="20">
        <v>140</v>
      </c>
      <c r="J19" s="20">
        <v>63</v>
      </c>
      <c r="K19" s="46" t="s">
        <v>112</v>
      </c>
      <c r="L19" s="46" t="s">
        <v>112</v>
      </c>
      <c r="M19" s="20">
        <v>225.6</v>
      </c>
      <c r="N19" s="20">
        <v>1.9</v>
      </c>
      <c r="O19" s="20">
        <v>6.9</v>
      </c>
      <c r="P19" s="16" t="s">
        <v>29</v>
      </c>
      <c r="Q19" s="46">
        <v>21</v>
      </c>
      <c r="R19" s="46">
        <v>0</v>
      </c>
      <c r="S19" s="46" t="s">
        <v>112</v>
      </c>
      <c r="T19" s="46" t="s">
        <v>112</v>
      </c>
      <c r="U19" s="46" t="s">
        <v>112</v>
      </c>
      <c r="V19" s="46">
        <v>5</v>
      </c>
      <c r="W19" s="46">
        <v>4</v>
      </c>
      <c r="X19" s="46">
        <v>2</v>
      </c>
      <c r="Y19" s="46">
        <v>0</v>
      </c>
      <c r="Z19" s="46">
        <v>2</v>
      </c>
      <c r="AA19" s="46">
        <v>13</v>
      </c>
      <c r="AB19" s="46">
        <v>3</v>
      </c>
      <c r="AC19" s="46">
        <v>0</v>
      </c>
      <c r="AD19" s="46">
        <v>0</v>
      </c>
      <c r="AE19" s="46" t="s">
        <v>112</v>
      </c>
      <c r="AF19" s="5"/>
    </row>
    <row r="20" spans="1:32" ht="20.25" customHeight="1">
      <c r="A20" s="71" t="s">
        <v>67</v>
      </c>
      <c r="B20" s="40">
        <v>1007.9</v>
      </c>
      <c r="C20" s="20">
        <v>26.1</v>
      </c>
      <c r="D20" s="20">
        <v>30.7</v>
      </c>
      <c r="E20" s="20">
        <v>22.3</v>
      </c>
      <c r="F20" s="20">
        <v>36.4</v>
      </c>
      <c r="G20" s="20">
        <v>18.5</v>
      </c>
      <c r="H20" s="46">
        <v>73</v>
      </c>
      <c r="I20" s="20">
        <v>165.5</v>
      </c>
      <c r="J20" s="20">
        <v>37.5</v>
      </c>
      <c r="K20" s="46" t="s">
        <v>112</v>
      </c>
      <c r="L20" s="46" t="s">
        <v>112</v>
      </c>
      <c r="M20" s="20">
        <v>163</v>
      </c>
      <c r="N20" s="20">
        <v>2.1</v>
      </c>
      <c r="O20" s="20">
        <v>8.5</v>
      </c>
      <c r="P20" s="16" t="s">
        <v>28</v>
      </c>
      <c r="Q20" s="46">
        <v>30</v>
      </c>
      <c r="R20" s="46">
        <v>0</v>
      </c>
      <c r="S20" s="46" t="s">
        <v>112</v>
      </c>
      <c r="T20" s="46" t="s">
        <v>112</v>
      </c>
      <c r="U20" s="46" t="s">
        <v>112</v>
      </c>
      <c r="V20" s="46">
        <v>13</v>
      </c>
      <c r="W20" s="46">
        <v>8</v>
      </c>
      <c r="X20" s="46">
        <v>1</v>
      </c>
      <c r="Y20" s="46">
        <v>0</v>
      </c>
      <c r="Z20" s="46">
        <v>1</v>
      </c>
      <c r="AA20" s="46">
        <v>18</v>
      </c>
      <c r="AB20" s="46">
        <v>3</v>
      </c>
      <c r="AC20" s="46">
        <v>2</v>
      </c>
      <c r="AD20" s="46">
        <v>0</v>
      </c>
      <c r="AE20" s="46" t="s">
        <v>112</v>
      </c>
      <c r="AF20" s="5"/>
    </row>
    <row r="21" spans="1:32" ht="20.25" customHeight="1">
      <c r="A21" s="71" t="s">
        <v>68</v>
      </c>
      <c r="B21" s="40">
        <v>1009.5</v>
      </c>
      <c r="C21" s="20">
        <v>26.5</v>
      </c>
      <c r="D21" s="20">
        <v>30.8</v>
      </c>
      <c r="E21" s="20">
        <v>22.8</v>
      </c>
      <c r="F21" s="20">
        <v>35.4</v>
      </c>
      <c r="G21" s="20">
        <v>19.4</v>
      </c>
      <c r="H21" s="46">
        <v>72</v>
      </c>
      <c r="I21" s="20">
        <v>184.5</v>
      </c>
      <c r="J21" s="20">
        <v>62.5</v>
      </c>
      <c r="K21" s="46" t="s">
        <v>112</v>
      </c>
      <c r="L21" s="46" t="s">
        <v>112</v>
      </c>
      <c r="M21" s="20">
        <v>157.5</v>
      </c>
      <c r="N21" s="20">
        <v>2</v>
      </c>
      <c r="O21" s="20">
        <v>9.9</v>
      </c>
      <c r="P21" s="16" t="s">
        <v>30</v>
      </c>
      <c r="Q21" s="46">
        <v>31</v>
      </c>
      <c r="R21" s="46">
        <v>0</v>
      </c>
      <c r="S21" s="46" t="s">
        <v>112</v>
      </c>
      <c r="T21" s="46" t="s">
        <v>112</v>
      </c>
      <c r="U21" s="46" t="s">
        <v>112</v>
      </c>
      <c r="V21" s="46">
        <v>12</v>
      </c>
      <c r="W21" s="46">
        <v>5</v>
      </c>
      <c r="X21" s="46">
        <v>2</v>
      </c>
      <c r="Y21" s="46">
        <v>0</v>
      </c>
      <c r="Z21" s="46">
        <v>0</v>
      </c>
      <c r="AA21" s="46">
        <v>16</v>
      </c>
      <c r="AB21" s="46">
        <v>2</v>
      </c>
      <c r="AC21" s="46">
        <v>2</v>
      </c>
      <c r="AD21" s="46">
        <v>0</v>
      </c>
      <c r="AE21" s="46" t="s">
        <v>112</v>
      </c>
      <c r="AF21" s="5"/>
    </row>
    <row r="22" spans="1:32" ht="20.25" customHeight="1">
      <c r="A22" s="71"/>
      <c r="B22" s="15"/>
      <c r="C22" s="16"/>
      <c r="D22" s="16"/>
      <c r="E22" s="16"/>
      <c r="F22" s="16"/>
      <c r="G22" s="16"/>
      <c r="H22" s="42"/>
      <c r="I22" s="16"/>
      <c r="J22" s="16"/>
      <c r="K22" s="42"/>
      <c r="L22" s="42"/>
      <c r="M22" s="16"/>
      <c r="N22" s="16"/>
      <c r="O22" s="16"/>
      <c r="P22" s="16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"/>
    </row>
    <row r="23" spans="1:32" ht="20.25" customHeight="1">
      <c r="A23" s="71" t="s">
        <v>69</v>
      </c>
      <c r="B23" s="40">
        <v>1013.7</v>
      </c>
      <c r="C23" s="20">
        <v>22.4</v>
      </c>
      <c r="D23" s="20">
        <v>26.8</v>
      </c>
      <c r="E23" s="20">
        <v>18.8</v>
      </c>
      <c r="F23" s="20">
        <v>32.8</v>
      </c>
      <c r="G23" s="20">
        <v>11.9</v>
      </c>
      <c r="H23" s="46">
        <v>73</v>
      </c>
      <c r="I23" s="20">
        <v>92.5</v>
      </c>
      <c r="J23" s="20">
        <v>28.5</v>
      </c>
      <c r="K23" s="46" t="s">
        <v>112</v>
      </c>
      <c r="L23" s="46" t="s">
        <v>112</v>
      </c>
      <c r="M23" s="20">
        <v>143.7</v>
      </c>
      <c r="N23" s="20">
        <v>1.9</v>
      </c>
      <c r="O23" s="20">
        <v>7</v>
      </c>
      <c r="P23" s="16" t="s">
        <v>29</v>
      </c>
      <c r="Q23" s="46">
        <v>18</v>
      </c>
      <c r="R23" s="46">
        <v>0</v>
      </c>
      <c r="S23" s="46" t="s">
        <v>112</v>
      </c>
      <c r="T23" s="46" t="s">
        <v>112</v>
      </c>
      <c r="U23" s="46" t="s">
        <v>112</v>
      </c>
      <c r="V23" s="46">
        <v>8</v>
      </c>
      <c r="W23" s="46">
        <v>3</v>
      </c>
      <c r="X23" s="46">
        <v>0</v>
      </c>
      <c r="Y23" s="46">
        <v>0</v>
      </c>
      <c r="Z23" s="46">
        <v>1</v>
      </c>
      <c r="AA23" s="46">
        <v>15</v>
      </c>
      <c r="AB23" s="46">
        <v>7</v>
      </c>
      <c r="AC23" s="46">
        <v>0</v>
      </c>
      <c r="AD23" s="46">
        <v>0</v>
      </c>
      <c r="AE23" s="46" t="s">
        <v>112</v>
      </c>
      <c r="AF23" s="5"/>
    </row>
    <row r="24" spans="1:32" ht="20.25" customHeight="1">
      <c r="A24" s="71" t="s">
        <v>70</v>
      </c>
      <c r="B24" s="40">
        <v>1017.9</v>
      </c>
      <c r="C24" s="20">
        <v>17.4</v>
      </c>
      <c r="D24" s="20">
        <v>22.1</v>
      </c>
      <c r="E24" s="20">
        <v>13.6</v>
      </c>
      <c r="F24" s="20">
        <v>28.5</v>
      </c>
      <c r="G24" s="20">
        <v>9.3</v>
      </c>
      <c r="H24" s="46">
        <v>73</v>
      </c>
      <c r="I24" s="20">
        <v>147</v>
      </c>
      <c r="J24" s="20">
        <v>42.5</v>
      </c>
      <c r="K24" s="46" t="s">
        <v>112</v>
      </c>
      <c r="L24" s="46" t="s">
        <v>112</v>
      </c>
      <c r="M24" s="20">
        <v>151.8</v>
      </c>
      <c r="N24" s="20">
        <v>2</v>
      </c>
      <c r="O24" s="20">
        <v>9.6</v>
      </c>
      <c r="P24" s="16" t="s">
        <v>28</v>
      </c>
      <c r="Q24" s="46">
        <v>6</v>
      </c>
      <c r="R24" s="46">
        <v>0</v>
      </c>
      <c r="S24" s="46" t="s">
        <v>112</v>
      </c>
      <c r="T24" s="46" t="s">
        <v>112</v>
      </c>
      <c r="U24" s="46" t="s">
        <v>112</v>
      </c>
      <c r="V24" s="46">
        <v>8</v>
      </c>
      <c r="W24" s="46">
        <v>6</v>
      </c>
      <c r="X24" s="46">
        <v>1</v>
      </c>
      <c r="Y24" s="46">
        <v>0</v>
      </c>
      <c r="Z24" s="46">
        <v>4</v>
      </c>
      <c r="AA24" s="46">
        <v>11</v>
      </c>
      <c r="AB24" s="46">
        <v>6</v>
      </c>
      <c r="AC24" s="46">
        <v>1</v>
      </c>
      <c r="AD24" s="46">
        <v>0</v>
      </c>
      <c r="AE24" s="46" t="s">
        <v>112</v>
      </c>
      <c r="AF24" s="5"/>
    </row>
    <row r="25" spans="1:32" ht="20.25" customHeight="1">
      <c r="A25" s="71" t="s">
        <v>71</v>
      </c>
      <c r="B25" s="40">
        <v>1020.9</v>
      </c>
      <c r="C25" s="20">
        <v>11.2</v>
      </c>
      <c r="D25" s="20">
        <v>16</v>
      </c>
      <c r="E25" s="20">
        <v>7</v>
      </c>
      <c r="F25" s="20">
        <v>25</v>
      </c>
      <c r="G25" s="20">
        <v>2.4</v>
      </c>
      <c r="H25" s="46">
        <v>71</v>
      </c>
      <c r="I25" s="20">
        <v>179</v>
      </c>
      <c r="J25" s="20">
        <v>43.5</v>
      </c>
      <c r="K25" s="46" t="s">
        <v>112</v>
      </c>
      <c r="L25" s="46">
        <v>0</v>
      </c>
      <c r="M25" s="20">
        <v>111.5</v>
      </c>
      <c r="N25" s="20">
        <v>2.1</v>
      </c>
      <c r="O25" s="20">
        <v>10.4</v>
      </c>
      <c r="P25" s="16" t="s">
        <v>29</v>
      </c>
      <c r="Q25" s="46">
        <v>1</v>
      </c>
      <c r="R25" s="46">
        <v>0</v>
      </c>
      <c r="S25" s="46">
        <v>0</v>
      </c>
      <c r="T25" s="46">
        <v>0</v>
      </c>
      <c r="U25" s="46">
        <v>0</v>
      </c>
      <c r="V25" s="46">
        <v>15</v>
      </c>
      <c r="W25" s="46">
        <v>5</v>
      </c>
      <c r="X25" s="46">
        <v>2</v>
      </c>
      <c r="Y25" s="46">
        <v>1</v>
      </c>
      <c r="Z25" s="46">
        <v>2</v>
      </c>
      <c r="AA25" s="46">
        <v>10</v>
      </c>
      <c r="AB25" s="46">
        <v>5</v>
      </c>
      <c r="AC25" s="46">
        <v>7</v>
      </c>
      <c r="AD25" s="46">
        <v>1</v>
      </c>
      <c r="AE25" s="46" t="s">
        <v>112</v>
      </c>
      <c r="AF25" s="5"/>
    </row>
    <row r="26" spans="1:32" ht="20.25" customHeight="1">
      <c r="A26" s="101" t="s">
        <v>72</v>
      </c>
      <c r="B26" s="47">
        <v>1021</v>
      </c>
      <c r="C26" s="48">
        <v>7.2</v>
      </c>
      <c r="D26" s="48">
        <v>11.5</v>
      </c>
      <c r="E26" s="48">
        <v>3.6</v>
      </c>
      <c r="F26" s="48">
        <v>19.3</v>
      </c>
      <c r="G26" s="48">
        <v>-0.7</v>
      </c>
      <c r="H26" s="49">
        <v>70</v>
      </c>
      <c r="I26" s="48">
        <v>206</v>
      </c>
      <c r="J26" s="48">
        <v>39.5</v>
      </c>
      <c r="K26" s="49">
        <v>4</v>
      </c>
      <c r="L26" s="49">
        <v>4</v>
      </c>
      <c r="M26" s="48">
        <v>116.4</v>
      </c>
      <c r="N26" s="48">
        <v>2.4</v>
      </c>
      <c r="O26" s="48">
        <v>10.2</v>
      </c>
      <c r="P26" s="50" t="s">
        <v>31</v>
      </c>
      <c r="Q26" s="49">
        <v>0</v>
      </c>
      <c r="R26" s="49">
        <v>1</v>
      </c>
      <c r="S26" s="49">
        <v>2</v>
      </c>
      <c r="T26" s="49">
        <v>0</v>
      </c>
      <c r="U26" s="49">
        <v>0</v>
      </c>
      <c r="V26" s="49">
        <v>18</v>
      </c>
      <c r="W26" s="49">
        <v>9</v>
      </c>
      <c r="X26" s="49">
        <v>1</v>
      </c>
      <c r="Y26" s="49">
        <v>1</v>
      </c>
      <c r="Z26" s="49">
        <v>3</v>
      </c>
      <c r="AA26" s="49">
        <v>12</v>
      </c>
      <c r="AB26" s="49">
        <v>5</v>
      </c>
      <c r="AC26" s="49">
        <v>9</v>
      </c>
      <c r="AD26" s="49">
        <v>8</v>
      </c>
      <c r="AE26" s="49">
        <v>1</v>
      </c>
      <c r="AF26" s="4"/>
    </row>
    <row r="27" spans="1:12" ht="20.25" customHeight="1">
      <c r="A27" s="12" t="s">
        <v>84</v>
      </c>
      <c r="H27" s="6"/>
      <c r="K27" s="6"/>
      <c r="L27" s="6"/>
    </row>
    <row r="28" spans="1:12" ht="20.25" customHeight="1">
      <c r="A28" s="12" t="s">
        <v>87</v>
      </c>
      <c r="H28" s="6"/>
      <c r="K28" s="6"/>
      <c r="L28" s="6"/>
    </row>
    <row r="29" spans="1:12" ht="20.25" customHeight="1">
      <c r="A29" s="12" t="s">
        <v>113</v>
      </c>
      <c r="H29" s="6"/>
      <c r="K29" s="6"/>
      <c r="L29" s="6"/>
    </row>
    <row r="30" spans="1:12" ht="20.25" customHeight="1">
      <c r="A30" s="13" t="s">
        <v>114</v>
      </c>
      <c r="B30" s="9"/>
      <c r="C30" s="9"/>
      <c r="D30" s="9"/>
      <c r="E30" s="9"/>
      <c r="H30" s="6"/>
      <c r="K30" s="6"/>
      <c r="L30" s="6"/>
    </row>
    <row r="31" spans="1:12" ht="20.25" customHeight="1">
      <c r="A31" s="2" t="s">
        <v>85</v>
      </c>
      <c r="H31" s="6"/>
      <c r="K31" s="6"/>
      <c r="L31" s="6"/>
    </row>
    <row r="32" spans="1:12" ht="20.25" customHeight="1">
      <c r="A32" s="12"/>
      <c r="H32" s="6"/>
      <c r="K32" s="6"/>
      <c r="L32" s="6"/>
    </row>
    <row r="33" spans="8:12" ht="20.25" customHeight="1">
      <c r="H33" s="6"/>
      <c r="K33" s="6"/>
      <c r="L33" s="6"/>
    </row>
    <row r="34" spans="1:30" ht="20.25" customHeight="1">
      <c r="A34" s="181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</row>
    <row r="35" spans="1:30" ht="20.25" customHeight="1">
      <c r="A35" s="180" t="s">
        <v>115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</row>
    <row r="36" spans="1:31" ht="20.25" customHeight="1">
      <c r="A36" s="160" t="s">
        <v>39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</row>
    <row r="37" spans="8:31" ht="20.25" customHeight="1" thickBot="1">
      <c r="H37" s="6"/>
      <c r="K37" s="6"/>
      <c r="L37" s="6"/>
      <c r="V37" s="170" t="s">
        <v>116</v>
      </c>
      <c r="W37" s="171"/>
      <c r="X37" s="171"/>
      <c r="Y37" s="171"/>
      <c r="Z37" s="171"/>
      <c r="AA37" s="171"/>
      <c r="AB37" s="171"/>
      <c r="AC37" s="171"/>
      <c r="AD37" s="171"/>
      <c r="AE37" s="171"/>
    </row>
    <row r="38" spans="1:31" ht="20.25" customHeight="1">
      <c r="A38" s="75"/>
      <c r="B38" s="76" t="s">
        <v>16</v>
      </c>
      <c r="C38" s="152" t="s">
        <v>117</v>
      </c>
      <c r="D38" s="153"/>
      <c r="E38" s="153"/>
      <c r="F38" s="153"/>
      <c r="G38" s="154"/>
      <c r="H38" s="75" t="s">
        <v>118</v>
      </c>
      <c r="I38" s="148" t="s">
        <v>119</v>
      </c>
      <c r="J38" s="149"/>
      <c r="K38" s="152" t="s">
        <v>0</v>
      </c>
      <c r="L38" s="174"/>
      <c r="M38" s="77" t="s">
        <v>120</v>
      </c>
      <c r="N38" s="152" t="s">
        <v>18</v>
      </c>
      <c r="O38" s="179"/>
      <c r="P38" s="174"/>
      <c r="Q38" s="148" t="s">
        <v>56</v>
      </c>
      <c r="R38" s="157"/>
      <c r="S38" s="157"/>
      <c r="T38" s="157"/>
      <c r="U38" s="157"/>
      <c r="V38" s="157"/>
      <c r="W38" s="157"/>
      <c r="X38" s="157"/>
      <c r="Y38" s="157"/>
      <c r="Z38" s="158"/>
      <c r="AA38" s="158"/>
      <c r="AB38" s="158"/>
      <c r="AC38" s="158"/>
      <c r="AD38" s="159"/>
      <c r="AE38" s="172" t="s">
        <v>101</v>
      </c>
    </row>
    <row r="39" spans="1:31" ht="20.25" customHeight="1">
      <c r="A39" s="161" t="s">
        <v>40</v>
      </c>
      <c r="B39" s="79" t="s">
        <v>121</v>
      </c>
      <c r="C39" s="163" t="s">
        <v>122</v>
      </c>
      <c r="D39" s="164"/>
      <c r="E39" s="165"/>
      <c r="F39" s="176" t="s">
        <v>74</v>
      </c>
      <c r="G39" s="177"/>
      <c r="H39" s="70" t="s">
        <v>123</v>
      </c>
      <c r="I39" s="80" t="s">
        <v>124</v>
      </c>
      <c r="J39" s="70" t="s">
        <v>46</v>
      </c>
      <c r="K39" s="70" t="s">
        <v>125</v>
      </c>
      <c r="L39" s="70" t="s">
        <v>126</v>
      </c>
      <c r="M39" s="81" t="s">
        <v>127</v>
      </c>
      <c r="N39" s="82" t="s">
        <v>123</v>
      </c>
      <c r="O39" s="83" t="s">
        <v>128</v>
      </c>
      <c r="P39" s="84" t="s">
        <v>55</v>
      </c>
      <c r="Q39" s="155" t="s">
        <v>1</v>
      </c>
      <c r="R39" s="155" t="s">
        <v>2</v>
      </c>
      <c r="S39" s="139" t="s">
        <v>129</v>
      </c>
      <c r="T39" s="140"/>
      <c r="U39" s="141"/>
      <c r="V39" s="139" t="s">
        <v>130</v>
      </c>
      <c r="W39" s="140"/>
      <c r="X39" s="141"/>
      <c r="Y39" s="85" t="s">
        <v>57</v>
      </c>
      <c r="Z39" s="168" t="s">
        <v>131</v>
      </c>
      <c r="AA39" s="168" t="s">
        <v>132</v>
      </c>
      <c r="AB39" s="168" t="s">
        <v>133</v>
      </c>
      <c r="AC39" s="166" t="s">
        <v>3</v>
      </c>
      <c r="AD39" s="166" t="s">
        <v>4</v>
      </c>
      <c r="AE39" s="173"/>
    </row>
    <row r="40" spans="1:31" ht="20.25" customHeight="1">
      <c r="A40" s="162"/>
      <c r="B40" s="156" t="s">
        <v>134</v>
      </c>
      <c r="C40" s="178" t="s">
        <v>6</v>
      </c>
      <c r="D40" s="150" t="s">
        <v>135</v>
      </c>
      <c r="E40" s="150" t="s">
        <v>136</v>
      </c>
      <c r="F40" s="150" t="s">
        <v>135</v>
      </c>
      <c r="G40" s="150" t="s">
        <v>136</v>
      </c>
      <c r="H40" s="86"/>
      <c r="I40" s="87"/>
      <c r="J40" s="70" t="s">
        <v>47</v>
      </c>
      <c r="K40" s="70" t="s">
        <v>137</v>
      </c>
      <c r="L40" s="70" t="s">
        <v>138</v>
      </c>
      <c r="M40" s="88" t="s">
        <v>139</v>
      </c>
      <c r="N40" s="89"/>
      <c r="O40" s="70" t="s">
        <v>54</v>
      </c>
      <c r="P40" s="90"/>
      <c r="Q40" s="156"/>
      <c r="R40" s="156"/>
      <c r="S40" s="142"/>
      <c r="T40" s="143"/>
      <c r="U40" s="144"/>
      <c r="V40" s="145"/>
      <c r="W40" s="146"/>
      <c r="X40" s="147"/>
      <c r="Y40" s="27" t="s">
        <v>5</v>
      </c>
      <c r="Z40" s="169"/>
      <c r="AA40" s="169"/>
      <c r="AB40" s="169"/>
      <c r="AC40" s="167"/>
      <c r="AD40" s="167"/>
      <c r="AE40" s="173"/>
    </row>
    <row r="41" spans="1:31" ht="20.25" customHeight="1">
      <c r="A41" s="91"/>
      <c r="B41" s="175"/>
      <c r="C41" s="175"/>
      <c r="D41" s="151"/>
      <c r="E41" s="151"/>
      <c r="F41" s="151"/>
      <c r="G41" s="151"/>
      <c r="H41" s="92" t="s">
        <v>7</v>
      </c>
      <c r="I41" s="92" t="s">
        <v>8</v>
      </c>
      <c r="J41" s="92" t="s">
        <v>8</v>
      </c>
      <c r="K41" s="92" t="s">
        <v>9</v>
      </c>
      <c r="L41" s="92" t="s">
        <v>9</v>
      </c>
      <c r="M41" s="93" t="s">
        <v>104</v>
      </c>
      <c r="N41" s="94" t="s">
        <v>10</v>
      </c>
      <c r="O41" s="94" t="s">
        <v>10</v>
      </c>
      <c r="P41" s="102" t="s">
        <v>105</v>
      </c>
      <c r="Q41" s="92" t="s">
        <v>106</v>
      </c>
      <c r="R41" s="92" t="s">
        <v>107</v>
      </c>
      <c r="S41" s="96" t="s">
        <v>76</v>
      </c>
      <c r="T41" s="96" t="s">
        <v>77</v>
      </c>
      <c r="U41" s="96" t="s">
        <v>78</v>
      </c>
      <c r="V41" s="97" t="s">
        <v>79</v>
      </c>
      <c r="W41" s="97" t="s">
        <v>80</v>
      </c>
      <c r="X41" s="97" t="s">
        <v>81</v>
      </c>
      <c r="Y41" s="14" t="s">
        <v>11</v>
      </c>
      <c r="Z41" s="92" t="s">
        <v>108</v>
      </c>
      <c r="AA41" s="92" t="s">
        <v>109</v>
      </c>
      <c r="AB41" s="98"/>
      <c r="AC41" s="98"/>
      <c r="AD41" s="98"/>
      <c r="AE41" s="99" t="s">
        <v>12</v>
      </c>
    </row>
    <row r="42" spans="1:31" ht="20.25" customHeight="1">
      <c r="A42" s="68"/>
      <c r="B42" s="103"/>
      <c r="C42" s="104"/>
      <c r="D42" s="104"/>
      <c r="E42" s="104"/>
      <c r="F42" s="104"/>
      <c r="G42" s="104"/>
      <c r="H42" s="52"/>
      <c r="I42" s="52"/>
      <c r="J42" s="52"/>
      <c r="K42" s="52"/>
      <c r="L42" s="52"/>
      <c r="M42" s="57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105"/>
      <c r="AC42" s="105"/>
      <c r="AD42" s="106"/>
      <c r="AE42" s="45"/>
    </row>
    <row r="43" spans="1:31" s="66" customFormat="1" ht="20.25" customHeight="1">
      <c r="A43" s="69" t="s">
        <v>61</v>
      </c>
      <c r="B43" s="137">
        <f>AVERAGE(B45:B48,B50:B53,B55:B58)</f>
        <v>1014.9333333333334</v>
      </c>
      <c r="C43" s="118">
        <f>AVERAGE(C45:C48,C50:C53,C55:C58)</f>
        <v>13.958333333333336</v>
      </c>
      <c r="D43" s="118">
        <v>18.5</v>
      </c>
      <c r="E43" s="118">
        <f>AVERAGE(E45:E48,E50:E53,E55:E58)</f>
        <v>10.275</v>
      </c>
      <c r="F43" s="118">
        <f>MAX(F45:F48,F50:F53,F55:F58)</f>
        <v>38.5</v>
      </c>
      <c r="G43" s="115">
        <f>MINA(G45:G58)</f>
        <v>-9.7</v>
      </c>
      <c r="H43" s="119">
        <f>AVERAGE(H45:H48,H50:H53,H55:H58)</f>
        <v>75.91666666666667</v>
      </c>
      <c r="I43" s="138">
        <v>2645.2</v>
      </c>
      <c r="J43" s="118">
        <f>MAX(J45:J48,J50:J53,J55:J58)</f>
        <v>234.4</v>
      </c>
      <c r="K43" s="119">
        <f>MAX(K45:K48,K50:K53,K55:K58)</f>
        <v>181</v>
      </c>
      <c r="L43" s="119">
        <f>MAX(L45:L48,L50:L53,L55:L58)</f>
        <v>76</v>
      </c>
      <c r="M43" s="138">
        <v>1573.6</v>
      </c>
      <c r="N43" s="127">
        <f>AVERAGE(N45:N58)</f>
        <v>1.866666666666667</v>
      </c>
      <c r="O43" s="127">
        <f>MAX(O45:O58)</f>
        <v>32.8</v>
      </c>
      <c r="P43" s="107" t="s">
        <v>32</v>
      </c>
      <c r="Q43" s="118">
        <f>SUM(Q45:Q58)</f>
        <v>106.1</v>
      </c>
      <c r="R43" s="118">
        <v>40</v>
      </c>
      <c r="S43" s="118">
        <f>SUM(S45:S58)</f>
        <v>26.099999999999998</v>
      </c>
      <c r="T43" s="118">
        <v>34.2</v>
      </c>
      <c r="U43" s="118">
        <f>SUM(U45:U58)</f>
        <v>9.899999999999999</v>
      </c>
      <c r="V43" s="127">
        <v>184.5</v>
      </c>
      <c r="W43" s="127">
        <f>SUM(W45:W58)</f>
        <v>87</v>
      </c>
      <c r="X43" s="127">
        <v>22.1</v>
      </c>
      <c r="Y43" s="127">
        <f aca="true" t="shared" si="2" ref="Y43:AD43">SUM(Y45:Y58)</f>
        <v>7.3</v>
      </c>
      <c r="Z43" s="127">
        <v>19.7</v>
      </c>
      <c r="AA43" s="127">
        <v>172.2</v>
      </c>
      <c r="AB43" s="127">
        <f t="shared" si="2"/>
        <v>64</v>
      </c>
      <c r="AC43" s="127">
        <f t="shared" si="2"/>
        <v>28.5</v>
      </c>
      <c r="AD43" s="127">
        <f t="shared" si="2"/>
        <v>58.7</v>
      </c>
      <c r="AE43" s="120" t="s">
        <v>177</v>
      </c>
    </row>
    <row r="44" spans="1:31" ht="20.25" customHeight="1">
      <c r="A44" s="70"/>
      <c r="B44" s="56"/>
      <c r="C44" s="57"/>
      <c r="D44" s="57"/>
      <c r="E44" s="57"/>
      <c r="F44" s="57"/>
      <c r="G44" s="57"/>
      <c r="H44" s="21"/>
      <c r="I44" s="57"/>
      <c r="J44" s="57"/>
      <c r="K44" s="21"/>
      <c r="L44" s="21"/>
      <c r="M44" s="57"/>
      <c r="N44" s="57"/>
      <c r="O44" s="57"/>
      <c r="P44" s="57"/>
      <c r="Q44" s="57"/>
      <c r="R44" s="57"/>
      <c r="S44" s="57"/>
      <c r="T44" s="57"/>
      <c r="U44" s="57"/>
      <c r="V44" s="131"/>
      <c r="W44" s="131"/>
      <c r="X44" s="131"/>
      <c r="Y44" s="131"/>
      <c r="Z44" s="131"/>
      <c r="AA44" s="131"/>
      <c r="AB44" s="131"/>
      <c r="AC44" s="131"/>
      <c r="AD44" s="132"/>
      <c r="AE44" s="18"/>
    </row>
    <row r="45" spans="1:31" ht="20.25" customHeight="1">
      <c r="A45" s="100" t="s">
        <v>110</v>
      </c>
      <c r="B45" s="58">
        <v>1017.9</v>
      </c>
      <c r="C45" s="59">
        <v>2.9</v>
      </c>
      <c r="D45" s="59">
        <v>6.2</v>
      </c>
      <c r="E45" s="59">
        <v>0.2</v>
      </c>
      <c r="F45" s="59">
        <v>21.2</v>
      </c>
      <c r="G45" s="59">
        <v>-9.7</v>
      </c>
      <c r="H45" s="60">
        <v>79</v>
      </c>
      <c r="I45" s="59">
        <v>308.3</v>
      </c>
      <c r="J45" s="59">
        <v>71.6</v>
      </c>
      <c r="K45" s="60">
        <v>181</v>
      </c>
      <c r="L45" s="60">
        <v>76</v>
      </c>
      <c r="M45" s="59">
        <v>51.5</v>
      </c>
      <c r="N45" s="59">
        <v>2.4</v>
      </c>
      <c r="O45" s="59">
        <v>23.9</v>
      </c>
      <c r="P45" s="57" t="s">
        <v>21</v>
      </c>
      <c r="Q45" s="61" t="s">
        <v>13</v>
      </c>
      <c r="R45" s="128">
        <v>14.7</v>
      </c>
      <c r="S45" s="128">
        <v>7.6</v>
      </c>
      <c r="T45" s="128">
        <v>15.3</v>
      </c>
      <c r="U45" s="128">
        <v>4.5</v>
      </c>
      <c r="V45" s="128">
        <v>24.4</v>
      </c>
      <c r="W45" s="128">
        <v>11.5</v>
      </c>
      <c r="X45" s="128">
        <v>2.1</v>
      </c>
      <c r="Y45" s="128">
        <v>1.8</v>
      </c>
      <c r="Z45" s="128">
        <v>0.6</v>
      </c>
      <c r="AA45" s="128">
        <v>22.1</v>
      </c>
      <c r="AB45" s="128">
        <v>7.7</v>
      </c>
      <c r="AC45" s="128">
        <v>4.5</v>
      </c>
      <c r="AD45" s="130">
        <v>20</v>
      </c>
      <c r="AE45" s="46" t="s">
        <v>140</v>
      </c>
    </row>
    <row r="46" spans="1:31" ht="20.25" customHeight="1">
      <c r="A46" s="71" t="s">
        <v>62</v>
      </c>
      <c r="B46" s="58">
        <v>1018.7</v>
      </c>
      <c r="C46" s="59">
        <v>3.1</v>
      </c>
      <c r="D46" s="59">
        <v>6.8</v>
      </c>
      <c r="E46" s="59">
        <v>0.1</v>
      </c>
      <c r="F46" s="59">
        <v>23.6</v>
      </c>
      <c r="G46" s="59">
        <v>-9.4</v>
      </c>
      <c r="H46" s="60">
        <v>77</v>
      </c>
      <c r="I46" s="59">
        <v>198.6</v>
      </c>
      <c r="J46" s="59">
        <v>61.4</v>
      </c>
      <c r="K46" s="60">
        <v>167</v>
      </c>
      <c r="L46" s="60">
        <v>59</v>
      </c>
      <c r="M46" s="59">
        <v>72.5</v>
      </c>
      <c r="N46" s="59">
        <v>2.1</v>
      </c>
      <c r="O46" s="59">
        <v>22.6</v>
      </c>
      <c r="P46" s="57" t="s">
        <v>19</v>
      </c>
      <c r="Q46" s="61" t="s">
        <v>13</v>
      </c>
      <c r="R46" s="128">
        <v>14.4</v>
      </c>
      <c r="S46" s="128">
        <v>7</v>
      </c>
      <c r="T46" s="128">
        <v>12.4</v>
      </c>
      <c r="U46" s="128">
        <v>4.6</v>
      </c>
      <c r="V46" s="128">
        <v>19.6</v>
      </c>
      <c r="W46" s="128">
        <v>6.8</v>
      </c>
      <c r="X46" s="128">
        <v>1</v>
      </c>
      <c r="Y46" s="128">
        <v>0.7</v>
      </c>
      <c r="Z46" s="128">
        <v>0.5</v>
      </c>
      <c r="AA46" s="128">
        <v>18.6</v>
      </c>
      <c r="AB46" s="128">
        <v>5.2</v>
      </c>
      <c r="AC46" s="128">
        <v>2.3</v>
      </c>
      <c r="AD46" s="130">
        <v>17.2</v>
      </c>
      <c r="AE46" s="46" t="s">
        <v>140</v>
      </c>
    </row>
    <row r="47" spans="1:31" ht="20.25" customHeight="1">
      <c r="A47" s="71" t="s">
        <v>63</v>
      </c>
      <c r="B47" s="58">
        <v>1017.7</v>
      </c>
      <c r="C47" s="59">
        <v>6</v>
      </c>
      <c r="D47" s="59">
        <v>10.7</v>
      </c>
      <c r="E47" s="59">
        <v>2.1</v>
      </c>
      <c r="F47" s="59">
        <v>27.1</v>
      </c>
      <c r="G47" s="59">
        <v>-8.3</v>
      </c>
      <c r="H47" s="60">
        <v>72</v>
      </c>
      <c r="I47" s="59">
        <v>166</v>
      </c>
      <c r="J47" s="59">
        <v>69.4</v>
      </c>
      <c r="K47" s="60">
        <v>115</v>
      </c>
      <c r="L47" s="60">
        <v>37</v>
      </c>
      <c r="M47" s="59">
        <v>130.9</v>
      </c>
      <c r="N47" s="59">
        <v>1.8</v>
      </c>
      <c r="O47" s="59">
        <v>25.6</v>
      </c>
      <c r="P47" s="57" t="s">
        <v>19</v>
      </c>
      <c r="Q47" s="61">
        <v>0</v>
      </c>
      <c r="R47" s="128">
        <v>7.4</v>
      </c>
      <c r="S47" s="128">
        <v>5.1</v>
      </c>
      <c r="T47" s="128">
        <v>3.6</v>
      </c>
      <c r="U47" s="128">
        <v>0.6</v>
      </c>
      <c r="V47" s="128">
        <v>16.9</v>
      </c>
      <c r="W47" s="128">
        <v>6</v>
      </c>
      <c r="X47" s="128">
        <v>0.7</v>
      </c>
      <c r="Y47" s="128">
        <v>0.5</v>
      </c>
      <c r="Z47" s="128">
        <v>1.2</v>
      </c>
      <c r="AA47" s="128">
        <v>13.9</v>
      </c>
      <c r="AB47" s="128">
        <v>4.6</v>
      </c>
      <c r="AC47" s="128">
        <v>1</v>
      </c>
      <c r="AD47" s="130">
        <v>9.9</v>
      </c>
      <c r="AE47" s="46" t="s">
        <v>140</v>
      </c>
    </row>
    <row r="48" spans="1:31" ht="20.25" customHeight="1">
      <c r="A48" s="71" t="s">
        <v>64</v>
      </c>
      <c r="B48" s="58">
        <v>1016.3</v>
      </c>
      <c r="C48" s="59">
        <v>11.9</v>
      </c>
      <c r="D48" s="59">
        <v>17.3</v>
      </c>
      <c r="E48" s="59">
        <v>7.2</v>
      </c>
      <c r="F48" s="59">
        <v>31.6</v>
      </c>
      <c r="G48" s="59">
        <v>-1.6</v>
      </c>
      <c r="H48" s="60">
        <v>69</v>
      </c>
      <c r="I48" s="59">
        <v>157.1</v>
      </c>
      <c r="J48" s="59">
        <v>71.8</v>
      </c>
      <c r="K48" s="60">
        <v>12</v>
      </c>
      <c r="L48" s="60">
        <v>7</v>
      </c>
      <c r="M48" s="59">
        <v>165.7</v>
      </c>
      <c r="N48" s="59">
        <v>2.1</v>
      </c>
      <c r="O48" s="59">
        <v>26.7</v>
      </c>
      <c r="P48" s="57" t="s">
        <v>23</v>
      </c>
      <c r="Q48" s="61">
        <v>1.8</v>
      </c>
      <c r="R48" s="128">
        <v>0.2</v>
      </c>
      <c r="S48" s="128">
        <v>0.2</v>
      </c>
      <c r="T48" s="46" t="s">
        <v>140</v>
      </c>
      <c r="U48" s="46" t="s">
        <v>140</v>
      </c>
      <c r="V48" s="128">
        <v>12.7</v>
      </c>
      <c r="W48" s="128">
        <v>5.7</v>
      </c>
      <c r="X48" s="128">
        <v>1.3</v>
      </c>
      <c r="Y48" s="128">
        <v>1.3</v>
      </c>
      <c r="Z48" s="128">
        <v>2.6</v>
      </c>
      <c r="AA48" s="128">
        <v>12.2</v>
      </c>
      <c r="AB48" s="128">
        <v>5.2</v>
      </c>
      <c r="AC48" s="128">
        <v>0.7</v>
      </c>
      <c r="AD48" s="130">
        <v>0.8</v>
      </c>
      <c r="AE48" s="46" t="s">
        <v>140</v>
      </c>
    </row>
    <row r="49" spans="1:31" ht="20.25" customHeight="1">
      <c r="A49" s="71"/>
      <c r="B49" s="62"/>
      <c r="C49" s="57"/>
      <c r="D49" s="57"/>
      <c r="E49" s="57"/>
      <c r="F49" s="57"/>
      <c r="G49" s="57"/>
      <c r="H49" s="63"/>
      <c r="I49" s="57"/>
      <c r="J49" s="57"/>
      <c r="K49" s="63"/>
      <c r="L49" s="63"/>
      <c r="M49" s="57"/>
      <c r="N49" s="57"/>
      <c r="O49" s="57"/>
      <c r="P49" s="57"/>
      <c r="Q49" s="64"/>
      <c r="R49" s="64"/>
      <c r="S49" s="64"/>
      <c r="T49" s="64"/>
      <c r="U49" s="64"/>
      <c r="V49" s="131"/>
      <c r="W49" s="131"/>
      <c r="X49" s="131"/>
      <c r="Y49" s="131"/>
      <c r="Z49" s="131"/>
      <c r="AA49" s="131"/>
      <c r="AB49" s="131"/>
      <c r="AC49" s="131"/>
      <c r="AD49" s="132"/>
      <c r="AE49" s="42"/>
    </row>
    <row r="50" spans="1:31" ht="20.25" customHeight="1">
      <c r="A50" s="71" t="s">
        <v>65</v>
      </c>
      <c r="B50" s="58">
        <v>1012.3</v>
      </c>
      <c r="C50" s="59">
        <v>16.8</v>
      </c>
      <c r="D50" s="59">
        <v>22.1</v>
      </c>
      <c r="E50" s="59">
        <v>12.1</v>
      </c>
      <c r="F50" s="59">
        <v>33.7</v>
      </c>
      <c r="G50" s="59">
        <v>1.5</v>
      </c>
      <c r="H50" s="60">
        <v>71</v>
      </c>
      <c r="I50" s="59">
        <v>146.1</v>
      </c>
      <c r="J50" s="59">
        <v>87.7</v>
      </c>
      <c r="K50" s="46" t="s">
        <v>140</v>
      </c>
      <c r="L50" s="60">
        <v>0</v>
      </c>
      <c r="M50" s="59">
        <v>198</v>
      </c>
      <c r="N50" s="59">
        <v>2</v>
      </c>
      <c r="O50" s="59">
        <v>23.8</v>
      </c>
      <c r="P50" s="57" t="s">
        <v>19</v>
      </c>
      <c r="Q50" s="61">
        <v>8</v>
      </c>
      <c r="R50" s="46" t="s">
        <v>140</v>
      </c>
      <c r="S50" s="46" t="s">
        <v>140</v>
      </c>
      <c r="T50" s="46" t="s">
        <v>140</v>
      </c>
      <c r="U50" s="46" t="s">
        <v>140</v>
      </c>
      <c r="V50" s="128">
        <v>11.1</v>
      </c>
      <c r="W50" s="128">
        <v>5.1</v>
      </c>
      <c r="X50" s="128">
        <v>1.2</v>
      </c>
      <c r="Y50" s="128" t="s">
        <v>141</v>
      </c>
      <c r="Z50" s="128">
        <v>3.5</v>
      </c>
      <c r="AA50" s="128">
        <v>11.2</v>
      </c>
      <c r="AB50" s="128">
        <v>4.7</v>
      </c>
      <c r="AC50" s="128">
        <v>0.9</v>
      </c>
      <c r="AD50" s="130" t="s">
        <v>140</v>
      </c>
      <c r="AE50" s="46" t="s">
        <v>140</v>
      </c>
    </row>
    <row r="51" spans="1:31" ht="20.25" customHeight="1">
      <c r="A51" s="71" t="s">
        <v>66</v>
      </c>
      <c r="B51" s="40">
        <v>1009</v>
      </c>
      <c r="C51" s="20">
        <v>20.7</v>
      </c>
      <c r="D51" s="20">
        <v>25.1</v>
      </c>
      <c r="E51" s="20">
        <v>16.9</v>
      </c>
      <c r="F51" s="20">
        <v>36.1</v>
      </c>
      <c r="G51" s="20">
        <v>6.8</v>
      </c>
      <c r="H51" s="46">
        <v>79</v>
      </c>
      <c r="I51" s="20">
        <v>202.5</v>
      </c>
      <c r="J51" s="20">
        <v>146.8</v>
      </c>
      <c r="K51" s="46" t="s">
        <v>140</v>
      </c>
      <c r="L51" s="46" t="s">
        <v>140</v>
      </c>
      <c r="M51" s="20">
        <v>149.8</v>
      </c>
      <c r="N51" s="20">
        <v>1.6</v>
      </c>
      <c r="O51" s="20">
        <v>20.1</v>
      </c>
      <c r="P51" s="16" t="s">
        <v>19</v>
      </c>
      <c r="Q51" s="37">
        <v>15.5</v>
      </c>
      <c r="R51" s="46" t="s">
        <v>140</v>
      </c>
      <c r="S51" s="46" t="s">
        <v>140</v>
      </c>
      <c r="T51" s="46" t="s">
        <v>140</v>
      </c>
      <c r="U51" s="46" t="s">
        <v>140</v>
      </c>
      <c r="V51" s="130">
        <v>12.2</v>
      </c>
      <c r="W51" s="130">
        <v>5.9</v>
      </c>
      <c r="X51" s="130">
        <v>2</v>
      </c>
      <c r="Y51" s="130" t="s">
        <v>141</v>
      </c>
      <c r="Z51" s="130">
        <v>1.3</v>
      </c>
      <c r="AA51" s="130">
        <v>16.1</v>
      </c>
      <c r="AB51" s="130">
        <v>6.1</v>
      </c>
      <c r="AC51" s="130">
        <v>2.1</v>
      </c>
      <c r="AD51" s="130" t="s">
        <v>140</v>
      </c>
      <c r="AE51" s="46" t="s">
        <v>140</v>
      </c>
    </row>
    <row r="52" spans="1:31" ht="20.25" customHeight="1">
      <c r="A52" s="71" t="s">
        <v>67</v>
      </c>
      <c r="B52" s="40">
        <v>1008.4</v>
      </c>
      <c r="C52" s="20">
        <v>25</v>
      </c>
      <c r="D52" s="20">
        <v>29.3</v>
      </c>
      <c r="E52" s="20">
        <v>21.5</v>
      </c>
      <c r="F52" s="20">
        <v>36.9</v>
      </c>
      <c r="G52" s="20">
        <v>11</v>
      </c>
      <c r="H52" s="46">
        <v>80</v>
      </c>
      <c r="I52" s="20">
        <v>255.8</v>
      </c>
      <c r="J52" s="20">
        <v>234.4</v>
      </c>
      <c r="K52" s="46" t="s">
        <v>140</v>
      </c>
      <c r="L52" s="46" t="s">
        <v>140</v>
      </c>
      <c r="M52" s="20">
        <v>164.3</v>
      </c>
      <c r="N52" s="20">
        <v>1.6</v>
      </c>
      <c r="O52" s="20">
        <v>23.2</v>
      </c>
      <c r="P52" s="16" t="s">
        <v>23</v>
      </c>
      <c r="Q52" s="37">
        <v>26.9</v>
      </c>
      <c r="R52" s="46" t="s">
        <v>140</v>
      </c>
      <c r="S52" s="46" t="s">
        <v>140</v>
      </c>
      <c r="T52" s="46" t="s">
        <v>140</v>
      </c>
      <c r="U52" s="46" t="s">
        <v>140</v>
      </c>
      <c r="V52" s="130">
        <v>12.1</v>
      </c>
      <c r="W52" s="130">
        <v>6.4</v>
      </c>
      <c r="X52" s="130">
        <v>2.8</v>
      </c>
      <c r="Y52" s="130" t="s">
        <v>141</v>
      </c>
      <c r="Z52" s="130">
        <v>1.4</v>
      </c>
      <c r="AA52" s="130">
        <v>14.1</v>
      </c>
      <c r="AB52" s="130">
        <v>5</v>
      </c>
      <c r="AC52" s="130">
        <v>2.3</v>
      </c>
      <c r="AD52" s="130" t="s">
        <v>140</v>
      </c>
      <c r="AE52" s="46" t="s">
        <v>140</v>
      </c>
    </row>
    <row r="53" spans="1:31" ht="20.25" customHeight="1">
      <c r="A53" s="71" t="s">
        <v>68</v>
      </c>
      <c r="B53" s="40">
        <v>1009.3</v>
      </c>
      <c r="C53" s="20">
        <v>26.2</v>
      </c>
      <c r="D53" s="20">
        <v>30.9</v>
      </c>
      <c r="E53" s="20">
        <v>22.4</v>
      </c>
      <c r="F53" s="20">
        <v>38</v>
      </c>
      <c r="G53" s="20">
        <v>14.5</v>
      </c>
      <c r="H53" s="46">
        <v>77</v>
      </c>
      <c r="I53" s="20">
        <v>195.8</v>
      </c>
      <c r="J53" s="20">
        <v>167</v>
      </c>
      <c r="K53" s="46" t="s">
        <v>140</v>
      </c>
      <c r="L53" s="46" t="s">
        <v>140</v>
      </c>
      <c r="M53" s="20">
        <v>199.3</v>
      </c>
      <c r="N53" s="20">
        <v>1.6</v>
      </c>
      <c r="O53" s="20">
        <v>22</v>
      </c>
      <c r="P53" s="16" t="s">
        <v>23</v>
      </c>
      <c r="Q53" s="37">
        <v>30.3</v>
      </c>
      <c r="R53" s="46" t="s">
        <v>140</v>
      </c>
      <c r="S53" s="46" t="s">
        <v>140</v>
      </c>
      <c r="T53" s="46" t="s">
        <v>140</v>
      </c>
      <c r="U53" s="46" t="s">
        <v>140</v>
      </c>
      <c r="V53" s="130">
        <v>9.5</v>
      </c>
      <c r="W53" s="130">
        <v>5.2</v>
      </c>
      <c r="X53" s="130">
        <v>2.1</v>
      </c>
      <c r="Y53" s="130">
        <v>0.2</v>
      </c>
      <c r="Z53" s="130">
        <v>2.2</v>
      </c>
      <c r="AA53" s="130">
        <v>9.4</v>
      </c>
      <c r="AB53" s="130">
        <v>2.4</v>
      </c>
      <c r="AC53" s="130">
        <v>3.2</v>
      </c>
      <c r="AD53" s="130" t="s">
        <v>140</v>
      </c>
      <c r="AE53" s="46" t="s">
        <v>140</v>
      </c>
    </row>
    <row r="54" spans="1:31" ht="20.25" customHeight="1">
      <c r="A54" s="71"/>
      <c r="B54" s="15"/>
      <c r="C54" s="16"/>
      <c r="D54" s="16"/>
      <c r="E54" s="16"/>
      <c r="F54" s="16"/>
      <c r="G54" s="16"/>
      <c r="H54" s="42"/>
      <c r="I54" s="16"/>
      <c r="J54" s="16"/>
      <c r="K54" s="42"/>
      <c r="L54" s="42"/>
      <c r="M54" s="16"/>
      <c r="N54" s="16"/>
      <c r="O54" s="16"/>
      <c r="P54" s="16"/>
      <c r="Q54" s="53"/>
      <c r="R54" s="53"/>
      <c r="S54" s="53"/>
      <c r="T54" s="53"/>
      <c r="U54" s="53"/>
      <c r="V54" s="132"/>
      <c r="W54" s="132"/>
      <c r="X54" s="132"/>
      <c r="Y54" s="132"/>
      <c r="Z54" s="132"/>
      <c r="AA54" s="132"/>
      <c r="AB54" s="132"/>
      <c r="AC54" s="132"/>
      <c r="AD54" s="132"/>
      <c r="AE54" s="42"/>
    </row>
    <row r="55" spans="1:31" ht="20.25" customHeight="1">
      <c r="A55" s="71" t="s">
        <v>69</v>
      </c>
      <c r="B55" s="40">
        <v>1012.5</v>
      </c>
      <c r="C55" s="20">
        <v>22</v>
      </c>
      <c r="D55" s="20">
        <v>26.7</v>
      </c>
      <c r="E55" s="20">
        <v>18.4</v>
      </c>
      <c r="F55" s="20">
        <v>38.5</v>
      </c>
      <c r="G55" s="20">
        <v>7.6</v>
      </c>
      <c r="H55" s="46">
        <v>78</v>
      </c>
      <c r="I55" s="20">
        <v>250.4</v>
      </c>
      <c r="J55" s="20">
        <v>158.5</v>
      </c>
      <c r="K55" s="46" t="s">
        <v>140</v>
      </c>
      <c r="L55" s="46" t="s">
        <v>140</v>
      </c>
      <c r="M55" s="20">
        <v>139.4</v>
      </c>
      <c r="N55" s="20">
        <v>1.6</v>
      </c>
      <c r="O55" s="20">
        <v>32.8</v>
      </c>
      <c r="P55" s="16" t="s">
        <v>15</v>
      </c>
      <c r="Q55" s="37">
        <v>20.7</v>
      </c>
      <c r="R55" s="46" t="s">
        <v>140</v>
      </c>
      <c r="S55" s="46" t="s">
        <v>140</v>
      </c>
      <c r="T55" s="46" t="s">
        <v>140</v>
      </c>
      <c r="U55" s="46" t="s">
        <v>140</v>
      </c>
      <c r="V55" s="130">
        <v>13.4</v>
      </c>
      <c r="W55" s="130">
        <v>7</v>
      </c>
      <c r="X55" s="130">
        <v>2.4</v>
      </c>
      <c r="Y55" s="130">
        <v>0.2</v>
      </c>
      <c r="Z55" s="130">
        <v>1.2</v>
      </c>
      <c r="AA55" s="130">
        <v>13.4</v>
      </c>
      <c r="AB55" s="130">
        <v>5</v>
      </c>
      <c r="AC55" s="130">
        <v>2.3</v>
      </c>
      <c r="AD55" s="130" t="s">
        <v>140</v>
      </c>
      <c r="AE55" s="46" t="s">
        <v>140</v>
      </c>
    </row>
    <row r="56" spans="1:31" ht="20.25" customHeight="1">
      <c r="A56" s="71" t="s">
        <v>70</v>
      </c>
      <c r="B56" s="40">
        <v>1017.6</v>
      </c>
      <c r="C56" s="20">
        <v>16.1</v>
      </c>
      <c r="D56" s="20">
        <v>20.9</v>
      </c>
      <c r="E56" s="20">
        <v>12.4</v>
      </c>
      <c r="F56" s="20">
        <v>33</v>
      </c>
      <c r="G56" s="20">
        <v>2.2</v>
      </c>
      <c r="H56" s="46">
        <v>76</v>
      </c>
      <c r="I56" s="20">
        <v>200.2</v>
      </c>
      <c r="J56" s="20">
        <v>144.5</v>
      </c>
      <c r="K56" s="46" t="s">
        <v>140</v>
      </c>
      <c r="L56" s="46">
        <v>0</v>
      </c>
      <c r="M56" s="20">
        <v>139.1</v>
      </c>
      <c r="N56" s="20">
        <v>1.7</v>
      </c>
      <c r="O56" s="20">
        <v>20.2</v>
      </c>
      <c r="P56" s="16" t="s">
        <v>23</v>
      </c>
      <c r="Q56" s="37">
        <v>2.8</v>
      </c>
      <c r="R56" s="46" t="s">
        <v>140</v>
      </c>
      <c r="S56" s="46" t="s">
        <v>140</v>
      </c>
      <c r="T56" s="46" t="s">
        <v>140</v>
      </c>
      <c r="U56" s="46" t="s">
        <v>140</v>
      </c>
      <c r="V56" s="130">
        <v>13</v>
      </c>
      <c r="W56" s="130">
        <v>6.4</v>
      </c>
      <c r="X56" s="130">
        <v>1.9</v>
      </c>
      <c r="Y56" s="130">
        <v>0.5</v>
      </c>
      <c r="Z56" s="130">
        <v>3.1</v>
      </c>
      <c r="AA56" s="130">
        <v>10.9</v>
      </c>
      <c r="AB56" s="130">
        <v>4.9</v>
      </c>
      <c r="AC56" s="130">
        <v>1.5</v>
      </c>
      <c r="AD56" s="130" t="s">
        <v>140</v>
      </c>
      <c r="AE56" s="46" t="s">
        <v>140</v>
      </c>
    </row>
    <row r="57" spans="1:31" ht="20.25" customHeight="1">
      <c r="A57" s="71" t="s">
        <v>71</v>
      </c>
      <c r="B57" s="40">
        <v>1020.1</v>
      </c>
      <c r="C57" s="20">
        <v>10.8</v>
      </c>
      <c r="D57" s="20">
        <v>15.5</v>
      </c>
      <c r="E57" s="20">
        <v>7.1</v>
      </c>
      <c r="F57" s="20">
        <v>28.4</v>
      </c>
      <c r="G57" s="20">
        <v>-0.7</v>
      </c>
      <c r="H57" s="46">
        <v>75</v>
      </c>
      <c r="I57" s="20">
        <v>235.3</v>
      </c>
      <c r="J57" s="20">
        <v>104.5</v>
      </c>
      <c r="K57" s="46">
        <v>11</v>
      </c>
      <c r="L57" s="46">
        <v>8</v>
      </c>
      <c r="M57" s="20">
        <v>103.8</v>
      </c>
      <c r="N57" s="20">
        <v>1.8</v>
      </c>
      <c r="O57" s="20">
        <v>21.4</v>
      </c>
      <c r="P57" s="16" t="s">
        <v>21</v>
      </c>
      <c r="Q57" s="37">
        <v>0.1</v>
      </c>
      <c r="R57" s="130">
        <v>0</v>
      </c>
      <c r="S57" s="130">
        <v>0.7</v>
      </c>
      <c r="T57" s="46" t="s">
        <v>140</v>
      </c>
      <c r="U57" s="46" t="s">
        <v>140</v>
      </c>
      <c r="V57" s="130">
        <v>16.7</v>
      </c>
      <c r="W57" s="130">
        <v>8.3</v>
      </c>
      <c r="X57" s="130">
        <v>2</v>
      </c>
      <c r="Y57" s="130">
        <v>0.8</v>
      </c>
      <c r="Z57" s="130">
        <v>1.8</v>
      </c>
      <c r="AA57" s="130">
        <v>12.7</v>
      </c>
      <c r="AB57" s="130">
        <v>5.2</v>
      </c>
      <c r="AC57" s="130">
        <v>3.1</v>
      </c>
      <c r="AD57" s="130">
        <v>1</v>
      </c>
      <c r="AE57" s="46" t="s">
        <v>140</v>
      </c>
    </row>
    <row r="58" spans="1:31" ht="20.25" customHeight="1">
      <c r="A58" s="101" t="s">
        <v>72</v>
      </c>
      <c r="B58" s="47">
        <v>1019.4</v>
      </c>
      <c r="C58" s="48">
        <v>6</v>
      </c>
      <c r="D58" s="48">
        <v>9.8</v>
      </c>
      <c r="E58" s="48">
        <v>2.9</v>
      </c>
      <c r="F58" s="48">
        <v>23.6</v>
      </c>
      <c r="G58" s="48">
        <v>-6.4</v>
      </c>
      <c r="H58" s="49">
        <v>78</v>
      </c>
      <c r="I58" s="48">
        <v>329.2</v>
      </c>
      <c r="J58" s="48">
        <v>85.1</v>
      </c>
      <c r="K58" s="49">
        <v>143</v>
      </c>
      <c r="L58" s="49">
        <v>45</v>
      </c>
      <c r="M58" s="48">
        <v>59.7</v>
      </c>
      <c r="N58" s="48">
        <v>2.1</v>
      </c>
      <c r="O58" s="48">
        <v>27</v>
      </c>
      <c r="P58" s="50" t="s">
        <v>20</v>
      </c>
      <c r="Q58" s="54" t="s">
        <v>140</v>
      </c>
      <c r="R58" s="129">
        <v>3.2</v>
      </c>
      <c r="S58" s="129">
        <v>5.5</v>
      </c>
      <c r="T58" s="129">
        <v>2.8</v>
      </c>
      <c r="U58" s="129">
        <v>0.2</v>
      </c>
      <c r="V58" s="129">
        <v>22.8</v>
      </c>
      <c r="W58" s="129">
        <v>12.7</v>
      </c>
      <c r="X58" s="129">
        <v>2.5</v>
      </c>
      <c r="Y58" s="129">
        <v>1.3</v>
      </c>
      <c r="Z58" s="129">
        <v>0.6</v>
      </c>
      <c r="AA58" s="129">
        <v>17.9</v>
      </c>
      <c r="AB58" s="129">
        <v>8</v>
      </c>
      <c r="AC58" s="129">
        <v>4.6</v>
      </c>
      <c r="AD58" s="129">
        <v>9.8</v>
      </c>
      <c r="AE58" s="49" t="s">
        <v>140</v>
      </c>
    </row>
    <row r="59" spans="1:30" ht="20.25" customHeight="1">
      <c r="A59" s="12" t="s">
        <v>84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11"/>
      <c r="T59" s="11"/>
      <c r="U59" s="3"/>
      <c r="V59" s="3"/>
      <c r="W59" s="3"/>
      <c r="X59" s="3"/>
      <c r="Y59" s="3"/>
      <c r="Z59" s="3"/>
      <c r="AA59" s="3"/>
      <c r="AB59" s="3"/>
      <c r="AC59" s="3"/>
      <c r="AD59" s="3"/>
    </row>
    <row r="60" ht="20.25" customHeight="1">
      <c r="A60" s="12" t="s">
        <v>97</v>
      </c>
    </row>
    <row r="61" spans="1:9" ht="20.25" customHeight="1">
      <c r="A61" s="12" t="s">
        <v>142</v>
      </c>
      <c r="B61" s="9"/>
      <c r="C61" s="10"/>
      <c r="D61" s="10"/>
      <c r="E61" s="10"/>
      <c r="F61" s="9"/>
      <c r="G61" s="9"/>
      <c r="H61" s="9"/>
      <c r="I61" s="9"/>
    </row>
    <row r="62" spans="1:10" ht="20.25" customHeight="1">
      <c r="A62" s="13" t="s">
        <v>181</v>
      </c>
      <c r="H62" s="10"/>
      <c r="I62" s="10"/>
      <c r="J62" s="10"/>
    </row>
    <row r="63" ht="20.25" customHeight="1">
      <c r="A63" s="2" t="s">
        <v>143</v>
      </c>
    </row>
    <row r="64" ht="20.25" customHeight="1">
      <c r="A64" s="12" t="s">
        <v>33</v>
      </c>
    </row>
    <row r="68" ht="20.25" customHeight="1">
      <c r="A68" s="12"/>
    </row>
    <row r="69" ht="20.25" customHeight="1">
      <c r="A69" s="12"/>
    </row>
    <row r="70" ht="20.25" customHeight="1">
      <c r="A70" s="13"/>
    </row>
  </sheetData>
  <sheetProtection/>
  <mergeCells count="53">
    <mergeCell ref="A35:AD35"/>
    <mergeCell ref="A7:A8"/>
    <mergeCell ref="C8:C9"/>
    <mergeCell ref="AA7:AA8"/>
    <mergeCell ref="C7:E7"/>
    <mergeCell ref="B8:B9"/>
    <mergeCell ref="Z7:Z8"/>
    <mergeCell ref="E8:E9"/>
    <mergeCell ref="A34:AD34"/>
    <mergeCell ref="R7:R8"/>
    <mergeCell ref="A2:AE2"/>
    <mergeCell ref="K6:L6"/>
    <mergeCell ref="N6:P6"/>
    <mergeCell ref="AE6:AE8"/>
    <mergeCell ref="F7:G7"/>
    <mergeCell ref="AC7:AC8"/>
    <mergeCell ref="AD7:AD8"/>
    <mergeCell ref="AB7:AB8"/>
    <mergeCell ref="B40:B41"/>
    <mergeCell ref="F39:G39"/>
    <mergeCell ref="C40:C41"/>
    <mergeCell ref="F40:F41"/>
    <mergeCell ref="G40:G41"/>
    <mergeCell ref="N38:P38"/>
    <mergeCell ref="D40:D41"/>
    <mergeCell ref="V37:AE37"/>
    <mergeCell ref="AE38:AE40"/>
    <mergeCell ref="AB39:AB40"/>
    <mergeCell ref="AC39:AC40"/>
    <mergeCell ref="AA39:AA40"/>
    <mergeCell ref="K38:L38"/>
    <mergeCell ref="Q38:AD38"/>
    <mergeCell ref="S39:U40"/>
    <mergeCell ref="V39:X40"/>
    <mergeCell ref="A36:AE36"/>
    <mergeCell ref="A39:A40"/>
    <mergeCell ref="I38:J38"/>
    <mergeCell ref="C39:E39"/>
    <mergeCell ref="Q39:Q40"/>
    <mergeCell ref="R39:R40"/>
    <mergeCell ref="AD39:AD40"/>
    <mergeCell ref="Z39:Z40"/>
    <mergeCell ref="C38:G38"/>
    <mergeCell ref="E40:E41"/>
    <mergeCell ref="S7:U8"/>
    <mergeCell ref="V7:X8"/>
    <mergeCell ref="I6:J6"/>
    <mergeCell ref="F8:F9"/>
    <mergeCell ref="G8:G9"/>
    <mergeCell ref="C6:G6"/>
    <mergeCell ref="Q7:Q8"/>
    <mergeCell ref="D8:D9"/>
    <mergeCell ref="Q6:AD6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N77"/>
  <sheetViews>
    <sheetView tabSelected="1" zoomScalePageLayoutView="0" workbookViewId="0" topLeftCell="A1">
      <selection activeCell="K33" sqref="K33"/>
    </sheetView>
  </sheetViews>
  <sheetFormatPr defaultColWidth="10.59765625" defaultRowHeight="19.5" customHeight="1"/>
  <cols>
    <col min="1" max="1" width="15.59765625" style="2" customWidth="1"/>
    <col min="2" max="8" width="9.3984375" style="2" customWidth="1"/>
    <col min="9" max="9" width="11" style="2" customWidth="1"/>
    <col min="10" max="12" width="9.3984375" style="2" customWidth="1"/>
    <col min="13" max="13" width="10.19921875" style="2" customWidth="1"/>
    <col min="14" max="16" width="9.3984375" style="2" customWidth="1"/>
    <col min="17" max="18" width="12.69921875" style="2" customWidth="1"/>
    <col min="19" max="24" width="9.3984375" style="2" customWidth="1"/>
    <col min="25" max="25" width="10.59765625" style="2" customWidth="1"/>
    <col min="26" max="31" width="9.3984375" style="2" customWidth="1"/>
    <col min="32" max="32" width="11.8984375" style="2" customWidth="1"/>
    <col min="33" max="16384" width="10.59765625" style="2" customWidth="1"/>
  </cols>
  <sheetData>
    <row r="1" spans="1:31" s="22" customFormat="1" ht="19.5" customHeight="1">
      <c r="A1" s="7" t="s">
        <v>89</v>
      </c>
      <c r="M1" s="28"/>
      <c r="AE1" s="8" t="s">
        <v>90</v>
      </c>
    </row>
    <row r="2" spans="1:31" ht="19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1" t="s">
        <v>178</v>
      </c>
      <c r="N2" s="12"/>
      <c r="O2" s="12"/>
      <c r="P2" s="12"/>
      <c r="Q2" s="12"/>
      <c r="R2" s="12"/>
      <c r="S2" s="12"/>
      <c r="T2" s="12"/>
      <c r="U2" s="12"/>
      <c r="V2" s="12"/>
      <c r="W2" s="12"/>
      <c r="X2" s="25" t="s">
        <v>144</v>
      </c>
      <c r="Y2" s="9"/>
      <c r="Z2" s="13"/>
      <c r="AA2" s="13"/>
      <c r="AB2" s="13"/>
      <c r="AC2" s="12"/>
      <c r="AD2" s="12"/>
      <c r="AE2" s="12"/>
    </row>
    <row r="3" spans="1:31" ht="19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 t="s">
        <v>145</v>
      </c>
      <c r="O3" s="12"/>
      <c r="P3" s="12"/>
      <c r="Q3" s="12"/>
      <c r="R3" s="12"/>
      <c r="S3" s="12"/>
      <c r="T3" s="12"/>
      <c r="U3" s="12"/>
      <c r="V3" s="12"/>
      <c r="W3" s="12"/>
      <c r="X3" s="12"/>
      <c r="Z3" s="12"/>
      <c r="AA3" s="12"/>
      <c r="AB3" s="12"/>
      <c r="AC3" s="12"/>
      <c r="AD3" s="12"/>
      <c r="AE3" s="12"/>
    </row>
    <row r="4" spans="1:31" ht="19.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08"/>
      <c r="M4" s="12"/>
      <c r="O4" s="12"/>
      <c r="P4" s="12"/>
      <c r="Q4" s="12"/>
      <c r="R4" s="12"/>
      <c r="S4" s="12"/>
      <c r="T4" s="12"/>
      <c r="U4" s="12"/>
      <c r="V4" s="12"/>
      <c r="W4" s="12"/>
      <c r="X4" s="72"/>
      <c r="Y4" s="12"/>
      <c r="Z4" s="12"/>
      <c r="AA4" s="12"/>
      <c r="AB4" s="12"/>
      <c r="AC4" s="12"/>
      <c r="AD4" s="12"/>
      <c r="AE4" s="12"/>
    </row>
    <row r="5" spans="1:31" ht="19.5" customHeight="1" thickBo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72" t="s">
        <v>91</v>
      </c>
      <c r="Y5" s="72"/>
      <c r="Z5" s="12"/>
      <c r="AA5" s="12"/>
      <c r="AB5" s="12"/>
      <c r="AC5" s="12"/>
      <c r="AD5" s="12"/>
      <c r="AE5" s="109"/>
    </row>
    <row r="6" spans="1:32" ht="19.5" customHeight="1">
      <c r="A6" s="75"/>
      <c r="B6" s="76" t="s">
        <v>16</v>
      </c>
      <c r="C6" s="152" t="s">
        <v>75</v>
      </c>
      <c r="D6" s="153"/>
      <c r="E6" s="153"/>
      <c r="F6" s="153"/>
      <c r="G6" s="154"/>
      <c r="H6" s="75" t="s">
        <v>44</v>
      </c>
      <c r="I6" s="148" t="s">
        <v>100</v>
      </c>
      <c r="J6" s="149"/>
      <c r="K6" s="152" t="s">
        <v>0</v>
      </c>
      <c r="L6" s="174"/>
      <c r="M6" s="77" t="s">
        <v>51</v>
      </c>
      <c r="N6" s="152" t="s">
        <v>18</v>
      </c>
      <c r="O6" s="179"/>
      <c r="P6" s="174"/>
      <c r="Q6" s="148" t="s">
        <v>56</v>
      </c>
      <c r="R6" s="157"/>
      <c r="S6" s="157"/>
      <c r="T6" s="157"/>
      <c r="U6" s="157"/>
      <c r="V6" s="157"/>
      <c r="W6" s="157"/>
      <c r="X6" s="157"/>
      <c r="Y6" s="157"/>
      <c r="Z6" s="158"/>
      <c r="AA6" s="158"/>
      <c r="AB6" s="158"/>
      <c r="AC6" s="158"/>
      <c r="AD6" s="159"/>
      <c r="AE6" s="172" t="s">
        <v>146</v>
      </c>
      <c r="AF6" s="29"/>
    </row>
    <row r="7" spans="1:32" ht="19.5" customHeight="1">
      <c r="A7" s="161" t="s">
        <v>40</v>
      </c>
      <c r="B7" s="79" t="s">
        <v>17</v>
      </c>
      <c r="C7" s="163" t="s">
        <v>73</v>
      </c>
      <c r="D7" s="164"/>
      <c r="E7" s="165"/>
      <c r="F7" s="176" t="s">
        <v>74</v>
      </c>
      <c r="G7" s="177"/>
      <c r="H7" s="70" t="s">
        <v>41</v>
      </c>
      <c r="I7" s="80" t="s">
        <v>45</v>
      </c>
      <c r="J7" s="70" t="s">
        <v>46</v>
      </c>
      <c r="K7" s="70" t="s">
        <v>48</v>
      </c>
      <c r="L7" s="70" t="s">
        <v>50</v>
      </c>
      <c r="M7" s="81" t="s">
        <v>52</v>
      </c>
      <c r="N7" s="82" t="s">
        <v>41</v>
      </c>
      <c r="O7" s="83" t="s">
        <v>53</v>
      </c>
      <c r="P7" s="84" t="s">
        <v>55</v>
      </c>
      <c r="Q7" s="155" t="s">
        <v>1</v>
      </c>
      <c r="R7" s="155" t="s">
        <v>2</v>
      </c>
      <c r="S7" s="139" t="s">
        <v>82</v>
      </c>
      <c r="T7" s="140"/>
      <c r="U7" s="141"/>
      <c r="V7" s="139" t="s">
        <v>83</v>
      </c>
      <c r="W7" s="140"/>
      <c r="X7" s="141"/>
      <c r="Y7" s="85" t="s">
        <v>57</v>
      </c>
      <c r="Z7" s="168" t="s">
        <v>58</v>
      </c>
      <c r="AA7" s="168" t="s">
        <v>59</v>
      </c>
      <c r="AB7" s="168" t="s">
        <v>60</v>
      </c>
      <c r="AC7" s="166" t="s">
        <v>3</v>
      </c>
      <c r="AD7" s="166" t="s">
        <v>4</v>
      </c>
      <c r="AE7" s="173"/>
      <c r="AF7" s="29"/>
    </row>
    <row r="8" spans="1:32" ht="19.5" customHeight="1">
      <c r="A8" s="162"/>
      <c r="B8" s="156" t="s">
        <v>24</v>
      </c>
      <c r="C8" s="178" t="s">
        <v>6</v>
      </c>
      <c r="D8" s="150" t="s">
        <v>42</v>
      </c>
      <c r="E8" s="150" t="s">
        <v>43</v>
      </c>
      <c r="F8" s="150" t="s">
        <v>42</v>
      </c>
      <c r="G8" s="150" t="s">
        <v>43</v>
      </c>
      <c r="H8" s="86"/>
      <c r="I8" s="87"/>
      <c r="J8" s="70" t="s">
        <v>47</v>
      </c>
      <c r="K8" s="70" t="s">
        <v>49</v>
      </c>
      <c r="L8" s="70" t="s">
        <v>102</v>
      </c>
      <c r="M8" s="88" t="s">
        <v>103</v>
      </c>
      <c r="N8" s="89"/>
      <c r="O8" s="70" t="s">
        <v>54</v>
      </c>
      <c r="P8" s="90"/>
      <c r="Q8" s="156"/>
      <c r="R8" s="156"/>
      <c r="S8" s="142"/>
      <c r="T8" s="143"/>
      <c r="U8" s="144"/>
      <c r="V8" s="145"/>
      <c r="W8" s="146"/>
      <c r="X8" s="147"/>
      <c r="Y8" s="27" t="s">
        <v>5</v>
      </c>
      <c r="Z8" s="169"/>
      <c r="AA8" s="169"/>
      <c r="AB8" s="169"/>
      <c r="AC8" s="167"/>
      <c r="AD8" s="167"/>
      <c r="AE8" s="173"/>
      <c r="AF8" s="29"/>
    </row>
    <row r="9" spans="1:32" ht="19.5" customHeight="1">
      <c r="A9" s="91"/>
      <c r="B9" s="175"/>
      <c r="C9" s="175"/>
      <c r="D9" s="151"/>
      <c r="E9" s="151"/>
      <c r="F9" s="151"/>
      <c r="G9" s="151"/>
      <c r="H9" s="92" t="s">
        <v>7</v>
      </c>
      <c r="I9" s="92" t="s">
        <v>8</v>
      </c>
      <c r="J9" s="92" t="s">
        <v>8</v>
      </c>
      <c r="K9" s="92" t="s">
        <v>9</v>
      </c>
      <c r="L9" s="92" t="s">
        <v>9</v>
      </c>
      <c r="M9" s="93" t="s">
        <v>104</v>
      </c>
      <c r="N9" s="94" t="s">
        <v>10</v>
      </c>
      <c r="O9" s="94" t="s">
        <v>10</v>
      </c>
      <c r="P9" s="95" t="s">
        <v>105</v>
      </c>
      <c r="Q9" s="92" t="s">
        <v>106</v>
      </c>
      <c r="R9" s="92" t="s">
        <v>107</v>
      </c>
      <c r="S9" s="96" t="s">
        <v>76</v>
      </c>
      <c r="T9" s="96" t="s">
        <v>77</v>
      </c>
      <c r="U9" s="96" t="s">
        <v>78</v>
      </c>
      <c r="V9" s="97" t="s">
        <v>79</v>
      </c>
      <c r="W9" s="97" t="s">
        <v>80</v>
      </c>
      <c r="X9" s="97" t="s">
        <v>81</v>
      </c>
      <c r="Y9" s="14" t="s">
        <v>11</v>
      </c>
      <c r="Z9" s="92" t="s">
        <v>108</v>
      </c>
      <c r="AA9" s="92" t="s">
        <v>109</v>
      </c>
      <c r="AB9" s="98"/>
      <c r="AC9" s="98"/>
      <c r="AD9" s="98"/>
      <c r="AE9" s="99" t="s">
        <v>12</v>
      </c>
      <c r="AF9" s="29"/>
    </row>
    <row r="10" spans="1:31" ht="19.5" customHeight="1">
      <c r="A10" s="68"/>
      <c r="B10" s="43"/>
      <c r="C10" s="51"/>
      <c r="D10" s="51"/>
      <c r="E10" s="51"/>
      <c r="F10" s="51"/>
      <c r="G10" s="51"/>
      <c r="H10" s="45"/>
      <c r="I10" s="51"/>
      <c r="J10" s="51"/>
      <c r="K10" s="45"/>
      <c r="L10" s="45"/>
      <c r="M10" s="51"/>
      <c r="N10" s="51"/>
      <c r="O10" s="51"/>
      <c r="P10" s="51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</row>
    <row r="11" spans="1:31" s="66" customFormat="1" ht="19.5" customHeight="1">
      <c r="A11" s="69" t="s">
        <v>61</v>
      </c>
      <c r="B11" s="114">
        <f>AVERAGE(B13:B26)</f>
        <v>1015.3083333333334</v>
      </c>
      <c r="C11" s="127">
        <f>AVERAGE(C13:C26)</f>
        <v>13.474999999999996</v>
      </c>
      <c r="D11" s="127">
        <f>AVERAGE(D13:D26)</f>
        <v>17.575</v>
      </c>
      <c r="E11" s="127">
        <f>AVERAGE(E13:E26)</f>
        <v>9.466666666666667</v>
      </c>
      <c r="F11" s="127">
        <f>MAX(F13:F26)</f>
        <v>35.1</v>
      </c>
      <c r="G11" s="115">
        <f>MINA(G13:G26)</f>
        <v>-5.5</v>
      </c>
      <c r="H11" s="120">
        <f>AVERAGE(H13:H26)</f>
        <v>74.08333333333333</v>
      </c>
      <c r="I11" s="127">
        <f>SUM(I13:I26)</f>
        <v>1826</v>
      </c>
      <c r="J11" s="127">
        <f>MAX(J13:J26)</f>
        <v>101</v>
      </c>
      <c r="K11" s="120">
        <f>MAX(K13:K26)</f>
        <v>20</v>
      </c>
      <c r="L11" s="120">
        <f>MAX(L13:L26)</f>
        <v>23</v>
      </c>
      <c r="M11" s="127">
        <f>SUM(M13:M26)</f>
        <v>1601.5</v>
      </c>
      <c r="N11" s="127">
        <f>AVERAGE(N13:N26)</f>
        <v>3.9666666666666663</v>
      </c>
      <c r="O11" s="127">
        <f>MAX(O13:O26)</f>
        <v>18.6</v>
      </c>
      <c r="P11" s="122" t="s">
        <v>35</v>
      </c>
      <c r="Q11" s="120">
        <f>SUM(Q13:Q26)</f>
        <v>95</v>
      </c>
      <c r="R11" s="120">
        <f>SUM(R13:R26)</f>
        <v>43</v>
      </c>
      <c r="S11" s="120">
        <f>SUM(S13:S26)</f>
        <v>34</v>
      </c>
      <c r="T11" s="120">
        <f>SUM(T13:T26)</f>
        <v>6</v>
      </c>
      <c r="U11" s="120" t="s">
        <v>177</v>
      </c>
      <c r="V11" s="120">
        <f aca="true" t="shared" si="0" ref="V11:AE11">SUM(V13:V26)</f>
        <v>159</v>
      </c>
      <c r="W11" s="120">
        <f t="shared" si="0"/>
        <v>60</v>
      </c>
      <c r="X11" s="120">
        <f t="shared" si="0"/>
        <v>15</v>
      </c>
      <c r="Y11" s="120">
        <f t="shared" si="0"/>
        <v>63</v>
      </c>
      <c r="Z11" s="120">
        <f t="shared" si="0"/>
        <v>20</v>
      </c>
      <c r="AA11" s="120">
        <f t="shared" si="0"/>
        <v>170</v>
      </c>
      <c r="AB11" s="120">
        <f t="shared" si="0"/>
        <v>61</v>
      </c>
      <c r="AC11" s="120">
        <f t="shared" si="0"/>
        <v>36</v>
      </c>
      <c r="AD11" s="120">
        <f t="shared" si="0"/>
        <v>67</v>
      </c>
      <c r="AE11" s="120">
        <f t="shared" si="0"/>
        <v>7</v>
      </c>
    </row>
    <row r="12" spans="1:31" ht="19.5" customHeight="1">
      <c r="A12" s="70"/>
      <c r="B12" s="30"/>
      <c r="C12" s="23"/>
      <c r="D12" s="23"/>
      <c r="E12" s="23"/>
      <c r="F12" s="23"/>
      <c r="G12" s="23"/>
      <c r="H12" s="31"/>
      <c r="I12" s="23"/>
      <c r="J12" s="23"/>
      <c r="K12" s="32"/>
      <c r="L12" s="32"/>
      <c r="M12" s="23"/>
      <c r="N12" s="23"/>
      <c r="O12" s="23"/>
      <c r="P12" s="23"/>
      <c r="Q12" s="31"/>
      <c r="R12" s="31"/>
      <c r="S12" s="32"/>
      <c r="T12" s="32"/>
      <c r="U12" s="32"/>
      <c r="V12" s="31"/>
      <c r="W12" s="32"/>
      <c r="X12" s="32"/>
      <c r="Y12" s="31"/>
      <c r="Z12" s="31"/>
      <c r="AA12" s="31"/>
      <c r="AB12" s="31"/>
      <c r="AC12" s="31"/>
      <c r="AD12" s="31"/>
      <c r="AE12" s="31"/>
    </row>
    <row r="13" spans="1:31" ht="19.5" customHeight="1">
      <c r="A13" s="100" t="s">
        <v>110</v>
      </c>
      <c r="B13" s="40">
        <v>1019.3</v>
      </c>
      <c r="C13" s="20">
        <v>3</v>
      </c>
      <c r="D13" s="20">
        <v>6.3</v>
      </c>
      <c r="E13" s="20">
        <v>0.2</v>
      </c>
      <c r="F13" s="20">
        <v>13.5</v>
      </c>
      <c r="G13" s="20">
        <v>-3.9</v>
      </c>
      <c r="H13" s="46">
        <v>73</v>
      </c>
      <c r="I13" s="20">
        <v>203</v>
      </c>
      <c r="J13" s="20">
        <v>23</v>
      </c>
      <c r="K13" s="46">
        <v>20</v>
      </c>
      <c r="L13" s="46">
        <v>23</v>
      </c>
      <c r="M13" s="20">
        <v>40.9</v>
      </c>
      <c r="N13" s="20">
        <v>4.6</v>
      </c>
      <c r="O13" s="20">
        <v>15.2</v>
      </c>
      <c r="P13" s="16" t="s">
        <v>14</v>
      </c>
      <c r="Q13" s="46" t="s">
        <v>147</v>
      </c>
      <c r="R13" s="46">
        <v>13</v>
      </c>
      <c r="S13" s="46">
        <v>15</v>
      </c>
      <c r="T13" s="46">
        <v>4</v>
      </c>
      <c r="U13" s="46" t="s">
        <v>147</v>
      </c>
      <c r="V13" s="46">
        <v>25</v>
      </c>
      <c r="W13" s="46">
        <v>8</v>
      </c>
      <c r="X13" s="46" t="s">
        <v>147</v>
      </c>
      <c r="Y13" s="46">
        <v>6</v>
      </c>
      <c r="Z13" s="46" t="s">
        <v>147</v>
      </c>
      <c r="AA13" s="46">
        <v>23</v>
      </c>
      <c r="AB13" s="46">
        <v>10</v>
      </c>
      <c r="AC13" s="46">
        <v>2</v>
      </c>
      <c r="AD13" s="46">
        <v>23</v>
      </c>
      <c r="AE13" s="46">
        <v>1</v>
      </c>
    </row>
    <row r="14" spans="1:31" ht="19.5" customHeight="1">
      <c r="A14" s="71" t="s">
        <v>62</v>
      </c>
      <c r="B14" s="40">
        <v>1017.1</v>
      </c>
      <c r="C14" s="20">
        <v>3.7</v>
      </c>
      <c r="D14" s="20">
        <v>7.2</v>
      </c>
      <c r="E14" s="20">
        <v>0.4</v>
      </c>
      <c r="F14" s="20">
        <v>16.7</v>
      </c>
      <c r="G14" s="20">
        <v>-5.5</v>
      </c>
      <c r="H14" s="46">
        <v>71</v>
      </c>
      <c r="I14" s="20">
        <v>153</v>
      </c>
      <c r="J14" s="20">
        <v>42</v>
      </c>
      <c r="K14" s="46">
        <v>9</v>
      </c>
      <c r="L14" s="46">
        <v>7</v>
      </c>
      <c r="M14" s="20">
        <v>65.4</v>
      </c>
      <c r="N14" s="20">
        <v>4.4</v>
      </c>
      <c r="O14" s="20">
        <v>18.6</v>
      </c>
      <c r="P14" s="16" t="s">
        <v>22</v>
      </c>
      <c r="Q14" s="46" t="s">
        <v>147</v>
      </c>
      <c r="R14" s="46">
        <v>13</v>
      </c>
      <c r="S14" s="46">
        <v>11</v>
      </c>
      <c r="T14" s="46" t="s">
        <v>147</v>
      </c>
      <c r="U14" s="46" t="s">
        <v>147</v>
      </c>
      <c r="V14" s="46">
        <v>15</v>
      </c>
      <c r="W14" s="46">
        <v>5</v>
      </c>
      <c r="X14" s="46">
        <v>2</v>
      </c>
      <c r="Y14" s="46">
        <v>10</v>
      </c>
      <c r="Z14" s="46" t="s">
        <v>147</v>
      </c>
      <c r="AA14" s="46">
        <v>16</v>
      </c>
      <c r="AB14" s="46">
        <v>4</v>
      </c>
      <c r="AC14" s="46">
        <v>2</v>
      </c>
      <c r="AD14" s="46">
        <v>14</v>
      </c>
      <c r="AE14" s="46">
        <v>2</v>
      </c>
    </row>
    <row r="15" spans="1:31" ht="19.5" customHeight="1">
      <c r="A15" s="71" t="s">
        <v>63</v>
      </c>
      <c r="B15" s="40">
        <v>1015.9</v>
      </c>
      <c r="C15" s="20">
        <v>5.3</v>
      </c>
      <c r="D15" s="20">
        <v>9.2</v>
      </c>
      <c r="E15" s="20">
        <v>1.3</v>
      </c>
      <c r="F15" s="20">
        <v>16.6</v>
      </c>
      <c r="G15" s="20">
        <v>-1.7</v>
      </c>
      <c r="H15" s="46">
        <v>73</v>
      </c>
      <c r="I15" s="20">
        <v>155</v>
      </c>
      <c r="J15" s="20">
        <v>37</v>
      </c>
      <c r="K15" s="46">
        <v>10</v>
      </c>
      <c r="L15" s="46">
        <v>9</v>
      </c>
      <c r="M15" s="20">
        <v>82.4</v>
      </c>
      <c r="N15" s="20">
        <v>4</v>
      </c>
      <c r="O15" s="20">
        <v>13.2</v>
      </c>
      <c r="P15" s="16" t="s">
        <v>36</v>
      </c>
      <c r="Q15" s="46" t="s">
        <v>147</v>
      </c>
      <c r="R15" s="46">
        <v>9</v>
      </c>
      <c r="S15" s="46">
        <v>3</v>
      </c>
      <c r="T15" s="46">
        <v>2</v>
      </c>
      <c r="U15" s="46" t="s">
        <v>147</v>
      </c>
      <c r="V15" s="46">
        <v>21</v>
      </c>
      <c r="W15" s="46">
        <v>3</v>
      </c>
      <c r="X15" s="46">
        <v>1</v>
      </c>
      <c r="Y15" s="46">
        <v>3</v>
      </c>
      <c r="Z15" s="46" t="s">
        <v>147</v>
      </c>
      <c r="AA15" s="46">
        <v>19</v>
      </c>
      <c r="AB15" s="46">
        <v>8</v>
      </c>
      <c r="AC15" s="46">
        <v>2</v>
      </c>
      <c r="AD15" s="46">
        <v>15</v>
      </c>
      <c r="AE15" s="46">
        <v>4</v>
      </c>
    </row>
    <row r="16" spans="1:31" ht="19.5" customHeight="1">
      <c r="A16" s="71" t="s">
        <v>64</v>
      </c>
      <c r="B16" s="40">
        <v>1017.4</v>
      </c>
      <c r="C16" s="20">
        <v>10.7</v>
      </c>
      <c r="D16" s="20">
        <v>15.8</v>
      </c>
      <c r="E16" s="20">
        <v>5.2</v>
      </c>
      <c r="F16" s="20">
        <v>28.4</v>
      </c>
      <c r="G16" s="20">
        <v>-1.9</v>
      </c>
      <c r="H16" s="46">
        <v>64</v>
      </c>
      <c r="I16" s="20">
        <v>54</v>
      </c>
      <c r="J16" s="20">
        <v>20</v>
      </c>
      <c r="K16" s="46" t="s">
        <v>147</v>
      </c>
      <c r="L16" s="46">
        <v>0</v>
      </c>
      <c r="M16" s="20">
        <v>215.6</v>
      </c>
      <c r="N16" s="20">
        <v>4.1</v>
      </c>
      <c r="O16" s="20">
        <v>16.9</v>
      </c>
      <c r="P16" s="16" t="s">
        <v>30</v>
      </c>
      <c r="Q16" s="46">
        <v>2</v>
      </c>
      <c r="R16" s="46">
        <v>3</v>
      </c>
      <c r="S16" s="46" t="s">
        <v>147</v>
      </c>
      <c r="T16" s="46" t="s">
        <v>147</v>
      </c>
      <c r="U16" s="46" t="s">
        <v>147</v>
      </c>
      <c r="V16" s="46">
        <v>6</v>
      </c>
      <c r="W16" s="46">
        <v>2</v>
      </c>
      <c r="X16" s="46" t="s">
        <v>147</v>
      </c>
      <c r="Y16" s="46">
        <v>4</v>
      </c>
      <c r="Z16" s="46">
        <v>3</v>
      </c>
      <c r="AA16" s="46">
        <v>6</v>
      </c>
      <c r="AB16" s="46">
        <v>3</v>
      </c>
      <c r="AC16" s="46">
        <v>1</v>
      </c>
      <c r="AD16" s="46">
        <v>3</v>
      </c>
      <c r="AE16" s="46" t="s">
        <v>147</v>
      </c>
    </row>
    <row r="17" spans="1:31" ht="19.5" customHeight="1">
      <c r="A17" s="71"/>
      <c r="B17" s="39"/>
      <c r="C17" s="38"/>
      <c r="D17" s="38"/>
      <c r="E17" s="38"/>
      <c r="F17" s="38"/>
      <c r="G17" s="38"/>
      <c r="H17" s="41"/>
      <c r="I17" s="38"/>
      <c r="J17" s="38"/>
      <c r="K17" s="41"/>
      <c r="L17" s="41"/>
      <c r="M17" s="38"/>
      <c r="N17" s="38"/>
      <c r="O17" s="38"/>
      <c r="P17" s="23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spans="1:31" ht="19.5" customHeight="1">
      <c r="A18" s="71" t="s">
        <v>65</v>
      </c>
      <c r="B18" s="40">
        <v>1013.9</v>
      </c>
      <c r="C18" s="20">
        <v>15.5</v>
      </c>
      <c r="D18" s="20">
        <v>20.3</v>
      </c>
      <c r="E18" s="20">
        <v>10.6</v>
      </c>
      <c r="F18" s="20">
        <v>25.9</v>
      </c>
      <c r="G18" s="20">
        <v>2.8</v>
      </c>
      <c r="H18" s="46">
        <v>70</v>
      </c>
      <c r="I18" s="20">
        <v>155.5</v>
      </c>
      <c r="J18" s="20">
        <v>44.5</v>
      </c>
      <c r="K18" s="46" t="s">
        <v>147</v>
      </c>
      <c r="L18" s="46" t="s">
        <v>147</v>
      </c>
      <c r="M18" s="20">
        <v>200.1</v>
      </c>
      <c r="N18" s="20">
        <v>3.7</v>
      </c>
      <c r="O18" s="20">
        <v>12.6</v>
      </c>
      <c r="P18" s="16" t="s">
        <v>23</v>
      </c>
      <c r="Q18" s="46">
        <v>2</v>
      </c>
      <c r="R18" s="46" t="s">
        <v>147</v>
      </c>
      <c r="S18" s="46" t="s">
        <v>147</v>
      </c>
      <c r="T18" s="46" t="s">
        <v>147</v>
      </c>
      <c r="U18" s="46" t="s">
        <v>147</v>
      </c>
      <c r="V18" s="46">
        <v>9</v>
      </c>
      <c r="W18" s="46">
        <v>5</v>
      </c>
      <c r="X18" s="46">
        <v>3</v>
      </c>
      <c r="Y18" s="46">
        <v>5</v>
      </c>
      <c r="Z18" s="46">
        <v>4</v>
      </c>
      <c r="AA18" s="46">
        <v>9</v>
      </c>
      <c r="AB18" s="46">
        <v>5</v>
      </c>
      <c r="AC18" s="46">
        <v>3</v>
      </c>
      <c r="AD18" s="46" t="s">
        <v>147</v>
      </c>
      <c r="AE18" s="46" t="s">
        <v>147</v>
      </c>
    </row>
    <row r="19" spans="1:31" ht="19.5" customHeight="1">
      <c r="A19" s="71" t="s">
        <v>66</v>
      </c>
      <c r="B19" s="40">
        <v>1009.6</v>
      </c>
      <c r="C19" s="20">
        <v>19.7</v>
      </c>
      <c r="D19" s="20">
        <v>24.5</v>
      </c>
      <c r="E19" s="20">
        <v>15.3</v>
      </c>
      <c r="F19" s="20">
        <v>32.8</v>
      </c>
      <c r="G19" s="20">
        <v>10.1</v>
      </c>
      <c r="H19" s="46">
        <v>75</v>
      </c>
      <c r="I19" s="20">
        <v>157.5</v>
      </c>
      <c r="J19" s="20">
        <v>56</v>
      </c>
      <c r="K19" s="46" t="s">
        <v>147</v>
      </c>
      <c r="L19" s="46" t="s">
        <v>147</v>
      </c>
      <c r="M19" s="20">
        <v>247.6</v>
      </c>
      <c r="N19" s="20">
        <v>3.4</v>
      </c>
      <c r="O19" s="20">
        <v>11.8</v>
      </c>
      <c r="P19" s="16" t="s">
        <v>36</v>
      </c>
      <c r="Q19" s="46">
        <v>14</v>
      </c>
      <c r="R19" s="46" t="s">
        <v>147</v>
      </c>
      <c r="S19" s="46" t="s">
        <v>147</v>
      </c>
      <c r="T19" s="46" t="s">
        <v>147</v>
      </c>
      <c r="U19" s="46" t="s">
        <v>147</v>
      </c>
      <c r="V19" s="46">
        <v>8</v>
      </c>
      <c r="W19" s="46">
        <v>5</v>
      </c>
      <c r="X19" s="46">
        <v>1</v>
      </c>
      <c r="Y19" s="46">
        <v>2</v>
      </c>
      <c r="Z19" s="46">
        <v>3</v>
      </c>
      <c r="AA19" s="46">
        <v>12</v>
      </c>
      <c r="AB19" s="46">
        <v>2</v>
      </c>
      <c r="AC19" s="46" t="s">
        <v>147</v>
      </c>
      <c r="AD19" s="46" t="s">
        <v>147</v>
      </c>
      <c r="AE19" s="46" t="s">
        <v>147</v>
      </c>
    </row>
    <row r="20" spans="1:31" ht="19.5" customHeight="1">
      <c r="A20" s="71" t="s">
        <v>67</v>
      </c>
      <c r="B20" s="40">
        <v>1007.7</v>
      </c>
      <c r="C20" s="20">
        <v>24.6</v>
      </c>
      <c r="D20" s="20">
        <v>28.1</v>
      </c>
      <c r="E20" s="20">
        <v>21.5</v>
      </c>
      <c r="F20" s="20">
        <v>35.1</v>
      </c>
      <c r="G20" s="20">
        <v>16.9</v>
      </c>
      <c r="H20" s="46">
        <v>79</v>
      </c>
      <c r="I20" s="20">
        <v>129</v>
      </c>
      <c r="J20" s="20">
        <v>41</v>
      </c>
      <c r="K20" s="46" t="s">
        <v>147</v>
      </c>
      <c r="L20" s="46" t="s">
        <v>147</v>
      </c>
      <c r="M20" s="20">
        <v>140.6</v>
      </c>
      <c r="N20" s="20">
        <v>3.6</v>
      </c>
      <c r="O20" s="20">
        <v>12.6</v>
      </c>
      <c r="P20" s="16" t="s">
        <v>30</v>
      </c>
      <c r="Q20" s="46">
        <v>28</v>
      </c>
      <c r="R20" s="46" t="s">
        <v>147</v>
      </c>
      <c r="S20" s="46" t="s">
        <v>147</v>
      </c>
      <c r="T20" s="46" t="s">
        <v>147</v>
      </c>
      <c r="U20" s="46" t="s">
        <v>147</v>
      </c>
      <c r="V20" s="46">
        <v>12</v>
      </c>
      <c r="W20" s="46">
        <v>5</v>
      </c>
      <c r="X20" s="46">
        <v>1</v>
      </c>
      <c r="Y20" s="46">
        <v>7</v>
      </c>
      <c r="Z20" s="46" t="s">
        <v>147</v>
      </c>
      <c r="AA20" s="46">
        <v>20</v>
      </c>
      <c r="AB20" s="46">
        <v>4</v>
      </c>
      <c r="AC20" s="46">
        <v>4</v>
      </c>
      <c r="AD20" s="46" t="s">
        <v>147</v>
      </c>
      <c r="AE20" s="46" t="s">
        <v>147</v>
      </c>
    </row>
    <row r="21" spans="1:31" ht="19.5" customHeight="1">
      <c r="A21" s="71" t="s">
        <v>68</v>
      </c>
      <c r="B21" s="40">
        <v>1009.4</v>
      </c>
      <c r="C21" s="20">
        <v>24.8</v>
      </c>
      <c r="D21" s="20">
        <v>28.6</v>
      </c>
      <c r="E21" s="20">
        <v>21.4</v>
      </c>
      <c r="F21" s="20">
        <v>34</v>
      </c>
      <c r="G21" s="20">
        <v>17.7</v>
      </c>
      <c r="H21" s="46">
        <v>82</v>
      </c>
      <c r="I21" s="20">
        <v>245.5</v>
      </c>
      <c r="J21" s="20">
        <v>101</v>
      </c>
      <c r="K21" s="46" t="s">
        <v>147</v>
      </c>
      <c r="L21" s="46" t="s">
        <v>147</v>
      </c>
      <c r="M21" s="20">
        <v>147.3</v>
      </c>
      <c r="N21" s="20">
        <v>3.1</v>
      </c>
      <c r="O21" s="20">
        <v>16.9</v>
      </c>
      <c r="P21" s="16" t="s">
        <v>36</v>
      </c>
      <c r="Q21" s="46">
        <v>31</v>
      </c>
      <c r="R21" s="46" t="s">
        <v>147</v>
      </c>
      <c r="S21" s="46" t="s">
        <v>147</v>
      </c>
      <c r="T21" s="46" t="s">
        <v>147</v>
      </c>
      <c r="U21" s="46" t="s">
        <v>147</v>
      </c>
      <c r="V21" s="46">
        <v>10</v>
      </c>
      <c r="W21" s="46">
        <v>4</v>
      </c>
      <c r="X21" s="46">
        <v>3</v>
      </c>
      <c r="Y21" s="46">
        <v>4</v>
      </c>
      <c r="Z21" s="46">
        <v>1</v>
      </c>
      <c r="AA21" s="46">
        <v>14</v>
      </c>
      <c r="AB21" s="46">
        <v>1</v>
      </c>
      <c r="AC21" s="46">
        <v>3</v>
      </c>
      <c r="AD21" s="46" t="s">
        <v>147</v>
      </c>
      <c r="AE21" s="46" t="s">
        <v>147</v>
      </c>
    </row>
    <row r="22" spans="1:31" ht="19.5" customHeight="1">
      <c r="A22" s="71"/>
      <c r="B22" s="39"/>
      <c r="C22" s="38"/>
      <c r="D22" s="38"/>
      <c r="E22" s="38"/>
      <c r="F22" s="38"/>
      <c r="G22" s="38"/>
      <c r="H22" s="41"/>
      <c r="I22" s="38"/>
      <c r="J22" s="38"/>
      <c r="K22" s="41"/>
      <c r="L22" s="41"/>
      <c r="M22" s="38"/>
      <c r="N22" s="38"/>
      <c r="O22" s="38"/>
      <c r="P22" s="23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spans="1:31" ht="19.5" customHeight="1">
      <c r="A23" s="71" t="s">
        <v>69</v>
      </c>
      <c r="B23" s="40">
        <v>1013.9</v>
      </c>
      <c r="C23" s="20">
        <v>21.4</v>
      </c>
      <c r="D23" s="20">
        <v>25.3</v>
      </c>
      <c r="E23" s="20">
        <v>17.3</v>
      </c>
      <c r="F23" s="20">
        <v>30.2</v>
      </c>
      <c r="G23" s="20">
        <v>8.8</v>
      </c>
      <c r="H23" s="46">
        <v>77</v>
      </c>
      <c r="I23" s="20">
        <v>92.5</v>
      </c>
      <c r="J23" s="20">
        <v>30.5</v>
      </c>
      <c r="K23" s="46" t="s">
        <v>147</v>
      </c>
      <c r="L23" s="46" t="s">
        <v>147</v>
      </c>
      <c r="M23" s="20">
        <v>142.8</v>
      </c>
      <c r="N23" s="20">
        <v>4.1</v>
      </c>
      <c r="O23" s="20">
        <v>11.8</v>
      </c>
      <c r="P23" s="16" t="s">
        <v>37</v>
      </c>
      <c r="Q23" s="46">
        <v>15</v>
      </c>
      <c r="R23" s="46" t="s">
        <v>147</v>
      </c>
      <c r="S23" s="46" t="s">
        <v>147</v>
      </c>
      <c r="T23" s="46" t="s">
        <v>147</v>
      </c>
      <c r="U23" s="46" t="s">
        <v>147</v>
      </c>
      <c r="V23" s="46">
        <v>8</v>
      </c>
      <c r="W23" s="46">
        <v>5</v>
      </c>
      <c r="X23" s="46">
        <v>1</v>
      </c>
      <c r="Y23" s="46">
        <v>1</v>
      </c>
      <c r="Z23" s="46">
        <v>3</v>
      </c>
      <c r="AA23" s="46">
        <v>13</v>
      </c>
      <c r="AB23" s="46">
        <v>4</v>
      </c>
      <c r="AC23" s="46">
        <v>1</v>
      </c>
      <c r="AD23" s="46" t="s">
        <v>147</v>
      </c>
      <c r="AE23" s="46" t="s">
        <v>147</v>
      </c>
    </row>
    <row r="24" spans="1:31" ht="19.5" customHeight="1">
      <c r="A24" s="71" t="s">
        <v>70</v>
      </c>
      <c r="B24" s="40">
        <v>1018.1</v>
      </c>
      <c r="C24" s="20">
        <v>16.2</v>
      </c>
      <c r="D24" s="20">
        <v>20.7</v>
      </c>
      <c r="E24" s="20">
        <v>11.8</v>
      </c>
      <c r="F24" s="20">
        <v>26.5</v>
      </c>
      <c r="G24" s="20">
        <v>7.5</v>
      </c>
      <c r="H24" s="46">
        <v>77</v>
      </c>
      <c r="I24" s="20">
        <v>110</v>
      </c>
      <c r="J24" s="20">
        <v>29.5</v>
      </c>
      <c r="K24" s="46" t="s">
        <v>147</v>
      </c>
      <c r="L24" s="46" t="s">
        <v>147</v>
      </c>
      <c r="M24" s="20">
        <v>151.5</v>
      </c>
      <c r="N24" s="20">
        <v>3.9</v>
      </c>
      <c r="O24" s="20">
        <v>13.6</v>
      </c>
      <c r="P24" s="16" t="s">
        <v>37</v>
      </c>
      <c r="Q24" s="46">
        <v>3</v>
      </c>
      <c r="R24" s="46" t="s">
        <v>147</v>
      </c>
      <c r="S24" s="46" t="s">
        <v>147</v>
      </c>
      <c r="T24" s="46" t="s">
        <v>147</v>
      </c>
      <c r="U24" s="46" t="s">
        <v>147</v>
      </c>
      <c r="V24" s="46">
        <v>12</v>
      </c>
      <c r="W24" s="46">
        <v>5</v>
      </c>
      <c r="X24" s="46" t="s">
        <v>147</v>
      </c>
      <c r="Y24" s="46">
        <v>2</v>
      </c>
      <c r="Z24" s="46">
        <v>4</v>
      </c>
      <c r="AA24" s="46">
        <v>12</v>
      </c>
      <c r="AB24" s="46">
        <v>4</v>
      </c>
      <c r="AC24" s="46">
        <v>1</v>
      </c>
      <c r="AD24" s="46" t="s">
        <v>147</v>
      </c>
      <c r="AE24" s="46" t="s">
        <v>147</v>
      </c>
    </row>
    <row r="25" spans="1:31" ht="19.5" customHeight="1">
      <c r="A25" s="71" t="s">
        <v>71</v>
      </c>
      <c r="B25" s="40">
        <v>1020.9</v>
      </c>
      <c r="C25" s="20">
        <v>10.2</v>
      </c>
      <c r="D25" s="20">
        <v>14.7</v>
      </c>
      <c r="E25" s="20">
        <v>5.6</v>
      </c>
      <c r="F25" s="20">
        <v>21.7</v>
      </c>
      <c r="G25" s="20">
        <v>1.4</v>
      </c>
      <c r="H25" s="46">
        <v>73</v>
      </c>
      <c r="I25" s="20">
        <v>179.5</v>
      </c>
      <c r="J25" s="20">
        <v>39.5</v>
      </c>
      <c r="K25" s="46" t="s">
        <v>147</v>
      </c>
      <c r="L25" s="46">
        <v>0</v>
      </c>
      <c r="M25" s="20">
        <v>98.1</v>
      </c>
      <c r="N25" s="20">
        <v>4.4</v>
      </c>
      <c r="O25" s="20">
        <v>12.3</v>
      </c>
      <c r="P25" s="16" t="s">
        <v>14</v>
      </c>
      <c r="Q25" s="46" t="s">
        <v>147</v>
      </c>
      <c r="R25" s="46" t="s">
        <v>147</v>
      </c>
      <c r="S25" s="46" t="s">
        <v>147</v>
      </c>
      <c r="T25" s="46" t="s">
        <v>147</v>
      </c>
      <c r="U25" s="46" t="s">
        <v>147</v>
      </c>
      <c r="V25" s="46">
        <v>13</v>
      </c>
      <c r="W25" s="46">
        <v>5</v>
      </c>
      <c r="X25" s="46">
        <v>2</v>
      </c>
      <c r="Y25" s="46">
        <v>9</v>
      </c>
      <c r="Z25" s="46">
        <v>2</v>
      </c>
      <c r="AA25" s="46">
        <v>12</v>
      </c>
      <c r="AB25" s="46">
        <v>7</v>
      </c>
      <c r="AC25" s="46">
        <v>11</v>
      </c>
      <c r="AD25" s="46">
        <v>3</v>
      </c>
      <c r="AE25" s="46" t="s">
        <v>147</v>
      </c>
    </row>
    <row r="26" spans="1:31" ht="19.5" customHeight="1">
      <c r="A26" s="101" t="s">
        <v>72</v>
      </c>
      <c r="B26" s="47">
        <v>1020.5</v>
      </c>
      <c r="C26" s="48">
        <v>6.6</v>
      </c>
      <c r="D26" s="48">
        <v>10.2</v>
      </c>
      <c r="E26" s="48">
        <v>3</v>
      </c>
      <c r="F26" s="48">
        <v>17.1</v>
      </c>
      <c r="G26" s="48">
        <v>-1.7</v>
      </c>
      <c r="H26" s="49">
        <v>75</v>
      </c>
      <c r="I26" s="48">
        <v>191.5</v>
      </c>
      <c r="J26" s="48">
        <v>43.5</v>
      </c>
      <c r="K26" s="49">
        <v>4</v>
      </c>
      <c r="L26" s="49">
        <v>2</v>
      </c>
      <c r="M26" s="48">
        <v>69.2</v>
      </c>
      <c r="N26" s="48">
        <v>4.3</v>
      </c>
      <c r="O26" s="48">
        <v>14.1</v>
      </c>
      <c r="P26" s="50" t="s">
        <v>21</v>
      </c>
      <c r="Q26" s="67" t="s">
        <v>140</v>
      </c>
      <c r="R26" s="67">
        <v>5</v>
      </c>
      <c r="S26" s="67">
        <v>5</v>
      </c>
      <c r="T26" s="67" t="s">
        <v>140</v>
      </c>
      <c r="U26" s="67" t="s">
        <v>140</v>
      </c>
      <c r="V26" s="67">
        <v>20</v>
      </c>
      <c r="W26" s="67">
        <v>8</v>
      </c>
      <c r="X26" s="67">
        <v>1</v>
      </c>
      <c r="Y26" s="67">
        <v>10</v>
      </c>
      <c r="Z26" s="67" t="s">
        <v>140</v>
      </c>
      <c r="AA26" s="67">
        <v>14</v>
      </c>
      <c r="AB26" s="67">
        <v>9</v>
      </c>
      <c r="AC26" s="67">
        <v>6</v>
      </c>
      <c r="AD26" s="67">
        <v>9</v>
      </c>
      <c r="AE26" s="67" t="s">
        <v>140</v>
      </c>
    </row>
    <row r="27" spans="1:31" ht="19.5" customHeight="1">
      <c r="A27" s="12" t="s">
        <v>84</v>
      </c>
      <c r="B27" s="24"/>
      <c r="C27" s="33"/>
      <c r="D27" s="33"/>
      <c r="E27" s="33"/>
      <c r="F27" s="33"/>
      <c r="G27" s="33"/>
      <c r="H27" s="33"/>
      <c r="I27" s="33"/>
      <c r="J27" s="33"/>
      <c r="K27" s="33"/>
      <c r="L27" s="34"/>
      <c r="M27" s="33"/>
      <c r="N27" s="33"/>
      <c r="O27" s="33"/>
      <c r="P27" s="35"/>
      <c r="Q27" s="24"/>
      <c r="R27" s="33"/>
      <c r="S27" s="33"/>
      <c r="T27" s="33"/>
      <c r="U27" s="24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ht="19.5" customHeight="1">
      <c r="A28" s="12" t="s">
        <v>86</v>
      </c>
      <c r="B28" s="24"/>
      <c r="C28" s="33"/>
      <c r="D28" s="33"/>
      <c r="E28" s="33"/>
      <c r="F28" s="33"/>
      <c r="G28" s="33"/>
      <c r="H28" s="33"/>
      <c r="I28" s="33"/>
      <c r="J28" s="33"/>
      <c r="K28" s="33"/>
      <c r="L28" s="34"/>
      <c r="M28" s="33"/>
      <c r="N28" s="33"/>
      <c r="O28" s="33"/>
      <c r="P28" s="35"/>
      <c r="Q28" s="24"/>
      <c r="R28" s="33"/>
      <c r="S28" s="33"/>
      <c r="T28" s="33"/>
      <c r="U28" s="24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ht="19.5" customHeight="1">
      <c r="A29" s="12" t="s">
        <v>148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12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ht="19.5" customHeight="1">
      <c r="A30" s="13" t="s">
        <v>149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12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ht="19.5" customHeight="1">
      <c r="A31" s="2" t="s">
        <v>92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12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ht="19.5" customHeight="1">
      <c r="A32" s="12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13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2:31" ht="19.5" customHeigh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12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0" ht="19.5" customHeight="1">
      <c r="A34" s="182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  <c r="U34" s="160"/>
      <c r="V34" s="160"/>
      <c r="W34" s="160"/>
      <c r="X34" s="160"/>
      <c r="Y34" s="160"/>
      <c r="Z34" s="160"/>
      <c r="AA34" s="160"/>
      <c r="AB34" s="160"/>
      <c r="AC34" s="160"/>
      <c r="AD34" s="160"/>
    </row>
    <row r="35" spans="1:30" ht="19.5" customHeight="1">
      <c r="A35" s="180" t="s">
        <v>150</v>
      </c>
      <c r="B35" s="160"/>
      <c r="C35" s="160"/>
      <c r="D35" s="160"/>
      <c r="E35" s="160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60"/>
      <c r="AD35" s="160"/>
    </row>
    <row r="36" spans="1:31" ht="19.5" customHeight="1">
      <c r="A36" s="180" t="s">
        <v>151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</row>
    <row r="37" spans="5:31" ht="19.5" customHeight="1" thickBot="1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E37" s="73" t="s">
        <v>93</v>
      </c>
    </row>
    <row r="38" spans="1:31" ht="19.5" customHeight="1">
      <c r="A38" s="75"/>
      <c r="B38" s="76" t="s">
        <v>16</v>
      </c>
      <c r="C38" s="152" t="s">
        <v>152</v>
      </c>
      <c r="D38" s="153"/>
      <c r="E38" s="153"/>
      <c r="F38" s="153"/>
      <c r="G38" s="154"/>
      <c r="H38" s="75" t="s">
        <v>153</v>
      </c>
      <c r="I38" s="148" t="s">
        <v>154</v>
      </c>
      <c r="J38" s="149"/>
      <c r="K38" s="152" t="s">
        <v>0</v>
      </c>
      <c r="L38" s="174"/>
      <c r="M38" s="77" t="s">
        <v>155</v>
      </c>
      <c r="N38" s="152" t="s">
        <v>18</v>
      </c>
      <c r="O38" s="179"/>
      <c r="P38" s="174"/>
      <c r="Q38" s="148" t="s">
        <v>56</v>
      </c>
      <c r="R38" s="157"/>
      <c r="S38" s="157"/>
      <c r="T38" s="157"/>
      <c r="U38" s="157"/>
      <c r="V38" s="157"/>
      <c r="W38" s="157"/>
      <c r="X38" s="157"/>
      <c r="Y38" s="157"/>
      <c r="Z38" s="158"/>
      <c r="AA38" s="158"/>
      <c r="AB38" s="158"/>
      <c r="AC38" s="158"/>
      <c r="AD38" s="159"/>
      <c r="AE38" s="172" t="s">
        <v>146</v>
      </c>
    </row>
    <row r="39" spans="1:31" ht="19.5" customHeight="1">
      <c r="A39" s="161" t="s">
        <v>40</v>
      </c>
      <c r="B39" s="79" t="s">
        <v>156</v>
      </c>
      <c r="C39" s="163" t="s">
        <v>157</v>
      </c>
      <c r="D39" s="164"/>
      <c r="E39" s="165"/>
      <c r="F39" s="176" t="s">
        <v>74</v>
      </c>
      <c r="G39" s="177"/>
      <c r="H39" s="70" t="s">
        <v>158</v>
      </c>
      <c r="I39" s="80" t="s">
        <v>159</v>
      </c>
      <c r="J39" s="70" t="s">
        <v>46</v>
      </c>
      <c r="K39" s="70" t="s">
        <v>160</v>
      </c>
      <c r="L39" s="70" t="s">
        <v>161</v>
      </c>
      <c r="M39" s="81" t="s">
        <v>162</v>
      </c>
      <c r="N39" s="82" t="s">
        <v>158</v>
      </c>
      <c r="O39" s="83" t="s">
        <v>163</v>
      </c>
      <c r="P39" s="84" t="s">
        <v>55</v>
      </c>
      <c r="Q39" s="155" t="s">
        <v>1</v>
      </c>
      <c r="R39" s="155" t="s">
        <v>2</v>
      </c>
      <c r="S39" s="139" t="s">
        <v>164</v>
      </c>
      <c r="T39" s="140"/>
      <c r="U39" s="141"/>
      <c r="V39" s="139" t="s">
        <v>165</v>
      </c>
      <c r="W39" s="140"/>
      <c r="X39" s="141"/>
      <c r="Y39" s="85" t="s">
        <v>57</v>
      </c>
      <c r="Z39" s="168" t="s">
        <v>166</v>
      </c>
      <c r="AA39" s="168" t="s">
        <v>167</v>
      </c>
      <c r="AB39" s="168" t="s">
        <v>168</v>
      </c>
      <c r="AC39" s="166" t="s">
        <v>3</v>
      </c>
      <c r="AD39" s="166" t="s">
        <v>4</v>
      </c>
      <c r="AE39" s="173"/>
    </row>
    <row r="40" spans="1:31" ht="19.5" customHeight="1">
      <c r="A40" s="162"/>
      <c r="B40" s="156" t="s">
        <v>169</v>
      </c>
      <c r="C40" s="178" t="s">
        <v>6</v>
      </c>
      <c r="D40" s="150" t="s">
        <v>170</v>
      </c>
      <c r="E40" s="150" t="s">
        <v>171</v>
      </c>
      <c r="F40" s="150" t="s">
        <v>170</v>
      </c>
      <c r="G40" s="150" t="s">
        <v>171</v>
      </c>
      <c r="H40" s="86"/>
      <c r="I40" s="87"/>
      <c r="J40" s="70" t="s">
        <v>47</v>
      </c>
      <c r="K40" s="70" t="s">
        <v>172</v>
      </c>
      <c r="L40" s="70" t="s">
        <v>173</v>
      </c>
      <c r="M40" s="88" t="s">
        <v>174</v>
      </c>
      <c r="N40" s="89"/>
      <c r="O40" s="70" t="s">
        <v>54</v>
      </c>
      <c r="P40" s="90"/>
      <c r="Q40" s="156"/>
      <c r="R40" s="156"/>
      <c r="S40" s="142"/>
      <c r="T40" s="143"/>
      <c r="U40" s="144"/>
      <c r="V40" s="145"/>
      <c r="W40" s="146"/>
      <c r="X40" s="147"/>
      <c r="Y40" s="27" t="s">
        <v>5</v>
      </c>
      <c r="Z40" s="169"/>
      <c r="AA40" s="169"/>
      <c r="AB40" s="169"/>
      <c r="AC40" s="167"/>
      <c r="AD40" s="167"/>
      <c r="AE40" s="173"/>
    </row>
    <row r="41" spans="1:31" ht="19.5" customHeight="1">
      <c r="A41" s="91"/>
      <c r="B41" s="175"/>
      <c r="C41" s="175"/>
      <c r="D41" s="151"/>
      <c r="E41" s="151"/>
      <c r="F41" s="151"/>
      <c r="G41" s="151"/>
      <c r="H41" s="92" t="s">
        <v>7</v>
      </c>
      <c r="I41" s="92" t="s">
        <v>8</v>
      </c>
      <c r="J41" s="92" t="s">
        <v>8</v>
      </c>
      <c r="K41" s="92" t="s">
        <v>9</v>
      </c>
      <c r="L41" s="92" t="s">
        <v>9</v>
      </c>
      <c r="M41" s="93" t="s">
        <v>104</v>
      </c>
      <c r="N41" s="94" t="s">
        <v>10</v>
      </c>
      <c r="O41" s="94" t="s">
        <v>10</v>
      </c>
      <c r="P41" s="102" t="s">
        <v>105</v>
      </c>
      <c r="Q41" s="92" t="s">
        <v>106</v>
      </c>
      <c r="R41" s="92" t="s">
        <v>107</v>
      </c>
      <c r="S41" s="96" t="s">
        <v>76</v>
      </c>
      <c r="T41" s="96" t="s">
        <v>77</v>
      </c>
      <c r="U41" s="96" t="s">
        <v>78</v>
      </c>
      <c r="V41" s="97" t="s">
        <v>79</v>
      </c>
      <c r="W41" s="97" t="s">
        <v>80</v>
      </c>
      <c r="X41" s="97" t="s">
        <v>81</v>
      </c>
      <c r="Y41" s="14" t="s">
        <v>11</v>
      </c>
      <c r="Z41" s="92" t="s">
        <v>108</v>
      </c>
      <c r="AA41" s="92" t="s">
        <v>109</v>
      </c>
      <c r="AB41" s="98"/>
      <c r="AC41" s="98"/>
      <c r="AD41" s="98"/>
      <c r="AE41" s="99" t="s">
        <v>12</v>
      </c>
    </row>
    <row r="42" spans="1:31" ht="19.5" customHeight="1">
      <c r="A42" s="68"/>
      <c r="B42" s="110"/>
      <c r="C42" s="111"/>
      <c r="D42" s="111"/>
      <c r="E42" s="111"/>
      <c r="F42" s="111"/>
      <c r="G42" s="111"/>
      <c r="H42" s="23"/>
      <c r="I42" s="23"/>
      <c r="J42" s="23"/>
      <c r="K42" s="23"/>
      <c r="L42" s="23"/>
      <c r="M42" s="16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52"/>
      <c r="Z42" s="23"/>
      <c r="AA42" s="23"/>
      <c r="AB42" s="106"/>
      <c r="AC42" s="106"/>
      <c r="AD42" s="106"/>
      <c r="AE42" s="46"/>
    </row>
    <row r="43" spans="1:40" s="112" customFormat="1" ht="19.5" customHeight="1">
      <c r="A43" s="69" t="s">
        <v>61</v>
      </c>
      <c r="B43" s="123">
        <f>AVERAGE(B45:B58)</f>
        <v>1014.7666666666668</v>
      </c>
      <c r="C43" s="124">
        <f>AVERAGE(C45:C58)</f>
        <v>12.991666666666667</v>
      </c>
      <c r="D43" s="124">
        <f>AVERAGE(D45:D58)</f>
        <v>17.01666666666667</v>
      </c>
      <c r="E43" s="124">
        <f>AVERAGE(E45:E58)</f>
        <v>9.166666666666668</v>
      </c>
      <c r="F43" s="124">
        <f>MAX(F45:F58)</f>
        <v>37.4</v>
      </c>
      <c r="G43" s="124">
        <f>MINA(G45:G58)</f>
        <v>-10.4</v>
      </c>
      <c r="H43" s="125">
        <f>AVERAGE(H45:H58)</f>
        <v>77.75</v>
      </c>
      <c r="I43" s="124">
        <v>2382.5</v>
      </c>
      <c r="J43" s="124">
        <f>MAX(J45:J58)</f>
        <v>218.8</v>
      </c>
      <c r="K43" s="125">
        <f>MAX(K45:K58)</f>
        <v>110</v>
      </c>
      <c r="L43" s="125">
        <f>MAX(L45:L58)</f>
        <v>68</v>
      </c>
      <c r="M43" s="124">
        <f>SUM(M45:M58)</f>
        <v>1623.8000000000002</v>
      </c>
      <c r="N43" s="124">
        <f>AVERAGE(N45:N58)</f>
        <v>2.5083333333333333</v>
      </c>
      <c r="O43" s="124">
        <f>MAX(O45:O58)</f>
        <v>26</v>
      </c>
      <c r="P43" s="117" t="s">
        <v>27</v>
      </c>
      <c r="Q43" s="133">
        <f>SUM(Q45:Q58)</f>
        <v>79.1</v>
      </c>
      <c r="R43" s="133">
        <v>55</v>
      </c>
      <c r="S43" s="133">
        <v>31.2</v>
      </c>
      <c r="T43" s="133">
        <v>24.3</v>
      </c>
      <c r="U43" s="133">
        <f>SUM(U45:U58)</f>
        <v>1.2000000000000002</v>
      </c>
      <c r="V43" s="133">
        <v>182.5</v>
      </c>
      <c r="W43" s="133">
        <v>77.6</v>
      </c>
      <c r="X43" s="133">
        <v>18.2</v>
      </c>
      <c r="Y43" s="133">
        <v>8.7</v>
      </c>
      <c r="Z43" s="133">
        <v>16.9</v>
      </c>
      <c r="AA43" s="133">
        <v>179.8</v>
      </c>
      <c r="AB43" s="133">
        <f>SUM(AB45:AB58)</f>
        <v>53.8</v>
      </c>
      <c r="AC43" s="133">
        <f>SUM(AC45:AC58)</f>
        <v>26.2</v>
      </c>
      <c r="AD43" s="133">
        <f>SUM(AD45:AD58)</f>
        <v>63.4</v>
      </c>
      <c r="AE43" s="127">
        <v>2.7</v>
      </c>
      <c r="AF43" s="66"/>
      <c r="AG43" s="66"/>
      <c r="AH43" s="66"/>
      <c r="AI43" s="66"/>
      <c r="AJ43" s="66"/>
      <c r="AK43" s="66"/>
      <c r="AL43" s="66"/>
      <c r="AM43" s="66"/>
      <c r="AN43" s="66"/>
    </row>
    <row r="44" spans="1:31" ht="19.5" customHeight="1">
      <c r="A44" s="70"/>
      <c r="B44" s="55"/>
      <c r="C44" s="23"/>
      <c r="D44" s="23"/>
      <c r="E44" s="23"/>
      <c r="F44" s="23"/>
      <c r="G44" s="16"/>
      <c r="H44" s="31"/>
      <c r="I44" s="23"/>
      <c r="J44" s="16"/>
      <c r="K44" s="31"/>
      <c r="L44" s="32"/>
      <c r="M44" s="16"/>
      <c r="N44" s="16"/>
      <c r="O44" s="23"/>
      <c r="P44" s="23"/>
      <c r="Q44" s="134"/>
      <c r="R44" s="134"/>
      <c r="S44" s="134"/>
      <c r="T44" s="134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4"/>
    </row>
    <row r="45" spans="1:31" ht="19.5" customHeight="1">
      <c r="A45" s="100" t="s">
        <v>110</v>
      </c>
      <c r="B45" s="40">
        <v>1017.3</v>
      </c>
      <c r="C45" s="20">
        <v>2.7</v>
      </c>
      <c r="D45" s="20">
        <v>5.7</v>
      </c>
      <c r="E45" s="20">
        <v>-0.2</v>
      </c>
      <c r="F45" s="20">
        <v>16.9</v>
      </c>
      <c r="G45" s="20">
        <v>-10.4</v>
      </c>
      <c r="H45" s="46">
        <v>77</v>
      </c>
      <c r="I45" s="20">
        <v>258.8</v>
      </c>
      <c r="J45" s="20">
        <v>65.5</v>
      </c>
      <c r="K45" s="46">
        <v>110</v>
      </c>
      <c r="L45" s="46">
        <v>68</v>
      </c>
      <c r="M45" s="20">
        <v>40.2</v>
      </c>
      <c r="N45" s="20">
        <v>3</v>
      </c>
      <c r="O45" s="20">
        <v>19.6</v>
      </c>
      <c r="P45" s="16" t="s">
        <v>38</v>
      </c>
      <c r="Q45" s="130" t="s">
        <v>111</v>
      </c>
      <c r="R45" s="130">
        <v>17.2</v>
      </c>
      <c r="S45" s="130">
        <v>9.8</v>
      </c>
      <c r="T45" s="130">
        <v>11.2</v>
      </c>
      <c r="U45" s="130">
        <v>0.8</v>
      </c>
      <c r="V45" s="130">
        <v>24.5</v>
      </c>
      <c r="W45" s="130">
        <v>9.8</v>
      </c>
      <c r="X45" s="130">
        <v>1.2</v>
      </c>
      <c r="Y45" s="130">
        <v>0.7</v>
      </c>
      <c r="Z45" s="130">
        <v>0.2</v>
      </c>
      <c r="AA45" s="130">
        <v>25</v>
      </c>
      <c r="AB45" s="130">
        <v>7.3</v>
      </c>
      <c r="AC45" s="130">
        <v>2.5</v>
      </c>
      <c r="AD45" s="130">
        <v>21.2</v>
      </c>
      <c r="AE45" s="130">
        <v>0.3</v>
      </c>
    </row>
    <row r="46" spans="1:31" ht="19.5" customHeight="1">
      <c r="A46" s="71" t="s">
        <v>62</v>
      </c>
      <c r="B46" s="40">
        <v>1018.3</v>
      </c>
      <c r="C46" s="20">
        <v>2.7</v>
      </c>
      <c r="D46" s="20">
        <v>5.9</v>
      </c>
      <c r="E46" s="20">
        <v>-0.4</v>
      </c>
      <c r="F46" s="20">
        <v>21.3</v>
      </c>
      <c r="G46" s="20">
        <v>-10.2</v>
      </c>
      <c r="H46" s="46">
        <v>75</v>
      </c>
      <c r="I46" s="20">
        <v>165.5</v>
      </c>
      <c r="J46" s="20">
        <v>53</v>
      </c>
      <c r="K46" s="46">
        <v>79</v>
      </c>
      <c r="L46" s="46">
        <v>49</v>
      </c>
      <c r="M46" s="20">
        <v>60.5</v>
      </c>
      <c r="N46" s="20">
        <v>2.7</v>
      </c>
      <c r="O46" s="20">
        <v>18.6</v>
      </c>
      <c r="P46" s="16" t="s">
        <v>35</v>
      </c>
      <c r="Q46" s="130" t="s">
        <v>111</v>
      </c>
      <c r="R46" s="130">
        <v>17.2</v>
      </c>
      <c r="S46" s="130">
        <v>7.7</v>
      </c>
      <c r="T46" s="130">
        <v>10.6</v>
      </c>
      <c r="U46" s="130">
        <v>0.3</v>
      </c>
      <c r="V46" s="130">
        <v>19.6</v>
      </c>
      <c r="W46" s="130">
        <v>5.8</v>
      </c>
      <c r="X46" s="130">
        <v>0.5</v>
      </c>
      <c r="Y46" s="130">
        <v>0.5</v>
      </c>
      <c r="Z46" s="130">
        <v>0.3</v>
      </c>
      <c r="AA46" s="130">
        <v>20.1</v>
      </c>
      <c r="AB46" s="130">
        <v>4.9</v>
      </c>
      <c r="AC46" s="130">
        <v>1.2</v>
      </c>
      <c r="AD46" s="130">
        <v>18.5</v>
      </c>
      <c r="AE46" s="130">
        <v>0.2</v>
      </c>
    </row>
    <row r="47" spans="1:31" ht="19.5" customHeight="1">
      <c r="A47" s="71" t="s">
        <v>63</v>
      </c>
      <c r="B47" s="40">
        <v>1017.4</v>
      </c>
      <c r="C47" s="20">
        <v>5.1</v>
      </c>
      <c r="D47" s="20">
        <v>9.2</v>
      </c>
      <c r="E47" s="20">
        <v>1.1</v>
      </c>
      <c r="F47" s="20">
        <v>24.1</v>
      </c>
      <c r="G47" s="20">
        <v>-7.3</v>
      </c>
      <c r="H47" s="46">
        <v>73</v>
      </c>
      <c r="I47" s="20">
        <v>145.1</v>
      </c>
      <c r="J47" s="20">
        <v>67.6</v>
      </c>
      <c r="K47" s="46">
        <v>70</v>
      </c>
      <c r="L47" s="46">
        <v>27</v>
      </c>
      <c r="M47" s="20">
        <v>129.8</v>
      </c>
      <c r="N47" s="20">
        <v>2.4</v>
      </c>
      <c r="O47" s="20">
        <v>19.3</v>
      </c>
      <c r="P47" s="16" t="s">
        <v>36</v>
      </c>
      <c r="Q47" s="130" t="s">
        <v>111</v>
      </c>
      <c r="R47" s="130">
        <v>13.1</v>
      </c>
      <c r="S47" s="130">
        <v>6.3</v>
      </c>
      <c r="T47" s="130">
        <v>0.7</v>
      </c>
      <c r="U47" s="130" t="s">
        <v>111</v>
      </c>
      <c r="V47" s="130">
        <v>16.5</v>
      </c>
      <c r="W47" s="130">
        <v>4.9</v>
      </c>
      <c r="X47" s="130">
        <v>0.7</v>
      </c>
      <c r="Y47" s="130">
        <v>0.8</v>
      </c>
      <c r="Z47" s="130">
        <v>0.8</v>
      </c>
      <c r="AA47" s="130">
        <v>14.5</v>
      </c>
      <c r="AB47" s="130">
        <v>3.6</v>
      </c>
      <c r="AC47" s="130">
        <v>0.4</v>
      </c>
      <c r="AD47" s="130">
        <v>10.5</v>
      </c>
      <c r="AE47" s="130">
        <v>0.4</v>
      </c>
    </row>
    <row r="48" spans="1:31" ht="19.5" customHeight="1">
      <c r="A48" s="71" t="s">
        <v>64</v>
      </c>
      <c r="B48" s="40">
        <v>1016.2</v>
      </c>
      <c r="C48" s="20">
        <v>10.5</v>
      </c>
      <c r="D48" s="20">
        <v>15.3</v>
      </c>
      <c r="E48" s="20">
        <v>5.6</v>
      </c>
      <c r="F48" s="20">
        <v>29</v>
      </c>
      <c r="G48" s="20">
        <v>-4</v>
      </c>
      <c r="H48" s="46">
        <v>72</v>
      </c>
      <c r="I48" s="20">
        <v>139.9</v>
      </c>
      <c r="J48" s="20">
        <v>83.6</v>
      </c>
      <c r="K48" s="46">
        <v>3</v>
      </c>
      <c r="L48" s="46">
        <v>1</v>
      </c>
      <c r="M48" s="20">
        <v>183.8</v>
      </c>
      <c r="N48" s="20">
        <v>2.8</v>
      </c>
      <c r="O48" s="20">
        <v>19.1</v>
      </c>
      <c r="P48" s="16" t="s">
        <v>36</v>
      </c>
      <c r="Q48" s="130">
        <v>0.5</v>
      </c>
      <c r="R48" s="130">
        <v>2.1</v>
      </c>
      <c r="S48" s="130">
        <v>0.3</v>
      </c>
      <c r="T48" s="130" t="s">
        <v>111</v>
      </c>
      <c r="U48" s="130" t="s">
        <v>111</v>
      </c>
      <c r="V48" s="130">
        <v>11.7</v>
      </c>
      <c r="W48" s="130">
        <v>4.8</v>
      </c>
      <c r="X48" s="130">
        <v>1</v>
      </c>
      <c r="Y48" s="130">
        <v>2.3</v>
      </c>
      <c r="Z48" s="130">
        <v>2.5</v>
      </c>
      <c r="AA48" s="130">
        <v>11.7</v>
      </c>
      <c r="AB48" s="130">
        <v>3.8</v>
      </c>
      <c r="AC48" s="130">
        <v>0.9</v>
      </c>
      <c r="AD48" s="130">
        <v>0.8</v>
      </c>
      <c r="AE48" s="130">
        <v>0.2</v>
      </c>
    </row>
    <row r="49" spans="1:31" ht="19.5" customHeight="1">
      <c r="A49" s="71"/>
      <c r="B49" s="15"/>
      <c r="C49" s="16"/>
      <c r="D49" s="16"/>
      <c r="E49" s="16"/>
      <c r="F49" s="16"/>
      <c r="G49" s="16"/>
      <c r="H49" s="42"/>
      <c r="I49" s="16"/>
      <c r="J49" s="16"/>
      <c r="K49" s="42"/>
      <c r="L49" s="42"/>
      <c r="M49" s="16"/>
      <c r="N49" s="16"/>
      <c r="O49" s="16"/>
      <c r="P49" s="16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5"/>
    </row>
    <row r="50" spans="1:31" ht="19.5" customHeight="1">
      <c r="A50" s="71" t="s">
        <v>65</v>
      </c>
      <c r="B50" s="40">
        <v>1012.3</v>
      </c>
      <c r="C50" s="20">
        <v>15.2</v>
      </c>
      <c r="D50" s="20">
        <v>19.9</v>
      </c>
      <c r="E50" s="20">
        <v>10.4</v>
      </c>
      <c r="F50" s="20">
        <v>30.5</v>
      </c>
      <c r="G50" s="20">
        <v>0.4</v>
      </c>
      <c r="H50" s="46">
        <v>75</v>
      </c>
      <c r="I50" s="20">
        <v>126.7</v>
      </c>
      <c r="J50" s="20">
        <v>98</v>
      </c>
      <c r="K50" s="46" t="s">
        <v>111</v>
      </c>
      <c r="L50" s="46">
        <v>0</v>
      </c>
      <c r="M50" s="20">
        <v>218.6</v>
      </c>
      <c r="N50" s="20">
        <v>2.6</v>
      </c>
      <c r="O50" s="20">
        <v>20.7</v>
      </c>
      <c r="P50" s="16" t="s">
        <v>36</v>
      </c>
      <c r="Q50" s="130">
        <v>3</v>
      </c>
      <c r="R50" s="130" t="s">
        <v>111</v>
      </c>
      <c r="S50" s="130" t="s">
        <v>111</v>
      </c>
      <c r="T50" s="130" t="s">
        <v>111</v>
      </c>
      <c r="U50" s="130" t="s">
        <v>111</v>
      </c>
      <c r="V50" s="130">
        <v>10.4</v>
      </c>
      <c r="W50" s="130">
        <v>4.4</v>
      </c>
      <c r="X50" s="130">
        <v>1</v>
      </c>
      <c r="Y50" s="130">
        <v>0.7</v>
      </c>
      <c r="Z50" s="130">
        <v>3.3</v>
      </c>
      <c r="AA50" s="130">
        <v>10.1</v>
      </c>
      <c r="AB50" s="130">
        <v>3.5</v>
      </c>
      <c r="AC50" s="130">
        <v>1.5</v>
      </c>
      <c r="AD50" s="130" t="s">
        <v>111</v>
      </c>
      <c r="AE50" s="130">
        <v>0.3</v>
      </c>
    </row>
    <row r="51" spans="1:31" ht="19.5" customHeight="1">
      <c r="A51" s="71" t="s">
        <v>66</v>
      </c>
      <c r="B51" s="40">
        <v>1009</v>
      </c>
      <c r="C51" s="20">
        <v>19.2</v>
      </c>
      <c r="D51" s="20">
        <v>23</v>
      </c>
      <c r="E51" s="20">
        <v>15.5</v>
      </c>
      <c r="F51" s="20">
        <v>32.8</v>
      </c>
      <c r="G51" s="20">
        <v>7.1</v>
      </c>
      <c r="H51" s="46">
        <v>82</v>
      </c>
      <c r="I51" s="20">
        <v>160.7</v>
      </c>
      <c r="J51" s="20">
        <v>158.1</v>
      </c>
      <c r="K51" s="46" t="s">
        <v>111</v>
      </c>
      <c r="L51" s="46" t="s">
        <v>111</v>
      </c>
      <c r="M51" s="20">
        <v>173.7</v>
      </c>
      <c r="N51" s="20">
        <v>2.3</v>
      </c>
      <c r="O51" s="20">
        <v>18.8</v>
      </c>
      <c r="P51" s="16" t="s">
        <v>29</v>
      </c>
      <c r="Q51" s="130">
        <v>7.7</v>
      </c>
      <c r="R51" s="130" t="s">
        <v>111</v>
      </c>
      <c r="S51" s="130" t="s">
        <v>111</v>
      </c>
      <c r="T51" s="130" t="s">
        <v>111</v>
      </c>
      <c r="U51" s="130" t="s">
        <v>111</v>
      </c>
      <c r="V51" s="130">
        <v>10.7</v>
      </c>
      <c r="W51" s="130">
        <v>4.7</v>
      </c>
      <c r="X51" s="130">
        <v>1.5</v>
      </c>
      <c r="Y51" s="130" t="s">
        <v>111</v>
      </c>
      <c r="Z51" s="130">
        <v>1.1</v>
      </c>
      <c r="AA51" s="130">
        <v>15.5</v>
      </c>
      <c r="AB51" s="130">
        <v>4.3</v>
      </c>
      <c r="AC51" s="130">
        <v>2.1</v>
      </c>
      <c r="AD51" s="130" t="s">
        <v>111</v>
      </c>
      <c r="AE51" s="130">
        <v>0.3</v>
      </c>
    </row>
    <row r="52" spans="1:31" ht="19.5" customHeight="1">
      <c r="A52" s="71" t="s">
        <v>67</v>
      </c>
      <c r="B52" s="40">
        <v>1008.3</v>
      </c>
      <c r="C52" s="20">
        <v>23.6</v>
      </c>
      <c r="D52" s="20">
        <v>27.3</v>
      </c>
      <c r="E52" s="20">
        <v>20.3</v>
      </c>
      <c r="F52" s="20">
        <v>36.4</v>
      </c>
      <c r="G52" s="20">
        <v>10.3</v>
      </c>
      <c r="H52" s="46">
        <v>84</v>
      </c>
      <c r="I52" s="20">
        <v>220.3</v>
      </c>
      <c r="J52" s="20">
        <v>218.8</v>
      </c>
      <c r="K52" s="46" t="s">
        <v>111</v>
      </c>
      <c r="L52" s="46" t="s">
        <v>111</v>
      </c>
      <c r="M52" s="20">
        <v>176.7</v>
      </c>
      <c r="N52" s="20">
        <v>2.2</v>
      </c>
      <c r="O52" s="20">
        <v>20.2</v>
      </c>
      <c r="P52" s="16" t="s">
        <v>36</v>
      </c>
      <c r="Q52" s="130">
        <v>22.4</v>
      </c>
      <c r="R52" s="130" t="s">
        <v>111</v>
      </c>
      <c r="S52" s="130" t="s">
        <v>111</v>
      </c>
      <c r="T52" s="130" t="s">
        <v>111</v>
      </c>
      <c r="U52" s="130" t="s">
        <v>111</v>
      </c>
      <c r="V52" s="130">
        <v>10.4</v>
      </c>
      <c r="W52" s="130">
        <v>5</v>
      </c>
      <c r="X52" s="130">
        <v>2.4</v>
      </c>
      <c r="Y52" s="130">
        <v>0.2</v>
      </c>
      <c r="Z52" s="130">
        <v>1.6</v>
      </c>
      <c r="AA52" s="130">
        <v>14.6</v>
      </c>
      <c r="AB52" s="130">
        <v>4.6</v>
      </c>
      <c r="AC52" s="130">
        <v>1.8</v>
      </c>
      <c r="AD52" s="130" t="s">
        <v>111</v>
      </c>
      <c r="AE52" s="130">
        <v>0.2</v>
      </c>
    </row>
    <row r="53" spans="1:31" ht="19.5" customHeight="1">
      <c r="A53" s="71" t="s">
        <v>68</v>
      </c>
      <c r="B53" s="40">
        <v>1009.3</v>
      </c>
      <c r="C53" s="20">
        <v>24.9</v>
      </c>
      <c r="D53" s="20">
        <v>29.1</v>
      </c>
      <c r="E53" s="20">
        <v>21.1</v>
      </c>
      <c r="F53" s="20">
        <v>37.4</v>
      </c>
      <c r="G53" s="20">
        <v>13</v>
      </c>
      <c r="H53" s="46">
        <v>82</v>
      </c>
      <c r="I53" s="20">
        <v>192.3</v>
      </c>
      <c r="J53" s="20">
        <v>211.5</v>
      </c>
      <c r="K53" s="46" t="s">
        <v>111</v>
      </c>
      <c r="L53" s="46" t="s">
        <v>111</v>
      </c>
      <c r="M53" s="20">
        <v>211.4</v>
      </c>
      <c r="N53" s="20">
        <v>2.2</v>
      </c>
      <c r="O53" s="20">
        <v>23.8</v>
      </c>
      <c r="P53" s="16" t="s">
        <v>30</v>
      </c>
      <c r="Q53" s="130">
        <v>29</v>
      </c>
      <c r="R53" s="130" t="s">
        <v>111</v>
      </c>
      <c r="S53" s="130" t="s">
        <v>111</v>
      </c>
      <c r="T53" s="130" t="s">
        <v>111</v>
      </c>
      <c r="U53" s="130" t="s">
        <v>111</v>
      </c>
      <c r="V53" s="130">
        <v>9.2</v>
      </c>
      <c r="W53" s="130">
        <v>5.1</v>
      </c>
      <c r="X53" s="130">
        <v>2.1</v>
      </c>
      <c r="Y53" s="130">
        <v>0.3</v>
      </c>
      <c r="Z53" s="130">
        <v>2.6</v>
      </c>
      <c r="AA53" s="130">
        <v>9.2</v>
      </c>
      <c r="AB53" s="130">
        <v>2.3</v>
      </c>
      <c r="AC53" s="130">
        <v>2.9</v>
      </c>
      <c r="AD53" s="130" t="s">
        <v>111</v>
      </c>
      <c r="AE53" s="130">
        <v>0.3</v>
      </c>
    </row>
    <row r="54" spans="1:31" ht="19.5" customHeight="1">
      <c r="A54" s="71"/>
      <c r="B54" s="15"/>
      <c r="C54" s="16"/>
      <c r="D54" s="16"/>
      <c r="E54" s="16"/>
      <c r="F54" s="16"/>
      <c r="G54" s="16"/>
      <c r="H54" s="42"/>
      <c r="I54" s="16"/>
      <c r="J54" s="16"/>
      <c r="K54" s="42"/>
      <c r="L54" s="42"/>
      <c r="M54" s="16"/>
      <c r="N54" s="16"/>
      <c r="O54" s="16"/>
      <c r="P54" s="16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5"/>
    </row>
    <row r="55" spans="1:31" ht="19.5" customHeight="1">
      <c r="A55" s="71" t="s">
        <v>69</v>
      </c>
      <c r="B55" s="40">
        <v>1012.7</v>
      </c>
      <c r="C55" s="20">
        <v>20.9</v>
      </c>
      <c r="D55" s="20">
        <v>25.3</v>
      </c>
      <c r="E55" s="20">
        <v>16.9</v>
      </c>
      <c r="F55" s="20">
        <v>35.2</v>
      </c>
      <c r="G55" s="20">
        <v>6.8</v>
      </c>
      <c r="H55" s="46">
        <v>81</v>
      </c>
      <c r="I55" s="20">
        <v>253.8</v>
      </c>
      <c r="J55" s="20">
        <v>147.6</v>
      </c>
      <c r="K55" s="46" t="s">
        <v>111</v>
      </c>
      <c r="L55" s="46" t="s">
        <v>111</v>
      </c>
      <c r="M55" s="20">
        <v>148.7</v>
      </c>
      <c r="N55" s="20">
        <v>2.3</v>
      </c>
      <c r="O55" s="20">
        <v>26</v>
      </c>
      <c r="P55" s="16" t="s">
        <v>27</v>
      </c>
      <c r="Q55" s="130">
        <v>15.6</v>
      </c>
      <c r="R55" s="130" t="s">
        <v>111</v>
      </c>
      <c r="S55" s="130" t="s">
        <v>111</v>
      </c>
      <c r="T55" s="130" t="s">
        <v>111</v>
      </c>
      <c r="U55" s="130" t="s">
        <v>111</v>
      </c>
      <c r="V55" s="130">
        <v>12.6</v>
      </c>
      <c r="W55" s="130">
        <v>6.9</v>
      </c>
      <c r="X55" s="130">
        <v>2.8</v>
      </c>
      <c r="Y55" s="130">
        <v>0.3</v>
      </c>
      <c r="Z55" s="130">
        <v>1.1</v>
      </c>
      <c r="AA55" s="130">
        <v>12.3</v>
      </c>
      <c r="AB55" s="130">
        <v>4</v>
      </c>
      <c r="AC55" s="130">
        <v>2.6</v>
      </c>
      <c r="AD55" s="130" t="s">
        <v>111</v>
      </c>
      <c r="AE55" s="130">
        <v>0.1</v>
      </c>
    </row>
    <row r="56" spans="1:31" ht="19.5" customHeight="1">
      <c r="A56" s="71" t="s">
        <v>70</v>
      </c>
      <c r="B56" s="40">
        <v>1017.7</v>
      </c>
      <c r="C56" s="20">
        <v>15.3</v>
      </c>
      <c r="D56" s="20">
        <v>19.9</v>
      </c>
      <c r="E56" s="20">
        <v>11</v>
      </c>
      <c r="F56" s="20">
        <v>29.9</v>
      </c>
      <c r="G56" s="20">
        <v>1.5</v>
      </c>
      <c r="H56" s="46">
        <v>77</v>
      </c>
      <c r="I56" s="20">
        <v>181.7</v>
      </c>
      <c r="J56" s="20">
        <v>171.9</v>
      </c>
      <c r="K56" s="46" t="s">
        <v>111</v>
      </c>
      <c r="L56" s="46">
        <v>0</v>
      </c>
      <c r="M56" s="20">
        <v>140.2</v>
      </c>
      <c r="N56" s="20">
        <v>2.5</v>
      </c>
      <c r="O56" s="20">
        <v>18.8</v>
      </c>
      <c r="P56" s="16" t="s">
        <v>37</v>
      </c>
      <c r="Q56" s="130">
        <v>0.9</v>
      </c>
      <c r="R56" s="130" t="s">
        <v>111</v>
      </c>
      <c r="S56" s="130" t="s">
        <v>111</v>
      </c>
      <c r="T56" s="130" t="s">
        <v>111</v>
      </c>
      <c r="U56" s="130" t="s">
        <v>111</v>
      </c>
      <c r="V56" s="130">
        <v>13.8</v>
      </c>
      <c r="W56" s="130">
        <v>5.6</v>
      </c>
      <c r="X56" s="130">
        <v>1.7</v>
      </c>
      <c r="Y56" s="130">
        <v>1.5</v>
      </c>
      <c r="Z56" s="130">
        <v>2.2</v>
      </c>
      <c r="AA56" s="130">
        <v>11.7</v>
      </c>
      <c r="AB56" s="130">
        <v>3.6</v>
      </c>
      <c r="AC56" s="130">
        <v>2.5</v>
      </c>
      <c r="AD56" s="130" t="s">
        <v>111</v>
      </c>
      <c r="AE56" s="130">
        <v>0.1</v>
      </c>
    </row>
    <row r="57" spans="1:31" ht="19.5" customHeight="1">
      <c r="A57" s="71" t="s">
        <v>71</v>
      </c>
      <c r="B57" s="40">
        <v>1019.9</v>
      </c>
      <c r="C57" s="20">
        <v>10.2</v>
      </c>
      <c r="D57" s="20">
        <v>14.5</v>
      </c>
      <c r="E57" s="20">
        <v>6.3</v>
      </c>
      <c r="F57" s="20">
        <v>25.8</v>
      </c>
      <c r="G57" s="20">
        <v>-1.4</v>
      </c>
      <c r="H57" s="46">
        <v>77</v>
      </c>
      <c r="I57" s="20">
        <v>230</v>
      </c>
      <c r="J57" s="20">
        <v>117.2</v>
      </c>
      <c r="K57" s="46">
        <v>22</v>
      </c>
      <c r="L57" s="46">
        <v>19</v>
      </c>
      <c r="M57" s="20">
        <v>90.8</v>
      </c>
      <c r="N57" s="20">
        <v>2.5</v>
      </c>
      <c r="O57" s="20">
        <v>17.7</v>
      </c>
      <c r="P57" s="16" t="s">
        <v>29</v>
      </c>
      <c r="Q57" s="130">
        <v>0</v>
      </c>
      <c r="R57" s="130">
        <v>0.2</v>
      </c>
      <c r="S57" s="130">
        <v>0.7</v>
      </c>
      <c r="T57" s="130">
        <v>0</v>
      </c>
      <c r="U57" s="130" t="s">
        <v>111</v>
      </c>
      <c r="V57" s="130">
        <v>18.2</v>
      </c>
      <c r="W57" s="130">
        <v>8.3</v>
      </c>
      <c r="X57" s="130">
        <v>1.7</v>
      </c>
      <c r="Y57" s="130">
        <v>0.5</v>
      </c>
      <c r="Z57" s="130">
        <v>1.1</v>
      </c>
      <c r="AA57" s="130">
        <v>14.7</v>
      </c>
      <c r="AB57" s="130">
        <v>4.3</v>
      </c>
      <c r="AC57" s="130">
        <v>3.9</v>
      </c>
      <c r="AD57" s="130">
        <v>1.4</v>
      </c>
      <c r="AE57" s="130">
        <v>0.1</v>
      </c>
    </row>
    <row r="58" spans="1:31" ht="19.5" customHeight="1">
      <c r="A58" s="101" t="s">
        <v>72</v>
      </c>
      <c r="B58" s="47">
        <v>1018.8</v>
      </c>
      <c r="C58" s="48">
        <v>5.6</v>
      </c>
      <c r="D58" s="48">
        <v>9.1</v>
      </c>
      <c r="E58" s="48">
        <v>2.4</v>
      </c>
      <c r="F58" s="48">
        <v>21.1</v>
      </c>
      <c r="G58" s="48">
        <v>-6.5</v>
      </c>
      <c r="H58" s="49">
        <v>78</v>
      </c>
      <c r="I58" s="48">
        <v>307.8</v>
      </c>
      <c r="J58" s="48">
        <v>54.9</v>
      </c>
      <c r="K58" s="49">
        <v>56</v>
      </c>
      <c r="L58" s="49">
        <v>45</v>
      </c>
      <c r="M58" s="48">
        <v>49.4</v>
      </c>
      <c r="N58" s="48">
        <v>2.6</v>
      </c>
      <c r="O58" s="48">
        <v>21.4</v>
      </c>
      <c r="P58" s="50" t="s">
        <v>36</v>
      </c>
      <c r="Q58" s="136" t="s">
        <v>111</v>
      </c>
      <c r="R58" s="129">
        <v>5.3</v>
      </c>
      <c r="S58" s="129">
        <v>6.3</v>
      </c>
      <c r="T58" s="129">
        <v>1.7</v>
      </c>
      <c r="U58" s="129">
        <v>0.1</v>
      </c>
      <c r="V58" s="129">
        <v>25</v>
      </c>
      <c r="W58" s="129">
        <v>12.4</v>
      </c>
      <c r="X58" s="129">
        <v>1.8</v>
      </c>
      <c r="Y58" s="129">
        <v>0.8</v>
      </c>
      <c r="Z58" s="129">
        <v>0.3</v>
      </c>
      <c r="AA58" s="129">
        <v>20.6</v>
      </c>
      <c r="AB58" s="129">
        <v>7.6</v>
      </c>
      <c r="AC58" s="129">
        <v>3.9</v>
      </c>
      <c r="AD58" s="129">
        <v>11</v>
      </c>
      <c r="AE58" s="129">
        <v>0.1</v>
      </c>
    </row>
    <row r="59" spans="1:30" ht="19.5" customHeight="1">
      <c r="A59" s="12" t="s">
        <v>84</v>
      </c>
      <c r="B59" s="35"/>
      <c r="C59" s="35"/>
      <c r="D59" s="35"/>
      <c r="E59" s="35"/>
      <c r="F59" s="35"/>
      <c r="G59" s="3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6"/>
      <c r="T59" s="36"/>
      <c r="U59" s="3"/>
      <c r="V59" s="35"/>
      <c r="W59" s="35"/>
      <c r="X59" s="35"/>
      <c r="Y59" s="35"/>
      <c r="Z59" s="35"/>
      <c r="AA59" s="35"/>
      <c r="AB59" s="35"/>
      <c r="AC59" s="35"/>
      <c r="AD59" s="35"/>
    </row>
    <row r="60" ht="19.5" customHeight="1">
      <c r="A60" s="126" t="s">
        <v>179</v>
      </c>
    </row>
    <row r="61" spans="1:9" ht="19.5" customHeight="1">
      <c r="A61" s="12" t="s">
        <v>175</v>
      </c>
      <c r="B61" s="33"/>
      <c r="C61" s="10"/>
      <c r="D61" s="10"/>
      <c r="E61" s="10"/>
      <c r="F61" s="10"/>
      <c r="G61" s="10"/>
      <c r="H61" s="10"/>
      <c r="I61" s="33"/>
    </row>
    <row r="62" spans="1:9" ht="19.5" customHeight="1">
      <c r="A62" s="12" t="s">
        <v>94</v>
      </c>
      <c r="B62" s="33"/>
      <c r="C62" s="10"/>
      <c r="D62" s="10"/>
      <c r="E62" s="10"/>
      <c r="F62" s="10"/>
      <c r="G62" s="10"/>
      <c r="H62" s="10"/>
      <c r="I62" s="33"/>
    </row>
    <row r="63" spans="1:12" ht="19.5" customHeight="1">
      <c r="A63" s="2" t="s">
        <v>176</v>
      </c>
      <c r="E63" s="9"/>
      <c r="F63" s="9"/>
      <c r="G63" s="9"/>
      <c r="H63" s="9"/>
      <c r="I63" s="9"/>
      <c r="J63" s="9"/>
      <c r="K63" s="9"/>
      <c r="L63" s="9"/>
    </row>
    <row r="64" ht="19.5" customHeight="1">
      <c r="A64" s="2" t="s">
        <v>88</v>
      </c>
    </row>
    <row r="65" ht="19.5" customHeight="1">
      <c r="A65" s="12" t="s">
        <v>34</v>
      </c>
    </row>
    <row r="68" ht="19.5" customHeight="1">
      <c r="A68" s="12"/>
    </row>
    <row r="69" ht="19.5" customHeight="1">
      <c r="A69" s="12"/>
    </row>
    <row r="70" ht="19.5" customHeight="1">
      <c r="A70" s="12"/>
    </row>
    <row r="71" ht="19.5" customHeight="1">
      <c r="A71" s="13"/>
    </row>
    <row r="74" ht="19.5" customHeight="1">
      <c r="A74" s="12"/>
    </row>
    <row r="77" ht="19.5" customHeight="1">
      <c r="A77" s="12"/>
    </row>
  </sheetData>
  <sheetProtection/>
  <mergeCells count="51">
    <mergeCell ref="D8:D9"/>
    <mergeCell ref="E8:E9"/>
    <mergeCell ref="D40:D41"/>
    <mergeCell ref="Q39:Q40"/>
    <mergeCell ref="K6:L6"/>
    <mergeCell ref="A7:A8"/>
    <mergeCell ref="B8:B9"/>
    <mergeCell ref="N6:P6"/>
    <mergeCell ref="F7:G7"/>
    <mergeCell ref="G8:G9"/>
    <mergeCell ref="C8:C9"/>
    <mergeCell ref="C7:E7"/>
    <mergeCell ref="R7:R8"/>
    <mergeCell ref="S7:U8"/>
    <mergeCell ref="V7:X8"/>
    <mergeCell ref="A39:A40"/>
    <mergeCell ref="B40:B41"/>
    <mergeCell ref="G40:G41"/>
    <mergeCell ref="F39:G39"/>
    <mergeCell ref="V39:X40"/>
    <mergeCell ref="S39:U40"/>
    <mergeCell ref="C40:C41"/>
    <mergeCell ref="AE6:AE8"/>
    <mergeCell ref="C6:G6"/>
    <mergeCell ref="I6:J6"/>
    <mergeCell ref="Z7:Z8"/>
    <mergeCell ref="AA7:AA8"/>
    <mergeCell ref="AB7:AB8"/>
    <mergeCell ref="AC7:AC8"/>
    <mergeCell ref="AD7:AD8"/>
    <mergeCell ref="Q6:AD6"/>
    <mergeCell ref="Q7:Q8"/>
    <mergeCell ref="E40:E41"/>
    <mergeCell ref="F40:F41"/>
    <mergeCell ref="AA39:AA40"/>
    <mergeCell ref="F8:F9"/>
    <mergeCell ref="C38:G38"/>
    <mergeCell ref="I38:J38"/>
    <mergeCell ref="C39:E39"/>
    <mergeCell ref="A36:AE36"/>
    <mergeCell ref="A34:AD34"/>
    <mergeCell ref="A35:AD35"/>
    <mergeCell ref="K38:L38"/>
    <mergeCell ref="AB39:AB40"/>
    <mergeCell ref="R39:R40"/>
    <mergeCell ref="AC39:AC40"/>
    <mergeCell ref="AD39:AD40"/>
    <mergeCell ref="AE38:AE40"/>
    <mergeCell ref="N38:P38"/>
    <mergeCell ref="Q38:AD38"/>
    <mergeCell ref="Z39:Z40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2013-06-24T02:00:05Z</cp:lastPrinted>
  <dcterms:created xsi:type="dcterms:W3CDTF">1997-12-02T04:29:38Z</dcterms:created>
  <dcterms:modified xsi:type="dcterms:W3CDTF">2013-06-24T02:00:30Z</dcterms:modified>
  <cp:category/>
  <cp:version/>
  <cp:contentType/>
  <cp:contentStatus/>
</cp:coreProperties>
</file>