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0" windowWidth="7950" windowHeight="7845" tabRatio="654" activeTab="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  <sheet name="100" sheetId="11" r:id="rId11"/>
  </sheets>
  <definedNames>
    <definedName name="_xlnm.Print_Area" localSheetId="0">'080'!$A$1:$U$64</definedName>
    <definedName name="_xlnm.Print_Area" localSheetId="1">'082'!$A$1:$W$59</definedName>
    <definedName name="_xlnm.Print_Area" localSheetId="2">'084'!$A$1:$V$59</definedName>
    <definedName name="_xlnm.Print_Area" localSheetId="3">'086'!$A$1:$U$59</definedName>
    <definedName name="_xlnm.Print_Area" localSheetId="4">'088'!$A$1:$P$66</definedName>
    <definedName name="_xlnm.Print_Area" localSheetId="5">'090'!$A$1:$P$64</definedName>
    <definedName name="_xlnm.Print_Area" localSheetId="6">'092'!$A$1:$P$65</definedName>
    <definedName name="_xlnm.Print_Area" localSheetId="7">'094'!$A$1:$Q$68</definedName>
    <definedName name="_xlnm.Print_Area" localSheetId="8">'096'!$A$1:$Q$67</definedName>
    <definedName name="_xlnm.Print_Area" localSheetId="9">'098'!$A$1:$K$40</definedName>
    <definedName name="_xlnm.Print_Area" localSheetId="10">'100'!$A$1:$Q$70</definedName>
  </definedNames>
  <calcPr calcMode="manual" fullCalcOnLoad="1"/>
</workbook>
</file>

<file path=xl/sharedStrings.xml><?xml version="1.0" encoding="utf-8"?>
<sst xmlns="http://schemas.openxmlformats.org/spreadsheetml/2006/main" count="1861" uniqueCount="423">
  <si>
    <t>年次及び月次</t>
  </si>
  <si>
    <t>製品別</t>
  </si>
  <si>
    <t>羽二重類</t>
  </si>
  <si>
    <t>クレープ類</t>
  </si>
  <si>
    <t>先練(先染)</t>
  </si>
  <si>
    <t>小幅</t>
  </si>
  <si>
    <t>ちりめん類</t>
  </si>
  <si>
    <t>ビスコース人絹織物</t>
  </si>
  <si>
    <t>ビスコーススフ織物</t>
  </si>
  <si>
    <t>アセテート織物</t>
  </si>
  <si>
    <t>合成繊維織物合計</t>
  </si>
  <si>
    <t>ジョーゼット</t>
  </si>
  <si>
    <t>加工糸織物</t>
  </si>
  <si>
    <t>-</t>
  </si>
  <si>
    <t>純</t>
  </si>
  <si>
    <t>交織</t>
  </si>
  <si>
    <t>その他の後練</t>
  </si>
  <si>
    <t>人平塩瀬朱子</t>
  </si>
  <si>
    <t>その他</t>
  </si>
  <si>
    <t>再掲</t>
  </si>
  <si>
    <t>計</t>
  </si>
  <si>
    <t>（単位　平方メートル）</t>
  </si>
  <si>
    <t>82 鉱工業</t>
  </si>
  <si>
    <t>鉱工業 83</t>
  </si>
  <si>
    <t>-</t>
  </si>
  <si>
    <t>平成元年</t>
  </si>
  <si>
    <t>資料　石川県統計課情報「鉱工業生産統計」による。</t>
  </si>
  <si>
    <t>綿織物</t>
  </si>
  <si>
    <t>絹織物</t>
  </si>
  <si>
    <t>絹紡織物</t>
  </si>
  <si>
    <t>ナイロン</t>
  </si>
  <si>
    <t>タフタ</t>
  </si>
  <si>
    <t>その他</t>
  </si>
  <si>
    <t>ビニロン</t>
  </si>
  <si>
    <t>ポリエステル</t>
  </si>
  <si>
    <t>デシン</t>
  </si>
  <si>
    <t>ポンジー</t>
  </si>
  <si>
    <t>製造工業</t>
  </si>
  <si>
    <t>鉱　業</t>
  </si>
  <si>
    <t>鉱工業総合</t>
  </si>
  <si>
    <t>非鉄金属　　工　  業</t>
  </si>
  <si>
    <t>金属製品　　工　　業</t>
  </si>
  <si>
    <t>パルプ・　　紙・紙加　　　工品工業</t>
  </si>
  <si>
    <t>木材・木　　製品工業</t>
  </si>
  <si>
    <t>食料品・　　た ば こ　　　工　  業</t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</si>
  <si>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</si>
  <si>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</si>
  <si>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</si>
  <si>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</si>
  <si>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</si>
  <si>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</si>
  <si>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</si>
  <si>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</si>
  <si>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</si>
  <si>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80 鉱工業</t>
  </si>
  <si>
    <t>鉱工業 81</t>
  </si>
  <si>
    <t>昭和63年1月</t>
  </si>
  <si>
    <t>平成元年1月</t>
  </si>
  <si>
    <t>資料　石川県統計情報課「鉱工業生産統計」による。</t>
  </si>
  <si>
    <t>昭和55年平均</t>
  </si>
  <si>
    <t>その他の服地</t>
  </si>
  <si>
    <t>-</t>
  </si>
  <si>
    <t>ゴム入り織物</t>
  </si>
  <si>
    <t>その他の織物</t>
  </si>
  <si>
    <t>編レース</t>
  </si>
  <si>
    <t>刺繍レース</t>
  </si>
  <si>
    <t>織機</t>
  </si>
  <si>
    <t>準備機械</t>
  </si>
  <si>
    <t>染　　　　　　　色（千㎡）</t>
  </si>
  <si>
    <t>縫　製　品　（外衣）（点）</t>
  </si>
  <si>
    <t>漁　　　　　　　　網（kg）</t>
  </si>
  <si>
    <t>麻　　　　　　　　　綱（kg）</t>
  </si>
  <si>
    <t>資料　石川県統計情報課「鉱工業生産統計」による。</t>
  </si>
  <si>
    <t>（1）　産業別事業所数、従業者数、製造品出荷額等、生産額、付加価値額（全事業所、各年12月31日現在）</t>
  </si>
  <si>
    <t>事　　　業　　　所　　　数</t>
  </si>
  <si>
    <t>従　　　業　　　者　　　数</t>
  </si>
  <si>
    <t>付　　　加　　　価　　　値　　　額</t>
  </si>
  <si>
    <t>構成比</t>
  </si>
  <si>
    <t>対前年比</t>
  </si>
  <si>
    <t>％</t>
  </si>
  <si>
    <t>人</t>
  </si>
  <si>
    <t>万円</t>
  </si>
  <si>
    <t>食　　料　　品</t>
  </si>
  <si>
    <t>繊　維　工　業</t>
  </si>
  <si>
    <t>衣　　　　　服</t>
  </si>
  <si>
    <t>木材・木製品</t>
  </si>
  <si>
    <t>家具・装備品</t>
  </si>
  <si>
    <t>パ  ル プ ・ 紙</t>
  </si>
  <si>
    <t>出 版 ・ 印 刷</t>
  </si>
  <si>
    <t>化  学  工  業</t>
  </si>
  <si>
    <t>石 油 ・ 石 炭</t>
  </si>
  <si>
    <t>プラスチック製品</t>
  </si>
  <si>
    <t>ゴ  ム  製  品</t>
  </si>
  <si>
    <t>皮          革</t>
  </si>
  <si>
    <t>窯 業 ・ 土 石</t>
  </si>
  <si>
    <t>鉄    鋼    業</t>
  </si>
  <si>
    <t>非  鉄  金  属</t>
  </si>
  <si>
    <t>金  属  製  品</t>
  </si>
  <si>
    <t>一  般  機  械</t>
  </si>
  <si>
    <t>電  気  機  械</t>
  </si>
  <si>
    <t>輸  送  機  械</t>
  </si>
  <si>
    <t>精  密  機  械</t>
  </si>
  <si>
    <t>武          器</t>
  </si>
  <si>
    <t>そ の 他 の 製 品</t>
  </si>
  <si>
    <t>（2）　規模別事業所数、従業者数、製造品出荷額等、生産額、付加価値額（全事業所、各年12月31日現在）</t>
  </si>
  <si>
    <t>構 成 比</t>
  </si>
  <si>
    <t>昭和63年</t>
  </si>
  <si>
    <t>飲料･飼料･たばこ</t>
  </si>
  <si>
    <t>注　生産額=製造品出荷額等＋（製造品年末在庫額－製造品年初在庫額）＋（半製品、仕掛品年末在庫額－半製品、仕掛品年初在庫額）、ｒは修正値</t>
  </si>
  <si>
    <t>資料　石川県統計情報課「工業統計」による。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</si>
  <si>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</si>
  <si>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</si>
  <si>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</si>
  <si>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</si>
  <si>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</si>
  <si>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</si>
  <si>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</si>
  <si>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</si>
  <si>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</si>
  <si>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</si>
  <si>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</si>
  <si>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</si>
  <si>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</si>
  <si>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１０人～１９人</t>
  </si>
  <si>
    <t>２０人～２９人</t>
  </si>
  <si>
    <t>食料品製造業</t>
  </si>
  <si>
    <t>飲料、飼料、たばこ　　製造業</t>
  </si>
  <si>
    <t>木材・木製品製造業</t>
  </si>
  <si>
    <t>家具・装備品製造業</t>
  </si>
  <si>
    <t>資料　石川県統計情報課「工業統計」による。</t>
  </si>
  <si>
    <t>出 荷 額</t>
  </si>
  <si>
    <t>繊維工業</t>
  </si>
  <si>
    <t>-</t>
  </si>
  <si>
    <t>パルプ　　　　　　　紙・紙加工品製造業</t>
  </si>
  <si>
    <t>出版・印刷・同関連産業</t>
  </si>
  <si>
    <t>石油製品・　　　　　　石炭製品製造業</t>
  </si>
  <si>
    <t>プラスチック製品製造業</t>
  </si>
  <si>
    <t>窯業・土石製品製造業</t>
  </si>
  <si>
    <t>化学工業</t>
  </si>
  <si>
    <t>ゴム製品製造業</t>
  </si>
  <si>
    <t>鉄鋼業</t>
  </si>
  <si>
    <t>産業、従業者規模別事業所数、従業者数、現金給与総額、原材料使用額等及び製造品出荷額等（平成元年）（つづき）</t>
  </si>
  <si>
    <t>従　業　者　　規　模　別</t>
  </si>
  <si>
    <t>-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</si>
  <si>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</si>
  <si>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</si>
  <si>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</si>
  <si>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</si>
  <si>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</si>
  <si>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金属製品製造業</t>
  </si>
  <si>
    <t>　１人～　３人</t>
  </si>
  <si>
    <t>　４人～　９人</t>
  </si>
  <si>
    <t>３０人　以　上</t>
  </si>
  <si>
    <t>武器製造業</t>
  </si>
  <si>
    <t>その他の製品製造業</t>
  </si>
  <si>
    <t>従　業　員　　規　模　別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</si>
  <si>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</si>
  <si>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</si>
  <si>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</si>
  <si>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常　　用　　労　　働　　者</t>
  </si>
  <si>
    <t>家　　族　　従　　業　　者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</si>
  <si>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</si>
  <si>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</si>
  <si>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</si>
  <si>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</si>
  <si>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</si>
  <si>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</si>
  <si>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</si>
  <si>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</si>
  <si>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市　郡　別</t>
  </si>
  <si>
    <t>従　業　者　　　規　模　別</t>
  </si>
  <si>
    <t>事 業 所 数</t>
  </si>
  <si>
    <t>出 荷 額</t>
  </si>
  <si>
    <t xml:space="preserve"> 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</si>
  <si>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</si>
  <si>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</si>
  <si>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</si>
  <si>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</si>
  <si>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</si>
  <si>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</si>
  <si>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</si>
  <si>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</si>
  <si>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市郡、従業者規模別事業所数、従業者数、現金給与総額、原材料使用額等及び製造品出荷額等（平成元年）（つづき）</t>
  </si>
  <si>
    <t xml:space="preserve"> 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</si>
  <si>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</si>
  <si>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</si>
  <si>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</si>
  <si>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</si>
  <si>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</si>
  <si>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</si>
  <si>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</si>
  <si>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</si>
  <si>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</si>
  <si>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</si>
  <si>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</si>
  <si>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</si>
  <si>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</si>
  <si>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皮革</t>
  </si>
  <si>
    <t>窯  業 ・ 土  石</t>
  </si>
  <si>
    <t>鉄     鋼     業</t>
  </si>
  <si>
    <t>武            器</t>
  </si>
  <si>
    <t>（5）　産業、従業者規模別在庫率（従業者30人以上の事業所）</t>
  </si>
  <si>
    <t>（単位　万円）</t>
  </si>
  <si>
    <t>昭和62年</t>
  </si>
  <si>
    <t>63年</t>
  </si>
  <si>
    <t>-</t>
  </si>
  <si>
    <t>-</t>
  </si>
  <si>
    <t>-</t>
  </si>
  <si>
    <t>用地取得のあった事業所数</t>
  </si>
  <si>
    <t>合　　　　　　　　計</t>
  </si>
  <si>
    <t>衣服・その他の繊維製品製造業</t>
  </si>
  <si>
    <t>パルプ・紙・紙加工品製造業</t>
  </si>
  <si>
    <t>化     学     工     業</t>
  </si>
  <si>
    <t>石油製品・石炭製品製造業</t>
  </si>
  <si>
    <t>なめしがわ・同製品・毛皮製造業</t>
  </si>
  <si>
    <t>鉄       鋼       業</t>
  </si>
  <si>
    <t>その他の製造業</t>
  </si>
  <si>
    <t>事　　業　　　　所　　数</t>
  </si>
  <si>
    <t>公共水道</t>
  </si>
  <si>
    <t>井 戸 水</t>
  </si>
  <si>
    <t>そ の 他</t>
  </si>
  <si>
    <t>回 収 水</t>
  </si>
  <si>
    <t>ボイラー用</t>
  </si>
  <si>
    <r>
      <t>（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）　産業別事業所数、従業者数、製造品出荷額等、事業所敷地面積、建築面積、延建築面積及び用地取得面積 （従業者30人以上の事業所）</t>
    </r>
    <r>
      <rPr>
        <sz val="12"/>
        <rFont val="ＭＳ 明朝"/>
        <family val="1"/>
      </rPr>
      <t>(平成元年）</t>
    </r>
  </si>
  <si>
    <t>産　　　　業　　　　別</t>
  </si>
  <si>
    <t>非鉄金属製造業</t>
  </si>
  <si>
    <t>金属製品製造業</t>
  </si>
  <si>
    <t>-</t>
  </si>
  <si>
    <t>武器製造業</t>
  </si>
  <si>
    <t>事業所数</t>
  </si>
  <si>
    <t>飲料・飼料・たばこ製造業</t>
  </si>
  <si>
    <t>繊維工業</t>
  </si>
  <si>
    <t>木材・木製品製造業</t>
  </si>
  <si>
    <t>家具 ・ 装備品製造業</t>
  </si>
  <si>
    <t>プラスチック製品製造業</t>
  </si>
  <si>
    <t>ゴム製品製造業</t>
  </si>
  <si>
    <t>-</t>
  </si>
  <si>
    <r>
      <t>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）　産業別事業所数、水源別及び用途別工業用水量（従業員30人以上の事業所）（平成元年）</t>
    </r>
  </si>
  <si>
    <t>用　　　　　途　　　　　別　（淡水）　　（㎥／日）</t>
  </si>
  <si>
    <t>原料用水</t>
  </si>
  <si>
    <t>製品処理用水及び洗じょう用水</t>
  </si>
  <si>
    <t>水　　源　　別（淡水）　　（㎥／日）</t>
  </si>
  <si>
    <t>冷 却 用 水</t>
  </si>
  <si>
    <t>温 調 用 水</t>
  </si>
  <si>
    <t>52　　業　　　種　　　別　　　鉱　　　工　　　業　　　生　　　産　　　指　　　数 　(昭和55～平成元年）</t>
  </si>
  <si>
    <t>平 成 元 年</t>
  </si>
  <si>
    <t>53　　製　　品　　別　　工　　業　　生　　産　　動　　態　（昭和62～平成元年）</t>
  </si>
  <si>
    <t>(1)  　織　　　　　　　　　　　　　      物</t>
  </si>
  <si>
    <t>月　平　均</t>
  </si>
  <si>
    <t>織物総計</t>
  </si>
  <si>
    <t>再
掲</t>
  </si>
  <si>
    <t>広幅</t>
  </si>
  <si>
    <t>キュプラ織物</t>
  </si>
  <si>
    <t>長
繊
維</t>
  </si>
  <si>
    <t>短
繊
維</t>
  </si>
  <si>
    <r>
      <t xml:space="preserve">(1)　  </t>
    </r>
    <r>
      <rPr>
        <sz val="12"/>
        <rFont val="ＭＳ 明朝"/>
        <family val="1"/>
      </rPr>
      <t>　織　　　　　　　　　　　　　　　　　　物（つづき）</t>
    </r>
  </si>
  <si>
    <t>産　 業 　別</t>
  </si>
  <si>
    <t>製　  造　  品　  出　  荷　  額 　 等</t>
  </si>
  <si>
    <t>産　　業　　別</t>
  </si>
  <si>
    <t>合　　　　　　　  計</t>
  </si>
  <si>
    <t>製　造　品　出　荷　額　等（万円）</t>
  </si>
  <si>
    <t>総合計</t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</si>
  <si>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</si>
  <si>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 </t>
    </r>
    <r>
      <rPr>
        <sz val="12"/>
        <rFont val="ＭＳ 明朝"/>
        <family val="1"/>
      </rPr>
      <t>人</t>
    </r>
  </si>
  <si>
    <r>
      <t xml:space="preserve">30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</si>
  <si>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10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</t>
    </r>
    <r>
      <rPr>
        <sz val="12"/>
        <rFont val="ＭＳ 明朝"/>
        <family val="1"/>
      </rPr>
      <t>人</t>
    </r>
  </si>
  <si>
    <r>
      <t>20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</t>
    </r>
    <r>
      <rPr>
        <sz val="12"/>
        <rFont val="ＭＳ 明朝"/>
        <family val="1"/>
      </rPr>
      <t>人</t>
    </r>
  </si>
  <si>
    <t>従　　　業　　　者　　　数 （人）</t>
  </si>
  <si>
    <t>なめしがわ・同製品・
毛皮製造業</t>
  </si>
  <si>
    <r>
      <rPr>
        <sz val="12"/>
        <rFont val="ＭＳ 明朝"/>
        <family val="1"/>
      </rPr>
      <t>(4)</t>
    </r>
    <r>
      <rPr>
        <sz val="12"/>
        <rFont val="ＭＳ 明朝"/>
        <family val="1"/>
      </rPr>
      <t>　市郡、従業者規模別事業所数、従業者数、現金給与総額、原材料使用額等及び製造品出荷額等（平成元年</t>
    </r>
    <r>
      <rPr>
        <sz val="12"/>
        <rFont val="ＭＳ 明朝"/>
        <family val="1"/>
      </rPr>
      <t>）</t>
    </r>
  </si>
  <si>
    <t>合　　　　　計</t>
  </si>
  <si>
    <r>
      <t xml:space="preserve">30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49  </t>
    </r>
    <r>
      <rPr>
        <sz val="12"/>
        <rFont val="ＭＳ 明朝"/>
        <family val="1"/>
      </rPr>
      <t>人</t>
    </r>
  </si>
  <si>
    <r>
      <t xml:space="preserve">50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99  </t>
    </r>
    <r>
      <rPr>
        <sz val="12"/>
        <rFont val="ＭＳ 明朝"/>
        <family val="1"/>
      </rPr>
      <t>人</t>
    </r>
  </si>
  <si>
    <r>
      <t xml:space="preserve">100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199  </t>
    </r>
    <r>
      <rPr>
        <sz val="12"/>
        <rFont val="ＭＳ 明朝"/>
        <family val="1"/>
      </rPr>
      <t>人</t>
    </r>
  </si>
  <si>
    <r>
      <t xml:space="preserve">200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299  </t>
    </r>
    <r>
      <rPr>
        <sz val="12"/>
        <rFont val="ＭＳ 明朝"/>
        <family val="1"/>
      </rPr>
      <t>人</t>
    </r>
  </si>
  <si>
    <r>
      <t xml:space="preserve">300 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上</t>
    </r>
  </si>
  <si>
    <t>合　　　　　　　　計</t>
  </si>
  <si>
    <r>
      <t>敷 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（㎡）</t>
    </r>
  </si>
  <si>
    <r>
      <t xml:space="preserve">従 業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
（人）</t>
    </r>
  </si>
  <si>
    <r>
      <t>建 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（㎡）</t>
    </r>
  </si>
  <si>
    <r>
      <t>延 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（㎡）</t>
    </r>
  </si>
  <si>
    <r>
      <t>用 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（㎡）</t>
    </r>
  </si>
  <si>
    <r>
      <t xml:space="preserve">地表水・伏 流 </t>
    </r>
    <r>
      <rPr>
        <sz val="12"/>
        <rFont val="ＭＳ 明朝"/>
        <family val="1"/>
      </rPr>
      <t>水</t>
    </r>
  </si>
  <si>
    <r>
      <rPr>
        <sz val="9"/>
        <rFont val="ＭＳ 明朝"/>
        <family val="1"/>
      </rPr>
      <t>プラスチック</t>
    </r>
    <r>
      <rPr>
        <sz val="8"/>
        <rFont val="ＭＳ 明朝"/>
        <family val="1"/>
      </rPr>
      <t xml:space="preserve">
</t>
    </r>
    <r>
      <rPr>
        <sz val="12"/>
        <rFont val="ＭＳ 明朝"/>
        <family val="1"/>
      </rPr>
      <t>製品工業</t>
    </r>
  </si>
  <si>
    <t>　陶　　　磁　　　器　　（kg）</t>
  </si>
  <si>
    <t>　銑　　鉄　　鋳　　物　（t）</t>
  </si>
  <si>
    <t>　繊　　維　　機　　械　（台）</t>
  </si>
  <si>
    <t>　製　　　　　　　　　綿（kg）</t>
  </si>
  <si>
    <t>　レ　ー　ス　生　地　　（㎡）</t>
  </si>
  <si>
    <t>　組　　　ひ　　　も　　（kg）</t>
  </si>
  <si>
    <t>　細　　幅　　織　　物　（kg）</t>
  </si>
  <si>
    <r>
      <t xml:space="preserve">市　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別</t>
    </r>
  </si>
  <si>
    <t>-</t>
  </si>
  <si>
    <t>54　　製    　　　　　造    　　　　　業</t>
  </si>
  <si>
    <t>-</t>
  </si>
  <si>
    <t>-</t>
  </si>
  <si>
    <t>-</t>
  </si>
  <si>
    <t>-</t>
  </si>
  <si>
    <t>-</t>
  </si>
  <si>
    <t>-</t>
  </si>
  <si>
    <t>84 鉱工業</t>
  </si>
  <si>
    <t>鉱工業 85</t>
  </si>
  <si>
    <t>86 鉱工業</t>
  </si>
  <si>
    <t>鉱工業 87</t>
  </si>
  <si>
    <t>88　鉱工業</t>
  </si>
  <si>
    <t>鉱工業 89</t>
  </si>
  <si>
    <t>90 鉱工業</t>
  </si>
  <si>
    <t>鉱工業 91</t>
  </si>
  <si>
    <t>92 鉱工業</t>
  </si>
  <si>
    <t>鉱工業 93</t>
  </si>
  <si>
    <t>94 鉱工業</t>
  </si>
  <si>
    <t>鉱工業 95</t>
  </si>
  <si>
    <t>96 鉱工業</t>
  </si>
  <si>
    <t>鉱工業 97</t>
  </si>
  <si>
    <t>98 鉱工業</t>
  </si>
  <si>
    <t>鉱工業 99</t>
  </si>
  <si>
    <t>100 鉱工業</t>
  </si>
  <si>
    <t>鉱工業　101</t>
  </si>
  <si>
    <r>
      <t>（昭和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年＝100）</t>
    </r>
  </si>
  <si>
    <r>
      <t>そ の 他　　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業</t>
    </r>
  </si>
  <si>
    <r>
      <t xml:space="preserve">非金属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　業</t>
    </r>
  </si>
  <si>
    <t>56</t>
  </si>
  <si>
    <t>57</t>
  </si>
  <si>
    <t>58</t>
  </si>
  <si>
    <t>59</t>
  </si>
  <si>
    <t>60</t>
  </si>
  <si>
    <t>61</t>
  </si>
  <si>
    <t>62</t>
  </si>
  <si>
    <t>63</t>
  </si>
  <si>
    <r>
      <t>昭和6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年1月</t>
    </r>
  </si>
  <si>
    <r>
      <t>6</t>
    </r>
    <r>
      <rPr>
        <sz val="12"/>
        <rFont val="ＭＳ 明朝"/>
        <family val="1"/>
      </rPr>
      <t xml:space="preserve">3 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</si>
  <si>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</si>
  <si>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2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</si>
  <si>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</si>
  <si>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4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</si>
  <si>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</si>
  <si>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6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</si>
  <si>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</si>
  <si>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8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</si>
  <si>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</si>
  <si>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10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</si>
  <si>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11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</si>
  <si>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12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月</t>
    </r>
  </si>
  <si>
    <r>
      <t>製品</t>
    </r>
    <r>
      <rPr>
        <sz val="12"/>
        <rFont val="ＭＳ 明朝"/>
        <family val="1"/>
      </rPr>
      <t>別</t>
    </r>
  </si>
  <si>
    <t>x</t>
  </si>
  <si>
    <r>
      <t>6</t>
    </r>
    <r>
      <rPr>
        <sz val="12"/>
        <rFont val="ＭＳ 明朝"/>
        <family val="1"/>
      </rPr>
      <t xml:space="preserve">3  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</si>
  <si>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</si>
  <si>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2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</si>
  <si>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</si>
  <si>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4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</si>
  <si>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</si>
  <si>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6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</si>
  <si>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</si>
  <si>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8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</si>
  <si>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</si>
  <si>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10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</si>
  <si>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11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</si>
  <si>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r>
      <t>12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</si>
  <si>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t>ナイロン</t>
  </si>
  <si>
    <t>-</t>
  </si>
  <si>
    <t>アクリル</t>
  </si>
  <si>
    <t>ポリエステル</t>
  </si>
  <si>
    <t>ポプリン・ブロード</t>
  </si>
  <si>
    <t>サージ・ギャバジン</t>
  </si>
  <si>
    <r>
      <t>（2）　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</si>
  <si>
    <r>
      <t>1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月</t>
    </r>
  </si>
  <si>
    <t>月　平　均</t>
  </si>
  <si>
    <t>リボン・マーク</t>
  </si>
  <si>
    <t>トワイン</t>
  </si>
  <si>
    <t>コード</t>
  </si>
  <si>
    <t>ロープ</t>
  </si>
  <si>
    <t>チ　　ェ　　ー　　ン　（kg）</t>
  </si>
  <si>
    <r>
      <t xml:space="preserve">生　 　　   産　  </t>
    </r>
    <r>
      <rPr>
        <sz val="12"/>
        <rFont val="ＭＳ 明朝"/>
        <family val="1"/>
      </rPr>
      <t>　  　額</t>
    </r>
  </si>
  <si>
    <t>r</t>
  </si>
  <si>
    <t>合　　　　　   計</t>
  </si>
  <si>
    <t>r206,491,582</t>
  </si>
  <si>
    <t>r83,406,489</t>
  </si>
  <si>
    <r>
      <t>r</t>
    </r>
    <r>
      <rPr>
        <sz val="12"/>
        <rFont val="ＭＳ 明朝"/>
        <family val="1"/>
      </rPr>
      <t>27,304,494</t>
    </r>
  </si>
  <si>
    <r>
      <t>r</t>
    </r>
    <r>
      <rPr>
        <sz val="12"/>
        <rFont val="ＭＳ 明朝"/>
        <family val="1"/>
      </rPr>
      <t>27,654,272</t>
    </r>
  </si>
  <si>
    <t>ｒ　8,717,555</t>
  </si>
  <si>
    <t>-</t>
  </si>
  <si>
    <t>規  模  別</t>
  </si>
  <si>
    <r>
      <t>事 　　　業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数</t>
    </r>
  </si>
  <si>
    <r>
      <t>従 　　　業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者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数</t>
    </r>
  </si>
  <si>
    <t>製　  造　  品　  出 　 荷　  額　  等</t>
  </si>
  <si>
    <t>生 　　　　　産　　　　 　額</t>
  </si>
  <si>
    <t>付 　　加　 　価　 　値　 　額</t>
  </si>
  <si>
    <t>合　　　　　　計</t>
  </si>
  <si>
    <t>ｒ83406489</t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</si>
  <si>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3 </t>
    </r>
    <r>
      <rPr>
        <sz val="12"/>
        <rFont val="ＭＳ 明朝"/>
        <family val="1"/>
      </rPr>
      <t>人</t>
    </r>
  </si>
  <si>
    <r>
      <t xml:space="preserve">4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</si>
  <si>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 ～</t>
    </r>
    <r>
      <rPr>
        <sz val="12"/>
        <rFont val="ＭＳ 明朝"/>
        <family val="1"/>
      </rPr>
      <t xml:space="preserve"> 19 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</si>
  <si>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 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</si>
  <si>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49 </t>
    </r>
    <r>
      <rPr>
        <sz val="12"/>
        <rFont val="ＭＳ 明朝"/>
        <family val="1"/>
      </rPr>
      <t>人</t>
    </r>
  </si>
  <si>
    <r>
      <t>5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</si>
  <si>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199 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</si>
  <si>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 </t>
    </r>
    <r>
      <rPr>
        <sz val="12"/>
        <rFont val="ＭＳ 明朝"/>
        <family val="1"/>
      </rPr>
      <t>人</t>
    </r>
  </si>
  <si>
    <r>
      <t>r</t>
    </r>
    <r>
      <rPr>
        <sz val="12"/>
        <rFont val="ＭＳ 明朝"/>
        <family val="1"/>
      </rPr>
      <t>10,482,447</t>
    </r>
  </si>
  <si>
    <r>
      <t>r</t>
    </r>
    <r>
      <rPr>
        <sz val="12"/>
        <rFont val="ＭＳ 明朝"/>
        <family val="1"/>
      </rPr>
      <t>10,704,771</t>
    </r>
  </si>
  <si>
    <r>
      <t>r</t>
    </r>
    <r>
      <rPr>
        <sz val="12"/>
        <rFont val="ＭＳ 明朝"/>
        <family val="1"/>
      </rPr>
      <t>3,974,618</t>
    </r>
  </si>
  <si>
    <r>
      <t xml:space="preserve">300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</si>
  <si>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r</t>
    </r>
    <r>
      <rPr>
        <sz val="12"/>
        <rFont val="ＭＳ 明朝"/>
        <family val="1"/>
      </rPr>
      <t>22,762,828</t>
    </r>
  </si>
  <si>
    <r>
      <t>（</t>
    </r>
    <r>
      <rPr>
        <sz val="12"/>
        <rFont val="ＭＳ 明朝"/>
        <family val="1"/>
      </rPr>
      <t>3）　産業、規模別事業所数、従業者数、現金給与総額、原材料使用額等、製造品出荷額等（平成元年）</t>
    </r>
  </si>
  <si>
    <r>
      <t xml:space="preserve">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　　　　規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</si>
  <si>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r>
      <t>1</t>
    </r>
    <r>
      <rPr>
        <sz val="12"/>
        <rFont val="ＭＳ 明朝"/>
        <family val="1"/>
      </rPr>
      <t xml:space="preserve"> 人 ～ 3 人</t>
    </r>
  </si>
  <si>
    <r>
      <t>4</t>
    </r>
    <r>
      <rPr>
        <sz val="12"/>
        <rFont val="ＭＳ 明朝"/>
        <family val="1"/>
      </rPr>
      <t xml:space="preserve"> 人 ～ 9 人</t>
    </r>
  </si>
  <si>
    <r>
      <t>10</t>
    </r>
    <r>
      <rPr>
        <sz val="12"/>
        <rFont val="ＭＳ 明朝"/>
        <family val="1"/>
      </rPr>
      <t>人 ～ 19人</t>
    </r>
  </si>
  <si>
    <r>
      <t>20</t>
    </r>
    <r>
      <rPr>
        <sz val="12"/>
        <rFont val="ＭＳ 明朝"/>
        <family val="1"/>
      </rPr>
      <t>人 ～ 29人</t>
    </r>
  </si>
  <si>
    <r>
      <t xml:space="preserve">30 </t>
    </r>
    <r>
      <rPr>
        <sz val="12"/>
        <rFont val="ＭＳ 明朝"/>
        <family val="1"/>
      </rPr>
      <t>人  以 上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</si>
  <si>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 </t>
    </r>
    <r>
      <rPr>
        <sz val="12"/>
        <rFont val="ＭＳ 明朝"/>
        <family val="1"/>
      </rPr>
      <t>人</t>
    </r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</si>
  <si>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</t>
    </r>
    <r>
      <rPr>
        <sz val="12"/>
        <rFont val="ＭＳ 明朝"/>
        <family val="1"/>
      </rPr>
      <t>人</t>
    </r>
  </si>
  <si>
    <r>
      <t>10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</t>
    </r>
    <r>
      <rPr>
        <sz val="12"/>
        <rFont val="ＭＳ 明朝"/>
        <family val="1"/>
      </rPr>
      <t>人</t>
    </r>
  </si>
  <si>
    <r>
      <t>20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</t>
    </r>
    <r>
      <rPr>
        <sz val="12"/>
        <rFont val="ＭＳ 明朝"/>
        <family val="1"/>
      </rPr>
      <t>人</t>
    </r>
  </si>
  <si>
    <r>
      <t xml:space="preserve">30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</si>
  <si>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 xml:space="preserve">衣 </t>
    </r>
    <r>
      <rPr>
        <sz val="12"/>
        <rFont val="ＭＳ 明朝"/>
        <family val="1"/>
      </rPr>
      <t xml:space="preserve"> 　　　　　　　服、
その他の繊維製品製造業</t>
    </r>
  </si>
  <si>
    <t>資料　石川県統計情報課「工業統計」による。ｒは修正値</t>
  </si>
  <si>
    <t>ｒ130,069,532</t>
  </si>
  <si>
    <t>ｒ24,503,832</t>
  </si>
  <si>
    <t>ｒ8,019,806</t>
  </si>
  <si>
    <t>ｒ5.9</t>
  </si>
  <si>
    <t>8 　　　鉱　　　　　　　　　　工　　　　　　　　　　業</t>
  </si>
  <si>
    <t xml:space="preserve"> 製造品出荷額等　（万円）</t>
  </si>
  <si>
    <t>窯    業　　　土石製品　　　工　　業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</si>
</sst>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#,##0.0;&quot;¥&quot;\!\-#,##0.0"/>
    <numFmt numFmtId="209" formatCode="0.0"/>
    <numFmt numFmtId="210" formatCode="#,##0.0;[Red]&quot;¥&quot;\!\-#,##0.0"/>
    <numFmt numFmtId="211" formatCode="#,##0.0;[Red]\-#,##0.0"/>
    <numFmt numFmtId="212" formatCode="#,##0.0;\-#,##0.0"/>
    <numFmt numFmtId="213" formatCode="0_ "/>
    <numFmt numFmtId="214" formatCode="0.0_ "/>
    <numFmt numFmtId="215" formatCode="0.0;[Red]0.0"/>
    <numFmt numFmtId="216" formatCode="0;&quot;△ &quot;0"/>
    <numFmt numFmtId="217" formatCode="#,##0;&quot;△ &quot;#,##0"/>
    <numFmt numFmtId="218" formatCode="0.0_);[Red]\(0.0\)"/>
    <numFmt numFmtId="219" formatCode="#,##0_ "/>
    <numFmt numFmtId="220" formatCode="#,##0_);[Red]\(#,##0\)"/>
    <numFmt numFmtId="221" formatCode="0_);[Red]\(0\)"/>
    <numFmt numFmtId="222" formatCode="0.00_);[Red]\(0.00\)"/>
    <numFmt numFmtId="223" formatCode="[&lt;=999]000;[&lt;=99999]000\-00;000\-0000"/>
    <numFmt numFmtId="224" formatCode="0.0%"/>
    <numFmt numFmtId="225" formatCode="0.00_ "/>
    <numFmt numFmtId="226" formatCode="#,##0.0_ ;[Red]\-#,##0.0\ "/>
    <numFmt numFmtId="227" formatCode="#,##0.0;&quot;△ &quot;#,##0.0"/>
    <numFmt numFmtId="228" formatCode="#,##0;[Red]#,##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12"/>
      <color indexed="60"/>
      <name val="ＭＳ ゴシック"/>
      <family val="3"/>
    </font>
    <font>
      <sz val="12"/>
      <color indexed="60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217" fontId="0" fillId="0" borderId="12" xfId="0" applyNumberFormat="1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horizontal="right" vertical="top"/>
    </xf>
    <xf numFmtId="38" fontId="0" fillId="0" borderId="0" xfId="0" applyNumberFormat="1" applyFont="1" applyFill="1" applyAlignment="1">
      <alignment vertical="center"/>
    </xf>
    <xf numFmtId="38" fontId="11" fillId="0" borderId="10" xfId="0" applyNumberFormat="1" applyFont="1" applyFill="1" applyBorder="1" applyAlignment="1" applyProtection="1">
      <alignment horizontal="center" vertical="center"/>
      <protection/>
    </xf>
    <xf numFmtId="38" fontId="1" fillId="0" borderId="0" xfId="0" applyNumberFormat="1" applyFont="1" applyFill="1" applyAlignment="1">
      <alignment vertical="center"/>
    </xf>
    <xf numFmtId="227" fontId="11" fillId="0" borderId="0" xfId="0" applyNumberFormat="1" applyFont="1" applyFill="1" applyAlignment="1" applyProtection="1">
      <alignment horizontal="right" vertical="center"/>
      <protection/>
    </xf>
    <xf numFmtId="217" fontId="11" fillId="0" borderId="0" xfId="0" applyNumberFormat="1" applyFont="1" applyFill="1" applyBorder="1" applyAlignment="1" applyProtection="1">
      <alignment horizontal="right" vertical="center"/>
      <protection/>
    </xf>
    <xf numFmtId="217" fontId="13" fillId="0" borderId="0" xfId="0" applyNumberFormat="1" applyFont="1" applyFill="1" applyBorder="1" applyAlignment="1" applyProtection="1">
      <alignment horizontal="right" vertical="center"/>
      <protection/>
    </xf>
    <xf numFmtId="217" fontId="12" fillId="0" borderId="0" xfId="0" applyNumberFormat="1" applyFont="1" applyFill="1" applyBorder="1" applyAlignment="1" applyProtection="1">
      <alignment horizontal="right" vertical="center"/>
      <protection/>
    </xf>
    <xf numFmtId="227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21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217" fontId="1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217" fontId="1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16" xfId="0" applyNumberFormat="1" applyFont="1" applyFill="1" applyBorder="1" applyAlignment="1" applyProtection="1">
      <alignment horizontal="right" vertical="center"/>
      <protection/>
    </xf>
    <xf numFmtId="217" fontId="1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quotePrefix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17" fontId="0" fillId="0" borderId="12" xfId="0" applyNumberFormat="1" applyFont="1" applyFill="1" applyBorder="1" applyAlignment="1" applyProtection="1">
      <alignment horizontal="right" vertical="center"/>
      <protection/>
    </xf>
    <xf numFmtId="217" fontId="1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217" fontId="12" fillId="0" borderId="16" xfId="0" applyNumberFormat="1" applyFont="1" applyBorder="1" applyAlignment="1" applyProtection="1">
      <alignment horizontal="right" vertical="center"/>
      <protection/>
    </xf>
    <xf numFmtId="217" fontId="12" fillId="0" borderId="0" xfId="0" applyNumberFormat="1" applyFont="1" applyBorder="1" applyAlignment="1" applyProtection="1">
      <alignment horizontal="right" vertical="center"/>
      <protection/>
    </xf>
    <xf numFmtId="2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217" fontId="0" fillId="0" borderId="16" xfId="0" applyNumberFormat="1" applyFont="1" applyBorder="1" applyAlignment="1" applyProtection="1">
      <alignment horizontal="right" vertical="center"/>
      <protection/>
    </xf>
    <xf numFmtId="217" fontId="0" fillId="0" borderId="0" xfId="0" applyNumberFormat="1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17" fontId="0" fillId="0" borderId="19" xfId="0" applyNumberFormat="1" applyFont="1" applyBorder="1" applyAlignment="1" applyProtection="1">
      <alignment horizontal="right" vertical="center"/>
      <protection/>
    </xf>
    <xf numFmtId="217" fontId="0" fillId="0" borderId="20" xfId="0" applyNumberFormat="1" applyFont="1" applyBorder="1" applyAlignment="1" applyProtection="1">
      <alignment horizontal="right" vertical="center"/>
      <protection/>
    </xf>
    <xf numFmtId="217" fontId="0" fillId="0" borderId="21" xfId="0" applyNumberFormat="1" applyFont="1" applyBorder="1" applyAlignment="1" applyProtection="1">
      <alignment horizontal="right" vertical="center"/>
      <protection/>
    </xf>
    <xf numFmtId="217" fontId="0" fillId="0" borderId="22" xfId="0" applyNumberFormat="1" applyFont="1" applyBorder="1" applyAlignment="1" applyProtection="1">
      <alignment horizontal="right" vertical="center"/>
      <protection/>
    </xf>
    <xf numFmtId="217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227" fontId="12" fillId="0" borderId="0" xfId="0" applyNumberFormat="1" applyFont="1" applyBorder="1" applyAlignment="1" applyProtection="1">
      <alignment horizontal="right" vertical="center"/>
      <protection/>
    </xf>
    <xf numFmtId="227" fontId="0" fillId="0" borderId="0" xfId="0" applyNumberFormat="1" applyFont="1" applyBorder="1" applyAlignment="1" applyProtection="1">
      <alignment horizontal="right" vertical="center"/>
      <protection/>
    </xf>
    <xf numFmtId="227" fontId="0" fillId="0" borderId="21" xfId="0" applyNumberFormat="1" applyFont="1" applyBorder="1" applyAlignment="1" applyProtection="1">
      <alignment horizontal="right" vertical="center"/>
      <protection/>
    </xf>
    <xf numFmtId="227" fontId="0" fillId="0" borderId="12" xfId="0" applyNumberFormat="1" applyFont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38" fontId="0" fillId="0" borderId="0" xfId="48" applyFont="1" applyFill="1" applyAlignment="1" applyProtection="1">
      <alignment horizontal="left" vertical="center"/>
      <protection/>
    </xf>
    <xf numFmtId="38" fontId="1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7" fontId="0" fillId="0" borderId="16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217" fontId="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distributed" textRotation="255"/>
      <protection/>
    </xf>
    <xf numFmtId="38" fontId="0" fillId="0" borderId="0" xfId="0" applyNumberFormat="1" applyFont="1" applyFill="1" applyAlignment="1">
      <alignment vertical="center"/>
    </xf>
    <xf numFmtId="38" fontId="16" fillId="0" borderId="1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38" fontId="16" fillId="0" borderId="0" xfId="0" applyNumberFormat="1" applyFont="1" applyFill="1" applyAlignment="1">
      <alignment vertical="center"/>
    </xf>
    <xf numFmtId="38" fontId="16" fillId="0" borderId="10" xfId="0" applyNumberFormat="1" applyFont="1" applyFill="1" applyBorder="1" applyAlignment="1" applyProtection="1">
      <alignment horizontal="left" vertical="center"/>
      <protection/>
    </xf>
    <xf numFmtId="38" fontId="16" fillId="0" borderId="0" xfId="0" applyNumberFormat="1" applyFont="1" applyFill="1" applyAlignment="1" applyProtection="1">
      <alignment horizontal="left" vertical="center"/>
      <protection/>
    </xf>
    <xf numFmtId="38" fontId="16" fillId="0" borderId="0" xfId="0" applyNumberFormat="1" applyFont="1" applyFill="1" applyBorder="1" applyAlignment="1" applyProtection="1">
      <alignment horizontal="left" vertical="center"/>
      <protection/>
    </xf>
    <xf numFmtId="38" fontId="16" fillId="0" borderId="0" xfId="0" applyNumberFormat="1" applyFont="1" applyFill="1" applyAlignment="1">
      <alignment horizontal="left" vertical="center"/>
    </xf>
    <xf numFmtId="227" fontId="0" fillId="0" borderId="0" xfId="0" applyNumberFormat="1" applyFont="1" applyFill="1" applyAlignment="1" applyProtection="1">
      <alignment horizontal="right" vertical="center"/>
      <protection/>
    </xf>
    <xf numFmtId="38" fontId="17" fillId="0" borderId="10" xfId="0" applyNumberFormat="1" applyFont="1" applyFill="1" applyBorder="1" applyAlignment="1" applyProtection="1">
      <alignment vertical="center"/>
      <protection/>
    </xf>
    <xf numFmtId="38" fontId="17" fillId="0" borderId="0" xfId="0" applyNumberFormat="1" applyFont="1" applyFill="1" applyAlignment="1" applyProtection="1">
      <alignment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217" fontId="0" fillId="0" borderId="28" xfId="0" applyNumberFormat="1" applyFont="1" applyFill="1" applyBorder="1" applyAlignment="1" applyProtection="1">
      <alignment horizontal="right" vertical="center"/>
      <protection/>
    </xf>
    <xf numFmtId="217" fontId="10" fillId="0" borderId="21" xfId="0" applyNumberFormat="1" applyFont="1" applyFill="1" applyBorder="1" applyAlignment="1" applyProtection="1">
      <alignment horizontal="right" vertical="center"/>
      <protection/>
    </xf>
    <xf numFmtId="217" fontId="0" fillId="0" borderId="21" xfId="0" applyNumberFormat="1" applyFont="1" applyFill="1" applyBorder="1" applyAlignment="1" applyProtection="1">
      <alignment horizontal="right" vertical="center"/>
      <protection/>
    </xf>
    <xf numFmtId="217" fontId="9" fillId="0" borderId="21" xfId="0" applyNumberFormat="1" applyFont="1" applyFill="1" applyBorder="1" applyAlignment="1" applyProtection="1">
      <alignment horizontal="right" vertical="center"/>
      <protection/>
    </xf>
    <xf numFmtId="217" fontId="0" fillId="0" borderId="27" xfId="0" applyNumberFormat="1" applyFont="1" applyFill="1" applyBorder="1" applyAlignment="1" applyProtection="1">
      <alignment horizontal="righ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217" fontId="11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17" fontId="11" fillId="0" borderId="16" xfId="0" applyNumberFormat="1" applyFont="1" applyBorder="1" applyAlignment="1" applyProtection="1">
      <alignment horizontal="right" vertical="center"/>
      <protection/>
    </xf>
    <xf numFmtId="217" fontId="11" fillId="0" borderId="0" xfId="0" applyNumberFormat="1" applyFont="1" applyBorder="1" applyAlignment="1" applyProtection="1">
      <alignment horizontal="right" vertical="center"/>
      <protection/>
    </xf>
    <xf numFmtId="227" fontId="11" fillId="0" borderId="0" xfId="0" applyNumberFormat="1" applyFont="1" applyBorder="1" applyAlignment="1" applyProtection="1">
      <alignment horizontal="right" vertical="center"/>
      <protection/>
    </xf>
    <xf numFmtId="214" fontId="11" fillId="0" borderId="0" xfId="0" applyNumberFormat="1" applyFont="1" applyFill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38" fontId="11" fillId="0" borderId="0" xfId="48" applyFont="1" applyFill="1" applyAlignment="1" applyProtection="1">
      <alignment horizontal="right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19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17" fontId="0" fillId="0" borderId="12" xfId="0" applyNumberFormat="1" applyFont="1" applyFill="1" applyBorder="1" applyAlignment="1" applyProtection="1">
      <alignment horizontal="right" vertical="center"/>
      <protection/>
    </xf>
    <xf numFmtId="217" fontId="0" fillId="0" borderId="12" xfId="0" applyNumberFormat="1" applyFont="1" applyFill="1" applyBorder="1" applyAlignment="1">
      <alignment horizontal="right" vertical="center"/>
    </xf>
    <xf numFmtId="227" fontId="11" fillId="0" borderId="0" xfId="0" applyNumberFormat="1" applyFont="1" applyFill="1" applyBorder="1" applyAlignment="1" applyProtection="1">
      <alignment horizontal="right" vertical="center"/>
      <protection/>
    </xf>
    <xf numFmtId="227" fontId="0" fillId="0" borderId="0" xfId="0" applyNumberFormat="1" applyFont="1" applyFill="1" applyBorder="1" applyAlignment="1" applyProtection="1">
      <alignment horizontal="right" vertical="center"/>
      <protection/>
    </xf>
    <xf numFmtId="22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13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Alignment="1">
      <alignment horizontal="right" vertical="center"/>
    </xf>
    <xf numFmtId="217" fontId="0" fillId="0" borderId="16" xfId="0" applyNumberFormat="1" applyFont="1" applyFill="1" applyBorder="1" applyAlignment="1" applyProtection="1">
      <alignment horizontal="right" vertical="center"/>
      <protection/>
    </xf>
    <xf numFmtId="217" fontId="0" fillId="0" borderId="26" xfId="0" applyNumberFormat="1" applyFont="1" applyFill="1" applyBorder="1" applyAlignment="1" applyProtection="1">
      <alignment horizontal="right" vertical="center"/>
      <protection/>
    </xf>
    <xf numFmtId="217" fontId="11" fillId="0" borderId="26" xfId="0" applyNumberFormat="1" applyFont="1" applyFill="1" applyBorder="1" applyAlignment="1" applyProtection="1">
      <alignment horizontal="right" vertical="center"/>
      <protection/>
    </xf>
    <xf numFmtId="217" fontId="11" fillId="0" borderId="28" xfId="0" applyNumberFormat="1" applyFont="1" applyFill="1" applyBorder="1" applyAlignment="1" applyProtection="1">
      <alignment horizontal="right" vertical="center"/>
      <protection/>
    </xf>
    <xf numFmtId="37" fontId="11" fillId="0" borderId="31" xfId="0" applyNumberFormat="1" applyFont="1" applyFill="1" applyBorder="1" applyAlignment="1" applyProtection="1">
      <alignment horizontal="right"/>
      <protection/>
    </xf>
    <xf numFmtId="37" fontId="11" fillId="0" borderId="2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left" vertical="top"/>
    </xf>
    <xf numFmtId="38" fontId="6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215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49" fontId="0" fillId="0" borderId="10" xfId="0" applyNumberFormat="1" applyFont="1" applyFill="1" applyBorder="1" applyAlignment="1">
      <alignment horizontal="left" indent="2"/>
    </xf>
    <xf numFmtId="49" fontId="0" fillId="0" borderId="10" xfId="0" applyNumberFormat="1" applyFont="1" applyFill="1" applyBorder="1" applyAlignment="1">
      <alignment horizontal="center"/>
    </xf>
    <xf numFmtId="227" fontId="1" fillId="0" borderId="0" xfId="0" applyNumberFormat="1" applyFont="1" applyFill="1" applyAlignment="1" applyProtection="1">
      <alignment horizontal="right" vertical="center"/>
      <protection/>
    </xf>
    <xf numFmtId="213" fontId="0" fillId="0" borderId="10" xfId="0" applyNumberFormat="1" applyFont="1" applyFill="1" applyBorder="1" applyAlignment="1" applyProtection="1">
      <alignment horizontal="center" vertical="center"/>
      <protection/>
    </xf>
    <xf numFmtId="227" fontId="0" fillId="0" borderId="16" xfId="42" applyNumberFormat="1" applyFont="1" applyFill="1" applyBorder="1" applyAlignment="1" applyProtection="1">
      <alignment horizontal="right" vertical="center"/>
      <protection/>
    </xf>
    <xf numFmtId="227" fontId="0" fillId="0" borderId="0" xfId="42" applyNumberFormat="1" applyFont="1" applyFill="1" applyBorder="1" applyAlignment="1" applyProtection="1">
      <alignment horizontal="right" vertical="center"/>
      <protection/>
    </xf>
    <xf numFmtId="213" fontId="0" fillId="0" borderId="10" xfId="0" applyNumberFormat="1" applyFont="1" applyFill="1" applyBorder="1" applyAlignment="1" applyProtection="1" quotePrefix="1">
      <alignment horizontal="right" vertical="center" indent="1"/>
      <protection/>
    </xf>
    <xf numFmtId="213" fontId="0" fillId="0" borderId="10" xfId="0" applyNumberFormat="1" applyFont="1" applyFill="1" applyBorder="1" applyAlignment="1" applyProtection="1">
      <alignment vertical="center"/>
      <protection/>
    </xf>
    <xf numFmtId="227" fontId="0" fillId="0" borderId="0" xfId="42" applyNumberFormat="1" applyFont="1" applyFill="1" applyAlignment="1" applyProtection="1">
      <alignment horizontal="right" vertical="center"/>
      <protection/>
    </xf>
    <xf numFmtId="227" fontId="0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Alignment="1" applyProtection="1">
      <alignment vertical="center"/>
      <protection/>
    </xf>
    <xf numFmtId="213" fontId="0" fillId="0" borderId="11" xfId="0" applyNumberFormat="1" applyFont="1" applyFill="1" applyBorder="1" applyAlignment="1" applyProtection="1" quotePrefix="1">
      <alignment horizontal="right" vertical="center" indent="1"/>
      <protection/>
    </xf>
    <xf numFmtId="227" fontId="0" fillId="0" borderId="36" xfId="42" applyNumberFormat="1" applyFont="1" applyFill="1" applyBorder="1" applyAlignment="1" applyProtection="1">
      <alignment horizontal="right" vertical="center"/>
      <protection/>
    </xf>
    <xf numFmtId="227" fontId="0" fillId="0" borderId="13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 textRotation="255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quotePrefix="1">
      <alignment horizontal="right" vertical="center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38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227" fontId="0" fillId="0" borderId="21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left" vertical="center" inden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227" fontId="0" fillId="0" borderId="21" xfId="0" applyNumberFormat="1" applyFont="1" applyFill="1" applyBorder="1" applyAlignment="1" applyProtection="1">
      <alignment horizontal="right" vertical="center"/>
      <protection/>
    </xf>
    <xf numFmtId="227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227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217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227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distributed" textRotation="255"/>
      <protection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38" fontId="0" fillId="0" borderId="37" xfId="0" applyNumberFormat="1" applyFont="1" applyFill="1" applyBorder="1" applyAlignment="1" applyProtection="1">
      <alignment horizontal="center" vertical="center"/>
      <protection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8" fontId="0" fillId="0" borderId="24" xfId="48" applyFont="1" applyFill="1" applyBorder="1" applyAlignment="1" applyProtection="1">
      <alignment horizontal="center" vertical="center" wrapText="1"/>
      <protection/>
    </xf>
    <xf numFmtId="38" fontId="0" fillId="0" borderId="35" xfId="48" applyFont="1" applyFill="1" applyBorder="1" applyAlignment="1" applyProtection="1">
      <alignment horizontal="center" vertical="center" wrapText="1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51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34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38" fontId="0" fillId="0" borderId="52" xfId="48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7" fontId="11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11" fillId="0" borderId="21" xfId="48" applyFont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7" fillId="0" borderId="55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37" fontId="11" fillId="0" borderId="21" xfId="0" applyNumberFormat="1" applyFont="1" applyFill="1" applyBorder="1" applyAlignment="1" applyProtection="1">
      <alignment horizontal="center"/>
      <protection/>
    </xf>
    <xf numFmtId="214" fontId="0" fillId="0" borderId="0" xfId="0" applyNumberFormat="1" applyFont="1" applyFill="1" applyAlignment="1">
      <alignment horizontal="center" vertical="center"/>
    </xf>
    <xf numFmtId="217" fontId="11" fillId="0" borderId="21" xfId="0" applyNumberFormat="1" applyFont="1" applyFill="1" applyBorder="1" applyAlignment="1" applyProtection="1">
      <alignment horizontal="center" vertical="center"/>
      <protection/>
    </xf>
    <xf numFmtId="217" fontId="0" fillId="0" borderId="21" xfId="0" applyNumberFormat="1" applyFont="1" applyFill="1" applyBorder="1" applyAlignment="1" applyProtection="1">
      <alignment horizontal="center" vertical="center"/>
      <protection/>
    </xf>
    <xf numFmtId="217" fontId="11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Alignment="1" applyProtection="1">
      <alignment horizontal="center" vertical="center"/>
      <protection/>
    </xf>
    <xf numFmtId="38" fontId="17" fillId="0" borderId="0" xfId="0" applyNumberFormat="1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14" fontId="0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3209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104775</xdr:rowOff>
    </xdr:from>
    <xdr:to>
      <xdr:col>2</xdr:col>
      <xdr:colOff>247650</xdr:colOff>
      <xdr:row>15</xdr:row>
      <xdr:rowOff>28575</xdr:rowOff>
    </xdr:to>
    <xdr:sp>
      <xdr:nvSpPr>
        <xdr:cNvPr id="2" name="左中かっこ 5"/>
        <xdr:cNvSpPr>
          <a:spLocks/>
        </xdr:cNvSpPr>
      </xdr:nvSpPr>
      <xdr:spPr>
        <a:xfrm>
          <a:off x="762000" y="3305175"/>
          <a:ext cx="57150" cy="419100"/>
        </a:xfrm>
        <a:prstGeom prst="leftBrace">
          <a:avLst>
            <a:gd name="adj" fmla="val -4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57150</xdr:rowOff>
    </xdr:from>
    <xdr:to>
      <xdr:col>2</xdr:col>
      <xdr:colOff>247650</xdr:colOff>
      <xdr:row>21</xdr:row>
      <xdr:rowOff>66675</xdr:rowOff>
    </xdr:to>
    <xdr:sp>
      <xdr:nvSpPr>
        <xdr:cNvPr id="3" name="左中かっこ 6"/>
        <xdr:cNvSpPr>
          <a:spLocks/>
        </xdr:cNvSpPr>
      </xdr:nvSpPr>
      <xdr:spPr>
        <a:xfrm>
          <a:off x="609600" y="4000500"/>
          <a:ext cx="219075" cy="1247775"/>
        </a:xfrm>
        <a:prstGeom prst="leftBrace">
          <a:avLst>
            <a:gd name="adj" fmla="val -48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47625</xdr:rowOff>
    </xdr:from>
    <xdr:to>
      <xdr:col>4</xdr:col>
      <xdr:colOff>190500</xdr:colOff>
      <xdr:row>18</xdr:row>
      <xdr:rowOff>171450</xdr:rowOff>
    </xdr:to>
    <xdr:sp>
      <xdr:nvSpPr>
        <xdr:cNvPr id="4" name="左中かっこ 7"/>
        <xdr:cNvSpPr>
          <a:spLocks/>
        </xdr:cNvSpPr>
      </xdr:nvSpPr>
      <xdr:spPr>
        <a:xfrm>
          <a:off x="1247775" y="3743325"/>
          <a:ext cx="85725" cy="866775"/>
        </a:xfrm>
        <a:prstGeom prst="leftBrace">
          <a:avLst>
            <a:gd name="adj" fmla="val -4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9525</xdr:rowOff>
    </xdr:from>
    <xdr:to>
      <xdr:col>4</xdr:col>
      <xdr:colOff>152400</xdr:colOff>
      <xdr:row>21</xdr:row>
      <xdr:rowOff>76200</xdr:rowOff>
    </xdr:to>
    <xdr:sp>
      <xdr:nvSpPr>
        <xdr:cNvPr id="5" name="左中かっこ 7"/>
        <xdr:cNvSpPr>
          <a:spLocks/>
        </xdr:cNvSpPr>
      </xdr:nvSpPr>
      <xdr:spPr>
        <a:xfrm>
          <a:off x="1238250" y="4695825"/>
          <a:ext cx="57150" cy="561975"/>
        </a:xfrm>
        <a:prstGeom prst="leftBrace">
          <a:avLst>
            <a:gd name="adj" fmla="val -49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95250</xdr:colOff>
      <xdr:row>27</xdr:row>
      <xdr:rowOff>190500</xdr:rowOff>
    </xdr:to>
    <xdr:sp>
      <xdr:nvSpPr>
        <xdr:cNvPr id="6" name="左中かっこ 7"/>
        <xdr:cNvSpPr>
          <a:spLocks/>
        </xdr:cNvSpPr>
      </xdr:nvSpPr>
      <xdr:spPr>
        <a:xfrm>
          <a:off x="609600" y="6419850"/>
          <a:ext cx="57150" cy="438150"/>
        </a:xfrm>
        <a:prstGeom prst="leftBrace">
          <a:avLst>
            <a:gd name="adj" fmla="val -49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19050</xdr:rowOff>
    </xdr:from>
    <xdr:to>
      <xdr:col>2</xdr:col>
      <xdr:colOff>104775</xdr:colOff>
      <xdr:row>30</xdr:row>
      <xdr:rowOff>85725</xdr:rowOff>
    </xdr:to>
    <xdr:sp>
      <xdr:nvSpPr>
        <xdr:cNvPr id="7" name="左中かっこ 7"/>
        <xdr:cNvSpPr>
          <a:spLocks/>
        </xdr:cNvSpPr>
      </xdr:nvSpPr>
      <xdr:spPr>
        <a:xfrm>
          <a:off x="619125" y="6934200"/>
          <a:ext cx="57150" cy="561975"/>
        </a:xfrm>
        <a:prstGeom prst="leftBrace">
          <a:avLst>
            <a:gd name="adj" fmla="val -49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104775</xdr:rowOff>
    </xdr:from>
    <xdr:to>
      <xdr:col>4</xdr:col>
      <xdr:colOff>190500</xdr:colOff>
      <xdr:row>43</xdr:row>
      <xdr:rowOff>171450</xdr:rowOff>
    </xdr:to>
    <xdr:sp>
      <xdr:nvSpPr>
        <xdr:cNvPr id="8" name="左中かっこ 8"/>
        <xdr:cNvSpPr>
          <a:spLocks/>
        </xdr:cNvSpPr>
      </xdr:nvSpPr>
      <xdr:spPr>
        <a:xfrm>
          <a:off x="1276350" y="9991725"/>
          <a:ext cx="57150" cy="809625"/>
        </a:xfrm>
        <a:prstGeom prst="leftBrace">
          <a:avLst>
            <a:gd name="adj" fmla="val -4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46</xdr:row>
      <xdr:rowOff>228600</xdr:rowOff>
    </xdr:from>
    <xdr:to>
      <xdr:col>4</xdr:col>
      <xdr:colOff>123825</xdr:colOff>
      <xdr:row>54</xdr:row>
      <xdr:rowOff>9525</xdr:rowOff>
    </xdr:to>
    <xdr:sp>
      <xdr:nvSpPr>
        <xdr:cNvPr id="9" name="左中かっこ 9"/>
        <xdr:cNvSpPr>
          <a:spLocks/>
        </xdr:cNvSpPr>
      </xdr:nvSpPr>
      <xdr:spPr>
        <a:xfrm>
          <a:off x="1200150" y="11601450"/>
          <a:ext cx="57150" cy="1762125"/>
        </a:xfrm>
        <a:prstGeom prst="leftBrace">
          <a:avLst>
            <a:gd name="adj" fmla="val -4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152400</xdr:rowOff>
    </xdr:from>
    <xdr:to>
      <xdr:col>2</xdr:col>
      <xdr:colOff>104775</xdr:colOff>
      <xdr:row>55</xdr:row>
      <xdr:rowOff>76200</xdr:rowOff>
    </xdr:to>
    <xdr:sp>
      <xdr:nvSpPr>
        <xdr:cNvPr id="10" name="左中かっこ 10"/>
        <xdr:cNvSpPr>
          <a:spLocks/>
        </xdr:cNvSpPr>
      </xdr:nvSpPr>
      <xdr:spPr>
        <a:xfrm>
          <a:off x="619125" y="9544050"/>
          <a:ext cx="57150" cy="4133850"/>
        </a:xfrm>
        <a:prstGeom prst="leftBrace">
          <a:avLst>
            <a:gd name="adj" fmla="val -49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5</xdr:col>
      <xdr:colOff>1790700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1352550"/>
          <a:ext cx="2962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133350</xdr:rowOff>
    </xdr:from>
    <xdr:to>
      <xdr:col>3</xdr:col>
      <xdr:colOff>171450</xdr:colOff>
      <xdr:row>15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866775" y="3067050"/>
          <a:ext cx="57150" cy="1104900"/>
        </a:xfrm>
        <a:prstGeom prst="leftBrace">
          <a:avLst>
            <a:gd name="adj" fmla="val -44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95250</xdr:rowOff>
    </xdr:from>
    <xdr:to>
      <xdr:col>1</xdr:col>
      <xdr:colOff>57150</xdr:colOff>
      <xdr:row>17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47650" y="1962150"/>
          <a:ext cx="85725" cy="2686050"/>
        </a:xfrm>
        <a:prstGeom prst="leftBrace">
          <a:avLst>
            <a:gd name="adj" fmla="val -40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6</xdr:col>
      <xdr:colOff>9525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>
          <a:off x="0" y="5886450"/>
          <a:ext cx="3019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17.3984375" style="1" customWidth="1"/>
    <col min="2" max="13" width="10.09765625" style="1" customWidth="1"/>
    <col min="14" max="14" width="10.59765625" style="1" customWidth="1"/>
    <col min="15" max="21" width="10.09765625" style="1" customWidth="1"/>
    <col min="22" max="16384" width="10.59765625" style="1" customWidth="1"/>
  </cols>
  <sheetData>
    <row r="1" spans="1:22" s="7" customFormat="1" ht="19.5" customHeight="1">
      <c r="A1" s="187" t="s">
        <v>54</v>
      </c>
      <c r="B1" s="189"/>
      <c r="C1" s="190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6" t="s">
        <v>55</v>
      </c>
      <c r="V1" s="189"/>
    </row>
    <row r="2" spans="1:22" s="7" customFormat="1" ht="19.5" customHeight="1">
      <c r="A2" s="5"/>
      <c r="B2" s="189"/>
      <c r="C2" s="190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6"/>
      <c r="V2" s="189"/>
    </row>
    <row r="3" spans="1:21" s="117" customFormat="1" ht="24.75" customHeight="1">
      <c r="A3" s="435" t="s">
        <v>420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</row>
    <row r="4" spans="1:21" s="117" customFormat="1" ht="19.5" customHeight="1">
      <c r="A4" s="271" t="s">
        <v>244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2" ht="18" customHeight="1" thickBo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 t="s">
        <v>318</v>
      </c>
      <c r="V5" s="117"/>
    </row>
    <row r="6" spans="1:22" ht="15" customHeight="1">
      <c r="A6" s="272" t="s">
        <v>0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17"/>
    </row>
    <row r="7" spans="1:22" ht="15" customHeight="1">
      <c r="A7" s="273"/>
      <c r="B7" s="196"/>
      <c r="C7" s="275" t="s">
        <v>37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275" t="s">
        <v>38</v>
      </c>
      <c r="U7" s="197"/>
      <c r="V7" s="117"/>
    </row>
    <row r="8" spans="1:22" ht="15" customHeight="1">
      <c r="A8" s="273"/>
      <c r="B8" s="18" t="s">
        <v>39</v>
      </c>
      <c r="C8" s="276"/>
      <c r="D8" s="199"/>
      <c r="E8" s="278" t="s">
        <v>40</v>
      </c>
      <c r="F8" s="278" t="s">
        <v>41</v>
      </c>
      <c r="G8" s="167"/>
      <c r="H8" s="200"/>
      <c r="I8" s="200"/>
      <c r="J8" s="200"/>
      <c r="K8" s="201"/>
      <c r="L8" s="450" t="s">
        <v>422</v>
      </c>
      <c r="M8" s="202"/>
      <c r="N8" s="278" t="s">
        <v>283</v>
      </c>
      <c r="O8" s="278" t="s">
        <v>42</v>
      </c>
      <c r="P8" s="202"/>
      <c r="Q8" s="278" t="s">
        <v>43</v>
      </c>
      <c r="R8" s="278" t="s">
        <v>44</v>
      </c>
      <c r="S8" s="278" t="s">
        <v>319</v>
      </c>
      <c r="T8" s="276"/>
      <c r="U8" s="281" t="s">
        <v>320</v>
      </c>
      <c r="V8" s="117"/>
    </row>
    <row r="9" spans="1:22" ht="15" customHeight="1">
      <c r="A9" s="273"/>
      <c r="B9" s="196"/>
      <c r="C9" s="276"/>
      <c r="D9" s="203" t="s">
        <v>45</v>
      </c>
      <c r="E9" s="279"/>
      <c r="F9" s="279"/>
      <c r="G9" s="202" t="s">
        <v>46</v>
      </c>
      <c r="H9" s="284" t="s">
        <v>47</v>
      </c>
      <c r="I9" s="284" t="s">
        <v>48</v>
      </c>
      <c r="J9" s="284" t="s">
        <v>49</v>
      </c>
      <c r="K9" s="284" t="s">
        <v>50</v>
      </c>
      <c r="L9" s="279"/>
      <c r="M9" s="202" t="s">
        <v>51</v>
      </c>
      <c r="N9" s="279"/>
      <c r="O9" s="279"/>
      <c r="P9" s="202" t="s">
        <v>52</v>
      </c>
      <c r="Q9" s="279"/>
      <c r="R9" s="279"/>
      <c r="S9" s="279"/>
      <c r="T9" s="276"/>
      <c r="U9" s="282"/>
      <c r="V9" s="117"/>
    </row>
    <row r="10" spans="1:22" ht="15" customHeight="1">
      <c r="A10" s="274"/>
      <c r="B10" s="198"/>
      <c r="C10" s="277"/>
      <c r="D10" s="204"/>
      <c r="E10" s="280"/>
      <c r="F10" s="280"/>
      <c r="G10" s="201"/>
      <c r="H10" s="285"/>
      <c r="I10" s="285"/>
      <c r="J10" s="285"/>
      <c r="K10" s="285"/>
      <c r="L10" s="280"/>
      <c r="M10" s="201"/>
      <c r="N10" s="280"/>
      <c r="O10" s="280"/>
      <c r="P10" s="201"/>
      <c r="Q10" s="280"/>
      <c r="R10" s="280"/>
      <c r="S10" s="280"/>
      <c r="T10" s="277"/>
      <c r="U10" s="283"/>
      <c r="V10" s="117"/>
    </row>
    <row r="11" spans="1:22" ht="15" customHeight="1">
      <c r="A11" s="205" t="s">
        <v>53</v>
      </c>
      <c r="B11" s="130">
        <v>10000</v>
      </c>
      <c r="C11" s="130">
        <v>9995.7</v>
      </c>
      <c r="D11" s="130">
        <v>197.4</v>
      </c>
      <c r="E11" s="130">
        <v>39.6</v>
      </c>
      <c r="F11" s="130">
        <v>613</v>
      </c>
      <c r="G11" s="130">
        <v>3554.1</v>
      </c>
      <c r="H11" s="130">
        <v>2320.5</v>
      </c>
      <c r="I11" s="130">
        <v>999.8</v>
      </c>
      <c r="J11" s="130">
        <v>223.4</v>
      </c>
      <c r="K11" s="130">
        <v>10.4</v>
      </c>
      <c r="L11" s="130">
        <v>571.8</v>
      </c>
      <c r="M11" s="130">
        <v>116.5</v>
      </c>
      <c r="N11" s="130">
        <v>260.8</v>
      </c>
      <c r="O11" s="130">
        <v>169</v>
      </c>
      <c r="P11" s="130">
        <v>2618</v>
      </c>
      <c r="Q11" s="130">
        <v>271.3</v>
      </c>
      <c r="R11" s="130">
        <v>998.5</v>
      </c>
      <c r="S11" s="130">
        <v>585.7</v>
      </c>
      <c r="T11" s="130">
        <v>4.3</v>
      </c>
      <c r="U11" s="130">
        <v>4.3</v>
      </c>
      <c r="V11" s="117"/>
    </row>
    <row r="12" spans="1:22" ht="15" customHeight="1">
      <c r="A12" s="206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17"/>
    </row>
    <row r="13" spans="1:22" ht="15" customHeight="1">
      <c r="A13" s="207" t="s">
        <v>59</v>
      </c>
      <c r="B13" s="130">
        <v>90.2</v>
      </c>
      <c r="C13" s="130">
        <v>90.1</v>
      </c>
      <c r="D13" s="130">
        <v>122.6</v>
      </c>
      <c r="E13" s="130">
        <v>114.9</v>
      </c>
      <c r="F13" s="130">
        <v>79.6</v>
      </c>
      <c r="G13" s="130">
        <v>79.1</v>
      </c>
      <c r="H13" s="130">
        <v>82.3</v>
      </c>
      <c r="I13" s="130">
        <v>54.6</v>
      </c>
      <c r="J13" s="130">
        <v>140.4</v>
      </c>
      <c r="K13" s="130">
        <v>81.1</v>
      </c>
      <c r="L13" s="130">
        <v>139.4</v>
      </c>
      <c r="M13" s="130">
        <v>75.8</v>
      </c>
      <c r="N13" s="130">
        <v>78.6</v>
      </c>
      <c r="O13" s="130">
        <v>95.5</v>
      </c>
      <c r="P13" s="130">
        <v>101.4</v>
      </c>
      <c r="Q13" s="130">
        <v>107.4</v>
      </c>
      <c r="R13" s="130">
        <v>84.1</v>
      </c>
      <c r="S13" s="130">
        <v>73.2</v>
      </c>
      <c r="T13" s="130">
        <v>173.2</v>
      </c>
      <c r="U13" s="130">
        <v>173.2</v>
      </c>
      <c r="V13" s="117"/>
    </row>
    <row r="14" spans="1:22" ht="15" customHeight="1">
      <c r="A14" s="208" t="s">
        <v>321</v>
      </c>
      <c r="B14" s="130">
        <v>92.1</v>
      </c>
      <c r="C14" s="130">
        <v>92</v>
      </c>
      <c r="D14" s="130">
        <v>104.8</v>
      </c>
      <c r="E14" s="130">
        <v>129.2</v>
      </c>
      <c r="F14" s="130">
        <v>80.4</v>
      </c>
      <c r="G14" s="130">
        <v>82.5</v>
      </c>
      <c r="H14" s="130">
        <v>84.5</v>
      </c>
      <c r="I14" s="130">
        <v>66.7</v>
      </c>
      <c r="J14" s="130">
        <v>124.8</v>
      </c>
      <c r="K14" s="130">
        <v>76.1</v>
      </c>
      <c r="L14" s="130">
        <v>131.7</v>
      </c>
      <c r="M14" s="130">
        <v>78.7</v>
      </c>
      <c r="N14" s="130">
        <v>81.4</v>
      </c>
      <c r="O14" s="130">
        <v>83.43</v>
      </c>
      <c r="P14" s="130">
        <v>103.6</v>
      </c>
      <c r="Q14" s="130">
        <v>116.6</v>
      </c>
      <c r="R14" s="130">
        <v>87.2</v>
      </c>
      <c r="S14" s="130">
        <v>71.6</v>
      </c>
      <c r="T14" s="130">
        <v>148.1</v>
      </c>
      <c r="U14" s="130">
        <v>148.1</v>
      </c>
      <c r="V14" s="117"/>
    </row>
    <row r="15" spans="1:22" ht="15" customHeight="1">
      <c r="A15" s="208" t="s">
        <v>322</v>
      </c>
      <c r="B15" s="130">
        <v>88.8</v>
      </c>
      <c r="C15" s="130">
        <v>88.8</v>
      </c>
      <c r="D15" s="130">
        <v>99.2</v>
      </c>
      <c r="E15" s="130">
        <v>115.7</v>
      </c>
      <c r="F15" s="130">
        <v>78.5</v>
      </c>
      <c r="G15" s="130">
        <v>75.8</v>
      </c>
      <c r="H15" s="130">
        <v>77.2</v>
      </c>
      <c r="I15" s="130">
        <v>63.5</v>
      </c>
      <c r="J15" s="130">
        <v>111.3</v>
      </c>
      <c r="K15" s="130">
        <v>80.5</v>
      </c>
      <c r="L15" s="130">
        <v>120.4</v>
      </c>
      <c r="M15" s="130">
        <v>89.2</v>
      </c>
      <c r="N15" s="130">
        <v>81.4</v>
      </c>
      <c r="O15" s="130">
        <v>95.5</v>
      </c>
      <c r="P15" s="130">
        <v>100.4</v>
      </c>
      <c r="Q15" s="130">
        <v>110.8</v>
      </c>
      <c r="R15" s="130">
        <v>91.1</v>
      </c>
      <c r="S15" s="130">
        <v>79.3</v>
      </c>
      <c r="T15" s="130">
        <v>136</v>
      </c>
      <c r="U15" s="130">
        <v>136</v>
      </c>
      <c r="V15" s="117"/>
    </row>
    <row r="16" spans="1:22" ht="15" customHeight="1">
      <c r="A16" s="208" t="s">
        <v>323</v>
      </c>
      <c r="B16" s="177">
        <v>93.2</v>
      </c>
      <c r="C16" s="177">
        <v>93.1</v>
      </c>
      <c r="D16" s="177">
        <v>95.4</v>
      </c>
      <c r="E16" s="177">
        <v>99</v>
      </c>
      <c r="F16" s="177">
        <v>76.8</v>
      </c>
      <c r="G16" s="177">
        <v>86.3</v>
      </c>
      <c r="H16" s="177">
        <v>87.6</v>
      </c>
      <c r="I16" s="177">
        <v>78</v>
      </c>
      <c r="J16" s="177">
        <v>108.7</v>
      </c>
      <c r="K16" s="177">
        <v>95.5</v>
      </c>
      <c r="L16" s="177">
        <v>105.4</v>
      </c>
      <c r="M16" s="177">
        <v>92.2</v>
      </c>
      <c r="N16" s="177">
        <v>89.9</v>
      </c>
      <c r="O16" s="177">
        <v>95.4</v>
      </c>
      <c r="P16" s="177">
        <v>102.8</v>
      </c>
      <c r="Q16" s="177">
        <v>115.7</v>
      </c>
      <c r="R16" s="177">
        <v>92.9</v>
      </c>
      <c r="S16" s="177">
        <v>86.3</v>
      </c>
      <c r="T16" s="177">
        <v>103.4</v>
      </c>
      <c r="U16" s="177">
        <v>103.4</v>
      </c>
      <c r="V16" s="117"/>
    </row>
    <row r="17" spans="1:22" ht="15" customHeight="1">
      <c r="A17" s="208" t="s">
        <v>324</v>
      </c>
      <c r="B17" s="130">
        <v>97.4</v>
      </c>
      <c r="C17" s="130">
        <v>97.4</v>
      </c>
      <c r="D17" s="130">
        <v>99.1</v>
      </c>
      <c r="E17" s="130">
        <v>116.6</v>
      </c>
      <c r="F17" s="130">
        <v>88.1</v>
      </c>
      <c r="G17" s="130">
        <v>93.9</v>
      </c>
      <c r="H17" s="130">
        <v>93.7</v>
      </c>
      <c r="I17" s="130">
        <v>92</v>
      </c>
      <c r="J17" s="130">
        <v>104.9</v>
      </c>
      <c r="K17" s="130">
        <v>92.5</v>
      </c>
      <c r="L17" s="130">
        <v>102.9</v>
      </c>
      <c r="M17" s="130">
        <v>97.8</v>
      </c>
      <c r="N17" s="130">
        <v>106.7</v>
      </c>
      <c r="O17" s="130">
        <v>101.7</v>
      </c>
      <c r="P17" s="130">
        <v>103.7</v>
      </c>
      <c r="Q17" s="130">
        <v>100.7</v>
      </c>
      <c r="R17" s="130">
        <v>95.1</v>
      </c>
      <c r="S17" s="130">
        <v>89.8</v>
      </c>
      <c r="T17" s="130">
        <v>100.7</v>
      </c>
      <c r="U17" s="130">
        <v>100.7</v>
      </c>
      <c r="V17" s="117"/>
    </row>
    <row r="18" spans="1:22" ht="15" customHeight="1">
      <c r="A18" s="208" t="s">
        <v>325</v>
      </c>
      <c r="B18" s="130">
        <v>100</v>
      </c>
      <c r="C18" s="130">
        <v>100</v>
      </c>
      <c r="D18" s="130">
        <v>100</v>
      </c>
      <c r="E18" s="130">
        <v>100</v>
      </c>
      <c r="F18" s="130">
        <v>100</v>
      </c>
      <c r="G18" s="130">
        <v>100</v>
      </c>
      <c r="H18" s="130">
        <v>100</v>
      </c>
      <c r="I18" s="130">
        <v>100</v>
      </c>
      <c r="J18" s="130">
        <v>100</v>
      </c>
      <c r="K18" s="130">
        <v>100</v>
      </c>
      <c r="L18" s="130">
        <v>100</v>
      </c>
      <c r="M18" s="130">
        <v>100</v>
      </c>
      <c r="N18" s="130">
        <v>100</v>
      </c>
      <c r="O18" s="130">
        <v>100</v>
      </c>
      <c r="P18" s="130">
        <v>100</v>
      </c>
      <c r="Q18" s="130">
        <v>100</v>
      </c>
      <c r="R18" s="130">
        <v>100</v>
      </c>
      <c r="S18" s="130">
        <v>100</v>
      </c>
      <c r="T18" s="130">
        <v>100</v>
      </c>
      <c r="U18" s="130">
        <v>100</v>
      </c>
      <c r="V18" s="117"/>
    </row>
    <row r="19" spans="1:22" ht="15" customHeight="1">
      <c r="A19" s="208" t="s">
        <v>326</v>
      </c>
      <c r="B19" s="130">
        <v>103.3</v>
      </c>
      <c r="C19" s="130">
        <v>103.2</v>
      </c>
      <c r="D19" s="130">
        <v>90.8</v>
      </c>
      <c r="E19" s="130">
        <v>92.21</v>
      </c>
      <c r="F19" s="130">
        <v>108</v>
      </c>
      <c r="G19" s="130">
        <v>107.2</v>
      </c>
      <c r="H19" s="130">
        <v>102.5</v>
      </c>
      <c r="I19" s="130">
        <v>118.1</v>
      </c>
      <c r="J19" s="130">
        <v>109.3</v>
      </c>
      <c r="K19" s="130">
        <v>54.5</v>
      </c>
      <c r="L19" s="130">
        <v>103.3</v>
      </c>
      <c r="M19" s="130">
        <v>94.8</v>
      </c>
      <c r="N19" s="130">
        <v>102.7</v>
      </c>
      <c r="O19" s="130">
        <v>96.5</v>
      </c>
      <c r="P19" s="130">
        <v>98.4</v>
      </c>
      <c r="Q19" s="130">
        <v>110.9</v>
      </c>
      <c r="R19" s="130">
        <v>103.2</v>
      </c>
      <c r="S19" s="130">
        <v>101.4</v>
      </c>
      <c r="T19" s="130">
        <v>101.4</v>
      </c>
      <c r="U19" s="130">
        <v>101.4</v>
      </c>
      <c r="V19" s="117"/>
    </row>
    <row r="20" spans="1:22" ht="15" customHeight="1">
      <c r="A20" s="208" t="s">
        <v>327</v>
      </c>
      <c r="B20" s="130">
        <v>106.7</v>
      </c>
      <c r="C20" s="130">
        <f>AVERAGE(C25:C36)</f>
        <v>106.65000000000002</v>
      </c>
      <c r="D20" s="130">
        <f>AVERAGE(D25:D36)</f>
        <v>93</v>
      </c>
      <c r="E20" s="130">
        <v>93</v>
      </c>
      <c r="F20" s="130">
        <v>108.3</v>
      </c>
      <c r="G20" s="130">
        <v>117.5</v>
      </c>
      <c r="H20" s="130">
        <v>112.5</v>
      </c>
      <c r="I20" s="130">
        <v>124.3</v>
      </c>
      <c r="J20" s="130">
        <v>142.3</v>
      </c>
      <c r="K20" s="130">
        <v>58.3</v>
      </c>
      <c r="L20" s="130">
        <f>AVERAGE(L25:L36)</f>
        <v>101.41666666666667</v>
      </c>
      <c r="M20" s="130">
        <v>104.7</v>
      </c>
      <c r="N20" s="130">
        <v>105.2</v>
      </c>
      <c r="O20" s="130">
        <f>AVERAGE(O25:O36)</f>
        <v>105.32499999999999</v>
      </c>
      <c r="P20" s="130">
        <v>94.2</v>
      </c>
      <c r="Q20" s="130">
        <v>112</v>
      </c>
      <c r="R20" s="130">
        <v>104.4</v>
      </c>
      <c r="S20" s="130">
        <v>109.4</v>
      </c>
      <c r="T20" s="130">
        <v>106.3</v>
      </c>
      <c r="U20" s="130">
        <v>106.3</v>
      </c>
      <c r="V20" s="117"/>
    </row>
    <row r="21" spans="1:22" ht="15" customHeight="1">
      <c r="A21" s="208" t="s">
        <v>328</v>
      </c>
      <c r="B21" s="130">
        <v>116.7</v>
      </c>
      <c r="C21" s="130">
        <v>116.7</v>
      </c>
      <c r="D21" s="130">
        <v>85.8</v>
      </c>
      <c r="E21" s="130">
        <f>AVERAGE(E38:E49)</f>
        <v>101.30833333333334</v>
      </c>
      <c r="F21" s="130">
        <v>112</v>
      </c>
      <c r="G21" s="130">
        <f>AVERAGE(G38:G49)</f>
        <v>140.91666666666666</v>
      </c>
      <c r="H21" s="130">
        <f>AVERAGE(H38:H49)</f>
        <v>129.54166666666666</v>
      </c>
      <c r="I21" s="130">
        <v>160.5</v>
      </c>
      <c r="J21" s="130">
        <v>175.4</v>
      </c>
      <c r="K21" s="130">
        <v>62.3</v>
      </c>
      <c r="L21" s="130">
        <v>101.5</v>
      </c>
      <c r="M21" s="130">
        <v>120.6</v>
      </c>
      <c r="N21" s="130">
        <f>AVERAGE(N38:N49)</f>
        <v>113.02499999999998</v>
      </c>
      <c r="O21" s="130">
        <v>107.4</v>
      </c>
      <c r="P21" s="130">
        <f>AVERAGE(P38:P49)</f>
        <v>93.68333333333334</v>
      </c>
      <c r="Q21" s="130">
        <v>123.1</v>
      </c>
      <c r="R21" s="130">
        <v>103.1</v>
      </c>
      <c r="S21" s="130">
        <v>127.1</v>
      </c>
      <c r="T21" s="130">
        <v>121.2</v>
      </c>
      <c r="U21" s="130">
        <v>121.2</v>
      </c>
      <c r="V21" s="117"/>
    </row>
    <row r="22" spans="1:21" s="21" customFormat="1" ht="15" customHeight="1">
      <c r="A22" s="166" t="s">
        <v>245</v>
      </c>
      <c r="B22" s="31">
        <f>AVERAGE(B51:B62)</f>
        <v>124.90000000000002</v>
      </c>
      <c r="C22" s="31">
        <f aca="true" t="shared" si="0" ref="C22:P22">AVERAGE(C51:C62)</f>
        <v>124.875</v>
      </c>
      <c r="D22" s="31">
        <v>91.3</v>
      </c>
      <c r="E22" s="31">
        <f t="shared" si="0"/>
        <v>120.24999999999999</v>
      </c>
      <c r="F22" s="31">
        <f t="shared" si="0"/>
        <v>126.69166666666666</v>
      </c>
      <c r="G22" s="31">
        <f t="shared" si="0"/>
        <v>159.53333333333333</v>
      </c>
      <c r="H22" s="31">
        <v>145.6</v>
      </c>
      <c r="I22" s="31">
        <v>187.9</v>
      </c>
      <c r="J22" s="31">
        <v>182</v>
      </c>
      <c r="K22" s="31">
        <v>57.4</v>
      </c>
      <c r="L22" s="31">
        <v>101.4</v>
      </c>
      <c r="M22" s="31">
        <v>139</v>
      </c>
      <c r="N22" s="31">
        <f t="shared" si="0"/>
        <v>130.69166666666666</v>
      </c>
      <c r="O22" s="31">
        <f t="shared" si="0"/>
        <v>111.52499999999999</v>
      </c>
      <c r="P22" s="31">
        <f t="shared" si="0"/>
        <v>94.22500000000001</v>
      </c>
      <c r="Q22" s="31">
        <v>108.1</v>
      </c>
      <c r="R22" s="31">
        <v>103.5</v>
      </c>
      <c r="S22" s="31">
        <v>127.9</v>
      </c>
      <c r="T22" s="31">
        <v>133.8</v>
      </c>
      <c r="U22" s="31">
        <v>133.8</v>
      </c>
    </row>
    <row r="23" spans="1:22" ht="15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117"/>
    </row>
    <row r="24" spans="1:22" ht="15" customHeight="1">
      <c r="A24" s="19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17"/>
    </row>
    <row r="25" spans="1:22" ht="15" customHeight="1">
      <c r="A25" s="211" t="s">
        <v>329</v>
      </c>
      <c r="B25" s="212">
        <v>101.4</v>
      </c>
      <c r="C25" s="213">
        <v>101.5</v>
      </c>
      <c r="D25" s="213">
        <v>94.3</v>
      </c>
      <c r="E25" s="213">
        <v>94.6</v>
      </c>
      <c r="F25" s="213">
        <v>111.3</v>
      </c>
      <c r="G25" s="213">
        <v>97.7</v>
      </c>
      <c r="H25" s="213">
        <v>84.9</v>
      </c>
      <c r="I25" s="213">
        <v>119.2</v>
      </c>
      <c r="J25" s="213">
        <v>128.7</v>
      </c>
      <c r="K25" s="213">
        <v>46.6</v>
      </c>
      <c r="L25" s="213">
        <v>113</v>
      </c>
      <c r="M25" s="213">
        <v>98.4</v>
      </c>
      <c r="N25" s="213">
        <v>96.6</v>
      </c>
      <c r="O25" s="213">
        <v>102</v>
      </c>
      <c r="P25" s="213">
        <v>96.2</v>
      </c>
      <c r="Q25" s="213">
        <v>125.9</v>
      </c>
      <c r="R25" s="213">
        <v>106.4</v>
      </c>
      <c r="S25" s="213">
        <v>112.1</v>
      </c>
      <c r="T25" s="213">
        <v>117.8</v>
      </c>
      <c r="U25" s="213">
        <v>117.8</v>
      </c>
      <c r="V25" s="117"/>
    </row>
    <row r="26" spans="1:22" ht="15" customHeight="1">
      <c r="A26" s="214">
        <v>2</v>
      </c>
      <c r="B26" s="212">
        <v>103.1</v>
      </c>
      <c r="C26" s="213">
        <v>103.1</v>
      </c>
      <c r="D26" s="213">
        <v>90.6</v>
      </c>
      <c r="E26" s="213">
        <v>87.1</v>
      </c>
      <c r="F26" s="213">
        <v>105.8</v>
      </c>
      <c r="G26" s="213">
        <v>108.3</v>
      </c>
      <c r="H26" s="213">
        <v>105.3</v>
      </c>
      <c r="I26" s="213">
        <v>112.1</v>
      </c>
      <c r="J26" s="213">
        <v>127.7</v>
      </c>
      <c r="K26" s="213">
        <v>52.6</v>
      </c>
      <c r="L26" s="213">
        <v>99</v>
      </c>
      <c r="M26" s="213">
        <v>103.2</v>
      </c>
      <c r="N26" s="213">
        <v>102.6</v>
      </c>
      <c r="O26" s="213">
        <v>113.1</v>
      </c>
      <c r="P26" s="213">
        <v>94.1</v>
      </c>
      <c r="Q26" s="213">
        <v>106.8</v>
      </c>
      <c r="R26" s="213">
        <v>106.3</v>
      </c>
      <c r="S26" s="213">
        <v>100.7</v>
      </c>
      <c r="T26" s="213">
        <v>111.1</v>
      </c>
      <c r="U26" s="213">
        <v>111.1</v>
      </c>
      <c r="V26" s="117"/>
    </row>
    <row r="27" spans="1:22" ht="15" customHeight="1">
      <c r="A27" s="214">
        <v>3</v>
      </c>
      <c r="B27" s="212">
        <v>103.7</v>
      </c>
      <c r="C27" s="213">
        <v>103.7</v>
      </c>
      <c r="D27" s="213">
        <v>90.7</v>
      </c>
      <c r="E27" s="213">
        <v>80.6</v>
      </c>
      <c r="F27" s="213">
        <v>110</v>
      </c>
      <c r="G27" s="213">
        <v>110.8</v>
      </c>
      <c r="H27" s="213">
        <v>105.1</v>
      </c>
      <c r="I27" s="213">
        <v>118.7</v>
      </c>
      <c r="J27" s="213">
        <v>134.9</v>
      </c>
      <c r="K27" s="213">
        <v>52.4</v>
      </c>
      <c r="L27" s="213">
        <v>97.4</v>
      </c>
      <c r="M27" s="213">
        <v>95.8</v>
      </c>
      <c r="N27" s="213">
        <v>104.6</v>
      </c>
      <c r="O27" s="213">
        <v>103.3</v>
      </c>
      <c r="P27" s="213">
        <v>94.4</v>
      </c>
      <c r="Q27" s="213">
        <v>100.7</v>
      </c>
      <c r="R27" s="213">
        <v>105.5</v>
      </c>
      <c r="S27" s="213">
        <v>105</v>
      </c>
      <c r="T27" s="213">
        <v>109.5</v>
      </c>
      <c r="U27" s="213">
        <v>109.5</v>
      </c>
      <c r="V27" s="117"/>
    </row>
    <row r="28" spans="1:22" ht="15" customHeight="1">
      <c r="A28" s="214">
        <v>4</v>
      </c>
      <c r="B28" s="212">
        <v>105.9</v>
      </c>
      <c r="C28" s="213">
        <v>106</v>
      </c>
      <c r="D28" s="213">
        <v>89.9</v>
      </c>
      <c r="E28" s="213">
        <v>72.4</v>
      </c>
      <c r="F28" s="213">
        <v>111</v>
      </c>
      <c r="G28" s="213">
        <v>117.2</v>
      </c>
      <c r="H28" s="213">
        <v>115</v>
      </c>
      <c r="I28" s="213">
        <v>119.2</v>
      </c>
      <c r="J28" s="213">
        <v>131.3</v>
      </c>
      <c r="K28" s="213">
        <v>54.4</v>
      </c>
      <c r="L28" s="213">
        <v>89.5</v>
      </c>
      <c r="M28" s="213">
        <v>98</v>
      </c>
      <c r="N28" s="213">
        <v>99.9</v>
      </c>
      <c r="O28" s="213">
        <v>102.8</v>
      </c>
      <c r="P28" s="213">
        <v>93.8</v>
      </c>
      <c r="Q28" s="213">
        <v>112.6</v>
      </c>
      <c r="R28" s="213">
        <v>109.7</v>
      </c>
      <c r="S28" s="213">
        <v>105.6</v>
      </c>
      <c r="T28" s="213">
        <v>88.8</v>
      </c>
      <c r="U28" s="213">
        <v>88.8</v>
      </c>
      <c r="V28" s="117"/>
    </row>
    <row r="29" spans="1:22" ht="15" customHeight="1">
      <c r="A29" s="214">
        <v>5</v>
      </c>
      <c r="B29" s="212">
        <v>105.4</v>
      </c>
      <c r="C29" s="213">
        <v>105.4</v>
      </c>
      <c r="D29" s="213">
        <v>80.7</v>
      </c>
      <c r="E29" s="213">
        <v>90.8</v>
      </c>
      <c r="F29" s="213">
        <v>97.5</v>
      </c>
      <c r="G29" s="213">
        <v>118.1</v>
      </c>
      <c r="H29" s="213">
        <v>118</v>
      </c>
      <c r="I29" s="213">
        <v>118.14</v>
      </c>
      <c r="J29" s="213">
        <v>119</v>
      </c>
      <c r="K29" s="213">
        <v>52</v>
      </c>
      <c r="L29" s="213">
        <v>95.5</v>
      </c>
      <c r="M29" s="213">
        <v>96.3</v>
      </c>
      <c r="N29" s="213">
        <v>103</v>
      </c>
      <c r="O29" s="213">
        <v>103</v>
      </c>
      <c r="P29" s="213">
        <v>95.6</v>
      </c>
      <c r="Q29" s="213">
        <v>103.1</v>
      </c>
      <c r="R29" s="213">
        <v>103.7</v>
      </c>
      <c r="S29" s="213">
        <v>108.4</v>
      </c>
      <c r="T29" s="213">
        <v>88.3</v>
      </c>
      <c r="U29" s="213">
        <v>88.3</v>
      </c>
      <c r="V29" s="117"/>
    </row>
    <row r="30" spans="1:22" ht="15" customHeight="1">
      <c r="A30" s="214">
        <v>6</v>
      </c>
      <c r="B30" s="212">
        <v>103.6</v>
      </c>
      <c r="C30" s="213">
        <v>103.6</v>
      </c>
      <c r="D30" s="213">
        <v>90.5</v>
      </c>
      <c r="E30" s="213">
        <v>81.7</v>
      </c>
      <c r="F30" s="213">
        <v>99.6</v>
      </c>
      <c r="G30" s="213">
        <v>112.8</v>
      </c>
      <c r="H30" s="213">
        <v>107.1</v>
      </c>
      <c r="I30" s="213">
        <v>119.7</v>
      </c>
      <c r="J30" s="213">
        <v>144.3</v>
      </c>
      <c r="K30" s="213">
        <v>65.4</v>
      </c>
      <c r="L30" s="213">
        <v>99</v>
      </c>
      <c r="M30" s="213">
        <v>98.6</v>
      </c>
      <c r="N30" s="213">
        <v>104.8</v>
      </c>
      <c r="O30" s="213">
        <v>104.3</v>
      </c>
      <c r="P30" s="213">
        <v>93.3</v>
      </c>
      <c r="Q30" s="213">
        <v>109</v>
      </c>
      <c r="R30" s="213">
        <v>103</v>
      </c>
      <c r="S30" s="213">
        <v>108.4</v>
      </c>
      <c r="T30" s="213">
        <v>108.8</v>
      </c>
      <c r="U30" s="213">
        <v>108.8</v>
      </c>
      <c r="V30" s="117"/>
    </row>
    <row r="31" spans="1:22" ht="15" customHeight="1">
      <c r="A31" s="214">
        <v>7</v>
      </c>
      <c r="B31" s="212">
        <v>103.1</v>
      </c>
      <c r="C31" s="213">
        <v>103.1</v>
      </c>
      <c r="D31" s="213">
        <v>88.9</v>
      </c>
      <c r="E31" s="213">
        <v>87</v>
      </c>
      <c r="F31" s="213">
        <v>100.4</v>
      </c>
      <c r="G31" s="213">
        <v>111.3</v>
      </c>
      <c r="H31" s="213">
        <v>103.6</v>
      </c>
      <c r="I31" s="213">
        <v>119.7</v>
      </c>
      <c r="J31" s="213">
        <v>147.9</v>
      </c>
      <c r="K31" s="213">
        <v>48.8</v>
      </c>
      <c r="L31" s="213">
        <v>100.3</v>
      </c>
      <c r="M31" s="213">
        <v>109</v>
      </c>
      <c r="N31" s="213">
        <v>106.3</v>
      </c>
      <c r="O31" s="213">
        <v>105.3</v>
      </c>
      <c r="P31" s="213">
        <v>94.8</v>
      </c>
      <c r="Q31" s="213">
        <v>105.4</v>
      </c>
      <c r="R31" s="213">
        <v>102.2</v>
      </c>
      <c r="S31" s="213">
        <v>101.7</v>
      </c>
      <c r="T31" s="213">
        <v>111</v>
      </c>
      <c r="U31" s="213">
        <v>111</v>
      </c>
      <c r="V31" s="117"/>
    </row>
    <row r="32" spans="1:22" ht="15" customHeight="1">
      <c r="A32" s="214">
        <v>8</v>
      </c>
      <c r="B32" s="212">
        <v>105.3</v>
      </c>
      <c r="C32" s="213">
        <v>105.3</v>
      </c>
      <c r="D32" s="213">
        <v>94.4</v>
      </c>
      <c r="E32" s="213">
        <v>102.7</v>
      </c>
      <c r="F32" s="213">
        <v>103.8</v>
      </c>
      <c r="G32" s="213">
        <v>115.3</v>
      </c>
      <c r="H32" s="213">
        <v>109.8</v>
      </c>
      <c r="I32" s="213">
        <v>121.7</v>
      </c>
      <c r="J32" s="213">
        <v>149.2</v>
      </c>
      <c r="K32" s="213">
        <v>70.2</v>
      </c>
      <c r="L32" s="213">
        <v>99.1</v>
      </c>
      <c r="M32" s="213">
        <v>110.5</v>
      </c>
      <c r="N32" s="213">
        <v>100.3</v>
      </c>
      <c r="O32" s="213">
        <v>108</v>
      </c>
      <c r="P32" s="213">
        <v>95.2</v>
      </c>
      <c r="Q32" s="213">
        <v>115.6</v>
      </c>
      <c r="R32" s="213">
        <v>101.4</v>
      </c>
      <c r="S32" s="213">
        <v>108.7</v>
      </c>
      <c r="T32" s="213">
        <v>121.5</v>
      </c>
      <c r="U32" s="213">
        <v>121.5</v>
      </c>
      <c r="V32" s="117"/>
    </row>
    <row r="33" spans="1:22" ht="15" customHeight="1">
      <c r="A33" s="214">
        <v>9</v>
      </c>
      <c r="B33" s="212">
        <v>110.1</v>
      </c>
      <c r="C33" s="213">
        <v>110.1</v>
      </c>
      <c r="D33" s="213">
        <v>94.4</v>
      </c>
      <c r="E33" s="213">
        <v>107.2</v>
      </c>
      <c r="F33" s="213">
        <v>97.8</v>
      </c>
      <c r="G33" s="213">
        <v>124.6</v>
      </c>
      <c r="H33" s="213">
        <v>123.2</v>
      </c>
      <c r="I33" s="213">
        <v>123.5</v>
      </c>
      <c r="J33" s="213">
        <v>149.3</v>
      </c>
      <c r="K33" s="213">
        <v>59.5</v>
      </c>
      <c r="L33" s="213">
        <v>104.7</v>
      </c>
      <c r="M33" s="213">
        <v>115.8</v>
      </c>
      <c r="N33" s="213">
        <v>106.6</v>
      </c>
      <c r="O33" s="213">
        <v>106.6</v>
      </c>
      <c r="P33" s="213">
        <v>95.2</v>
      </c>
      <c r="Q33" s="213">
        <v>110.3</v>
      </c>
      <c r="R33" s="213">
        <v>105.3</v>
      </c>
      <c r="S33" s="213">
        <v>117.4</v>
      </c>
      <c r="T33" s="213">
        <v>106.7</v>
      </c>
      <c r="U33" s="213">
        <v>106.7</v>
      </c>
      <c r="V33" s="117"/>
    </row>
    <row r="34" spans="1:22" ht="15" customHeight="1">
      <c r="A34" s="214">
        <v>10</v>
      </c>
      <c r="B34" s="212">
        <v>110.5</v>
      </c>
      <c r="C34" s="213">
        <v>110.4</v>
      </c>
      <c r="D34" s="213">
        <v>101.4</v>
      </c>
      <c r="E34" s="213">
        <v>114.6</v>
      </c>
      <c r="F34" s="213">
        <v>112.7</v>
      </c>
      <c r="G34" s="213">
        <v>126.3</v>
      </c>
      <c r="H34" s="213">
        <v>120.7</v>
      </c>
      <c r="I34" s="213">
        <v>133.5</v>
      </c>
      <c r="J34" s="213">
        <v>157.2</v>
      </c>
      <c r="K34" s="213">
        <v>58.6</v>
      </c>
      <c r="L34" s="213">
        <v>106.1</v>
      </c>
      <c r="M34" s="213">
        <v>115.4</v>
      </c>
      <c r="N34" s="213">
        <v>110.1</v>
      </c>
      <c r="O34" s="213">
        <v>106.2</v>
      </c>
      <c r="P34" s="213">
        <v>94.2</v>
      </c>
      <c r="Q34" s="213">
        <v>119.7</v>
      </c>
      <c r="R34" s="213">
        <v>100.8</v>
      </c>
      <c r="S34" s="213">
        <v>105.9</v>
      </c>
      <c r="T34" s="213">
        <v>103.5</v>
      </c>
      <c r="U34" s="213">
        <v>103.5</v>
      </c>
      <c r="V34" s="117"/>
    </row>
    <row r="35" spans="1:22" ht="15" customHeight="1">
      <c r="A35" s="214">
        <v>11</v>
      </c>
      <c r="B35" s="212">
        <v>111.4</v>
      </c>
      <c r="C35" s="213">
        <v>111.4</v>
      </c>
      <c r="D35" s="213">
        <v>100.7</v>
      </c>
      <c r="E35" s="213">
        <v>104.6</v>
      </c>
      <c r="F35" s="213">
        <v>116.5</v>
      </c>
      <c r="G35" s="213">
        <v>127.8</v>
      </c>
      <c r="H35" s="213">
        <v>120.8</v>
      </c>
      <c r="I35" s="213">
        <v>141.2</v>
      </c>
      <c r="J35" s="213">
        <v>155.9</v>
      </c>
      <c r="K35" s="213">
        <v>74.6</v>
      </c>
      <c r="L35" s="213">
        <v>106.3</v>
      </c>
      <c r="M35" s="213">
        <v>108</v>
      </c>
      <c r="N35" s="213">
        <v>113.1</v>
      </c>
      <c r="O35" s="213">
        <v>104.7</v>
      </c>
      <c r="P35" s="213">
        <v>93.1</v>
      </c>
      <c r="Q35" s="213">
        <v>122.3</v>
      </c>
      <c r="R35" s="213">
        <v>101.6</v>
      </c>
      <c r="S35" s="213">
        <v>112.4</v>
      </c>
      <c r="T35" s="213">
        <v>107.5</v>
      </c>
      <c r="U35" s="213">
        <v>107.5</v>
      </c>
      <c r="V35" s="117"/>
    </row>
    <row r="36" spans="1:22" ht="15" customHeight="1">
      <c r="A36" s="214">
        <v>12</v>
      </c>
      <c r="B36" s="212">
        <v>116.1</v>
      </c>
      <c r="C36" s="213">
        <v>116.2</v>
      </c>
      <c r="D36" s="213">
        <v>99.5</v>
      </c>
      <c r="E36" s="213">
        <v>100.5</v>
      </c>
      <c r="F36" s="213">
        <v>129</v>
      </c>
      <c r="G36" s="213">
        <v>138.3</v>
      </c>
      <c r="H36" s="213">
        <v>131</v>
      </c>
      <c r="I36" s="213">
        <v>146.4</v>
      </c>
      <c r="J36" s="213">
        <v>169.5</v>
      </c>
      <c r="K36" s="213">
        <v>61.4</v>
      </c>
      <c r="L36" s="213">
        <v>107.1</v>
      </c>
      <c r="M36" s="213">
        <v>105.7</v>
      </c>
      <c r="N36" s="213">
        <v>115.3</v>
      </c>
      <c r="O36" s="213">
        <v>104.6</v>
      </c>
      <c r="P36" s="213">
        <v>91.1</v>
      </c>
      <c r="Q36" s="213">
        <v>113.8</v>
      </c>
      <c r="R36" s="213">
        <v>107.9</v>
      </c>
      <c r="S36" s="213">
        <v>122.5</v>
      </c>
      <c r="T36" s="213">
        <v>112.9</v>
      </c>
      <c r="U36" s="213">
        <v>112.9</v>
      </c>
      <c r="V36" s="117"/>
    </row>
    <row r="37" spans="1:22" ht="15" customHeight="1">
      <c r="A37" s="215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17"/>
    </row>
    <row r="38" spans="1:22" ht="15" customHeight="1">
      <c r="A38" s="211" t="s">
        <v>56</v>
      </c>
      <c r="B38" s="216">
        <v>117.5</v>
      </c>
      <c r="C38" s="216">
        <v>117.4</v>
      </c>
      <c r="D38" s="216">
        <v>92.7</v>
      </c>
      <c r="E38" s="216">
        <v>104.5</v>
      </c>
      <c r="F38" s="216">
        <v>137.3</v>
      </c>
      <c r="G38" s="216">
        <v>138.7</v>
      </c>
      <c r="H38" s="216">
        <v>131.2</v>
      </c>
      <c r="I38" s="216">
        <v>147.9</v>
      </c>
      <c r="J38" s="216">
        <v>156.2</v>
      </c>
      <c r="K38" s="216">
        <v>80.5</v>
      </c>
      <c r="L38" s="216">
        <v>107.5</v>
      </c>
      <c r="M38" s="216">
        <v>101.2</v>
      </c>
      <c r="N38" s="216">
        <v>110.8</v>
      </c>
      <c r="O38" s="216">
        <v>105.6</v>
      </c>
      <c r="P38" s="216">
        <v>93.2</v>
      </c>
      <c r="Q38" s="216">
        <v>106.3</v>
      </c>
      <c r="R38" s="216">
        <v>103.1</v>
      </c>
      <c r="S38" s="216">
        <v>128.2</v>
      </c>
      <c r="T38" s="216">
        <v>101.8</v>
      </c>
      <c r="U38" s="216">
        <v>101.8</v>
      </c>
      <c r="V38" s="117"/>
    </row>
    <row r="39" spans="1:22" ht="15" customHeight="1">
      <c r="A39" s="214">
        <v>2</v>
      </c>
      <c r="B39" s="216">
        <v>114.7</v>
      </c>
      <c r="C39" s="216">
        <v>114.7</v>
      </c>
      <c r="D39" s="216">
        <v>94.5</v>
      </c>
      <c r="E39" s="216">
        <v>94.5</v>
      </c>
      <c r="F39" s="216">
        <v>115.6</v>
      </c>
      <c r="G39" s="216">
        <v>131.6</v>
      </c>
      <c r="H39" s="216">
        <v>123.7</v>
      </c>
      <c r="I39" s="216">
        <v>142.5</v>
      </c>
      <c r="J39" s="216">
        <v>166</v>
      </c>
      <c r="K39" s="216">
        <v>64.5</v>
      </c>
      <c r="L39" s="216">
        <v>105.9</v>
      </c>
      <c r="M39" s="216">
        <v>111.3</v>
      </c>
      <c r="N39" s="216">
        <v>105.6</v>
      </c>
      <c r="O39" s="216">
        <v>122.5</v>
      </c>
      <c r="P39" s="216">
        <v>93.7</v>
      </c>
      <c r="Q39" s="216">
        <v>123.9</v>
      </c>
      <c r="R39" s="216">
        <v>113</v>
      </c>
      <c r="S39" s="216">
        <v>125.2</v>
      </c>
      <c r="T39" s="216">
        <v>135.1</v>
      </c>
      <c r="U39" s="216">
        <v>135.1</v>
      </c>
      <c r="V39" s="117"/>
    </row>
    <row r="40" spans="1:22" ht="15" customHeight="1">
      <c r="A40" s="214">
        <v>3</v>
      </c>
      <c r="B40" s="216">
        <v>114.5</v>
      </c>
      <c r="C40" s="216">
        <v>114.6</v>
      </c>
      <c r="D40" s="216">
        <v>80.4</v>
      </c>
      <c r="E40" s="216">
        <v>97.3</v>
      </c>
      <c r="F40" s="216">
        <v>112.4</v>
      </c>
      <c r="G40" s="216">
        <v>135.3</v>
      </c>
      <c r="H40" s="216">
        <v>124.3</v>
      </c>
      <c r="I40" s="216">
        <v>155.2</v>
      </c>
      <c r="J40" s="216">
        <v>164.5</v>
      </c>
      <c r="K40" s="216">
        <v>72.9</v>
      </c>
      <c r="L40" s="216">
        <v>102.2</v>
      </c>
      <c r="M40" s="216">
        <v>110.8</v>
      </c>
      <c r="N40" s="216">
        <v>105.8</v>
      </c>
      <c r="O40" s="216">
        <v>109.2</v>
      </c>
      <c r="P40" s="216">
        <v>93.8</v>
      </c>
      <c r="Q40" s="216">
        <v>124.2</v>
      </c>
      <c r="R40" s="216">
        <v>102.6</v>
      </c>
      <c r="S40" s="216">
        <v>126.8</v>
      </c>
      <c r="T40" s="216">
        <v>138</v>
      </c>
      <c r="U40" s="216">
        <v>138</v>
      </c>
      <c r="V40" s="117"/>
    </row>
    <row r="41" spans="1:22" ht="15" customHeight="1">
      <c r="A41" s="214">
        <v>4</v>
      </c>
      <c r="B41" s="216">
        <v>116.1</v>
      </c>
      <c r="C41" s="216">
        <v>115.9</v>
      </c>
      <c r="D41" s="216">
        <v>84.4</v>
      </c>
      <c r="E41" s="216">
        <v>88.6</v>
      </c>
      <c r="F41" s="216">
        <v>110.6</v>
      </c>
      <c r="G41" s="216">
        <v>140.2</v>
      </c>
      <c r="H41" s="216">
        <v>127</v>
      </c>
      <c r="I41" s="216">
        <v>163.4</v>
      </c>
      <c r="J41" s="216">
        <v>195.5</v>
      </c>
      <c r="K41" s="216">
        <v>55.6</v>
      </c>
      <c r="L41" s="216">
        <v>99.8</v>
      </c>
      <c r="M41" s="216">
        <v>120.9</v>
      </c>
      <c r="N41" s="216">
        <v>108.9</v>
      </c>
      <c r="O41" s="216">
        <v>107.7</v>
      </c>
      <c r="P41" s="216">
        <v>93.5</v>
      </c>
      <c r="Q41" s="216">
        <v>145.1</v>
      </c>
      <c r="R41" s="216">
        <v>100.8</v>
      </c>
      <c r="S41" s="216">
        <v>127.3</v>
      </c>
      <c r="T41" s="216">
        <v>129.4</v>
      </c>
      <c r="U41" s="216">
        <v>129.4</v>
      </c>
      <c r="V41" s="117"/>
    </row>
    <row r="42" spans="1:22" ht="15" customHeight="1">
      <c r="A42" s="214">
        <v>5</v>
      </c>
      <c r="B42" s="216">
        <v>112.7</v>
      </c>
      <c r="C42" s="216">
        <v>112.6</v>
      </c>
      <c r="D42" s="216">
        <v>83.5</v>
      </c>
      <c r="E42" s="216">
        <v>90.8</v>
      </c>
      <c r="F42" s="216">
        <v>117.8</v>
      </c>
      <c r="G42" s="216">
        <v>132.4</v>
      </c>
      <c r="H42" s="216">
        <v>118</v>
      </c>
      <c r="I42" s="216">
        <v>161.2</v>
      </c>
      <c r="J42" s="216">
        <v>170.7</v>
      </c>
      <c r="K42" s="216">
        <v>55.1</v>
      </c>
      <c r="L42" s="216">
        <v>97.9</v>
      </c>
      <c r="M42" s="216">
        <v>130.6</v>
      </c>
      <c r="N42" s="216">
        <v>108.9</v>
      </c>
      <c r="O42" s="216">
        <v>104.7</v>
      </c>
      <c r="P42" s="216">
        <v>93.7</v>
      </c>
      <c r="Q42" s="216">
        <v>109.1</v>
      </c>
      <c r="R42" s="216">
        <v>99</v>
      </c>
      <c r="S42" s="216">
        <v>125.8</v>
      </c>
      <c r="T42" s="216">
        <v>119.7</v>
      </c>
      <c r="U42" s="216">
        <v>119.7</v>
      </c>
      <c r="V42" s="117"/>
    </row>
    <row r="43" spans="1:22" ht="15" customHeight="1">
      <c r="A43" s="214">
        <v>6</v>
      </c>
      <c r="B43" s="216">
        <v>114.6</v>
      </c>
      <c r="C43" s="216">
        <v>114.6</v>
      </c>
      <c r="D43" s="216">
        <v>84.8</v>
      </c>
      <c r="E43" s="216">
        <v>104.5</v>
      </c>
      <c r="F43" s="216">
        <v>104.9</v>
      </c>
      <c r="G43" s="216">
        <v>137.7</v>
      </c>
      <c r="H43" s="216">
        <v>124.4</v>
      </c>
      <c r="I43" s="216">
        <v>160.9</v>
      </c>
      <c r="J43" s="216">
        <v>182.1</v>
      </c>
      <c r="K43" s="216">
        <v>73.2</v>
      </c>
      <c r="L43" s="216">
        <v>103.2</v>
      </c>
      <c r="M43" s="216">
        <v>125.2</v>
      </c>
      <c r="N43" s="216">
        <v>109.8</v>
      </c>
      <c r="O43" s="216">
        <v>105.7</v>
      </c>
      <c r="P43" s="216">
        <v>92.6</v>
      </c>
      <c r="Q43" s="216">
        <v>134.1</v>
      </c>
      <c r="R43" s="216">
        <v>102.4</v>
      </c>
      <c r="S43" s="216">
        <v>119</v>
      </c>
      <c r="T43" s="216">
        <v>113</v>
      </c>
      <c r="U43" s="216">
        <v>113</v>
      </c>
      <c r="V43" s="117"/>
    </row>
    <row r="44" spans="1:22" ht="15" customHeight="1">
      <c r="A44" s="214">
        <v>7</v>
      </c>
      <c r="B44" s="216">
        <v>113.8</v>
      </c>
      <c r="C44" s="216">
        <v>113.8</v>
      </c>
      <c r="D44" s="216">
        <v>83.6</v>
      </c>
      <c r="E44" s="216">
        <v>94.2</v>
      </c>
      <c r="F44" s="216">
        <v>108.9</v>
      </c>
      <c r="G44" s="216">
        <v>137.3</v>
      </c>
      <c r="H44" s="216">
        <v>127.8</v>
      </c>
      <c r="I44" s="216">
        <v>151.9</v>
      </c>
      <c r="J44" s="216">
        <v>176.7</v>
      </c>
      <c r="K44" s="216">
        <v>63</v>
      </c>
      <c r="L44" s="216">
        <v>100.7</v>
      </c>
      <c r="M44" s="216">
        <v>110.6</v>
      </c>
      <c r="N44" s="216">
        <v>113.4</v>
      </c>
      <c r="O44" s="216">
        <v>106.7</v>
      </c>
      <c r="P44" s="216">
        <v>92.8</v>
      </c>
      <c r="Q44" s="216">
        <v>115.3</v>
      </c>
      <c r="R44" s="216">
        <v>102</v>
      </c>
      <c r="S44" s="216">
        <v>121.4</v>
      </c>
      <c r="T44" s="216">
        <v>109.1</v>
      </c>
      <c r="U44" s="216">
        <v>109.1</v>
      </c>
      <c r="V44" s="117"/>
    </row>
    <row r="45" spans="1:22" ht="15" customHeight="1">
      <c r="A45" s="214">
        <v>8</v>
      </c>
      <c r="B45" s="216">
        <v>117.6</v>
      </c>
      <c r="C45" s="216">
        <v>117.5</v>
      </c>
      <c r="D45" s="216">
        <v>83.6</v>
      </c>
      <c r="E45" s="216">
        <v>111.7</v>
      </c>
      <c r="F45" s="216">
        <v>114.7</v>
      </c>
      <c r="G45" s="217">
        <v>143.2</v>
      </c>
      <c r="H45" s="216">
        <v>132</v>
      </c>
      <c r="I45" s="216">
        <v>158.7</v>
      </c>
      <c r="J45" s="216">
        <v>199.3</v>
      </c>
      <c r="K45" s="216">
        <v>52.4</v>
      </c>
      <c r="L45" s="216">
        <v>99.2</v>
      </c>
      <c r="M45" s="216">
        <v>119.1</v>
      </c>
      <c r="N45" s="216">
        <v>109.5</v>
      </c>
      <c r="O45" s="216">
        <v>102.5</v>
      </c>
      <c r="P45" s="216">
        <v>96.1</v>
      </c>
      <c r="Q45" s="216">
        <v>120.5</v>
      </c>
      <c r="R45" s="216">
        <v>102.5</v>
      </c>
      <c r="S45" s="216">
        <v>131.7</v>
      </c>
      <c r="T45" s="216">
        <v>117.3</v>
      </c>
      <c r="U45" s="216">
        <v>117.3</v>
      </c>
      <c r="V45" s="117"/>
    </row>
    <row r="46" spans="1:22" ht="15" customHeight="1">
      <c r="A46" s="214">
        <v>9</v>
      </c>
      <c r="B46" s="216">
        <v>117.6</v>
      </c>
      <c r="C46" s="216">
        <v>117.6</v>
      </c>
      <c r="D46" s="216">
        <v>85.9</v>
      </c>
      <c r="E46" s="216">
        <v>113</v>
      </c>
      <c r="F46" s="216">
        <v>103.4</v>
      </c>
      <c r="G46" s="216">
        <v>141.8</v>
      </c>
      <c r="H46" s="216">
        <v>129.7</v>
      </c>
      <c r="I46" s="216">
        <v>164.6</v>
      </c>
      <c r="J46" s="216">
        <v>172.4</v>
      </c>
      <c r="K46" s="216">
        <v>60.2</v>
      </c>
      <c r="L46" s="216">
        <v>101.5</v>
      </c>
      <c r="M46" s="216">
        <v>134</v>
      </c>
      <c r="N46" s="216">
        <v>117.8</v>
      </c>
      <c r="O46" s="216">
        <v>108.7</v>
      </c>
      <c r="P46" s="216">
        <v>92.9</v>
      </c>
      <c r="Q46" s="216">
        <v>132.5</v>
      </c>
      <c r="R46" s="216">
        <v>104.9</v>
      </c>
      <c r="S46" s="216">
        <v>132.8</v>
      </c>
      <c r="T46" s="216">
        <v>124.9</v>
      </c>
      <c r="U46" s="216">
        <v>124.9</v>
      </c>
      <c r="V46" s="117"/>
    </row>
    <row r="47" spans="1:22" ht="15" customHeight="1">
      <c r="A47" s="214">
        <v>10</v>
      </c>
      <c r="B47" s="216">
        <v>118.4</v>
      </c>
      <c r="C47" s="217">
        <v>118.3</v>
      </c>
      <c r="D47" s="216">
        <v>82.9</v>
      </c>
      <c r="E47" s="216">
        <v>100.9</v>
      </c>
      <c r="F47" s="216">
        <v>111.1</v>
      </c>
      <c r="G47" s="216">
        <v>147.1</v>
      </c>
      <c r="H47" s="216">
        <v>136.3</v>
      </c>
      <c r="I47" s="216">
        <v>170.5</v>
      </c>
      <c r="J47" s="216">
        <v>148.6</v>
      </c>
      <c r="K47" s="216">
        <v>49.5</v>
      </c>
      <c r="L47" s="216">
        <v>99.5</v>
      </c>
      <c r="M47" s="216">
        <v>126</v>
      </c>
      <c r="N47" s="216">
        <v>119.7</v>
      </c>
      <c r="O47" s="216">
        <v>103.9</v>
      </c>
      <c r="P47" s="216">
        <v>92.4</v>
      </c>
      <c r="Q47" s="216">
        <v>118.4</v>
      </c>
      <c r="R47" s="216">
        <v>102</v>
      </c>
      <c r="S47" s="216">
        <v>126.7</v>
      </c>
      <c r="T47" s="216">
        <v>132.8</v>
      </c>
      <c r="U47" s="216">
        <v>132.8</v>
      </c>
      <c r="V47" s="117"/>
    </row>
    <row r="48" spans="1:22" ht="15" customHeight="1">
      <c r="A48" s="214">
        <v>11</v>
      </c>
      <c r="B48" s="216">
        <v>119.7</v>
      </c>
      <c r="C48" s="216">
        <v>119.6</v>
      </c>
      <c r="D48" s="216">
        <v>86.3</v>
      </c>
      <c r="E48" s="216">
        <v>101.7</v>
      </c>
      <c r="F48" s="216">
        <v>102.8</v>
      </c>
      <c r="G48" s="216">
        <v>148.9</v>
      </c>
      <c r="H48" s="216">
        <v>135.5</v>
      </c>
      <c r="I48" s="216">
        <v>172.8</v>
      </c>
      <c r="J48" s="216">
        <v>185.8</v>
      </c>
      <c r="K48" s="216">
        <v>69</v>
      </c>
      <c r="L48" s="216">
        <v>100.9</v>
      </c>
      <c r="M48" s="216">
        <v>121.5</v>
      </c>
      <c r="N48" s="216">
        <v>124.8</v>
      </c>
      <c r="O48" s="216">
        <v>104.9</v>
      </c>
      <c r="P48" s="216">
        <v>94.6</v>
      </c>
      <c r="Q48" s="216">
        <v>123.6</v>
      </c>
      <c r="R48" s="216">
        <v>101.5</v>
      </c>
      <c r="S48" s="216">
        <v>127.6</v>
      </c>
      <c r="T48" s="216">
        <v>119.2</v>
      </c>
      <c r="U48" s="216">
        <v>119.2</v>
      </c>
      <c r="V48" s="117"/>
    </row>
    <row r="49" spans="1:22" ht="15" customHeight="1">
      <c r="A49" s="214">
        <v>12</v>
      </c>
      <c r="B49" s="216">
        <v>122.4</v>
      </c>
      <c r="C49" s="216">
        <v>122.4</v>
      </c>
      <c r="D49" s="216">
        <v>85.7</v>
      </c>
      <c r="E49" s="216">
        <v>114</v>
      </c>
      <c r="F49" s="216">
        <v>107.3</v>
      </c>
      <c r="G49" s="216">
        <v>156.8</v>
      </c>
      <c r="H49" s="216">
        <v>144.6</v>
      </c>
      <c r="I49" s="216">
        <v>178.1</v>
      </c>
      <c r="J49" s="216">
        <v>195.2</v>
      </c>
      <c r="K49" s="216">
        <v>53.3</v>
      </c>
      <c r="L49" s="216">
        <v>101.2</v>
      </c>
      <c r="M49" s="216">
        <v>131.3</v>
      </c>
      <c r="N49" s="216">
        <v>121.3</v>
      </c>
      <c r="O49" s="216">
        <v>108.9</v>
      </c>
      <c r="P49" s="216">
        <v>94.9</v>
      </c>
      <c r="Q49" s="216">
        <v>121.5</v>
      </c>
      <c r="R49" s="216">
        <v>104.8</v>
      </c>
      <c r="S49" s="216">
        <v>129.8</v>
      </c>
      <c r="T49" s="216">
        <v>117.4</v>
      </c>
      <c r="U49" s="216">
        <v>117.4</v>
      </c>
      <c r="V49" s="117"/>
    </row>
    <row r="50" spans="1:22" ht="15" customHeight="1">
      <c r="A50" s="211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17"/>
    </row>
    <row r="51" spans="1:22" ht="15" customHeight="1">
      <c r="A51" s="211" t="s">
        <v>57</v>
      </c>
      <c r="B51" s="212">
        <v>127.7</v>
      </c>
      <c r="C51" s="213">
        <v>127.7</v>
      </c>
      <c r="D51" s="213">
        <v>82.3</v>
      </c>
      <c r="E51" s="213">
        <v>107.2</v>
      </c>
      <c r="F51" s="213">
        <v>129.1</v>
      </c>
      <c r="G51" s="213">
        <v>164.6</v>
      </c>
      <c r="H51" s="213">
        <v>159.9</v>
      </c>
      <c r="I51" s="213">
        <v>172.8</v>
      </c>
      <c r="J51" s="213">
        <v>191.9</v>
      </c>
      <c r="K51" s="213">
        <v>55.5</v>
      </c>
      <c r="L51" s="213">
        <v>102.4</v>
      </c>
      <c r="M51" s="213">
        <v>149.1</v>
      </c>
      <c r="N51" s="213">
        <v>126.4</v>
      </c>
      <c r="O51" s="213">
        <v>110.7</v>
      </c>
      <c r="P51" s="213">
        <v>95.4</v>
      </c>
      <c r="Q51" s="213">
        <v>120.1</v>
      </c>
      <c r="R51" s="213">
        <v>102.5</v>
      </c>
      <c r="S51" s="213">
        <v>129.7</v>
      </c>
      <c r="T51" s="213">
        <v>229.8</v>
      </c>
      <c r="U51" s="213">
        <v>229.8</v>
      </c>
      <c r="V51" s="117"/>
    </row>
    <row r="52" spans="1:22" ht="15" customHeight="1">
      <c r="A52" s="214">
        <v>2</v>
      </c>
      <c r="B52" s="212">
        <v>131.5</v>
      </c>
      <c r="C52" s="213">
        <v>131.5</v>
      </c>
      <c r="D52" s="213">
        <v>82.1</v>
      </c>
      <c r="E52" s="213">
        <v>119.7</v>
      </c>
      <c r="F52" s="213">
        <v>175.6</v>
      </c>
      <c r="G52" s="213">
        <v>162.2</v>
      </c>
      <c r="H52" s="213">
        <v>159.8</v>
      </c>
      <c r="I52" s="213">
        <v>174.7</v>
      </c>
      <c r="J52" s="213">
        <v>173.8</v>
      </c>
      <c r="K52" s="213">
        <v>62.5</v>
      </c>
      <c r="L52" s="213">
        <v>109.4</v>
      </c>
      <c r="M52" s="213">
        <v>143</v>
      </c>
      <c r="N52" s="213">
        <v>126.2</v>
      </c>
      <c r="O52" s="213">
        <v>111.6</v>
      </c>
      <c r="P52" s="213">
        <v>95.2</v>
      </c>
      <c r="Q52" s="213">
        <v>127.5</v>
      </c>
      <c r="R52" s="213">
        <v>93.9</v>
      </c>
      <c r="S52" s="213">
        <v>151.4</v>
      </c>
      <c r="T52" s="213">
        <v>76.3</v>
      </c>
      <c r="U52" s="213">
        <v>76.3</v>
      </c>
      <c r="V52" s="117"/>
    </row>
    <row r="53" spans="1:22" ht="15" customHeight="1">
      <c r="A53" s="214">
        <v>3</v>
      </c>
      <c r="B53" s="212">
        <v>131.2</v>
      </c>
      <c r="C53" s="213">
        <v>131.2</v>
      </c>
      <c r="D53" s="213">
        <v>92.5</v>
      </c>
      <c r="E53" s="213">
        <v>88.5</v>
      </c>
      <c r="F53" s="213">
        <v>124.9</v>
      </c>
      <c r="G53" s="213">
        <v>171</v>
      </c>
      <c r="H53" s="213">
        <v>158.8</v>
      </c>
      <c r="I53" s="213">
        <v>193.9</v>
      </c>
      <c r="J53" s="213">
        <v>191.6</v>
      </c>
      <c r="K53" s="213">
        <v>54.4</v>
      </c>
      <c r="L53" s="213">
        <v>107.9</v>
      </c>
      <c r="M53" s="213">
        <v>159.7</v>
      </c>
      <c r="N53" s="213">
        <v>130.1</v>
      </c>
      <c r="O53" s="213">
        <v>113.6</v>
      </c>
      <c r="P53" s="213">
        <v>95.6</v>
      </c>
      <c r="Q53" s="213">
        <v>142.3</v>
      </c>
      <c r="R53" s="213">
        <v>109.7</v>
      </c>
      <c r="S53" s="213">
        <v>123.6</v>
      </c>
      <c r="T53" s="213">
        <v>124.4</v>
      </c>
      <c r="U53" s="213">
        <v>124.4</v>
      </c>
      <c r="V53" s="117"/>
    </row>
    <row r="54" spans="1:22" ht="15" customHeight="1">
      <c r="A54" s="214">
        <v>4</v>
      </c>
      <c r="B54" s="212">
        <v>122.8</v>
      </c>
      <c r="C54" s="213">
        <v>122.8</v>
      </c>
      <c r="D54" s="213">
        <v>85</v>
      </c>
      <c r="E54" s="213">
        <v>112.4</v>
      </c>
      <c r="F54" s="213">
        <v>135.3</v>
      </c>
      <c r="G54" s="213">
        <v>156</v>
      </c>
      <c r="H54" s="213">
        <v>131</v>
      </c>
      <c r="I54" s="213">
        <v>225.8</v>
      </c>
      <c r="J54" s="213">
        <v>177.2</v>
      </c>
      <c r="K54" s="213">
        <v>60.1</v>
      </c>
      <c r="L54" s="213">
        <v>103.7</v>
      </c>
      <c r="M54" s="213">
        <v>130.4</v>
      </c>
      <c r="N54" s="213">
        <v>125.7</v>
      </c>
      <c r="O54" s="213">
        <v>112.6</v>
      </c>
      <c r="P54" s="213">
        <v>94.7</v>
      </c>
      <c r="Q54" s="213">
        <v>106.6</v>
      </c>
      <c r="R54" s="213">
        <v>96.2</v>
      </c>
      <c r="S54" s="213">
        <v>118.4</v>
      </c>
      <c r="T54" s="213">
        <v>146.3</v>
      </c>
      <c r="U54" s="213">
        <v>146.3</v>
      </c>
      <c r="V54" s="117"/>
    </row>
    <row r="55" spans="1:22" ht="15" customHeight="1">
      <c r="A55" s="214">
        <v>5</v>
      </c>
      <c r="B55" s="212">
        <v>119.2</v>
      </c>
      <c r="C55" s="213">
        <v>119.2</v>
      </c>
      <c r="D55" s="213">
        <v>93.4</v>
      </c>
      <c r="E55" s="213">
        <v>81</v>
      </c>
      <c r="F55" s="213">
        <v>117.8</v>
      </c>
      <c r="G55" s="213">
        <v>147</v>
      </c>
      <c r="H55" s="213">
        <v>133.6</v>
      </c>
      <c r="I55" s="213">
        <v>170.7</v>
      </c>
      <c r="J55" s="213">
        <v>187.2</v>
      </c>
      <c r="K55" s="213">
        <v>67.4</v>
      </c>
      <c r="L55" s="213">
        <v>98.1</v>
      </c>
      <c r="M55" s="213">
        <v>110.8</v>
      </c>
      <c r="N55" s="213">
        <v>125.8</v>
      </c>
      <c r="O55" s="213">
        <v>113.5</v>
      </c>
      <c r="P55" s="213">
        <v>94.8</v>
      </c>
      <c r="Q55" s="213">
        <v>108.1</v>
      </c>
      <c r="R55" s="213">
        <v>102.5</v>
      </c>
      <c r="S55" s="213">
        <v>123.4</v>
      </c>
      <c r="T55" s="213">
        <v>127.6</v>
      </c>
      <c r="U55" s="213">
        <v>127.6</v>
      </c>
      <c r="V55" s="117"/>
    </row>
    <row r="56" spans="1:22" ht="15" customHeight="1">
      <c r="A56" s="214">
        <v>6</v>
      </c>
      <c r="B56" s="212">
        <v>120.9</v>
      </c>
      <c r="C56" s="213">
        <v>120.9</v>
      </c>
      <c r="D56" s="213">
        <v>94.6</v>
      </c>
      <c r="E56" s="213">
        <v>123.3</v>
      </c>
      <c r="F56" s="213">
        <v>110.6</v>
      </c>
      <c r="G56" s="213">
        <v>151.3</v>
      </c>
      <c r="H56" s="213">
        <v>139</v>
      </c>
      <c r="I56" s="213">
        <v>167.5</v>
      </c>
      <c r="J56" s="213">
        <v>188.3</v>
      </c>
      <c r="K56" s="213">
        <v>45.1</v>
      </c>
      <c r="L56" s="213">
        <v>101.1</v>
      </c>
      <c r="M56" s="213">
        <v>136.3</v>
      </c>
      <c r="N56" s="213">
        <v>129.9</v>
      </c>
      <c r="O56" s="213">
        <v>111.1</v>
      </c>
      <c r="P56" s="213">
        <v>93.7</v>
      </c>
      <c r="Q56" s="213">
        <v>132.9</v>
      </c>
      <c r="R56" s="213">
        <v>101.7</v>
      </c>
      <c r="S56" s="213">
        <v>121.5</v>
      </c>
      <c r="T56" s="213">
        <v>135.4</v>
      </c>
      <c r="U56" s="213">
        <v>135.4</v>
      </c>
      <c r="V56" s="117"/>
    </row>
    <row r="57" spans="1:22" ht="15" customHeight="1">
      <c r="A57" s="214">
        <v>7</v>
      </c>
      <c r="B57" s="212">
        <v>121.7</v>
      </c>
      <c r="C57" s="213">
        <v>121.6</v>
      </c>
      <c r="D57" s="213">
        <v>96.3</v>
      </c>
      <c r="E57" s="213">
        <v>133.1</v>
      </c>
      <c r="F57" s="213">
        <v>87.5</v>
      </c>
      <c r="G57" s="213">
        <v>155.5</v>
      </c>
      <c r="H57" s="213">
        <v>145.1</v>
      </c>
      <c r="I57" s="213">
        <v>171.7</v>
      </c>
      <c r="J57" s="213">
        <v>173.6</v>
      </c>
      <c r="K57" s="213">
        <v>71.5</v>
      </c>
      <c r="L57" s="213">
        <v>101.8</v>
      </c>
      <c r="M57" s="213">
        <v>137.6</v>
      </c>
      <c r="N57" s="213">
        <v>138.5</v>
      </c>
      <c r="O57" s="213">
        <v>111.8</v>
      </c>
      <c r="P57" s="213">
        <v>93.9</v>
      </c>
      <c r="Q57" s="213">
        <v>105.3</v>
      </c>
      <c r="R57" s="213">
        <v>105.8</v>
      </c>
      <c r="S57" s="213">
        <v>124.4</v>
      </c>
      <c r="T57" s="213">
        <v>139.8</v>
      </c>
      <c r="U57" s="213">
        <v>139.8</v>
      </c>
      <c r="V57" s="117"/>
    </row>
    <row r="58" spans="1:22" ht="15" customHeight="1">
      <c r="A58" s="214">
        <v>8</v>
      </c>
      <c r="B58" s="212">
        <v>121.2</v>
      </c>
      <c r="C58" s="213">
        <v>121.2</v>
      </c>
      <c r="D58" s="213">
        <v>95.4</v>
      </c>
      <c r="E58" s="213">
        <v>138.5</v>
      </c>
      <c r="F58" s="213">
        <v>120.9</v>
      </c>
      <c r="G58" s="213">
        <v>152.5</v>
      </c>
      <c r="H58" s="213">
        <v>139.9</v>
      </c>
      <c r="I58" s="213">
        <v>171.2</v>
      </c>
      <c r="J58" s="213">
        <v>177.7</v>
      </c>
      <c r="K58" s="213">
        <v>45.9</v>
      </c>
      <c r="L58" s="213">
        <v>99.1</v>
      </c>
      <c r="M58" s="213">
        <v>140.7</v>
      </c>
      <c r="N58" s="213">
        <v>135.3</v>
      </c>
      <c r="O58" s="213">
        <v>109.3</v>
      </c>
      <c r="P58" s="213">
        <v>94.3</v>
      </c>
      <c r="Q58" s="213">
        <v>95.8</v>
      </c>
      <c r="R58" s="213">
        <v>101.8</v>
      </c>
      <c r="S58" s="213">
        <v>124.9</v>
      </c>
      <c r="T58" s="213">
        <v>125</v>
      </c>
      <c r="U58" s="213">
        <v>125</v>
      </c>
      <c r="V58" s="117"/>
    </row>
    <row r="59" spans="1:22" ht="15" customHeight="1">
      <c r="A59" s="214">
        <v>9</v>
      </c>
      <c r="B59" s="212">
        <v>122.7</v>
      </c>
      <c r="C59" s="213">
        <v>122.7</v>
      </c>
      <c r="D59" s="213">
        <v>94.5</v>
      </c>
      <c r="E59" s="213">
        <v>134.8</v>
      </c>
      <c r="F59" s="213">
        <v>130.2</v>
      </c>
      <c r="G59" s="213">
        <v>156.3</v>
      </c>
      <c r="H59" s="213">
        <v>139.9</v>
      </c>
      <c r="I59" s="213">
        <v>207.5</v>
      </c>
      <c r="J59" s="213">
        <v>174.3</v>
      </c>
      <c r="K59" s="213">
        <v>53</v>
      </c>
      <c r="L59" s="213">
        <v>96.5</v>
      </c>
      <c r="M59" s="213">
        <v>137.4</v>
      </c>
      <c r="N59" s="213">
        <v>136.2</v>
      </c>
      <c r="O59" s="213">
        <v>110</v>
      </c>
      <c r="P59" s="213">
        <v>93.6</v>
      </c>
      <c r="Q59" s="213">
        <v>96.4</v>
      </c>
      <c r="R59" s="213">
        <v>100.8</v>
      </c>
      <c r="S59" s="213">
        <v>125.6</v>
      </c>
      <c r="T59" s="213">
        <v>137.4</v>
      </c>
      <c r="U59" s="213">
        <v>137.4</v>
      </c>
      <c r="V59" s="117"/>
    </row>
    <row r="60" spans="1:22" ht="15" customHeight="1">
      <c r="A60" s="214">
        <v>10</v>
      </c>
      <c r="B60" s="212">
        <v>128.7</v>
      </c>
      <c r="C60" s="213">
        <v>128.7</v>
      </c>
      <c r="D60" s="213">
        <v>93</v>
      </c>
      <c r="E60" s="213">
        <v>143.6</v>
      </c>
      <c r="F60" s="213">
        <v>158.1</v>
      </c>
      <c r="G60" s="213">
        <v>168</v>
      </c>
      <c r="H60" s="213">
        <v>145.7</v>
      </c>
      <c r="I60" s="213">
        <v>214.8</v>
      </c>
      <c r="J60" s="213">
        <v>175.2</v>
      </c>
      <c r="K60" s="213">
        <v>61.3</v>
      </c>
      <c r="L60" s="213">
        <v>99.4</v>
      </c>
      <c r="M60" s="213">
        <v>139.3</v>
      </c>
      <c r="N60" s="213">
        <v>134.6</v>
      </c>
      <c r="O60" s="213">
        <v>113.1</v>
      </c>
      <c r="P60" s="213">
        <v>93.2</v>
      </c>
      <c r="Q60" s="213">
        <v>90.8</v>
      </c>
      <c r="R60" s="213">
        <v>104.3</v>
      </c>
      <c r="S60" s="213">
        <v>130.8</v>
      </c>
      <c r="T60" s="213">
        <v>141</v>
      </c>
      <c r="U60" s="213">
        <v>141</v>
      </c>
      <c r="V60" s="218"/>
    </row>
    <row r="61" spans="1:22" ht="15" customHeight="1">
      <c r="A61" s="214">
        <v>11</v>
      </c>
      <c r="B61" s="212">
        <v>125.4</v>
      </c>
      <c r="C61" s="213">
        <v>125.3</v>
      </c>
      <c r="D61" s="213">
        <v>92</v>
      </c>
      <c r="E61" s="213">
        <v>147.1</v>
      </c>
      <c r="F61" s="213">
        <v>123</v>
      </c>
      <c r="G61" s="213">
        <v>162.8</v>
      </c>
      <c r="H61" s="213">
        <v>148.3</v>
      </c>
      <c r="I61" s="213">
        <v>190.8</v>
      </c>
      <c r="J61" s="213">
        <v>186.4</v>
      </c>
      <c r="K61" s="213">
        <v>54.9</v>
      </c>
      <c r="L61" s="213">
        <v>100.3</v>
      </c>
      <c r="M61" s="213">
        <v>141.7</v>
      </c>
      <c r="N61" s="213">
        <v>128.3</v>
      </c>
      <c r="O61" s="213">
        <v>115.6</v>
      </c>
      <c r="P61" s="213">
        <v>93.2</v>
      </c>
      <c r="Q61" s="213">
        <v>84.8</v>
      </c>
      <c r="R61" s="213">
        <v>114.4</v>
      </c>
      <c r="S61" s="213">
        <v>126.7</v>
      </c>
      <c r="T61" s="213">
        <v>129</v>
      </c>
      <c r="U61" s="213">
        <v>129</v>
      </c>
      <c r="V61" s="117"/>
    </row>
    <row r="62" spans="1:22" ht="15" customHeight="1">
      <c r="A62" s="219">
        <v>12</v>
      </c>
      <c r="B62" s="220">
        <v>125.8</v>
      </c>
      <c r="C62" s="221">
        <v>125.7</v>
      </c>
      <c r="D62" s="221">
        <v>96</v>
      </c>
      <c r="E62" s="221">
        <v>113.8</v>
      </c>
      <c r="F62" s="221">
        <v>107.3</v>
      </c>
      <c r="G62" s="221">
        <v>167.2</v>
      </c>
      <c r="H62" s="221">
        <v>155</v>
      </c>
      <c r="I62" s="221">
        <v>192.2</v>
      </c>
      <c r="J62" s="221">
        <v>188.7</v>
      </c>
      <c r="K62" s="221">
        <v>59</v>
      </c>
      <c r="L62" s="221">
        <v>98.2</v>
      </c>
      <c r="M62" s="221">
        <v>143.9</v>
      </c>
      <c r="N62" s="221">
        <v>131.3</v>
      </c>
      <c r="O62" s="221">
        <v>105.4</v>
      </c>
      <c r="P62" s="221">
        <v>93.1</v>
      </c>
      <c r="Q62" s="221">
        <v>85.5</v>
      </c>
      <c r="R62" s="221">
        <v>105.8</v>
      </c>
      <c r="S62" s="221">
        <v>135.2</v>
      </c>
      <c r="T62" s="221">
        <v>124.9</v>
      </c>
      <c r="U62" s="221">
        <v>124.9</v>
      </c>
      <c r="V62" s="117"/>
    </row>
    <row r="63" spans="1:22" ht="15" customHeight="1">
      <c r="A63" s="117" t="s">
        <v>58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117"/>
      <c r="R63" s="117"/>
      <c r="S63" s="117"/>
      <c r="T63" s="117"/>
      <c r="U63" s="117"/>
      <c r="V63" s="117"/>
    </row>
    <row r="64" spans="1:22" ht="1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</row>
  </sheetData>
  <sheetProtection/>
  <mergeCells count="18">
    <mergeCell ref="Q8:Q10"/>
    <mergeCell ref="R8:R10"/>
    <mergeCell ref="S8:S10"/>
    <mergeCell ref="U8:U10"/>
    <mergeCell ref="H9:H10"/>
    <mergeCell ref="I9:I10"/>
    <mergeCell ref="J9:J10"/>
    <mergeCell ref="K9:K10"/>
    <mergeCell ref="A3:U3"/>
    <mergeCell ref="A4:U4"/>
    <mergeCell ref="A6:A10"/>
    <mergeCell ref="C7:C10"/>
    <mergeCell ref="T7:T10"/>
    <mergeCell ref="E8:E10"/>
    <mergeCell ref="F8:F10"/>
    <mergeCell ref="L8:L10"/>
    <mergeCell ref="N8:N10"/>
    <mergeCell ref="O8:O10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3.69921875" style="1" customWidth="1"/>
    <col min="2" max="2" width="24.59765625" style="1" customWidth="1"/>
    <col min="3" max="11" width="16.69921875" style="1" customWidth="1"/>
    <col min="12" max="16384" width="10.59765625" style="1" customWidth="1"/>
  </cols>
  <sheetData>
    <row r="1" spans="1:11" s="7" customFormat="1" ht="19.5" customHeight="1">
      <c r="A1" s="187" t="s">
        <v>314</v>
      </c>
      <c r="K1" s="6" t="s">
        <v>315</v>
      </c>
    </row>
    <row r="2" spans="1:11" s="7" customFormat="1" ht="19.5" customHeight="1">
      <c r="A2" s="5"/>
      <c r="K2" s="6"/>
    </row>
    <row r="3" spans="1:11" s="7" customFormat="1" ht="19.5" customHeight="1">
      <c r="A3" s="5"/>
      <c r="K3" s="6"/>
    </row>
    <row r="4" spans="2:11" ht="19.5" customHeight="1">
      <c r="B4" s="346" t="s">
        <v>201</v>
      </c>
      <c r="C4" s="346"/>
      <c r="D4" s="346"/>
      <c r="E4" s="346"/>
      <c r="F4" s="346"/>
      <c r="G4" s="346"/>
      <c r="H4" s="346"/>
      <c r="I4" s="346"/>
      <c r="J4" s="346"/>
      <c r="K4" s="346"/>
    </row>
    <row r="5" spans="1:11" ht="18" customHeight="1" thickBot="1">
      <c r="A5" s="11"/>
      <c r="B5" s="8"/>
      <c r="C5" s="8"/>
      <c r="D5" s="8"/>
      <c r="E5" s="8"/>
      <c r="F5" s="8"/>
      <c r="G5" s="8"/>
      <c r="H5" s="8"/>
      <c r="I5" s="4"/>
      <c r="J5" s="8"/>
      <c r="K5" s="17" t="s">
        <v>202</v>
      </c>
    </row>
    <row r="6" spans="1:11" ht="18.75" customHeight="1">
      <c r="A6" s="386" t="s">
        <v>184</v>
      </c>
      <c r="B6" s="387"/>
      <c r="C6" s="384" t="s">
        <v>185</v>
      </c>
      <c r="D6" s="385"/>
      <c r="E6" s="382"/>
      <c r="F6" s="384" t="s">
        <v>186</v>
      </c>
      <c r="G6" s="339"/>
      <c r="H6" s="381"/>
      <c r="I6" s="339"/>
      <c r="J6" s="339"/>
      <c r="K6" s="339"/>
    </row>
    <row r="7" spans="1:11" ht="18.75" customHeight="1">
      <c r="A7" s="388"/>
      <c r="B7" s="389"/>
      <c r="C7" s="71" t="s">
        <v>203</v>
      </c>
      <c r="D7" s="71" t="s">
        <v>204</v>
      </c>
      <c r="E7" s="71" t="s">
        <v>25</v>
      </c>
      <c r="F7" s="71" t="s">
        <v>203</v>
      </c>
      <c r="G7" s="20" t="s">
        <v>187</v>
      </c>
      <c r="H7" s="71" t="s">
        <v>106</v>
      </c>
      <c r="I7" s="20" t="s">
        <v>187</v>
      </c>
      <c r="J7" s="71" t="s">
        <v>25</v>
      </c>
      <c r="K7" s="19" t="s">
        <v>187</v>
      </c>
    </row>
    <row r="8" spans="1:14" s="143" customFormat="1" ht="23.25" customHeight="1">
      <c r="A8" s="302" t="s">
        <v>270</v>
      </c>
      <c r="B8" s="303"/>
      <c r="C8" s="157">
        <v>114506364</v>
      </c>
      <c r="D8" s="158" t="s">
        <v>416</v>
      </c>
      <c r="E8" s="158">
        <v>148284377</v>
      </c>
      <c r="F8" s="158">
        <v>3915533</v>
      </c>
      <c r="G8" s="159">
        <v>3.4</v>
      </c>
      <c r="H8" s="158">
        <v>4120539</v>
      </c>
      <c r="I8" s="159">
        <v>3.2</v>
      </c>
      <c r="J8" s="158">
        <v>4633028</v>
      </c>
      <c r="K8" s="159">
        <v>3.1</v>
      </c>
      <c r="L8" s="452" t="s">
        <v>422</v>
      </c>
      <c r="M8" s="160"/>
      <c r="N8" s="160"/>
    </row>
    <row r="9" spans="2:14" s="75" customFormat="1" ht="23.25" customHeight="1">
      <c r="B9" s="2"/>
      <c r="C9" s="72"/>
      <c r="D9" s="73"/>
      <c r="E9" s="73"/>
      <c r="F9" s="73"/>
      <c r="G9" s="87"/>
      <c r="H9" s="73"/>
      <c r="I9" s="87"/>
      <c r="J9" s="73"/>
      <c r="K9" s="87"/>
      <c r="L9" s="441"/>
      <c r="M9" s="74"/>
      <c r="N9" s="74"/>
    </row>
    <row r="10" spans="2:14" s="75" customFormat="1" ht="23.25" customHeight="1">
      <c r="B10" s="76" t="s">
        <v>188</v>
      </c>
      <c r="C10" s="77">
        <v>7978710</v>
      </c>
      <c r="D10" s="78">
        <v>8548028</v>
      </c>
      <c r="E10" s="78">
        <v>8528404</v>
      </c>
      <c r="F10" s="78">
        <v>112737</v>
      </c>
      <c r="G10" s="88">
        <v>1.4</v>
      </c>
      <c r="H10" s="78">
        <v>113294</v>
      </c>
      <c r="I10" s="88">
        <v>1.3</v>
      </c>
      <c r="J10" s="78">
        <v>171169</v>
      </c>
      <c r="K10" s="88">
        <v>2</v>
      </c>
      <c r="L10" s="441"/>
      <c r="M10" s="74"/>
      <c r="N10" s="74"/>
    </row>
    <row r="11" spans="2:14" s="75" customFormat="1" ht="23.25" customHeight="1">
      <c r="B11" s="76" t="s">
        <v>107</v>
      </c>
      <c r="C11" s="77">
        <v>6416891</v>
      </c>
      <c r="D11" s="78">
        <v>7185038</v>
      </c>
      <c r="E11" s="78">
        <v>7999503</v>
      </c>
      <c r="F11" s="78">
        <v>206441</v>
      </c>
      <c r="G11" s="88">
        <v>3.2</v>
      </c>
      <c r="H11" s="78">
        <v>131017</v>
      </c>
      <c r="I11" s="88">
        <v>1.8</v>
      </c>
      <c r="J11" s="78">
        <v>155833</v>
      </c>
      <c r="K11" s="88">
        <v>1.9</v>
      </c>
      <c r="L11" s="74"/>
      <c r="M11" s="74"/>
      <c r="N11" s="74"/>
    </row>
    <row r="12" spans="2:14" s="75" customFormat="1" ht="23.25" customHeight="1">
      <c r="B12" s="76" t="s">
        <v>189</v>
      </c>
      <c r="C12" s="77">
        <v>7645386</v>
      </c>
      <c r="D12" s="78">
        <v>7584196</v>
      </c>
      <c r="E12" s="78">
        <v>7653850</v>
      </c>
      <c r="F12" s="78">
        <v>255535</v>
      </c>
      <c r="G12" s="88">
        <v>3.3</v>
      </c>
      <c r="H12" s="78">
        <v>286194</v>
      </c>
      <c r="I12" s="88">
        <v>3.8</v>
      </c>
      <c r="J12" s="78">
        <v>332460</v>
      </c>
      <c r="K12" s="88">
        <v>4.3</v>
      </c>
      <c r="L12" s="74"/>
      <c r="M12" s="74"/>
      <c r="N12" s="74"/>
    </row>
    <row r="13" spans="2:14" s="75" customFormat="1" ht="23.25" customHeight="1">
      <c r="B13" s="76" t="s">
        <v>190</v>
      </c>
      <c r="C13" s="77">
        <v>1783460</v>
      </c>
      <c r="D13" s="78">
        <v>1420217</v>
      </c>
      <c r="E13" s="78">
        <v>2449999</v>
      </c>
      <c r="F13" s="78">
        <v>104459</v>
      </c>
      <c r="G13" s="88">
        <v>5.9</v>
      </c>
      <c r="H13" s="78">
        <v>57386</v>
      </c>
      <c r="I13" s="88">
        <v>4</v>
      </c>
      <c r="J13" s="78">
        <v>88711</v>
      </c>
      <c r="K13" s="88">
        <v>3.6</v>
      </c>
      <c r="L13" s="74"/>
      <c r="M13" s="74"/>
      <c r="N13" s="74"/>
    </row>
    <row r="14" spans="2:14" s="75" customFormat="1" ht="23.25" customHeight="1">
      <c r="B14" s="76" t="s">
        <v>191</v>
      </c>
      <c r="C14" s="77">
        <v>1600480</v>
      </c>
      <c r="D14" s="78">
        <v>1786487</v>
      </c>
      <c r="E14" s="78">
        <v>2312070</v>
      </c>
      <c r="F14" s="78">
        <v>126378</v>
      </c>
      <c r="G14" s="88">
        <v>7.9</v>
      </c>
      <c r="H14" s="78">
        <v>185175</v>
      </c>
      <c r="I14" s="88">
        <v>10.4</v>
      </c>
      <c r="J14" s="78">
        <v>149755</v>
      </c>
      <c r="K14" s="88">
        <v>6.5</v>
      </c>
      <c r="L14" s="74"/>
      <c r="M14" s="74"/>
      <c r="N14" s="74"/>
    </row>
    <row r="15" spans="2:14" s="75" customFormat="1" ht="23.25" customHeight="1">
      <c r="B15" s="76" t="s">
        <v>192</v>
      </c>
      <c r="C15" s="77">
        <v>2229592</v>
      </c>
      <c r="D15" s="78">
        <v>2705497</v>
      </c>
      <c r="E15" s="78">
        <v>2540535</v>
      </c>
      <c r="F15" s="78">
        <v>60850</v>
      </c>
      <c r="G15" s="88">
        <v>2.7</v>
      </c>
      <c r="H15" s="78">
        <v>69160</v>
      </c>
      <c r="I15" s="88">
        <v>2.6</v>
      </c>
      <c r="J15" s="78">
        <v>37283</v>
      </c>
      <c r="K15" s="88">
        <v>1.5</v>
      </c>
      <c r="L15" s="74"/>
      <c r="M15" s="74"/>
      <c r="N15" s="74"/>
    </row>
    <row r="16" spans="2:14" s="75" customFormat="1" ht="23.25" customHeight="1">
      <c r="B16" s="76" t="s">
        <v>193</v>
      </c>
      <c r="C16" s="77">
        <v>1713882</v>
      </c>
      <c r="D16" s="78">
        <v>1833528</v>
      </c>
      <c r="E16" s="78">
        <v>2069397</v>
      </c>
      <c r="F16" s="78">
        <v>69306</v>
      </c>
      <c r="G16" s="88">
        <v>4</v>
      </c>
      <c r="H16" s="78">
        <v>80244</v>
      </c>
      <c r="I16" s="88">
        <v>4.4</v>
      </c>
      <c r="J16" s="78">
        <v>90456</v>
      </c>
      <c r="K16" s="88">
        <v>4.4</v>
      </c>
      <c r="L16" s="74"/>
      <c r="M16" s="74"/>
      <c r="N16" s="74"/>
    </row>
    <row r="17" spans="2:14" s="75" customFormat="1" ht="23.25" customHeight="1">
      <c r="B17" s="76" t="s">
        <v>194</v>
      </c>
      <c r="C17" s="77">
        <v>4016573</v>
      </c>
      <c r="D17" s="78">
        <v>4106037</v>
      </c>
      <c r="E17" s="78">
        <v>5237098</v>
      </c>
      <c r="F17" s="78">
        <v>31502</v>
      </c>
      <c r="G17" s="88">
        <v>0.8</v>
      </c>
      <c r="H17" s="78">
        <v>36640</v>
      </c>
      <c r="I17" s="88">
        <v>0.9</v>
      </c>
      <c r="J17" s="78">
        <v>38610</v>
      </c>
      <c r="K17" s="88">
        <v>0.7</v>
      </c>
      <c r="L17" s="74"/>
      <c r="M17" s="74"/>
      <c r="N17" s="74"/>
    </row>
    <row r="18" spans="2:14" s="75" customFormat="1" ht="23.25" customHeight="1">
      <c r="B18" s="76" t="s">
        <v>195</v>
      </c>
      <c r="C18" s="77">
        <v>4154787</v>
      </c>
      <c r="D18" s="78" t="s">
        <v>344</v>
      </c>
      <c r="E18" s="78">
        <v>6156120</v>
      </c>
      <c r="F18" s="78">
        <v>77500</v>
      </c>
      <c r="G18" s="88">
        <v>1.9</v>
      </c>
      <c r="H18" s="78">
        <v>123794</v>
      </c>
      <c r="I18" s="88" t="s">
        <v>344</v>
      </c>
      <c r="J18" s="78">
        <v>127676</v>
      </c>
      <c r="K18" s="91">
        <v>2.1</v>
      </c>
      <c r="L18" s="74"/>
      <c r="M18" s="74"/>
      <c r="N18" s="74"/>
    </row>
    <row r="19" spans="2:14" s="75" customFormat="1" ht="23.25" customHeight="1">
      <c r="B19" s="76" t="s">
        <v>196</v>
      </c>
      <c r="C19" s="77" t="s">
        <v>13</v>
      </c>
      <c r="D19" s="78" t="s">
        <v>13</v>
      </c>
      <c r="E19" s="78" t="s">
        <v>344</v>
      </c>
      <c r="F19" s="78" t="s">
        <v>206</v>
      </c>
      <c r="G19" s="88" t="s">
        <v>61</v>
      </c>
      <c r="H19" s="78" t="s">
        <v>61</v>
      </c>
      <c r="I19" s="88" t="s">
        <v>207</v>
      </c>
      <c r="J19" s="78" t="s">
        <v>344</v>
      </c>
      <c r="K19" s="91" t="s">
        <v>344</v>
      </c>
      <c r="L19" s="74"/>
      <c r="M19" s="74"/>
      <c r="N19" s="74"/>
    </row>
    <row r="20" spans="2:14" s="75" customFormat="1" ht="23.25" customHeight="1">
      <c r="B20" s="76" t="s">
        <v>91</v>
      </c>
      <c r="C20" s="77">
        <v>2816320</v>
      </c>
      <c r="D20" s="78">
        <v>3201613</v>
      </c>
      <c r="E20" s="78">
        <v>3923982</v>
      </c>
      <c r="F20" s="78">
        <v>109797</v>
      </c>
      <c r="G20" s="88">
        <v>3.9</v>
      </c>
      <c r="H20" s="78">
        <v>116614</v>
      </c>
      <c r="I20" s="88">
        <v>3.6</v>
      </c>
      <c r="J20" s="78">
        <v>142548</v>
      </c>
      <c r="K20" s="91">
        <v>3.6</v>
      </c>
      <c r="L20" s="74"/>
      <c r="M20" s="74"/>
      <c r="N20" s="74"/>
    </row>
    <row r="21" spans="2:14" s="75" customFormat="1" ht="23.25" customHeight="1">
      <c r="B21" s="76" t="s">
        <v>92</v>
      </c>
      <c r="C21" s="78" t="s">
        <v>344</v>
      </c>
      <c r="D21" s="78" t="s">
        <v>344</v>
      </c>
      <c r="E21" s="78" t="s">
        <v>344</v>
      </c>
      <c r="F21" s="78" t="s">
        <v>344</v>
      </c>
      <c r="G21" s="88" t="s">
        <v>344</v>
      </c>
      <c r="H21" s="78" t="s">
        <v>344</v>
      </c>
      <c r="I21" s="88" t="s">
        <v>344</v>
      </c>
      <c r="J21" s="78" t="s">
        <v>344</v>
      </c>
      <c r="K21" s="88" t="s">
        <v>344</v>
      </c>
      <c r="L21" s="74"/>
      <c r="M21" s="74"/>
      <c r="N21" s="74"/>
    </row>
    <row r="22" spans="2:14" s="75" customFormat="1" ht="23.25" customHeight="1">
      <c r="B22" s="76" t="s">
        <v>197</v>
      </c>
      <c r="C22" s="78" t="s">
        <v>344</v>
      </c>
      <c r="D22" s="78" t="s">
        <v>344</v>
      </c>
      <c r="E22" s="78" t="s">
        <v>344</v>
      </c>
      <c r="F22" s="78" t="s">
        <v>344</v>
      </c>
      <c r="G22" s="88" t="s">
        <v>344</v>
      </c>
      <c r="H22" s="78" t="s">
        <v>344</v>
      </c>
      <c r="I22" s="88" t="s">
        <v>344</v>
      </c>
      <c r="J22" s="78" t="s">
        <v>344</v>
      </c>
      <c r="K22" s="88" t="s">
        <v>344</v>
      </c>
      <c r="L22" s="74"/>
      <c r="M22" s="74"/>
      <c r="N22" s="74"/>
    </row>
    <row r="23" spans="2:14" s="75" customFormat="1" ht="23.25" customHeight="1">
      <c r="B23" s="76" t="s">
        <v>198</v>
      </c>
      <c r="C23" s="77">
        <v>2426914</v>
      </c>
      <c r="D23" s="78">
        <v>2419995</v>
      </c>
      <c r="E23" s="78">
        <v>2763664</v>
      </c>
      <c r="F23" s="78">
        <v>292246</v>
      </c>
      <c r="G23" s="88">
        <v>12</v>
      </c>
      <c r="H23" s="78">
        <v>230030</v>
      </c>
      <c r="I23" s="88">
        <v>9.5</v>
      </c>
      <c r="J23" s="78">
        <v>235377</v>
      </c>
      <c r="K23" s="91">
        <v>8.5</v>
      </c>
      <c r="L23" s="74"/>
      <c r="M23" s="74"/>
      <c r="N23" s="74"/>
    </row>
    <row r="24" spans="2:14" s="75" customFormat="1" ht="23.25" customHeight="1">
      <c r="B24" s="76" t="s">
        <v>199</v>
      </c>
      <c r="C24" s="77">
        <v>2431356</v>
      </c>
      <c r="D24" s="78">
        <v>3149297</v>
      </c>
      <c r="E24" s="78">
        <v>3289339</v>
      </c>
      <c r="F24" s="78">
        <v>91114</v>
      </c>
      <c r="G24" s="88">
        <v>3.7</v>
      </c>
      <c r="H24" s="78">
        <v>134722</v>
      </c>
      <c r="I24" s="88">
        <v>4.3</v>
      </c>
      <c r="J24" s="78">
        <v>132614</v>
      </c>
      <c r="K24" s="91">
        <v>4</v>
      </c>
      <c r="L24" s="74"/>
      <c r="M24" s="74"/>
      <c r="N24" s="74"/>
    </row>
    <row r="25" spans="2:14" s="75" customFormat="1" ht="23.25" customHeight="1">
      <c r="B25" s="76" t="s">
        <v>96</v>
      </c>
      <c r="C25" s="77">
        <v>284453</v>
      </c>
      <c r="D25" s="78" t="s">
        <v>344</v>
      </c>
      <c r="E25" s="78" t="s">
        <v>344</v>
      </c>
      <c r="F25" s="78">
        <v>1907</v>
      </c>
      <c r="G25" s="88">
        <v>0.7</v>
      </c>
      <c r="H25" s="78">
        <v>2168</v>
      </c>
      <c r="I25" s="88" t="s">
        <v>344</v>
      </c>
      <c r="J25" s="78" t="s">
        <v>344</v>
      </c>
      <c r="K25" s="88" t="s">
        <v>344</v>
      </c>
      <c r="L25" s="74"/>
      <c r="M25" s="74"/>
      <c r="N25" s="74"/>
    </row>
    <row r="26" spans="2:14" s="75" customFormat="1" ht="23.25" customHeight="1">
      <c r="B26" s="76" t="s">
        <v>97</v>
      </c>
      <c r="C26" s="77">
        <v>3693583</v>
      </c>
      <c r="D26" s="78">
        <v>4536705</v>
      </c>
      <c r="E26" s="78">
        <v>5472635</v>
      </c>
      <c r="F26" s="78">
        <v>171190</v>
      </c>
      <c r="G26" s="88">
        <v>4.6</v>
      </c>
      <c r="H26" s="78">
        <v>199241</v>
      </c>
      <c r="I26" s="88">
        <v>4.4</v>
      </c>
      <c r="J26" s="78">
        <v>210721</v>
      </c>
      <c r="K26" s="91">
        <v>3.9</v>
      </c>
      <c r="L26" s="74"/>
      <c r="M26" s="74"/>
      <c r="N26" s="74"/>
    </row>
    <row r="27" spans="2:14" s="75" customFormat="1" ht="23.25" customHeight="1">
      <c r="B27" s="76" t="s">
        <v>98</v>
      </c>
      <c r="C27" s="77">
        <v>39502291</v>
      </c>
      <c r="D27" s="78">
        <v>44869598</v>
      </c>
      <c r="E27" s="78">
        <v>51366889</v>
      </c>
      <c r="F27" s="78">
        <v>1740135</v>
      </c>
      <c r="G27" s="88">
        <v>4.4</v>
      </c>
      <c r="H27" s="78">
        <v>1710760</v>
      </c>
      <c r="I27" s="88">
        <v>3.8</v>
      </c>
      <c r="J27" s="78">
        <v>1910000</v>
      </c>
      <c r="K27" s="91">
        <v>3.7</v>
      </c>
      <c r="L27" s="74"/>
      <c r="M27" s="74"/>
      <c r="N27" s="74"/>
    </row>
    <row r="28" spans="2:14" s="75" customFormat="1" ht="23.25" customHeight="1">
      <c r="B28" s="76" t="s">
        <v>99</v>
      </c>
      <c r="C28" s="77">
        <v>21765938</v>
      </c>
      <c r="D28" s="78" t="s">
        <v>417</v>
      </c>
      <c r="E28" s="78">
        <v>28862882</v>
      </c>
      <c r="F28" s="78">
        <v>349550</v>
      </c>
      <c r="G28" s="88">
        <v>1.6</v>
      </c>
      <c r="H28" s="78">
        <v>514922</v>
      </c>
      <c r="I28" s="88">
        <v>2.1</v>
      </c>
      <c r="J28" s="78">
        <v>656561</v>
      </c>
      <c r="K28" s="91">
        <v>2.3</v>
      </c>
      <c r="L28" s="74"/>
      <c r="M28" s="74"/>
      <c r="N28" s="74"/>
    </row>
    <row r="29" spans="2:14" s="75" customFormat="1" ht="23.25" customHeight="1">
      <c r="B29" s="76" t="s">
        <v>100</v>
      </c>
      <c r="C29" s="77">
        <v>2494248</v>
      </c>
      <c r="D29" s="78">
        <v>3349218</v>
      </c>
      <c r="E29" s="78">
        <v>4169185</v>
      </c>
      <c r="F29" s="78">
        <v>15597</v>
      </c>
      <c r="G29" s="88">
        <v>0.6</v>
      </c>
      <c r="H29" s="78">
        <v>14778</v>
      </c>
      <c r="I29" s="88">
        <v>0.4</v>
      </c>
      <c r="J29" s="78">
        <v>28887</v>
      </c>
      <c r="K29" s="91">
        <v>0.7</v>
      </c>
      <c r="L29" s="74"/>
      <c r="M29" s="74"/>
      <c r="N29" s="74"/>
    </row>
    <row r="30" spans="2:14" s="75" customFormat="1" ht="23.25" customHeight="1">
      <c r="B30" s="76" t="s">
        <v>101</v>
      </c>
      <c r="C30" s="77">
        <v>25432</v>
      </c>
      <c r="D30" s="78" t="s">
        <v>344</v>
      </c>
      <c r="E30" s="78" t="s">
        <v>344</v>
      </c>
      <c r="F30" s="78" t="s">
        <v>24</v>
      </c>
      <c r="G30" s="88" t="s">
        <v>132</v>
      </c>
      <c r="H30" s="78" t="s">
        <v>344</v>
      </c>
      <c r="I30" s="88" t="s">
        <v>344</v>
      </c>
      <c r="J30" s="78" t="s">
        <v>24</v>
      </c>
      <c r="K30" s="91" t="s">
        <v>205</v>
      </c>
      <c r="L30" s="74"/>
      <c r="M30" s="74"/>
      <c r="N30" s="74"/>
    </row>
    <row r="31" spans="2:14" s="75" customFormat="1" ht="23.25" customHeight="1">
      <c r="B31" s="76" t="s">
        <v>200</v>
      </c>
      <c r="C31" s="77" t="s">
        <v>24</v>
      </c>
      <c r="D31" s="78" t="s">
        <v>24</v>
      </c>
      <c r="E31" s="78" t="s">
        <v>24</v>
      </c>
      <c r="F31" s="78" t="s">
        <v>24</v>
      </c>
      <c r="G31" s="88" t="s">
        <v>24</v>
      </c>
      <c r="H31" s="78" t="s">
        <v>24</v>
      </c>
      <c r="I31" s="88" t="s">
        <v>24</v>
      </c>
      <c r="J31" s="78" t="s">
        <v>24</v>
      </c>
      <c r="K31" s="88" t="s">
        <v>24</v>
      </c>
      <c r="L31" s="74"/>
      <c r="M31" s="74"/>
      <c r="N31" s="74"/>
    </row>
    <row r="32" spans="2:14" s="75" customFormat="1" ht="23.25" customHeight="1">
      <c r="B32" s="79" t="s">
        <v>103</v>
      </c>
      <c r="C32" s="77">
        <v>1470203</v>
      </c>
      <c r="D32" s="78">
        <v>2215649</v>
      </c>
      <c r="E32" s="78">
        <v>2156554</v>
      </c>
      <c r="F32" s="78">
        <v>95487</v>
      </c>
      <c r="G32" s="88">
        <v>6.5</v>
      </c>
      <c r="H32" s="78">
        <v>107192</v>
      </c>
      <c r="I32" s="88">
        <v>4.8</v>
      </c>
      <c r="J32" s="78">
        <v>120350</v>
      </c>
      <c r="K32" s="91">
        <v>5.6</v>
      </c>
      <c r="L32" s="74"/>
      <c r="M32" s="74"/>
      <c r="N32" s="74"/>
    </row>
    <row r="33" spans="1:14" s="75" customFormat="1" ht="23.25" customHeight="1">
      <c r="A33" s="155"/>
      <c r="B33" s="80"/>
      <c r="C33" s="81"/>
      <c r="D33" s="82"/>
      <c r="E33" s="82"/>
      <c r="F33" s="83"/>
      <c r="G33" s="89"/>
      <c r="H33" s="83"/>
      <c r="I33" s="89"/>
      <c r="J33" s="83"/>
      <c r="K33" s="89"/>
      <c r="L33" s="74"/>
      <c r="M33" s="74"/>
      <c r="N33" s="74"/>
    </row>
    <row r="34" spans="1:14" s="75" customFormat="1" ht="23.25" customHeight="1">
      <c r="A34" s="86"/>
      <c r="B34" s="137" t="s">
        <v>271</v>
      </c>
      <c r="C34" s="77">
        <v>13468746</v>
      </c>
      <c r="D34" s="78">
        <v>15549914</v>
      </c>
      <c r="E34" s="78">
        <v>17397125</v>
      </c>
      <c r="F34" s="78">
        <v>597452</v>
      </c>
      <c r="G34" s="88">
        <v>4.4</v>
      </c>
      <c r="H34" s="78">
        <v>653627</v>
      </c>
      <c r="I34" s="88">
        <v>4.2</v>
      </c>
      <c r="J34" s="78">
        <v>658987</v>
      </c>
      <c r="K34" s="88">
        <v>3.8</v>
      </c>
      <c r="L34" s="74"/>
      <c r="M34" s="74"/>
      <c r="N34" s="74"/>
    </row>
    <row r="35" spans="1:14" s="75" customFormat="1" ht="23.25" customHeight="1">
      <c r="A35" s="86"/>
      <c r="B35" s="137" t="s">
        <v>272</v>
      </c>
      <c r="C35" s="77">
        <v>19570547</v>
      </c>
      <c r="D35" s="78">
        <v>22708418</v>
      </c>
      <c r="E35" s="78">
        <v>24944345</v>
      </c>
      <c r="F35" s="78">
        <v>725119</v>
      </c>
      <c r="G35" s="88">
        <v>3.7</v>
      </c>
      <c r="H35" s="78">
        <v>613619</v>
      </c>
      <c r="I35" s="88">
        <v>2.7</v>
      </c>
      <c r="J35" s="78">
        <v>750216</v>
      </c>
      <c r="K35" s="88">
        <v>3</v>
      </c>
      <c r="L35" s="74"/>
      <c r="M35" s="74"/>
      <c r="N35" s="74"/>
    </row>
    <row r="36" spans="1:14" s="75" customFormat="1" ht="23.25" customHeight="1">
      <c r="A36" s="86"/>
      <c r="B36" s="137" t="s">
        <v>273</v>
      </c>
      <c r="C36" s="77">
        <v>15547671</v>
      </c>
      <c r="D36" s="78">
        <v>16826059</v>
      </c>
      <c r="E36" s="78">
        <v>21217286</v>
      </c>
      <c r="F36" s="78">
        <v>460024</v>
      </c>
      <c r="G36" s="88">
        <v>3</v>
      </c>
      <c r="H36" s="78">
        <v>573292</v>
      </c>
      <c r="I36" s="88">
        <v>3.4</v>
      </c>
      <c r="J36" s="78">
        <v>736033</v>
      </c>
      <c r="K36" s="88">
        <v>3.5</v>
      </c>
      <c r="L36" s="74"/>
      <c r="M36" s="74"/>
      <c r="N36" s="74"/>
    </row>
    <row r="37" spans="1:14" s="75" customFormat="1" ht="23.25" customHeight="1">
      <c r="A37" s="86"/>
      <c r="B37" s="137" t="s">
        <v>274</v>
      </c>
      <c r="C37" s="77">
        <v>8789127</v>
      </c>
      <c r="D37" s="78" t="s">
        <v>418</v>
      </c>
      <c r="E37" s="78">
        <v>11601656</v>
      </c>
      <c r="F37" s="78">
        <v>374401</v>
      </c>
      <c r="G37" s="88">
        <v>4.3</v>
      </c>
      <c r="H37" s="78">
        <v>468490</v>
      </c>
      <c r="I37" s="269" t="s">
        <v>419</v>
      </c>
      <c r="J37" s="78">
        <v>544931</v>
      </c>
      <c r="K37" s="88">
        <v>4.7</v>
      </c>
      <c r="L37" s="74"/>
      <c r="M37" s="74"/>
      <c r="N37" s="74"/>
    </row>
    <row r="38" spans="1:14" s="75" customFormat="1" ht="23.25" customHeight="1">
      <c r="A38" s="156"/>
      <c r="B38" s="161" t="s">
        <v>275</v>
      </c>
      <c r="C38" s="84">
        <v>57130273</v>
      </c>
      <c r="D38" s="85">
        <v>66965335</v>
      </c>
      <c r="E38" s="85">
        <v>73123965</v>
      </c>
      <c r="F38" s="85">
        <v>1758537</v>
      </c>
      <c r="G38" s="90">
        <v>3.1</v>
      </c>
      <c r="H38" s="85">
        <v>1811511</v>
      </c>
      <c r="I38" s="90">
        <v>2.7</v>
      </c>
      <c r="J38" s="85">
        <v>1942861</v>
      </c>
      <c r="K38" s="90">
        <v>2.7</v>
      </c>
      <c r="L38" s="74"/>
      <c r="M38" s="74"/>
      <c r="N38" s="74"/>
    </row>
    <row r="39" spans="2:5" s="75" customFormat="1" ht="14.25">
      <c r="B39" s="268" t="s">
        <v>415</v>
      </c>
      <c r="C39" s="86"/>
      <c r="D39" s="86"/>
      <c r="E39" s="86"/>
    </row>
  </sheetData>
  <sheetProtection/>
  <mergeCells count="5">
    <mergeCell ref="A8:B8"/>
    <mergeCell ref="B4:K4"/>
    <mergeCell ref="C6:E6"/>
    <mergeCell ref="F6:K6"/>
    <mergeCell ref="A6:B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="75" zoomScaleNormal="75" zoomScaleSheetLayoutView="75" zoomScalePageLayoutView="0" workbookViewId="0" topLeftCell="A1">
      <selection activeCell="A11" sqref="A11"/>
    </sheetView>
  </sheetViews>
  <sheetFormatPr defaultColWidth="10.59765625" defaultRowHeight="15"/>
  <cols>
    <col min="1" max="1" width="10.59765625" style="1" customWidth="1"/>
    <col min="2" max="2" width="38.09765625" style="1" customWidth="1"/>
    <col min="3" max="3" width="15.09765625" style="1" customWidth="1"/>
    <col min="4" max="4" width="15.8984375" style="1" customWidth="1"/>
    <col min="5" max="5" width="10.59765625" style="1" customWidth="1"/>
    <col min="6" max="6" width="10.19921875" style="1" customWidth="1"/>
    <col min="7" max="11" width="10.59765625" style="1" customWidth="1"/>
    <col min="12" max="12" width="10" style="1" bestFit="1" customWidth="1"/>
    <col min="13" max="13" width="16.5" style="1" customWidth="1"/>
    <col min="14" max="14" width="12.5" style="1" customWidth="1"/>
    <col min="15" max="19" width="12.59765625" style="1" customWidth="1"/>
    <col min="20" max="20" width="10.09765625" style="1" customWidth="1"/>
    <col min="21" max="22" width="14.09765625" style="1" customWidth="1"/>
    <col min="23" max="16384" width="10.59765625" style="1" customWidth="1"/>
  </cols>
  <sheetData>
    <row r="1" spans="1:19" s="7" customFormat="1" ht="19.5" customHeight="1">
      <c r="A1" s="187" t="s">
        <v>316</v>
      </c>
      <c r="Q1" s="6" t="s">
        <v>317</v>
      </c>
      <c r="S1" s="6"/>
    </row>
    <row r="2" spans="2:19" s="7" customFormat="1" ht="19.5" customHeight="1">
      <c r="B2" s="5"/>
      <c r="P2" s="6"/>
      <c r="S2" s="6"/>
    </row>
    <row r="3" spans="2:22" ht="19.5" customHeight="1">
      <c r="B3" s="323"/>
      <c r="C3" s="323"/>
      <c r="D3" s="323"/>
      <c r="E3" s="323"/>
      <c r="F3" s="323"/>
      <c r="G3" s="323"/>
      <c r="H3" s="36"/>
      <c r="I3" s="92"/>
      <c r="J3" s="92"/>
      <c r="T3" s="36"/>
      <c r="U3" s="92"/>
      <c r="V3" s="92"/>
    </row>
    <row r="4" spans="2:20" ht="19.5" customHeight="1">
      <c r="B4" s="346" t="s">
        <v>223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T4" s="3"/>
    </row>
    <row r="5" spans="3:20" ht="18" customHeight="1" thickBot="1">
      <c r="C5" s="93"/>
      <c r="D5" s="93"/>
      <c r="K5" s="93"/>
      <c r="L5" s="93"/>
      <c r="M5" s="93"/>
      <c r="N5" s="93"/>
      <c r="O5" s="93"/>
      <c r="P5" s="93"/>
      <c r="T5" s="94"/>
    </row>
    <row r="6" spans="2:16" ht="15" customHeight="1">
      <c r="B6" s="381" t="s">
        <v>224</v>
      </c>
      <c r="C6" s="421" t="s">
        <v>229</v>
      </c>
      <c r="D6" s="424" t="s">
        <v>278</v>
      </c>
      <c r="E6" s="439" t="s">
        <v>421</v>
      </c>
      <c r="F6" s="387"/>
      <c r="G6" s="407" t="s">
        <v>277</v>
      </c>
      <c r="H6" s="387"/>
      <c r="I6" s="407" t="s">
        <v>279</v>
      </c>
      <c r="J6" s="387"/>
      <c r="K6" s="404" t="s">
        <v>280</v>
      </c>
      <c r="L6" s="405"/>
      <c r="M6" s="429" t="s">
        <v>208</v>
      </c>
      <c r="N6" s="430"/>
      <c r="O6" s="425" t="s">
        <v>281</v>
      </c>
      <c r="P6" s="426"/>
    </row>
    <row r="7" spans="2:16" ht="15" customHeight="1">
      <c r="B7" s="346"/>
      <c r="C7" s="422"/>
      <c r="D7" s="422"/>
      <c r="E7" s="436"/>
      <c r="F7" s="408"/>
      <c r="G7" s="406"/>
      <c r="H7" s="408"/>
      <c r="I7" s="406"/>
      <c r="J7" s="408"/>
      <c r="K7" s="406"/>
      <c r="L7" s="405"/>
      <c r="M7" s="431"/>
      <c r="N7" s="432"/>
      <c r="O7" s="406"/>
      <c r="P7" s="405"/>
    </row>
    <row r="8" spans="2:19" ht="15" customHeight="1">
      <c r="B8" s="346"/>
      <c r="C8" s="423"/>
      <c r="D8" s="423"/>
      <c r="E8" s="437"/>
      <c r="F8" s="438"/>
      <c r="G8" s="406"/>
      <c r="H8" s="408"/>
      <c r="I8" s="406"/>
      <c r="J8" s="408"/>
      <c r="K8" s="406"/>
      <c r="L8" s="451"/>
      <c r="M8" s="433"/>
      <c r="N8" s="434"/>
      <c r="O8" s="427"/>
      <c r="P8" s="428"/>
      <c r="R8" s="95"/>
      <c r="S8" s="95"/>
    </row>
    <row r="9" spans="2:19" s="143" customFormat="1" ht="15" customHeight="1">
      <c r="B9" s="163" t="s">
        <v>209</v>
      </c>
      <c r="C9" s="185">
        <f>SUM(C11:C33)</f>
        <v>693</v>
      </c>
      <c r="D9" s="186">
        <v>69713</v>
      </c>
      <c r="E9" s="403">
        <v>163606843</v>
      </c>
      <c r="F9" s="403"/>
      <c r="G9" s="403">
        <v>11715784</v>
      </c>
      <c r="H9" s="403"/>
      <c r="I9" s="403">
        <v>3478643</v>
      </c>
      <c r="J9" s="403"/>
      <c r="K9" s="403">
        <v>4240817</v>
      </c>
      <c r="L9" s="440"/>
      <c r="M9" s="403">
        <f>SUM(M11:N33)</f>
        <v>65</v>
      </c>
      <c r="N9" s="403"/>
      <c r="O9" s="413">
        <v>596177</v>
      </c>
      <c r="P9" s="413"/>
      <c r="R9" s="162"/>
      <c r="S9" s="162"/>
    </row>
    <row r="10" spans="2:19" ht="15" customHeight="1">
      <c r="B10" s="55"/>
      <c r="C10" s="109"/>
      <c r="D10" s="60"/>
      <c r="E10" s="60"/>
      <c r="F10" s="60"/>
      <c r="G10" s="60"/>
      <c r="H10" s="60"/>
      <c r="I10" s="60"/>
      <c r="J10" s="60"/>
      <c r="K10" s="60"/>
      <c r="L10" s="270"/>
      <c r="O10" s="97"/>
      <c r="P10" s="97"/>
      <c r="R10" s="96"/>
      <c r="S10" s="96"/>
    </row>
    <row r="11" spans="2:19" ht="15" customHeight="1">
      <c r="B11" s="10" t="s">
        <v>125</v>
      </c>
      <c r="C11" s="98">
        <v>70</v>
      </c>
      <c r="D11" s="99">
        <v>5523</v>
      </c>
      <c r="E11" s="401">
        <v>8553498</v>
      </c>
      <c r="F11" s="401"/>
      <c r="G11" s="401">
        <v>348209</v>
      </c>
      <c r="H11" s="401"/>
      <c r="I11" s="401">
        <v>128455</v>
      </c>
      <c r="J11" s="401"/>
      <c r="K11" s="401">
        <v>176324</v>
      </c>
      <c r="L11" s="401"/>
      <c r="M11" s="409">
        <v>8</v>
      </c>
      <c r="N11" s="409"/>
      <c r="O11" s="411">
        <v>20161</v>
      </c>
      <c r="P11" s="411"/>
      <c r="R11" s="96"/>
      <c r="S11" s="96"/>
    </row>
    <row r="12" spans="2:19" ht="15" customHeight="1">
      <c r="B12" s="10" t="s">
        <v>230</v>
      </c>
      <c r="C12" s="98">
        <v>8</v>
      </c>
      <c r="D12" s="99">
        <v>853</v>
      </c>
      <c r="E12" s="401">
        <v>7999503</v>
      </c>
      <c r="F12" s="401"/>
      <c r="G12" s="401">
        <v>186176</v>
      </c>
      <c r="H12" s="401"/>
      <c r="I12" s="401">
        <v>71773</v>
      </c>
      <c r="J12" s="401"/>
      <c r="K12" s="401">
        <v>105710</v>
      </c>
      <c r="L12" s="401"/>
      <c r="M12" s="409">
        <v>2</v>
      </c>
      <c r="N12" s="409"/>
      <c r="O12" s="411">
        <v>1189</v>
      </c>
      <c r="P12" s="411"/>
      <c r="R12" s="96"/>
      <c r="S12" s="96"/>
    </row>
    <row r="13" spans="2:19" ht="15" customHeight="1">
      <c r="B13" s="10" t="s">
        <v>231</v>
      </c>
      <c r="C13" s="98">
        <v>111</v>
      </c>
      <c r="D13" s="99">
        <v>9774</v>
      </c>
      <c r="E13" s="401">
        <v>17889630</v>
      </c>
      <c r="F13" s="401"/>
      <c r="G13" s="401">
        <v>2283250</v>
      </c>
      <c r="H13" s="401"/>
      <c r="I13" s="401">
        <v>939614</v>
      </c>
      <c r="J13" s="401"/>
      <c r="K13" s="401">
        <v>1081822</v>
      </c>
      <c r="L13" s="401"/>
      <c r="M13" s="409">
        <v>8</v>
      </c>
      <c r="N13" s="409"/>
      <c r="O13" s="411">
        <v>63477</v>
      </c>
      <c r="P13" s="411"/>
      <c r="R13" s="96"/>
      <c r="S13" s="96"/>
    </row>
    <row r="14" spans="2:19" ht="15" customHeight="1">
      <c r="B14" s="10" t="s">
        <v>210</v>
      </c>
      <c r="C14" s="98">
        <v>78</v>
      </c>
      <c r="D14" s="99">
        <v>5442</v>
      </c>
      <c r="E14" s="401">
        <v>4000110</v>
      </c>
      <c r="F14" s="401"/>
      <c r="G14" s="401">
        <v>218906</v>
      </c>
      <c r="H14" s="401"/>
      <c r="I14" s="401">
        <v>74979</v>
      </c>
      <c r="J14" s="401"/>
      <c r="K14" s="401">
        <v>102855</v>
      </c>
      <c r="L14" s="401"/>
      <c r="M14" s="409">
        <v>3</v>
      </c>
      <c r="N14" s="409"/>
      <c r="O14" s="411">
        <v>8146</v>
      </c>
      <c r="P14" s="411"/>
      <c r="R14" s="96"/>
      <c r="S14" s="96"/>
    </row>
    <row r="15" spans="2:19" ht="15" customHeight="1">
      <c r="B15" s="10" t="s">
        <v>232</v>
      </c>
      <c r="C15" s="98">
        <v>9</v>
      </c>
      <c r="D15" s="99">
        <v>673</v>
      </c>
      <c r="E15" s="401">
        <v>2324204</v>
      </c>
      <c r="F15" s="401"/>
      <c r="G15" s="401">
        <v>288676</v>
      </c>
      <c r="H15" s="401"/>
      <c r="I15" s="401">
        <v>83313</v>
      </c>
      <c r="J15" s="401"/>
      <c r="K15" s="401">
        <v>90818</v>
      </c>
      <c r="L15" s="401"/>
      <c r="M15" s="409">
        <v>1</v>
      </c>
      <c r="N15" s="409"/>
      <c r="O15" s="411">
        <v>700</v>
      </c>
      <c r="P15" s="411"/>
      <c r="R15" s="96"/>
      <c r="S15" s="96"/>
    </row>
    <row r="16" spans="2:19" ht="15" customHeight="1">
      <c r="B16" s="10" t="s">
        <v>233</v>
      </c>
      <c r="C16" s="98">
        <v>9</v>
      </c>
      <c r="D16" s="99">
        <v>1114</v>
      </c>
      <c r="E16" s="401">
        <v>2542888</v>
      </c>
      <c r="F16" s="401"/>
      <c r="G16" s="401">
        <v>396348</v>
      </c>
      <c r="H16" s="401"/>
      <c r="I16" s="401">
        <v>58310</v>
      </c>
      <c r="J16" s="401"/>
      <c r="K16" s="401">
        <v>69290</v>
      </c>
      <c r="L16" s="401"/>
      <c r="M16" s="409">
        <v>3</v>
      </c>
      <c r="N16" s="409"/>
      <c r="O16" s="411">
        <v>107465</v>
      </c>
      <c r="P16" s="411"/>
      <c r="R16" s="96"/>
      <c r="S16" s="96"/>
    </row>
    <row r="17" spans="2:19" ht="15" customHeight="1">
      <c r="B17" s="10" t="s">
        <v>211</v>
      </c>
      <c r="C17" s="98">
        <v>15</v>
      </c>
      <c r="D17" s="99">
        <v>975</v>
      </c>
      <c r="E17" s="401">
        <v>2108597</v>
      </c>
      <c r="F17" s="401"/>
      <c r="G17" s="401">
        <v>191299</v>
      </c>
      <c r="H17" s="401"/>
      <c r="I17" s="401">
        <v>67149</v>
      </c>
      <c r="J17" s="401"/>
      <c r="K17" s="401">
        <v>77190</v>
      </c>
      <c r="L17" s="401"/>
      <c r="M17" s="409" t="s">
        <v>61</v>
      </c>
      <c r="N17" s="409"/>
      <c r="O17" s="411" t="s">
        <v>61</v>
      </c>
      <c r="P17" s="411"/>
      <c r="R17" s="96"/>
      <c r="S17" s="96"/>
    </row>
    <row r="18" spans="2:19" ht="15" customHeight="1">
      <c r="B18" s="10" t="s">
        <v>134</v>
      </c>
      <c r="C18" s="98">
        <v>27</v>
      </c>
      <c r="D18" s="99">
        <v>2513</v>
      </c>
      <c r="E18" s="401">
        <v>5382258</v>
      </c>
      <c r="F18" s="401"/>
      <c r="G18" s="401">
        <v>107844</v>
      </c>
      <c r="H18" s="401"/>
      <c r="I18" s="401">
        <v>44217</v>
      </c>
      <c r="J18" s="401"/>
      <c r="K18" s="401">
        <v>89559</v>
      </c>
      <c r="L18" s="401"/>
      <c r="M18" s="409">
        <v>5</v>
      </c>
      <c r="N18" s="409"/>
      <c r="O18" s="411">
        <v>5451</v>
      </c>
      <c r="P18" s="411"/>
      <c r="R18" s="96"/>
      <c r="S18" s="96"/>
    </row>
    <row r="19" spans="2:19" ht="15" customHeight="1">
      <c r="B19" s="10" t="s">
        <v>212</v>
      </c>
      <c r="C19" s="98">
        <v>7</v>
      </c>
      <c r="D19" s="99">
        <v>829</v>
      </c>
      <c r="E19" s="401">
        <v>6168966</v>
      </c>
      <c r="F19" s="401"/>
      <c r="G19" s="401">
        <v>539999</v>
      </c>
      <c r="H19" s="401"/>
      <c r="I19" s="401">
        <v>82266</v>
      </c>
      <c r="J19" s="401"/>
      <c r="K19" s="401">
        <v>132503</v>
      </c>
      <c r="L19" s="401"/>
      <c r="M19" s="409" t="s">
        <v>61</v>
      </c>
      <c r="N19" s="409"/>
      <c r="O19" s="411" t="s">
        <v>61</v>
      </c>
      <c r="P19" s="411"/>
      <c r="R19" s="96"/>
      <c r="S19" s="96"/>
    </row>
    <row r="20" spans="2:19" ht="15" customHeight="1">
      <c r="B20" s="10" t="s">
        <v>213</v>
      </c>
      <c r="C20" s="98">
        <v>1</v>
      </c>
      <c r="D20" s="100" t="s">
        <v>344</v>
      </c>
      <c r="E20" s="100"/>
      <c r="F20" s="100" t="s">
        <v>344</v>
      </c>
      <c r="G20" s="100"/>
      <c r="H20" s="100" t="s">
        <v>344</v>
      </c>
      <c r="I20" s="100"/>
      <c r="J20" s="100" t="s">
        <v>344</v>
      </c>
      <c r="K20" s="100"/>
      <c r="L20" s="100" t="s">
        <v>344</v>
      </c>
      <c r="M20" s="409">
        <v>1</v>
      </c>
      <c r="N20" s="409"/>
      <c r="O20" s="411" t="s">
        <v>344</v>
      </c>
      <c r="P20" s="411"/>
      <c r="R20" s="96"/>
      <c r="S20" s="96"/>
    </row>
    <row r="21" spans="2:19" ht="15" customHeight="1">
      <c r="B21" s="10" t="s">
        <v>234</v>
      </c>
      <c r="C21" s="98">
        <v>25</v>
      </c>
      <c r="D21" s="99">
        <v>1656</v>
      </c>
      <c r="E21" s="401">
        <v>3956140</v>
      </c>
      <c r="F21" s="401"/>
      <c r="G21" s="401">
        <v>411395</v>
      </c>
      <c r="H21" s="401"/>
      <c r="I21" s="401">
        <v>104070</v>
      </c>
      <c r="J21" s="401"/>
      <c r="K21" s="401">
        <v>137408</v>
      </c>
      <c r="L21" s="401"/>
      <c r="M21" s="409">
        <v>4</v>
      </c>
      <c r="N21" s="409"/>
      <c r="O21" s="411">
        <v>31828</v>
      </c>
      <c r="P21" s="411"/>
      <c r="R21" s="96"/>
      <c r="S21" s="96"/>
    </row>
    <row r="22" spans="2:19" ht="15" customHeight="1">
      <c r="B22" s="10" t="s">
        <v>235</v>
      </c>
      <c r="C22" s="98">
        <v>1</v>
      </c>
      <c r="D22" s="100" t="s">
        <v>344</v>
      </c>
      <c r="E22" s="100"/>
      <c r="F22" s="100" t="s">
        <v>344</v>
      </c>
      <c r="G22" s="100"/>
      <c r="H22" s="100" t="s">
        <v>344</v>
      </c>
      <c r="I22" s="100"/>
      <c r="J22" s="100" t="s">
        <v>344</v>
      </c>
      <c r="K22" s="100"/>
      <c r="L22" s="100" t="s">
        <v>344</v>
      </c>
      <c r="M22" s="409" t="s">
        <v>61</v>
      </c>
      <c r="N22" s="409"/>
      <c r="O22" s="411" t="s">
        <v>227</v>
      </c>
      <c r="P22" s="411"/>
      <c r="R22" s="96"/>
      <c r="S22" s="96"/>
    </row>
    <row r="23" spans="2:19" ht="15" customHeight="1">
      <c r="B23" s="10" t="s">
        <v>214</v>
      </c>
      <c r="C23" s="98">
        <v>1</v>
      </c>
      <c r="D23" s="100" t="s">
        <v>344</v>
      </c>
      <c r="E23" s="100"/>
      <c r="F23" s="100" t="s">
        <v>344</v>
      </c>
      <c r="G23" s="100"/>
      <c r="H23" s="100" t="s">
        <v>344</v>
      </c>
      <c r="I23" s="100"/>
      <c r="J23" s="100" t="s">
        <v>344</v>
      </c>
      <c r="K23" s="100"/>
      <c r="L23" s="100" t="s">
        <v>344</v>
      </c>
      <c r="M23" s="409" t="s">
        <v>61</v>
      </c>
      <c r="N23" s="409"/>
      <c r="O23" s="411" t="s">
        <v>236</v>
      </c>
      <c r="P23" s="411"/>
      <c r="R23" s="96"/>
      <c r="S23" s="96"/>
    </row>
    <row r="24" spans="2:19" ht="15" customHeight="1">
      <c r="B24" s="10" t="s">
        <v>137</v>
      </c>
      <c r="C24" s="98">
        <v>24</v>
      </c>
      <c r="D24" s="99">
        <v>2295</v>
      </c>
      <c r="E24" s="401">
        <v>2792534</v>
      </c>
      <c r="F24" s="401"/>
      <c r="G24" s="401">
        <v>640710</v>
      </c>
      <c r="H24" s="401"/>
      <c r="I24" s="401">
        <v>180916</v>
      </c>
      <c r="J24" s="401"/>
      <c r="K24" s="401">
        <v>206857</v>
      </c>
      <c r="L24" s="401"/>
      <c r="M24" s="409">
        <v>3</v>
      </c>
      <c r="N24" s="409"/>
      <c r="O24" s="411">
        <v>143503</v>
      </c>
      <c r="P24" s="411"/>
      <c r="R24" s="96"/>
      <c r="S24" s="96"/>
    </row>
    <row r="25" spans="2:19" ht="15" customHeight="1">
      <c r="B25" s="10" t="s">
        <v>215</v>
      </c>
      <c r="C25" s="98">
        <v>15</v>
      </c>
      <c r="D25" s="99">
        <v>1196</v>
      </c>
      <c r="E25" s="401">
        <v>3346608</v>
      </c>
      <c r="F25" s="401"/>
      <c r="G25" s="401">
        <v>500245</v>
      </c>
      <c r="H25" s="401"/>
      <c r="I25" s="401">
        <v>121981</v>
      </c>
      <c r="J25" s="401"/>
      <c r="K25" s="401">
        <v>128034</v>
      </c>
      <c r="L25" s="401"/>
      <c r="M25" s="409">
        <v>1</v>
      </c>
      <c r="N25" s="409"/>
      <c r="O25" s="411">
        <v>14562</v>
      </c>
      <c r="P25" s="411"/>
      <c r="R25" s="96"/>
      <c r="S25" s="96"/>
    </row>
    <row r="26" spans="2:19" ht="15" customHeight="1">
      <c r="B26" s="10" t="s">
        <v>225</v>
      </c>
      <c r="C26" s="98">
        <v>2</v>
      </c>
      <c r="D26" s="100" t="s">
        <v>344</v>
      </c>
      <c r="E26" s="100"/>
      <c r="F26" s="100" t="s">
        <v>344</v>
      </c>
      <c r="G26" s="100"/>
      <c r="H26" s="100" t="s">
        <v>344</v>
      </c>
      <c r="I26" s="100"/>
      <c r="J26" s="100" t="s">
        <v>344</v>
      </c>
      <c r="K26" s="100"/>
      <c r="L26" s="100" t="s">
        <v>344</v>
      </c>
      <c r="M26" s="409" t="s">
        <v>61</v>
      </c>
      <c r="N26" s="409"/>
      <c r="O26" s="411" t="s">
        <v>61</v>
      </c>
      <c r="P26" s="411"/>
      <c r="R26" s="96"/>
      <c r="S26" s="96"/>
    </row>
    <row r="27" spans="2:19" ht="15" customHeight="1">
      <c r="B27" s="10" t="s">
        <v>226</v>
      </c>
      <c r="C27" s="98">
        <v>43</v>
      </c>
      <c r="D27" s="99">
        <v>3000</v>
      </c>
      <c r="E27" s="401">
        <v>5974454</v>
      </c>
      <c r="F27" s="401"/>
      <c r="G27" s="401">
        <v>597870</v>
      </c>
      <c r="H27" s="401"/>
      <c r="I27" s="401">
        <v>158302</v>
      </c>
      <c r="J27" s="401"/>
      <c r="K27" s="401">
        <v>173757</v>
      </c>
      <c r="L27" s="401"/>
      <c r="M27" s="409">
        <v>3</v>
      </c>
      <c r="N27" s="409"/>
      <c r="O27" s="411">
        <v>22246</v>
      </c>
      <c r="P27" s="411"/>
      <c r="R27" s="96"/>
      <c r="S27" s="96"/>
    </row>
    <row r="28" spans="2:19" ht="15" customHeight="1">
      <c r="B28" s="10" t="s">
        <v>145</v>
      </c>
      <c r="C28" s="98">
        <v>110</v>
      </c>
      <c r="D28" s="99">
        <v>14116</v>
      </c>
      <c r="E28" s="401">
        <v>52169313</v>
      </c>
      <c r="F28" s="401"/>
      <c r="G28" s="401">
        <v>2919596</v>
      </c>
      <c r="H28" s="401"/>
      <c r="I28" s="401">
        <v>914090</v>
      </c>
      <c r="J28" s="401"/>
      <c r="K28" s="401">
        <v>1025919</v>
      </c>
      <c r="L28" s="401"/>
      <c r="M28" s="409">
        <v>14</v>
      </c>
      <c r="N28" s="409"/>
      <c r="O28" s="411">
        <v>57721</v>
      </c>
      <c r="P28" s="411"/>
      <c r="R28" s="96"/>
      <c r="S28" s="96"/>
    </row>
    <row r="29" spans="2:19" ht="15" customHeight="1">
      <c r="B29" s="10" t="s">
        <v>146</v>
      </c>
      <c r="C29" s="98">
        <v>103</v>
      </c>
      <c r="D29" s="99">
        <v>16251</v>
      </c>
      <c r="E29" s="401">
        <v>30433921</v>
      </c>
      <c r="F29" s="401"/>
      <c r="G29" s="401">
        <v>1555688</v>
      </c>
      <c r="H29" s="401"/>
      <c r="I29" s="401">
        <v>272161</v>
      </c>
      <c r="J29" s="401"/>
      <c r="K29" s="401">
        <v>420688</v>
      </c>
      <c r="L29" s="401"/>
      <c r="M29" s="409">
        <v>6</v>
      </c>
      <c r="N29" s="409"/>
      <c r="O29" s="411">
        <v>112633</v>
      </c>
      <c r="P29" s="411"/>
      <c r="R29" s="96"/>
      <c r="S29" s="96"/>
    </row>
    <row r="30" spans="2:19" ht="15" customHeight="1">
      <c r="B30" s="10" t="s">
        <v>147</v>
      </c>
      <c r="C30" s="98">
        <v>16</v>
      </c>
      <c r="D30" s="99">
        <v>1723</v>
      </c>
      <c r="E30" s="401">
        <v>4440985</v>
      </c>
      <c r="F30" s="401"/>
      <c r="G30" s="401">
        <v>266942</v>
      </c>
      <c r="H30" s="401"/>
      <c r="I30" s="401">
        <v>78462</v>
      </c>
      <c r="J30" s="401"/>
      <c r="K30" s="401">
        <v>90872</v>
      </c>
      <c r="L30" s="401"/>
      <c r="M30" s="409">
        <v>1</v>
      </c>
      <c r="N30" s="409"/>
      <c r="O30" s="411">
        <v>970</v>
      </c>
      <c r="P30" s="411"/>
      <c r="R30" s="96"/>
      <c r="S30" s="96"/>
    </row>
    <row r="31" spans="2:19" ht="15" customHeight="1">
      <c r="B31" s="10" t="s">
        <v>148</v>
      </c>
      <c r="C31" s="98">
        <v>1</v>
      </c>
      <c r="D31" s="100" t="s">
        <v>344</v>
      </c>
      <c r="E31" s="100"/>
      <c r="F31" s="100" t="s">
        <v>344</v>
      </c>
      <c r="G31" s="100"/>
      <c r="H31" s="100" t="s">
        <v>344</v>
      </c>
      <c r="I31" s="100"/>
      <c r="J31" s="100" t="s">
        <v>344</v>
      </c>
      <c r="K31" s="100"/>
      <c r="L31" s="100" t="s">
        <v>344</v>
      </c>
      <c r="M31" s="409">
        <v>1</v>
      </c>
      <c r="N31" s="409"/>
      <c r="O31" s="411" t="s">
        <v>344</v>
      </c>
      <c r="P31" s="411"/>
      <c r="R31" s="96"/>
      <c r="S31" s="96"/>
    </row>
    <row r="32" spans="2:19" ht="15" customHeight="1">
      <c r="B32" s="10" t="s">
        <v>228</v>
      </c>
      <c r="C32" s="98" t="s">
        <v>61</v>
      </c>
      <c r="D32" s="99" t="s">
        <v>61</v>
      </c>
      <c r="E32" s="99"/>
      <c r="F32" s="99" t="s">
        <v>61</v>
      </c>
      <c r="G32" s="99"/>
      <c r="H32" s="99" t="s">
        <v>61</v>
      </c>
      <c r="I32" s="99"/>
      <c r="J32" s="99" t="s">
        <v>61</v>
      </c>
      <c r="K32" s="99"/>
      <c r="L32" s="99" t="s">
        <v>61</v>
      </c>
      <c r="M32" s="99"/>
      <c r="N32" s="99" t="s">
        <v>61</v>
      </c>
      <c r="O32" s="99"/>
      <c r="P32" s="99" t="s">
        <v>61</v>
      </c>
      <c r="R32" s="96"/>
      <c r="S32" s="96"/>
    </row>
    <row r="33" spans="2:19" ht="15" customHeight="1">
      <c r="B33" s="12" t="s">
        <v>216</v>
      </c>
      <c r="C33" s="101">
        <v>17</v>
      </c>
      <c r="D33" s="102">
        <v>1215</v>
      </c>
      <c r="E33" s="402">
        <v>2158054</v>
      </c>
      <c r="F33" s="402"/>
      <c r="G33" s="402">
        <v>130526</v>
      </c>
      <c r="H33" s="402"/>
      <c r="I33" s="402">
        <v>49215</v>
      </c>
      <c r="J33" s="402"/>
      <c r="K33" s="402">
        <v>74955</v>
      </c>
      <c r="L33" s="402"/>
      <c r="M33" s="410">
        <v>1</v>
      </c>
      <c r="N33" s="410"/>
      <c r="O33" s="412">
        <v>257</v>
      </c>
      <c r="P33" s="412"/>
      <c r="R33" s="96"/>
      <c r="S33" s="96"/>
    </row>
    <row r="34" spans="2:22" ht="15" customHeight="1">
      <c r="B34" s="16" t="s">
        <v>129</v>
      </c>
      <c r="C34" s="103"/>
      <c r="D34" s="103"/>
      <c r="E34" s="103"/>
      <c r="F34" s="103"/>
      <c r="G34" s="103"/>
      <c r="H34" s="103"/>
      <c r="I34" s="103"/>
      <c r="J34" s="103"/>
      <c r="T34" s="104"/>
      <c r="U34" s="96"/>
      <c r="V34" s="96"/>
    </row>
    <row r="35" spans="2:22" ht="15" customHeight="1">
      <c r="B35" s="16"/>
      <c r="C35" s="103"/>
      <c r="D35" s="103"/>
      <c r="E35" s="103"/>
      <c r="F35" s="103"/>
      <c r="G35" s="103"/>
      <c r="H35" s="103"/>
      <c r="I35" s="103"/>
      <c r="J35" s="103"/>
      <c r="T35" s="103"/>
      <c r="U35" s="96"/>
      <c r="V35" s="96"/>
    </row>
    <row r="36" spans="2:21" ht="15" customHeight="1">
      <c r="B36" s="3"/>
      <c r="I36" s="103"/>
      <c r="J36" s="103"/>
      <c r="T36" s="96"/>
      <c r="U36" s="96"/>
    </row>
    <row r="37" spans="2:21" ht="15" customHeight="1"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T37" s="96"/>
      <c r="U37" s="96"/>
    </row>
    <row r="38" spans="2:21" ht="15" customHeight="1">
      <c r="B38" s="346" t="s">
        <v>237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T38" s="96"/>
      <c r="U38" s="96"/>
    </row>
    <row r="39" spans="2:21" ht="15" customHeight="1"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T39" s="96"/>
      <c r="U39" s="96"/>
    </row>
    <row r="40" spans="2:21" ht="15" customHeight="1" thickBot="1">
      <c r="B40" s="10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T40" s="96"/>
      <c r="U40" s="96"/>
    </row>
    <row r="41" spans="2:21" ht="14.25">
      <c r="B41" s="414" t="s">
        <v>224</v>
      </c>
      <c r="C41" s="417" t="s">
        <v>217</v>
      </c>
      <c r="D41" s="394" t="s">
        <v>241</v>
      </c>
      <c r="E41" s="395"/>
      <c r="F41" s="395"/>
      <c r="G41" s="395"/>
      <c r="H41" s="395"/>
      <c r="I41" s="400"/>
      <c r="J41" s="394" t="s">
        <v>238</v>
      </c>
      <c r="K41" s="395"/>
      <c r="L41" s="395"/>
      <c r="M41" s="395"/>
      <c r="N41" s="395"/>
      <c r="O41" s="395"/>
      <c r="P41" s="395"/>
      <c r="Q41" s="110"/>
      <c r="R41" s="110"/>
      <c r="S41" s="110"/>
      <c r="T41" s="110"/>
      <c r="U41" s="110"/>
    </row>
    <row r="42" spans="2:21" ht="14.25">
      <c r="B42" s="415"/>
      <c r="C42" s="418"/>
      <c r="D42" s="396" t="s">
        <v>118</v>
      </c>
      <c r="E42" s="396" t="s">
        <v>218</v>
      </c>
      <c r="F42" s="398" t="s">
        <v>282</v>
      </c>
      <c r="G42" s="396" t="s">
        <v>219</v>
      </c>
      <c r="H42" s="396" t="s">
        <v>220</v>
      </c>
      <c r="I42" s="419" t="s">
        <v>221</v>
      </c>
      <c r="J42" s="396" t="s">
        <v>118</v>
      </c>
      <c r="K42" s="396" t="s">
        <v>222</v>
      </c>
      <c r="L42" s="396" t="s">
        <v>239</v>
      </c>
      <c r="M42" s="390" t="s">
        <v>240</v>
      </c>
      <c r="N42" s="390" t="s">
        <v>242</v>
      </c>
      <c r="O42" s="390" t="s">
        <v>243</v>
      </c>
      <c r="P42" s="392" t="s">
        <v>220</v>
      </c>
      <c r="Q42" s="107"/>
      <c r="R42" s="106"/>
      <c r="S42" s="106"/>
      <c r="T42" s="106"/>
      <c r="U42" s="107"/>
    </row>
    <row r="43" spans="2:21" ht="14.25">
      <c r="B43" s="416"/>
      <c r="C43" s="418"/>
      <c r="D43" s="397"/>
      <c r="E43" s="397"/>
      <c r="F43" s="399"/>
      <c r="G43" s="397"/>
      <c r="H43" s="397"/>
      <c r="I43" s="420"/>
      <c r="J43" s="397"/>
      <c r="K43" s="397"/>
      <c r="L43" s="397"/>
      <c r="M43" s="399"/>
      <c r="N43" s="391"/>
      <c r="O43" s="391"/>
      <c r="P43" s="393"/>
      <c r="Q43" s="107"/>
      <c r="R43" s="106"/>
      <c r="S43" s="106"/>
      <c r="T43" s="106"/>
      <c r="U43" s="107"/>
    </row>
    <row r="44" spans="2:21" s="143" customFormat="1" ht="14.25">
      <c r="B44" s="165" t="s">
        <v>276</v>
      </c>
      <c r="C44" s="184">
        <f>SUM(C46:C68)</f>
        <v>693</v>
      </c>
      <c r="D44" s="154">
        <f>SUM(E44:I44)</f>
        <v>423287</v>
      </c>
      <c r="E44" s="154">
        <v>70995</v>
      </c>
      <c r="F44" s="154">
        <f>SUM(F46:F68)</f>
        <v>20187</v>
      </c>
      <c r="G44" s="154">
        <v>297256</v>
      </c>
      <c r="H44" s="154">
        <f>SUM(H46:H68)</f>
        <v>1611</v>
      </c>
      <c r="I44" s="154">
        <f>SUM(I46:I68)</f>
        <v>33238</v>
      </c>
      <c r="J44" s="154">
        <f>SUM(K44:P44)</f>
        <v>423287</v>
      </c>
      <c r="K44" s="154">
        <v>9262</v>
      </c>
      <c r="L44" s="154">
        <f>SUM(L46:L68)</f>
        <v>24827</v>
      </c>
      <c r="M44" s="154">
        <v>162526</v>
      </c>
      <c r="N44" s="32">
        <v>75810</v>
      </c>
      <c r="O44" s="32">
        <v>99242</v>
      </c>
      <c r="P44" s="32">
        <v>51620</v>
      </c>
      <c r="Q44" s="164"/>
      <c r="R44" s="164"/>
      <c r="S44" s="164"/>
      <c r="T44" s="164"/>
      <c r="U44" s="164"/>
    </row>
    <row r="45" spans="2:21" ht="14.25">
      <c r="B45" s="55"/>
      <c r="C45" s="11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60"/>
      <c r="R45" s="60"/>
      <c r="S45" s="60"/>
      <c r="T45" s="60"/>
      <c r="U45" s="60"/>
    </row>
    <row r="46" spans="2:21" s="41" customFormat="1" ht="14.25">
      <c r="B46" s="10" t="s">
        <v>125</v>
      </c>
      <c r="C46" s="48">
        <v>70</v>
      </c>
      <c r="D46" s="171">
        <f>SUM(E46:I46)</f>
        <v>21885</v>
      </c>
      <c r="E46" s="171">
        <v>2485</v>
      </c>
      <c r="F46" s="171" t="s">
        <v>292</v>
      </c>
      <c r="G46" s="171">
        <v>19027</v>
      </c>
      <c r="H46" s="171">
        <v>7</v>
      </c>
      <c r="I46" s="171">
        <v>366</v>
      </c>
      <c r="J46" s="171">
        <f>SUM(K46:P46)</f>
        <v>21885</v>
      </c>
      <c r="K46" s="22">
        <v>842</v>
      </c>
      <c r="L46" s="22">
        <v>1096</v>
      </c>
      <c r="M46" s="22">
        <v>9622</v>
      </c>
      <c r="N46" s="22">
        <v>6881</v>
      </c>
      <c r="O46" s="22">
        <v>586</v>
      </c>
      <c r="P46" s="22">
        <v>2858</v>
      </c>
      <c r="Q46" s="57"/>
      <c r="R46" s="57"/>
      <c r="S46" s="57"/>
      <c r="T46" s="57"/>
      <c r="U46" s="57"/>
    </row>
    <row r="47" spans="2:21" s="41" customFormat="1" ht="14.25">
      <c r="B47" s="55" t="s">
        <v>230</v>
      </c>
      <c r="C47" s="48">
        <v>8</v>
      </c>
      <c r="D47" s="171">
        <f aca="true" t="shared" si="0" ref="D47:D56">SUM(E47:I47)</f>
        <v>3818</v>
      </c>
      <c r="E47" s="171">
        <v>216</v>
      </c>
      <c r="F47" s="171">
        <v>20</v>
      </c>
      <c r="G47" s="171">
        <v>3582</v>
      </c>
      <c r="H47" s="171" t="s">
        <v>292</v>
      </c>
      <c r="I47" s="171" t="s">
        <v>292</v>
      </c>
      <c r="J47" s="171">
        <f aca="true" t="shared" si="1" ref="J47:J56">SUM(K47:P47)</f>
        <v>3818</v>
      </c>
      <c r="K47" s="22">
        <v>108</v>
      </c>
      <c r="L47" s="22">
        <v>131</v>
      </c>
      <c r="M47" s="22">
        <v>1053</v>
      </c>
      <c r="N47" s="22">
        <v>1321</v>
      </c>
      <c r="O47" s="22">
        <v>171</v>
      </c>
      <c r="P47" s="22">
        <v>1034</v>
      </c>
      <c r="Q47" s="57"/>
      <c r="R47" s="57"/>
      <c r="S47" s="57"/>
      <c r="T47" s="57"/>
      <c r="U47" s="57"/>
    </row>
    <row r="48" spans="2:21" s="41" customFormat="1" ht="14.25">
      <c r="B48" s="55" t="s">
        <v>231</v>
      </c>
      <c r="C48" s="48">
        <v>111</v>
      </c>
      <c r="D48" s="171">
        <f t="shared" si="0"/>
        <v>196958</v>
      </c>
      <c r="E48" s="171">
        <v>9754</v>
      </c>
      <c r="F48" s="171">
        <v>18700</v>
      </c>
      <c r="G48" s="171">
        <v>156138</v>
      </c>
      <c r="H48" s="171">
        <v>994</v>
      </c>
      <c r="I48" s="171">
        <v>11372</v>
      </c>
      <c r="J48" s="171">
        <f t="shared" si="1"/>
        <v>196958</v>
      </c>
      <c r="K48" s="22">
        <v>5897</v>
      </c>
      <c r="L48" s="22">
        <v>7149</v>
      </c>
      <c r="M48" s="22">
        <v>99710</v>
      </c>
      <c r="N48" s="22">
        <v>11607</v>
      </c>
      <c r="O48" s="22">
        <v>63366</v>
      </c>
      <c r="P48" s="22">
        <v>9229</v>
      </c>
      <c r="Q48" s="57"/>
      <c r="R48" s="57"/>
      <c r="S48" s="57"/>
      <c r="T48" s="57"/>
      <c r="U48" s="57"/>
    </row>
    <row r="49" spans="2:21" s="41" customFormat="1" ht="14.25">
      <c r="B49" s="55" t="s">
        <v>210</v>
      </c>
      <c r="C49" s="48">
        <v>78</v>
      </c>
      <c r="D49" s="171">
        <f t="shared" si="0"/>
        <v>1072</v>
      </c>
      <c r="E49" s="171">
        <v>541</v>
      </c>
      <c r="F49" s="171" t="s">
        <v>292</v>
      </c>
      <c r="G49" s="171">
        <v>531</v>
      </c>
      <c r="H49" s="171" t="s">
        <v>292</v>
      </c>
      <c r="I49" s="171" t="s">
        <v>292</v>
      </c>
      <c r="J49" s="171">
        <f t="shared" si="1"/>
        <v>1072</v>
      </c>
      <c r="K49" s="22">
        <v>250</v>
      </c>
      <c r="L49" s="22" t="s">
        <v>61</v>
      </c>
      <c r="M49" s="22">
        <v>5</v>
      </c>
      <c r="N49" s="22">
        <v>89</v>
      </c>
      <c r="O49" s="22">
        <v>220</v>
      </c>
      <c r="P49" s="22">
        <v>508</v>
      </c>
      <c r="Q49" s="57"/>
      <c r="R49" s="57"/>
      <c r="S49" s="57"/>
      <c r="T49" s="57"/>
      <c r="U49" s="57"/>
    </row>
    <row r="50" spans="2:21" s="41" customFormat="1" ht="14.25">
      <c r="B50" s="55" t="s">
        <v>232</v>
      </c>
      <c r="C50" s="48">
        <v>9</v>
      </c>
      <c r="D50" s="171">
        <f t="shared" si="0"/>
        <v>613</v>
      </c>
      <c r="E50" s="171">
        <v>467</v>
      </c>
      <c r="F50" s="171" t="s">
        <v>292</v>
      </c>
      <c r="G50" s="171">
        <v>146</v>
      </c>
      <c r="H50" s="171" t="s">
        <v>292</v>
      </c>
      <c r="I50" s="171" t="s">
        <v>295</v>
      </c>
      <c r="J50" s="171">
        <f t="shared" si="1"/>
        <v>613</v>
      </c>
      <c r="K50" s="22">
        <v>141</v>
      </c>
      <c r="L50" s="22">
        <v>5</v>
      </c>
      <c r="M50" s="22">
        <v>194</v>
      </c>
      <c r="N50" s="22">
        <v>160</v>
      </c>
      <c r="O50" s="22">
        <v>6</v>
      </c>
      <c r="P50" s="22">
        <v>107</v>
      </c>
      <c r="Q50" s="57"/>
      <c r="R50" s="57"/>
      <c r="S50" s="57"/>
      <c r="T50" s="57"/>
      <c r="U50" s="57"/>
    </row>
    <row r="51" spans="2:21" s="41" customFormat="1" ht="14.25">
      <c r="B51" s="55" t="s">
        <v>233</v>
      </c>
      <c r="C51" s="48">
        <v>9</v>
      </c>
      <c r="D51" s="171">
        <f t="shared" si="0"/>
        <v>1081</v>
      </c>
      <c r="E51" s="171">
        <v>193</v>
      </c>
      <c r="F51" s="171">
        <v>45</v>
      </c>
      <c r="G51" s="171">
        <v>843</v>
      </c>
      <c r="H51" s="171" t="s">
        <v>295</v>
      </c>
      <c r="I51" s="171" t="s">
        <v>295</v>
      </c>
      <c r="J51" s="171">
        <f t="shared" si="1"/>
        <v>1081</v>
      </c>
      <c r="K51" s="22">
        <v>81</v>
      </c>
      <c r="L51" s="22" t="s">
        <v>61</v>
      </c>
      <c r="M51" s="22">
        <v>381</v>
      </c>
      <c r="N51" s="22">
        <v>522</v>
      </c>
      <c r="O51" s="22" t="s">
        <v>61</v>
      </c>
      <c r="P51" s="22">
        <v>97</v>
      </c>
      <c r="Q51" s="57"/>
      <c r="R51" s="57"/>
      <c r="S51" s="57"/>
      <c r="T51" s="57"/>
      <c r="U51" s="57"/>
    </row>
    <row r="52" spans="2:21" s="41" customFormat="1" ht="14.25">
      <c r="B52" s="55" t="s">
        <v>211</v>
      </c>
      <c r="C52" s="48">
        <v>15</v>
      </c>
      <c r="D52" s="171">
        <f t="shared" si="0"/>
        <v>48620</v>
      </c>
      <c r="E52" s="171">
        <v>45</v>
      </c>
      <c r="F52" s="171" t="s">
        <v>295</v>
      </c>
      <c r="G52" s="171">
        <v>41665</v>
      </c>
      <c r="H52" s="171" t="s">
        <v>295</v>
      </c>
      <c r="I52" s="171">
        <v>6910</v>
      </c>
      <c r="J52" s="171">
        <f t="shared" si="1"/>
        <v>48620</v>
      </c>
      <c r="K52" s="22">
        <v>724</v>
      </c>
      <c r="L52" s="22">
        <v>15443</v>
      </c>
      <c r="M52" s="22">
        <v>31032</v>
      </c>
      <c r="N52" s="22">
        <v>1175</v>
      </c>
      <c r="O52" s="22">
        <v>1</v>
      </c>
      <c r="P52" s="22">
        <v>245</v>
      </c>
      <c r="Q52" s="57"/>
      <c r="R52" s="57"/>
      <c r="S52" s="57"/>
      <c r="T52" s="57"/>
      <c r="U52" s="57"/>
    </row>
    <row r="53" spans="2:21" s="41" customFormat="1" ht="14.25">
      <c r="B53" s="55" t="s">
        <v>134</v>
      </c>
      <c r="C53" s="48">
        <v>27</v>
      </c>
      <c r="D53" s="171">
        <f t="shared" si="0"/>
        <v>23347</v>
      </c>
      <c r="E53" s="171">
        <v>2992</v>
      </c>
      <c r="F53" s="171" t="s">
        <v>295</v>
      </c>
      <c r="G53" s="171">
        <v>20355</v>
      </c>
      <c r="H53" s="171" t="s">
        <v>295</v>
      </c>
      <c r="I53" s="171" t="s">
        <v>13</v>
      </c>
      <c r="J53" s="171">
        <f t="shared" si="1"/>
        <v>23347</v>
      </c>
      <c r="K53" s="22">
        <v>16</v>
      </c>
      <c r="L53" s="22" t="s">
        <v>61</v>
      </c>
      <c r="M53" s="22">
        <v>2768</v>
      </c>
      <c r="N53" s="22">
        <v>91</v>
      </c>
      <c r="O53" s="22">
        <v>12166</v>
      </c>
      <c r="P53" s="22">
        <v>8306</v>
      </c>
      <c r="Q53" s="57"/>
      <c r="R53" s="61"/>
      <c r="S53" s="61"/>
      <c r="T53" s="61"/>
      <c r="U53" s="61"/>
    </row>
    <row r="54" spans="2:21" s="41" customFormat="1" ht="14.25">
      <c r="B54" s="55" t="s">
        <v>212</v>
      </c>
      <c r="C54" s="48">
        <v>7</v>
      </c>
      <c r="D54" s="171">
        <f t="shared" si="0"/>
        <v>45314</v>
      </c>
      <c r="E54" s="171">
        <v>27314</v>
      </c>
      <c r="F54" s="171" t="s">
        <v>13</v>
      </c>
      <c r="G54" s="171">
        <v>9325</v>
      </c>
      <c r="H54" s="171" t="s">
        <v>13</v>
      </c>
      <c r="I54" s="171">
        <v>8675</v>
      </c>
      <c r="J54" s="171">
        <f t="shared" si="1"/>
        <v>45314</v>
      </c>
      <c r="K54" s="22">
        <v>192</v>
      </c>
      <c r="L54" s="22">
        <v>235</v>
      </c>
      <c r="M54" s="22">
        <v>1583</v>
      </c>
      <c r="N54" s="22">
        <v>29772</v>
      </c>
      <c r="O54" s="22">
        <v>11791</v>
      </c>
      <c r="P54" s="22">
        <v>1741</v>
      </c>
      <c r="Q54" s="61"/>
      <c r="R54" s="61"/>
      <c r="S54" s="61"/>
      <c r="T54" s="61"/>
      <c r="U54" s="61"/>
    </row>
    <row r="55" spans="2:21" s="41" customFormat="1" ht="14.25">
      <c r="B55" s="55" t="s">
        <v>213</v>
      </c>
      <c r="C55" s="48">
        <v>1</v>
      </c>
      <c r="D55" s="171" t="s">
        <v>344</v>
      </c>
      <c r="E55" s="171" t="s">
        <v>13</v>
      </c>
      <c r="F55" s="171" t="s">
        <v>13</v>
      </c>
      <c r="G55" s="171" t="s">
        <v>344</v>
      </c>
      <c r="H55" s="171" t="s">
        <v>292</v>
      </c>
      <c r="I55" s="171" t="s">
        <v>296</v>
      </c>
      <c r="J55" s="171" t="s">
        <v>344</v>
      </c>
      <c r="K55" s="22" t="s">
        <v>344</v>
      </c>
      <c r="L55" s="22" t="s">
        <v>61</v>
      </c>
      <c r="M55" s="22" t="s">
        <v>344</v>
      </c>
      <c r="N55" s="22" t="s">
        <v>13</v>
      </c>
      <c r="O55" s="22" t="s">
        <v>344</v>
      </c>
      <c r="P55" s="22" t="s">
        <v>344</v>
      </c>
      <c r="Q55" s="57"/>
      <c r="R55" s="61"/>
      <c r="S55" s="61"/>
      <c r="T55" s="61"/>
      <c r="U55" s="61"/>
    </row>
    <row r="56" spans="2:21" s="41" customFormat="1" ht="14.25">
      <c r="B56" s="55" t="s">
        <v>234</v>
      </c>
      <c r="C56" s="22">
        <v>25</v>
      </c>
      <c r="D56" s="171">
        <f t="shared" si="0"/>
        <v>7212</v>
      </c>
      <c r="E56" s="171">
        <v>263</v>
      </c>
      <c r="F56" s="171" t="s">
        <v>292</v>
      </c>
      <c r="G56" s="171">
        <v>6379</v>
      </c>
      <c r="H56" s="171">
        <v>15</v>
      </c>
      <c r="I56" s="171">
        <v>555</v>
      </c>
      <c r="J56" s="171">
        <f t="shared" si="1"/>
        <v>7212</v>
      </c>
      <c r="K56" s="22">
        <v>88</v>
      </c>
      <c r="L56" s="22" t="s">
        <v>61</v>
      </c>
      <c r="M56" s="22">
        <v>244</v>
      </c>
      <c r="N56" s="22">
        <v>6574</v>
      </c>
      <c r="O56" s="22">
        <v>4</v>
      </c>
      <c r="P56" s="22">
        <v>302</v>
      </c>
      <c r="Q56" s="57"/>
      <c r="R56" s="57"/>
      <c r="S56" s="57"/>
      <c r="T56" s="57"/>
      <c r="U56" s="57"/>
    </row>
    <row r="57" spans="2:21" s="41" customFormat="1" ht="14.25">
      <c r="B57" s="55" t="s">
        <v>235</v>
      </c>
      <c r="C57" s="48">
        <v>1</v>
      </c>
      <c r="D57" s="171" t="s">
        <v>344</v>
      </c>
      <c r="E57" s="171" t="s">
        <v>344</v>
      </c>
      <c r="F57" s="171" t="s">
        <v>13</v>
      </c>
      <c r="G57" s="171" t="s">
        <v>13</v>
      </c>
      <c r="H57" s="171" t="s">
        <v>13</v>
      </c>
      <c r="I57" s="171" t="s">
        <v>297</v>
      </c>
      <c r="J57" s="171" t="s">
        <v>344</v>
      </c>
      <c r="K57" s="22" t="s">
        <v>61</v>
      </c>
      <c r="L57" s="22" t="s">
        <v>61</v>
      </c>
      <c r="M57" s="22" t="s">
        <v>344</v>
      </c>
      <c r="N57" s="22" t="s">
        <v>61</v>
      </c>
      <c r="O57" s="22" t="s">
        <v>61</v>
      </c>
      <c r="P57" s="22" t="s">
        <v>344</v>
      </c>
      <c r="Q57" s="57"/>
      <c r="R57" s="57"/>
      <c r="S57" s="57"/>
      <c r="T57" s="57"/>
      <c r="U57" s="57"/>
    </row>
    <row r="58" spans="2:21" s="41" customFormat="1" ht="14.25">
      <c r="B58" s="55" t="s">
        <v>214</v>
      </c>
      <c r="C58" s="48">
        <v>1</v>
      </c>
      <c r="D58" s="171" t="s">
        <v>344</v>
      </c>
      <c r="E58" s="171" t="s">
        <v>344</v>
      </c>
      <c r="F58" s="171" t="s">
        <v>292</v>
      </c>
      <c r="G58" s="171" t="s">
        <v>292</v>
      </c>
      <c r="H58" s="171" t="s">
        <v>292</v>
      </c>
      <c r="I58" s="171" t="s">
        <v>292</v>
      </c>
      <c r="J58" s="171" t="s">
        <v>344</v>
      </c>
      <c r="K58" s="22" t="s">
        <v>61</v>
      </c>
      <c r="L58" s="22" t="s">
        <v>61</v>
      </c>
      <c r="M58" s="22" t="s">
        <v>61</v>
      </c>
      <c r="N58" s="22" t="s">
        <v>61</v>
      </c>
      <c r="O58" s="22" t="s">
        <v>61</v>
      </c>
      <c r="P58" s="22" t="s">
        <v>344</v>
      </c>
      <c r="Q58" s="57"/>
      <c r="R58" s="57"/>
      <c r="S58" s="57"/>
      <c r="T58" s="57"/>
      <c r="U58" s="57"/>
    </row>
    <row r="59" spans="2:21" s="41" customFormat="1" ht="14.25">
      <c r="B59" s="55" t="s">
        <v>137</v>
      </c>
      <c r="C59" s="48">
        <v>24</v>
      </c>
      <c r="D59" s="171">
        <f>SUM(E59:I59)</f>
        <v>2816</v>
      </c>
      <c r="E59" s="171">
        <v>586</v>
      </c>
      <c r="F59" s="171" t="s">
        <v>298</v>
      </c>
      <c r="G59" s="171">
        <v>1902</v>
      </c>
      <c r="H59" s="171" t="s">
        <v>299</v>
      </c>
      <c r="I59" s="171">
        <v>328</v>
      </c>
      <c r="J59" s="171">
        <f>SUM(K59:P59)</f>
        <v>2816</v>
      </c>
      <c r="K59" s="22">
        <v>87</v>
      </c>
      <c r="L59" s="22">
        <v>634</v>
      </c>
      <c r="M59" s="22">
        <v>797</v>
      </c>
      <c r="N59" s="22">
        <v>326</v>
      </c>
      <c r="O59" s="22">
        <v>507</v>
      </c>
      <c r="P59" s="22">
        <v>465</v>
      </c>
      <c r="Q59" s="57"/>
      <c r="R59" s="57"/>
      <c r="S59" s="57"/>
      <c r="T59" s="57"/>
      <c r="U59" s="57"/>
    </row>
    <row r="60" spans="2:21" s="41" customFormat="1" ht="14.25">
      <c r="B60" s="55" t="s">
        <v>215</v>
      </c>
      <c r="C60" s="48">
        <v>15</v>
      </c>
      <c r="D60" s="171">
        <f>SUM(E60:I60)</f>
        <v>6941</v>
      </c>
      <c r="E60" s="171">
        <v>875</v>
      </c>
      <c r="F60" s="171" t="s">
        <v>292</v>
      </c>
      <c r="G60" s="171">
        <v>5856</v>
      </c>
      <c r="H60" s="171" t="s">
        <v>292</v>
      </c>
      <c r="I60" s="171">
        <v>210</v>
      </c>
      <c r="J60" s="171">
        <f>SUM(K60:P60)</f>
        <v>6941</v>
      </c>
      <c r="K60" s="22">
        <v>110</v>
      </c>
      <c r="L60" s="22">
        <v>39</v>
      </c>
      <c r="M60" s="22">
        <v>1145</v>
      </c>
      <c r="N60" s="22">
        <v>4917</v>
      </c>
      <c r="O60" s="22">
        <v>278</v>
      </c>
      <c r="P60" s="22">
        <v>452</v>
      </c>
      <c r="Q60" s="57"/>
      <c r="R60" s="57"/>
      <c r="S60" s="57"/>
      <c r="T60" s="57"/>
      <c r="U60" s="57"/>
    </row>
    <row r="61" spans="2:21" s="41" customFormat="1" ht="14.25">
      <c r="B61" s="55" t="s">
        <v>225</v>
      </c>
      <c r="C61" s="48">
        <v>2</v>
      </c>
      <c r="D61" s="171" t="s">
        <v>344</v>
      </c>
      <c r="E61" s="171" t="s">
        <v>344</v>
      </c>
      <c r="F61" s="171" t="s">
        <v>292</v>
      </c>
      <c r="G61" s="171" t="s">
        <v>344</v>
      </c>
      <c r="H61" s="171" t="s">
        <v>292</v>
      </c>
      <c r="I61" s="171" t="s">
        <v>292</v>
      </c>
      <c r="J61" s="171" t="s">
        <v>344</v>
      </c>
      <c r="K61" s="22" t="s">
        <v>344</v>
      </c>
      <c r="L61" s="22" t="s">
        <v>13</v>
      </c>
      <c r="M61" s="22" t="s">
        <v>344</v>
      </c>
      <c r="N61" s="22" t="s">
        <v>344</v>
      </c>
      <c r="O61" s="22" t="s">
        <v>13</v>
      </c>
      <c r="P61" s="22" t="s">
        <v>344</v>
      </c>
      <c r="Q61" s="57"/>
      <c r="R61" s="57"/>
      <c r="S61" s="57"/>
      <c r="T61" s="57"/>
      <c r="U61" s="57"/>
    </row>
    <row r="62" spans="2:21" s="41" customFormat="1" ht="14.25">
      <c r="B62" s="55" t="s">
        <v>226</v>
      </c>
      <c r="C62" s="48">
        <v>43</v>
      </c>
      <c r="D62" s="171">
        <f>SUM(E62:I62)</f>
        <v>3801</v>
      </c>
      <c r="E62" s="171">
        <v>348</v>
      </c>
      <c r="F62" s="171">
        <v>19</v>
      </c>
      <c r="G62" s="171">
        <v>2949</v>
      </c>
      <c r="H62" s="171">
        <v>160</v>
      </c>
      <c r="I62" s="171">
        <v>325</v>
      </c>
      <c r="J62" s="171">
        <f>SUM(K62:P62)</f>
        <v>3801</v>
      </c>
      <c r="K62" s="22">
        <v>127</v>
      </c>
      <c r="L62" s="22">
        <v>61</v>
      </c>
      <c r="M62" s="22">
        <v>1826</v>
      </c>
      <c r="N62" s="22">
        <v>1034</v>
      </c>
      <c r="O62" s="22">
        <v>409</v>
      </c>
      <c r="P62" s="22">
        <v>344</v>
      </c>
      <c r="Q62" s="57"/>
      <c r="R62" s="57"/>
      <c r="S62" s="57"/>
      <c r="T62" s="57"/>
      <c r="U62" s="57"/>
    </row>
    <row r="63" spans="2:22" s="41" customFormat="1" ht="14.25">
      <c r="B63" s="55" t="s">
        <v>145</v>
      </c>
      <c r="C63" s="48">
        <v>110</v>
      </c>
      <c r="D63" s="171">
        <f>SUM(E63:I63)</f>
        <v>25209</v>
      </c>
      <c r="E63" s="171">
        <v>3119</v>
      </c>
      <c r="F63" s="171">
        <v>1403</v>
      </c>
      <c r="G63" s="171">
        <v>16780</v>
      </c>
      <c r="H63" s="171">
        <v>7</v>
      </c>
      <c r="I63" s="171">
        <v>3900</v>
      </c>
      <c r="J63" s="171">
        <f>SUM(K63:P63)</f>
        <v>25209</v>
      </c>
      <c r="K63" s="22">
        <v>275</v>
      </c>
      <c r="L63" s="22">
        <v>22</v>
      </c>
      <c r="M63" s="22">
        <v>6200</v>
      </c>
      <c r="N63" s="22">
        <v>7424</v>
      </c>
      <c r="O63" s="22">
        <v>5324</v>
      </c>
      <c r="P63" s="22">
        <v>5964</v>
      </c>
      <c r="Q63" s="57"/>
      <c r="R63" s="57"/>
      <c r="S63" s="57"/>
      <c r="T63" s="57"/>
      <c r="U63" s="57"/>
      <c r="V63" s="111"/>
    </row>
    <row r="64" spans="2:22" s="41" customFormat="1" ht="14.25">
      <c r="B64" s="55" t="s">
        <v>146</v>
      </c>
      <c r="C64" s="48">
        <v>103</v>
      </c>
      <c r="D64" s="171">
        <f>SUM(E64:I64)</f>
        <v>27672</v>
      </c>
      <c r="E64" s="171">
        <v>21069</v>
      </c>
      <c r="F64" s="171" t="s">
        <v>292</v>
      </c>
      <c r="G64" s="171">
        <v>5653</v>
      </c>
      <c r="H64" s="171">
        <v>428</v>
      </c>
      <c r="I64" s="171">
        <v>522</v>
      </c>
      <c r="J64" s="171">
        <f>SUM(K64:P64)</f>
        <v>27672</v>
      </c>
      <c r="K64" s="22">
        <v>234</v>
      </c>
      <c r="L64" s="22">
        <v>7</v>
      </c>
      <c r="M64" s="22">
        <v>2963</v>
      </c>
      <c r="N64" s="22">
        <v>3480</v>
      </c>
      <c r="O64" s="22">
        <v>2847</v>
      </c>
      <c r="P64" s="22">
        <v>18141</v>
      </c>
      <c r="Q64" s="57"/>
      <c r="R64" s="57"/>
      <c r="S64" s="57"/>
      <c r="T64" s="57"/>
      <c r="U64" s="57"/>
      <c r="V64" s="111"/>
    </row>
    <row r="65" spans="2:22" s="41" customFormat="1" ht="14.25">
      <c r="B65" s="55" t="s">
        <v>147</v>
      </c>
      <c r="C65" s="48">
        <v>16</v>
      </c>
      <c r="D65" s="171">
        <f>SUM(E65:I65)</f>
        <v>3104</v>
      </c>
      <c r="E65" s="171">
        <v>59</v>
      </c>
      <c r="F65" s="171" t="s">
        <v>292</v>
      </c>
      <c r="G65" s="171">
        <v>2995</v>
      </c>
      <c r="H65" s="171" t="s">
        <v>292</v>
      </c>
      <c r="I65" s="171">
        <v>50</v>
      </c>
      <c r="J65" s="171">
        <f>SUM(K65:P65)</f>
        <v>3104</v>
      </c>
      <c r="K65" s="22">
        <v>30</v>
      </c>
      <c r="L65" s="22" t="s">
        <v>13</v>
      </c>
      <c r="M65" s="22">
        <v>1338</v>
      </c>
      <c r="N65" s="22">
        <v>324</v>
      </c>
      <c r="O65" s="22">
        <v>5</v>
      </c>
      <c r="P65" s="22">
        <v>1407</v>
      </c>
      <c r="Q65" s="57"/>
      <c r="R65" s="57"/>
      <c r="S65" s="57"/>
      <c r="T65" s="57"/>
      <c r="U65" s="57"/>
      <c r="V65" s="111"/>
    </row>
    <row r="66" spans="2:22" s="41" customFormat="1" ht="14.25">
      <c r="B66" s="55" t="s">
        <v>148</v>
      </c>
      <c r="C66" s="48">
        <v>1</v>
      </c>
      <c r="D66" s="171" t="s">
        <v>344</v>
      </c>
      <c r="E66" s="171" t="s">
        <v>344</v>
      </c>
      <c r="F66" s="171" t="s">
        <v>292</v>
      </c>
      <c r="G66" s="171" t="s">
        <v>292</v>
      </c>
      <c r="H66" s="171" t="s">
        <v>292</v>
      </c>
      <c r="I66" s="171" t="s">
        <v>292</v>
      </c>
      <c r="J66" s="171" t="s">
        <v>344</v>
      </c>
      <c r="K66" s="22" t="s">
        <v>13</v>
      </c>
      <c r="L66" s="22" t="s">
        <v>13</v>
      </c>
      <c r="M66" s="22" t="s">
        <v>344</v>
      </c>
      <c r="N66" s="22" t="s">
        <v>13</v>
      </c>
      <c r="O66" s="22" t="s">
        <v>344</v>
      </c>
      <c r="P66" s="22" t="s">
        <v>344</v>
      </c>
      <c r="Q66" s="61"/>
      <c r="R66" s="61"/>
      <c r="S66" s="61"/>
      <c r="T66" s="61"/>
      <c r="U66" s="61"/>
      <c r="V66" s="111"/>
    </row>
    <row r="67" spans="2:22" s="41" customFormat="1" ht="14.25">
      <c r="B67" s="55" t="s">
        <v>228</v>
      </c>
      <c r="C67" s="48" t="s">
        <v>61</v>
      </c>
      <c r="D67" s="171" t="s">
        <v>292</v>
      </c>
      <c r="E67" s="171" t="s">
        <v>292</v>
      </c>
      <c r="F67" s="171" t="s">
        <v>292</v>
      </c>
      <c r="G67" s="171" t="s">
        <v>292</v>
      </c>
      <c r="H67" s="171" t="s">
        <v>292</v>
      </c>
      <c r="I67" s="171" t="s">
        <v>292</v>
      </c>
      <c r="J67" s="171" t="s">
        <v>292</v>
      </c>
      <c r="K67" s="22" t="s">
        <v>13</v>
      </c>
      <c r="L67" s="22" t="s">
        <v>13</v>
      </c>
      <c r="M67" s="22" t="s">
        <v>13</v>
      </c>
      <c r="N67" s="22" t="s">
        <v>13</v>
      </c>
      <c r="O67" s="22" t="s">
        <v>13</v>
      </c>
      <c r="P67" s="22" t="s">
        <v>13</v>
      </c>
      <c r="Q67" s="57"/>
      <c r="R67" s="57"/>
      <c r="S67" s="57"/>
      <c r="T67" s="57"/>
      <c r="U67" s="57"/>
      <c r="V67" s="111"/>
    </row>
    <row r="68" spans="2:22" s="41" customFormat="1" ht="14.25">
      <c r="B68" s="112" t="s">
        <v>216</v>
      </c>
      <c r="C68" s="42">
        <v>17</v>
      </c>
      <c r="D68" s="174">
        <f>SUM(E68:I68)</f>
        <v>479</v>
      </c>
      <c r="E68" s="179">
        <v>324</v>
      </c>
      <c r="F68" s="174" t="s">
        <v>292</v>
      </c>
      <c r="G68" s="179">
        <v>130</v>
      </c>
      <c r="H68" s="179" t="s">
        <v>292</v>
      </c>
      <c r="I68" s="179">
        <v>25</v>
      </c>
      <c r="J68" s="174">
        <v>479</v>
      </c>
      <c r="K68" s="24" t="s">
        <v>13</v>
      </c>
      <c r="L68" s="24">
        <v>5</v>
      </c>
      <c r="M68" s="24">
        <v>122</v>
      </c>
      <c r="N68" s="24" t="s">
        <v>344</v>
      </c>
      <c r="O68" s="24">
        <v>90</v>
      </c>
      <c r="P68" s="24" t="s">
        <v>344</v>
      </c>
      <c r="Q68" s="57"/>
      <c r="R68" s="57"/>
      <c r="S68" s="57"/>
      <c r="T68" s="57"/>
      <c r="U68" s="57"/>
      <c r="V68" s="111"/>
    </row>
    <row r="69" spans="2:22" s="41" customFormat="1" ht="15" customHeight="1">
      <c r="B69" s="56" t="s">
        <v>129</v>
      </c>
      <c r="C69" s="111"/>
      <c r="D69" s="111"/>
      <c r="E69" s="111"/>
      <c r="F69" s="111"/>
      <c r="G69" s="111"/>
      <c r="H69" s="111"/>
      <c r="I69" s="111"/>
      <c r="J69" s="111"/>
      <c r="Q69" s="58"/>
      <c r="R69" s="58"/>
      <c r="S69" s="58"/>
      <c r="T69" s="113"/>
      <c r="U69" s="113"/>
      <c r="V69" s="111"/>
    </row>
    <row r="70" spans="2:22" ht="15" customHeight="1">
      <c r="B70"/>
      <c r="C70"/>
      <c r="D70"/>
      <c r="E70"/>
      <c r="F70"/>
      <c r="G70"/>
      <c r="H70"/>
      <c r="I70"/>
      <c r="J70"/>
      <c r="Q70" s="11"/>
      <c r="R70" s="11"/>
      <c r="S70" s="11"/>
      <c r="T70" s="108"/>
      <c r="U70" s="108"/>
      <c r="V70"/>
    </row>
    <row r="80" spans="11:19" ht="14.25">
      <c r="K80"/>
      <c r="L80"/>
      <c r="M80"/>
      <c r="N80"/>
      <c r="O80"/>
      <c r="P80"/>
      <c r="Q80"/>
      <c r="R80"/>
      <c r="S80"/>
    </row>
    <row r="81" spans="11:19" ht="14.25">
      <c r="K81"/>
      <c r="L81"/>
      <c r="M81"/>
      <c r="N81"/>
      <c r="O81"/>
      <c r="P81"/>
      <c r="Q81"/>
      <c r="R81"/>
      <c r="S81"/>
    </row>
    <row r="82" spans="11:19" ht="14.25">
      <c r="K82" s="44"/>
      <c r="L82" s="44"/>
      <c r="M82" s="44"/>
      <c r="N82" s="44"/>
      <c r="O82" s="44"/>
      <c r="P82" s="44"/>
      <c r="Q82" s="44"/>
      <c r="R82" s="44"/>
      <c r="S82" s="44"/>
    </row>
  </sheetData>
  <sheetProtection/>
  <mergeCells count="149">
    <mergeCell ref="I42:I43"/>
    <mergeCell ref="O20:P20"/>
    <mergeCell ref="C6:C8"/>
    <mergeCell ref="D6:D8"/>
    <mergeCell ref="O6:P8"/>
    <mergeCell ref="M6:N8"/>
    <mergeCell ref="I6:J8"/>
    <mergeCell ref="O14:P14"/>
    <mergeCell ref="D42:D43"/>
    <mergeCell ref="G42:G43"/>
    <mergeCell ref="M42:M43"/>
    <mergeCell ref="N42:N43"/>
    <mergeCell ref="M9:N9"/>
    <mergeCell ref="O9:P9"/>
    <mergeCell ref="B39:N39"/>
    <mergeCell ref="O25:P25"/>
    <mergeCell ref="B41:B43"/>
    <mergeCell ref="C41:C43"/>
    <mergeCell ref="K42:K43"/>
    <mergeCell ref="J42:J43"/>
    <mergeCell ref="B3:G3"/>
    <mergeCell ref="B6:B8"/>
    <mergeCell ref="E6:F8"/>
    <mergeCell ref="O11:P11"/>
    <mergeCell ref="O12:P12"/>
    <mergeCell ref="O13:P13"/>
    <mergeCell ref="M11:N11"/>
    <mergeCell ref="M12:N12"/>
    <mergeCell ref="M13:N13"/>
    <mergeCell ref="B4:P4"/>
    <mergeCell ref="O15:P15"/>
    <mergeCell ref="O16:P16"/>
    <mergeCell ref="O17:P17"/>
    <mergeCell ref="O18:P18"/>
    <mergeCell ref="O19:P19"/>
    <mergeCell ref="O21:P21"/>
    <mergeCell ref="O33:P33"/>
    <mergeCell ref="O30:P30"/>
    <mergeCell ref="M14:N14"/>
    <mergeCell ref="M15:N15"/>
    <mergeCell ref="M16:N16"/>
    <mergeCell ref="M17:N17"/>
    <mergeCell ref="O26:P26"/>
    <mergeCell ref="O27:P27"/>
    <mergeCell ref="M19:N19"/>
    <mergeCell ref="M20:N20"/>
    <mergeCell ref="M21:N21"/>
    <mergeCell ref="M18:N18"/>
    <mergeCell ref="O31:P31"/>
    <mergeCell ref="O28:P28"/>
    <mergeCell ref="O29:P29"/>
    <mergeCell ref="O22:P22"/>
    <mergeCell ref="O23:P23"/>
    <mergeCell ref="O24:P24"/>
    <mergeCell ref="E15:F15"/>
    <mergeCell ref="E16:F16"/>
    <mergeCell ref="M26:N26"/>
    <mergeCell ref="M27:N27"/>
    <mergeCell ref="M28:N28"/>
    <mergeCell ref="M29:N29"/>
    <mergeCell ref="M22:N22"/>
    <mergeCell ref="M23:N23"/>
    <mergeCell ref="M24:N24"/>
    <mergeCell ref="M25:N25"/>
    <mergeCell ref="E19:F19"/>
    <mergeCell ref="E21:F21"/>
    <mergeCell ref="M30:N30"/>
    <mergeCell ref="M31:N31"/>
    <mergeCell ref="M33:N33"/>
    <mergeCell ref="E9:F9"/>
    <mergeCell ref="E11:F11"/>
    <mergeCell ref="E12:F12"/>
    <mergeCell ref="E13:F13"/>
    <mergeCell ref="E14:F14"/>
    <mergeCell ref="E33:F33"/>
    <mergeCell ref="G6:H8"/>
    <mergeCell ref="G9:H9"/>
    <mergeCell ref="G11:H11"/>
    <mergeCell ref="G12:H12"/>
    <mergeCell ref="G13:H13"/>
    <mergeCell ref="G14:H14"/>
    <mergeCell ref="G15:H15"/>
    <mergeCell ref="E24:F24"/>
    <mergeCell ref="E25:F25"/>
    <mergeCell ref="G16:H16"/>
    <mergeCell ref="G17:H17"/>
    <mergeCell ref="G18:H18"/>
    <mergeCell ref="G19:H19"/>
    <mergeCell ref="E29:F29"/>
    <mergeCell ref="E30:F30"/>
    <mergeCell ref="E27:F27"/>
    <mergeCell ref="E28:F28"/>
    <mergeCell ref="E17:F17"/>
    <mergeCell ref="E18:F18"/>
    <mergeCell ref="G29:H29"/>
    <mergeCell ref="G30:H30"/>
    <mergeCell ref="G33:H33"/>
    <mergeCell ref="G21:H21"/>
    <mergeCell ref="G24:H24"/>
    <mergeCell ref="G25:H25"/>
    <mergeCell ref="G27:H27"/>
    <mergeCell ref="G28:H28"/>
    <mergeCell ref="I16:J16"/>
    <mergeCell ref="I17:J17"/>
    <mergeCell ref="I11:J11"/>
    <mergeCell ref="I12:J12"/>
    <mergeCell ref="I9:J9"/>
    <mergeCell ref="I13:J13"/>
    <mergeCell ref="K9:L9"/>
    <mergeCell ref="K6:L8"/>
    <mergeCell ref="K11:L11"/>
    <mergeCell ref="K12:L12"/>
    <mergeCell ref="I14:J14"/>
    <mergeCell ref="I15:J15"/>
    <mergeCell ref="K17:L17"/>
    <mergeCell ref="K18:L18"/>
    <mergeCell ref="K19:L19"/>
    <mergeCell ref="K21:L21"/>
    <mergeCell ref="K13:L13"/>
    <mergeCell ref="K14:L14"/>
    <mergeCell ref="K15:L15"/>
    <mergeCell ref="K16:L16"/>
    <mergeCell ref="I27:J27"/>
    <mergeCell ref="I28:J28"/>
    <mergeCell ref="I29:J29"/>
    <mergeCell ref="I18:J18"/>
    <mergeCell ref="I19:J19"/>
    <mergeCell ref="I21:J21"/>
    <mergeCell ref="I24:J24"/>
    <mergeCell ref="K29:L29"/>
    <mergeCell ref="K30:L30"/>
    <mergeCell ref="I30:J30"/>
    <mergeCell ref="I33:J33"/>
    <mergeCell ref="K33:L33"/>
    <mergeCell ref="K24:L24"/>
    <mergeCell ref="K25:L25"/>
    <mergeCell ref="K27:L27"/>
    <mergeCell ref="K28:L28"/>
    <mergeCell ref="I25:J25"/>
    <mergeCell ref="B37:P37"/>
    <mergeCell ref="O42:O43"/>
    <mergeCell ref="P42:P43"/>
    <mergeCell ref="J41:P41"/>
    <mergeCell ref="E42:E43"/>
    <mergeCell ref="F42:F43"/>
    <mergeCell ref="H42:H43"/>
    <mergeCell ref="B38:P38"/>
    <mergeCell ref="L42:L43"/>
    <mergeCell ref="D41:I41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300" verticalDpi="3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="75" zoomScaleNormal="75" zoomScaleSheetLayoutView="75" zoomScalePageLayoutView="0" workbookViewId="0" topLeftCell="A1">
      <selection activeCell="A11" sqref="A11"/>
    </sheetView>
  </sheetViews>
  <sheetFormatPr defaultColWidth="10.59765625" defaultRowHeight="15"/>
  <cols>
    <col min="1" max="6" width="3" style="1" customWidth="1"/>
    <col min="7" max="7" width="15.59765625" style="1" customWidth="1"/>
    <col min="8" max="8" width="15.8984375" style="1" customWidth="1"/>
    <col min="9" max="9" width="15.5" style="1" customWidth="1"/>
    <col min="10" max="10" width="16.09765625" style="1" customWidth="1"/>
    <col min="11" max="22" width="13.8984375" style="1" customWidth="1"/>
    <col min="23" max="23" width="17" style="1" customWidth="1"/>
    <col min="24" max="16384" width="10.59765625" style="1" customWidth="1"/>
  </cols>
  <sheetData>
    <row r="1" spans="1:23" s="7" customFormat="1" ht="19.5" customHeight="1">
      <c r="A1" s="187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6" t="s">
        <v>23</v>
      </c>
    </row>
    <row r="2" spans="1:23" s="7" customFormat="1" ht="19.5" customHeight="1">
      <c r="A2" s="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6"/>
    </row>
    <row r="3" spans="1:23" s="7" customFormat="1" ht="19.5" customHeight="1">
      <c r="A3" s="5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6"/>
    </row>
    <row r="4" spans="2:23" s="117" customFormat="1" ht="19.5" customHeight="1">
      <c r="B4" s="271" t="s">
        <v>246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</row>
    <row r="5" spans="2:23" s="117" customFormat="1" ht="19.5" customHeight="1">
      <c r="B5" s="296" t="s">
        <v>247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8" customHeight="1" thickBot="1">
      <c r="A6" s="117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223" t="s">
        <v>21</v>
      </c>
    </row>
    <row r="7" spans="1:23" ht="19.5" customHeight="1">
      <c r="A7" s="224"/>
      <c r="B7" s="194"/>
      <c r="C7" s="194"/>
      <c r="D7" s="194"/>
      <c r="E7" s="194"/>
      <c r="F7" s="194"/>
      <c r="G7" s="225" t="s">
        <v>0</v>
      </c>
      <c r="H7" s="299" t="s">
        <v>203</v>
      </c>
      <c r="I7" s="299" t="s">
        <v>330</v>
      </c>
      <c r="J7" s="299" t="s">
        <v>25</v>
      </c>
      <c r="K7" s="299" t="s">
        <v>331</v>
      </c>
      <c r="L7" s="299" t="s">
        <v>332</v>
      </c>
      <c r="M7" s="299" t="s">
        <v>333</v>
      </c>
      <c r="N7" s="299" t="s">
        <v>334</v>
      </c>
      <c r="O7" s="299" t="s">
        <v>335</v>
      </c>
      <c r="P7" s="299" t="s">
        <v>336</v>
      </c>
      <c r="Q7" s="299" t="s">
        <v>337</v>
      </c>
      <c r="R7" s="299" t="s">
        <v>338</v>
      </c>
      <c r="S7" s="299" t="s">
        <v>339</v>
      </c>
      <c r="T7" s="299" t="s">
        <v>340</v>
      </c>
      <c r="U7" s="299" t="s">
        <v>341</v>
      </c>
      <c r="V7" s="299" t="s">
        <v>342</v>
      </c>
      <c r="W7" s="300" t="s">
        <v>248</v>
      </c>
    </row>
    <row r="8" spans="1:23" ht="19.5" customHeight="1">
      <c r="A8" s="301" t="s">
        <v>343</v>
      </c>
      <c r="B8" s="301"/>
      <c r="C8" s="301"/>
      <c r="D8" s="301"/>
      <c r="E8" s="197"/>
      <c r="F8" s="197"/>
      <c r="G8" s="198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77"/>
    </row>
    <row r="9" spans="1:23" ht="19.5" customHeight="1">
      <c r="A9" s="302" t="s">
        <v>249</v>
      </c>
      <c r="B9" s="302"/>
      <c r="C9" s="302"/>
      <c r="D9" s="302"/>
      <c r="E9" s="302"/>
      <c r="F9" s="302"/>
      <c r="G9" s="303"/>
      <c r="H9" s="118">
        <v>600158512</v>
      </c>
      <c r="I9" s="118">
        <v>615090398</v>
      </c>
      <c r="J9" s="118">
        <f>SUM(K9:V9)</f>
        <v>619744835</v>
      </c>
      <c r="K9" s="118">
        <v>50805889</v>
      </c>
      <c r="L9" s="449">
        <v>51292577</v>
      </c>
      <c r="M9" s="118">
        <v>53165595</v>
      </c>
      <c r="N9" s="118">
        <v>52383404</v>
      </c>
      <c r="O9" s="118">
        <v>51578205</v>
      </c>
      <c r="P9" s="118">
        <v>52090400</v>
      </c>
      <c r="Q9" s="118">
        <v>53137055</v>
      </c>
      <c r="R9" s="118">
        <v>49595171</v>
      </c>
      <c r="S9" s="118">
        <v>51122583</v>
      </c>
      <c r="T9" s="118">
        <v>51519747</v>
      </c>
      <c r="U9" s="118">
        <v>51612528</v>
      </c>
      <c r="V9" s="118">
        <v>51441681</v>
      </c>
      <c r="W9" s="168">
        <f>AVERAGE(K9:V9)</f>
        <v>51645402.916666664</v>
      </c>
    </row>
    <row r="10" spans="1:23" ht="19.5" customHeight="1">
      <c r="A10" s="117"/>
      <c r="B10" s="222"/>
      <c r="C10" s="222"/>
      <c r="D10" s="222"/>
      <c r="E10" s="222"/>
      <c r="F10" s="222"/>
      <c r="G10" s="196"/>
      <c r="H10" s="167"/>
      <c r="I10" s="167"/>
      <c r="J10" s="167"/>
      <c r="K10" s="226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1:23" ht="19.5" customHeight="1">
      <c r="A11" s="117"/>
      <c r="B11" s="288" t="s">
        <v>27</v>
      </c>
      <c r="C11" s="288"/>
      <c r="D11" s="288"/>
      <c r="E11" s="288"/>
      <c r="F11" s="288"/>
      <c r="G11" s="289"/>
      <c r="H11" s="169" t="s">
        <v>344</v>
      </c>
      <c r="I11" s="169" t="s">
        <v>344</v>
      </c>
      <c r="J11" s="169" t="s">
        <v>344</v>
      </c>
      <c r="K11" s="169" t="s">
        <v>344</v>
      </c>
      <c r="L11" s="169" t="s">
        <v>344</v>
      </c>
      <c r="M11" s="169" t="s">
        <v>344</v>
      </c>
      <c r="N11" s="169" t="s">
        <v>344</v>
      </c>
      <c r="O11" s="169" t="s">
        <v>344</v>
      </c>
      <c r="P11" s="169" t="s">
        <v>344</v>
      </c>
      <c r="Q11" s="169" t="s">
        <v>344</v>
      </c>
      <c r="R11" s="169" t="s">
        <v>344</v>
      </c>
      <c r="S11" s="169" t="s">
        <v>344</v>
      </c>
      <c r="T11" s="169" t="s">
        <v>344</v>
      </c>
      <c r="U11" s="169" t="s">
        <v>344</v>
      </c>
      <c r="V11" s="169" t="s">
        <v>344</v>
      </c>
      <c r="W11" s="169" t="s">
        <v>344</v>
      </c>
    </row>
    <row r="12" spans="1:23" ht="19.5" customHeight="1">
      <c r="A12" s="117"/>
      <c r="B12" s="222"/>
      <c r="C12" s="222"/>
      <c r="D12" s="222"/>
      <c r="E12" s="222"/>
      <c r="F12" s="222"/>
      <c r="G12" s="196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23" ht="19.5" customHeight="1">
      <c r="A13" s="117"/>
      <c r="B13" s="288" t="s">
        <v>28</v>
      </c>
      <c r="C13" s="288"/>
      <c r="D13" s="288"/>
      <c r="E13" s="288"/>
      <c r="F13" s="288"/>
      <c r="G13" s="289"/>
      <c r="H13" s="169">
        <v>20652152</v>
      </c>
      <c r="I13" s="169">
        <v>18154476</v>
      </c>
      <c r="J13" s="169">
        <f>SUM(K13:V13)</f>
        <v>16063085</v>
      </c>
      <c r="K13" s="169">
        <v>1322264</v>
      </c>
      <c r="L13" s="169">
        <v>1387110</v>
      </c>
      <c r="M13" s="169">
        <v>1491847</v>
      </c>
      <c r="N13" s="169">
        <v>1435341</v>
      </c>
      <c r="O13" s="169">
        <v>1442429</v>
      </c>
      <c r="P13" s="169">
        <v>1419815</v>
      </c>
      <c r="Q13" s="169">
        <v>1403867</v>
      </c>
      <c r="R13" s="169">
        <v>1270522</v>
      </c>
      <c r="S13" s="169">
        <v>1211723</v>
      </c>
      <c r="T13" s="169">
        <v>1254318</v>
      </c>
      <c r="U13" s="169">
        <v>1225889</v>
      </c>
      <c r="V13" s="169">
        <v>1197960</v>
      </c>
      <c r="W13" s="119">
        <f>AVERAGE(K13:V13)</f>
        <v>1338590.4166666667</v>
      </c>
    </row>
    <row r="14" spans="1:23" ht="19.5" customHeight="1">
      <c r="A14" s="117"/>
      <c r="B14" s="222"/>
      <c r="C14" s="227"/>
      <c r="D14" s="286" t="s">
        <v>14</v>
      </c>
      <c r="E14" s="286"/>
      <c r="F14" s="286"/>
      <c r="G14" s="287"/>
      <c r="H14" s="169">
        <v>20520762</v>
      </c>
      <c r="I14" s="169">
        <v>18083612</v>
      </c>
      <c r="J14" s="169">
        <f aca="true" t="shared" si="0" ref="J14:J22">SUM(K14:V14)</f>
        <v>15975267</v>
      </c>
      <c r="K14" s="169">
        <v>1311593</v>
      </c>
      <c r="L14" s="169">
        <v>1378557</v>
      </c>
      <c r="M14" s="169">
        <v>1488026</v>
      </c>
      <c r="N14" s="169">
        <v>1427784</v>
      </c>
      <c r="O14" s="169">
        <v>1433712</v>
      </c>
      <c r="P14" s="169">
        <v>1410108</v>
      </c>
      <c r="Q14" s="169">
        <v>1394318</v>
      </c>
      <c r="R14" s="169">
        <v>1264888</v>
      </c>
      <c r="S14" s="169">
        <v>1206532</v>
      </c>
      <c r="T14" s="169">
        <v>1251235</v>
      </c>
      <c r="U14" s="169">
        <v>1220379</v>
      </c>
      <c r="V14" s="169">
        <v>1188135</v>
      </c>
      <c r="W14" s="119">
        <f aca="true" t="shared" si="1" ref="W14:W22">AVERAGE(K14:V14)</f>
        <v>1331272.25</v>
      </c>
    </row>
    <row r="15" spans="1:23" ht="19.5" customHeight="1">
      <c r="A15" s="117"/>
      <c r="B15" s="222"/>
      <c r="C15" s="227"/>
      <c r="D15" s="286" t="s">
        <v>15</v>
      </c>
      <c r="E15" s="286"/>
      <c r="F15" s="286"/>
      <c r="G15" s="287"/>
      <c r="H15" s="169">
        <v>131390</v>
      </c>
      <c r="I15" s="169">
        <v>70864</v>
      </c>
      <c r="J15" s="169">
        <f t="shared" si="0"/>
        <v>87818</v>
      </c>
      <c r="K15" s="169">
        <v>10671</v>
      </c>
      <c r="L15" s="169">
        <v>8553</v>
      </c>
      <c r="M15" s="169">
        <v>3821</v>
      </c>
      <c r="N15" s="169">
        <v>7557</v>
      </c>
      <c r="O15" s="169">
        <v>8717</v>
      </c>
      <c r="P15" s="169">
        <v>9707</v>
      </c>
      <c r="Q15" s="169">
        <v>9549</v>
      </c>
      <c r="R15" s="169">
        <v>5634</v>
      </c>
      <c r="S15" s="169">
        <v>5191</v>
      </c>
      <c r="T15" s="169">
        <v>3083</v>
      </c>
      <c r="U15" s="169">
        <v>5510</v>
      </c>
      <c r="V15" s="169">
        <v>9825</v>
      </c>
      <c r="W15" s="119">
        <f t="shared" si="1"/>
        <v>7318.166666666667</v>
      </c>
    </row>
    <row r="16" spans="1:23" ht="19.5" customHeight="1">
      <c r="A16" s="117"/>
      <c r="B16" s="298" t="s">
        <v>250</v>
      </c>
      <c r="C16" s="222"/>
      <c r="D16" s="294" t="s">
        <v>251</v>
      </c>
      <c r="E16" s="117"/>
      <c r="F16" s="290" t="s">
        <v>2</v>
      </c>
      <c r="G16" s="289"/>
      <c r="H16" s="169">
        <v>786957</v>
      </c>
      <c r="I16" s="169">
        <v>599663</v>
      </c>
      <c r="J16" s="169">
        <f t="shared" si="0"/>
        <v>459750</v>
      </c>
      <c r="K16" s="169">
        <v>45048</v>
      </c>
      <c r="L16" s="169"/>
      <c r="M16" s="169">
        <v>48984</v>
      </c>
      <c r="N16" s="169">
        <v>48690</v>
      </c>
      <c r="O16" s="169">
        <v>43103</v>
      </c>
      <c r="P16" s="169">
        <v>39708</v>
      </c>
      <c r="Q16" s="169">
        <v>44312</v>
      </c>
      <c r="R16" s="169">
        <v>42891</v>
      </c>
      <c r="S16" s="169">
        <v>39167</v>
      </c>
      <c r="T16" s="169">
        <v>36355</v>
      </c>
      <c r="U16" s="169">
        <v>35729</v>
      </c>
      <c r="V16" s="169">
        <v>35763</v>
      </c>
      <c r="W16" s="119">
        <f t="shared" si="1"/>
        <v>41795.454545454544</v>
      </c>
    </row>
    <row r="17" spans="1:23" ht="19.5" customHeight="1">
      <c r="A17" s="117"/>
      <c r="B17" s="298"/>
      <c r="C17" s="222"/>
      <c r="D17" s="295"/>
      <c r="E17" s="222"/>
      <c r="F17" s="290" t="s">
        <v>3</v>
      </c>
      <c r="G17" s="289"/>
      <c r="H17" s="169">
        <v>12668202</v>
      </c>
      <c r="I17" s="169">
        <v>10119480</v>
      </c>
      <c r="J17" s="169">
        <f t="shared" si="0"/>
        <v>8723164</v>
      </c>
      <c r="K17" s="169">
        <v>736786</v>
      </c>
      <c r="L17" s="169">
        <v>768441</v>
      </c>
      <c r="M17" s="169">
        <v>819484</v>
      </c>
      <c r="N17" s="169">
        <v>799852</v>
      </c>
      <c r="O17" s="169">
        <v>798016</v>
      </c>
      <c r="P17" s="169">
        <v>736585</v>
      </c>
      <c r="Q17" s="169">
        <v>725056</v>
      </c>
      <c r="R17" s="169">
        <v>687707</v>
      </c>
      <c r="S17" s="169">
        <v>667048</v>
      </c>
      <c r="T17" s="169">
        <v>674277</v>
      </c>
      <c r="U17" s="169">
        <v>669005</v>
      </c>
      <c r="V17" s="169">
        <v>640907</v>
      </c>
      <c r="W17" s="119">
        <f t="shared" si="1"/>
        <v>726930.3333333334</v>
      </c>
    </row>
    <row r="18" spans="1:23" ht="19.5" customHeight="1">
      <c r="A18" s="117"/>
      <c r="B18" s="298"/>
      <c r="C18" s="222"/>
      <c r="D18" s="295"/>
      <c r="E18" s="222"/>
      <c r="F18" s="296" t="s">
        <v>16</v>
      </c>
      <c r="G18" s="297"/>
      <c r="H18" s="169">
        <v>175358</v>
      </c>
      <c r="I18" s="169">
        <v>169791</v>
      </c>
      <c r="J18" s="169">
        <f t="shared" si="0"/>
        <v>186779</v>
      </c>
      <c r="K18" s="169">
        <v>14618</v>
      </c>
      <c r="L18" s="169">
        <v>15332</v>
      </c>
      <c r="M18" s="169">
        <v>15826</v>
      </c>
      <c r="N18" s="169">
        <v>15883</v>
      </c>
      <c r="O18" s="169">
        <v>16018</v>
      </c>
      <c r="P18" s="169">
        <v>15475</v>
      </c>
      <c r="Q18" s="169">
        <v>15195</v>
      </c>
      <c r="R18" s="169">
        <v>15406</v>
      </c>
      <c r="S18" s="169">
        <v>15457</v>
      </c>
      <c r="T18" s="169">
        <v>15977</v>
      </c>
      <c r="U18" s="169">
        <v>15862</v>
      </c>
      <c r="V18" s="169">
        <v>15730</v>
      </c>
      <c r="W18" s="119">
        <f t="shared" si="1"/>
        <v>15564.916666666666</v>
      </c>
    </row>
    <row r="19" spans="1:23" ht="19.5" customHeight="1">
      <c r="A19" s="117"/>
      <c r="B19" s="298"/>
      <c r="C19" s="222"/>
      <c r="D19" s="295"/>
      <c r="E19" s="117"/>
      <c r="F19" s="290" t="s">
        <v>4</v>
      </c>
      <c r="G19" s="289"/>
      <c r="H19" s="169">
        <v>224992</v>
      </c>
      <c r="I19" s="169">
        <v>321203</v>
      </c>
      <c r="J19" s="169">
        <f t="shared" si="0"/>
        <v>371364</v>
      </c>
      <c r="K19" s="169">
        <v>30526</v>
      </c>
      <c r="L19" s="169">
        <v>35373</v>
      </c>
      <c r="M19" s="169">
        <v>37516</v>
      </c>
      <c r="N19" s="169">
        <v>36010</v>
      </c>
      <c r="O19" s="169">
        <v>36078</v>
      </c>
      <c r="P19" s="169">
        <v>35563</v>
      </c>
      <c r="Q19" s="169">
        <v>33917</v>
      </c>
      <c r="R19" s="169">
        <v>24522</v>
      </c>
      <c r="S19" s="169">
        <v>21535</v>
      </c>
      <c r="T19" s="169">
        <v>28281</v>
      </c>
      <c r="U19" s="169">
        <v>26609</v>
      </c>
      <c r="V19" s="169">
        <v>25434</v>
      </c>
      <c r="W19" s="119">
        <f t="shared" si="1"/>
        <v>30947</v>
      </c>
    </row>
    <row r="20" spans="1:23" ht="19.5" customHeight="1">
      <c r="A20" s="117"/>
      <c r="B20" s="298"/>
      <c r="C20" s="222"/>
      <c r="D20" s="294" t="s">
        <v>5</v>
      </c>
      <c r="E20" s="117"/>
      <c r="F20" s="290" t="s">
        <v>6</v>
      </c>
      <c r="G20" s="289"/>
      <c r="H20" s="169">
        <v>4983006</v>
      </c>
      <c r="I20" s="169">
        <v>5061366</v>
      </c>
      <c r="J20" s="169">
        <f t="shared" si="0"/>
        <v>4375340</v>
      </c>
      <c r="K20" s="169">
        <v>341211</v>
      </c>
      <c r="L20" s="169">
        <v>377101</v>
      </c>
      <c r="M20" s="169">
        <v>406543</v>
      </c>
      <c r="N20" s="169">
        <v>382864</v>
      </c>
      <c r="O20" s="169">
        <v>369935</v>
      </c>
      <c r="P20" s="169">
        <v>407065</v>
      </c>
      <c r="Q20" s="169">
        <v>397012</v>
      </c>
      <c r="R20" s="169">
        <v>354358</v>
      </c>
      <c r="S20" s="169">
        <v>322070</v>
      </c>
      <c r="T20" s="169">
        <v>350990</v>
      </c>
      <c r="U20" s="169">
        <v>335042</v>
      </c>
      <c r="V20" s="169">
        <v>331149</v>
      </c>
      <c r="W20" s="119">
        <f t="shared" si="1"/>
        <v>364611.6666666667</v>
      </c>
    </row>
    <row r="21" spans="1:23" ht="19.5" customHeight="1">
      <c r="A21" s="117"/>
      <c r="B21" s="298"/>
      <c r="C21" s="222"/>
      <c r="D21" s="294"/>
      <c r="E21" s="117"/>
      <c r="F21" s="296" t="s">
        <v>16</v>
      </c>
      <c r="G21" s="297"/>
      <c r="H21" s="169">
        <v>1746277</v>
      </c>
      <c r="I21" s="169">
        <v>1808182</v>
      </c>
      <c r="J21" s="169">
        <f t="shared" si="0"/>
        <v>1824438</v>
      </c>
      <c r="K21" s="169">
        <v>147637</v>
      </c>
      <c r="L21" s="169">
        <v>141553</v>
      </c>
      <c r="M21" s="169">
        <v>156914</v>
      </c>
      <c r="N21" s="169">
        <v>145432</v>
      </c>
      <c r="O21" s="169">
        <v>172595</v>
      </c>
      <c r="P21" s="169">
        <v>178735</v>
      </c>
      <c r="Q21" s="169">
        <v>181819</v>
      </c>
      <c r="R21" s="169">
        <v>138944</v>
      </c>
      <c r="S21" s="169">
        <v>139865</v>
      </c>
      <c r="T21" s="169">
        <v>141718</v>
      </c>
      <c r="U21" s="169">
        <v>136932</v>
      </c>
      <c r="V21" s="169">
        <v>142294</v>
      </c>
      <c r="W21" s="119">
        <f t="shared" si="1"/>
        <v>152036.5</v>
      </c>
    </row>
    <row r="22" spans="1:23" ht="19.5" customHeight="1">
      <c r="A22" s="117"/>
      <c r="B22" s="298"/>
      <c r="C22" s="222"/>
      <c r="D22" s="295"/>
      <c r="E22" s="117"/>
      <c r="F22" s="290" t="s">
        <v>4</v>
      </c>
      <c r="G22" s="289"/>
      <c r="H22" s="169">
        <v>67360</v>
      </c>
      <c r="I22" s="169">
        <v>74791</v>
      </c>
      <c r="J22" s="169">
        <f t="shared" si="0"/>
        <v>79532</v>
      </c>
      <c r="K22" s="169">
        <v>6438</v>
      </c>
      <c r="L22" s="169">
        <v>6592</v>
      </c>
      <c r="M22" s="169">
        <v>6580</v>
      </c>
      <c r="N22" s="169">
        <v>6610</v>
      </c>
      <c r="O22" s="169">
        <v>6684</v>
      </c>
      <c r="P22" s="169">
        <v>6684</v>
      </c>
      <c r="Q22" s="169">
        <v>6556</v>
      </c>
      <c r="R22" s="169">
        <v>6694</v>
      </c>
      <c r="S22" s="169">
        <v>6581</v>
      </c>
      <c r="T22" s="169">
        <v>6720</v>
      </c>
      <c r="U22" s="169">
        <v>6710</v>
      </c>
      <c r="V22" s="169">
        <v>6683</v>
      </c>
      <c r="W22" s="119">
        <f t="shared" si="1"/>
        <v>6627.666666666667</v>
      </c>
    </row>
    <row r="23" spans="1:23" ht="19.5" customHeight="1">
      <c r="A23" s="117"/>
      <c r="B23" s="222"/>
      <c r="C23" s="222"/>
      <c r="D23" s="222"/>
      <c r="E23" s="222"/>
      <c r="F23" s="222"/>
      <c r="G23" s="19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</row>
    <row r="24" spans="1:23" ht="19.5" customHeight="1">
      <c r="A24" s="117"/>
      <c r="B24" s="288" t="s">
        <v>29</v>
      </c>
      <c r="C24" s="288"/>
      <c r="D24" s="288"/>
      <c r="E24" s="288"/>
      <c r="F24" s="288"/>
      <c r="G24" s="289"/>
      <c r="H24" s="169" t="s">
        <v>344</v>
      </c>
      <c r="I24" s="169" t="s">
        <v>24</v>
      </c>
      <c r="J24" s="169" t="s">
        <v>24</v>
      </c>
      <c r="K24" s="169" t="s">
        <v>24</v>
      </c>
      <c r="L24" s="169" t="s">
        <v>24</v>
      </c>
      <c r="M24" s="169" t="s">
        <v>24</v>
      </c>
      <c r="N24" s="169" t="s">
        <v>24</v>
      </c>
      <c r="O24" s="169" t="s">
        <v>24</v>
      </c>
      <c r="P24" s="169" t="s">
        <v>24</v>
      </c>
      <c r="Q24" s="169" t="s">
        <v>24</v>
      </c>
      <c r="R24" s="169" t="s">
        <v>24</v>
      </c>
      <c r="S24" s="169" t="s">
        <v>24</v>
      </c>
      <c r="T24" s="169" t="s">
        <v>24</v>
      </c>
      <c r="U24" s="169" t="s">
        <v>24</v>
      </c>
      <c r="V24" s="169" t="s">
        <v>24</v>
      </c>
      <c r="W24" s="169" t="s">
        <v>24</v>
      </c>
    </row>
    <row r="25" spans="1:23" ht="19.5" customHeight="1">
      <c r="A25" s="117"/>
      <c r="B25" s="222"/>
      <c r="C25" s="222"/>
      <c r="D25" s="222"/>
      <c r="E25" s="222"/>
      <c r="F25" s="222"/>
      <c r="G25" s="19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3" ht="19.5" customHeight="1">
      <c r="A26" s="117"/>
      <c r="B26" s="288" t="s">
        <v>7</v>
      </c>
      <c r="C26" s="288"/>
      <c r="D26" s="288"/>
      <c r="E26" s="288"/>
      <c r="F26" s="288"/>
      <c r="G26" s="289"/>
      <c r="H26" s="169">
        <v>22261379</v>
      </c>
      <c r="I26" s="169">
        <v>26067359</v>
      </c>
      <c r="J26" s="169">
        <f>SUM(K26:V26)</f>
        <v>32898253</v>
      </c>
      <c r="K26" s="169">
        <v>2608908</v>
      </c>
      <c r="L26" s="169">
        <v>2776235</v>
      </c>
      <c r="M26" s="169">
        <v>2866114</v>
      </c>
      <c r="N26" s="169">
        <v>2840264</v>
      </c>
      <c r="O26" s="169">
        <v>2886794</v>
      </c>
      <c r="P26" s="169">
        <v>2892916</v>
      </c>
      <c r="Q26" s="169">
        <v>2963201</v>
      </c>
      <c r="R26" s="169">
        <v>2638785</v>
      </c>
      <c r="S26" s="169">
        <v>2627673</v>
      </c>
      <c r="T26" s="169">
        <v>2614555</v>
      </c>
      <c r="U26" s="169">
        <v>2585390</v>
      </c>
      <c r="V26" s="169">
        <v>2597418</v>
      </c>
      <c r="W26" s="119">
        <f>AVERAGE(K26:V26)</f>
        <v>2741521.0833333335</v>
      </c>
    </row>
    <row r="27" spans="1:23" ht="19.5" customHeight="1">
      <c r="A27" s="117"/>
      <c r="B27" s="222"/>
      <c r="C27" s="227"/>
      <c r="D27" s="286" t="s">
        <v>14</v>
      </c>
      <c r="E27" s="286"/>
      <c r="F27" s="286"/>
      <c r="G27" s="287"/>
      <c r="H27" s="169">
        <v>21225089</v>
      </c>
      <c r="I27" s="169">
        <v>24553040</v>
      </c>
      <c r="J27" s="169">
        <f>SUM(K27:V27)</f>
        <v>31239702</v>
      </c>
      <c r="K27" s="169">
        <v>2488809</v>
      </c>
      <c r="L27" s="169">
        <v>2635876</v>
      </c>
      <c r="M27" s="169">
        <v>2727055</v>
      </c>
      <c r="N27" s="169">
        <v>2701155</v>
      </c>
      <c r="O27" s="169">
        <v>2736355</v>
      </c>
      <c r="P27" s="169">
        <v>2740100</v>
      </c>
      <c r="Q27" s="169">
        <v>2826745</v>
      </c>
      <c r="R27" s="169">
        <v>2504616</v>
      </c>
      <c r="S27" s="169">
        <v>2492994</v>
      </c>
      <c r="T27" s="169">
        <v>2478986</v>
      </c>
      <c r="U27" s="169">
        <v>2448321</v>
      </c>
      <c r="V27" s="169">
        <v>2458690</v>
      </c>
      <c r="W27" s="119">
        <f>AVERAGE(K27:V27)</f>
        <v>2603308.5</v>
      </c>
    </row>
    <row r="28" spans="1:23" ht="19.5" customHeight="1">
      <c r="A28" s="117"/>
      <c r="B28" s="222"/>
      <c r="C28" s="227"/>
      <c r="D28" s="286" t="s">
        <v>15</v>
      </c>
      <c r="E28" s="286"/>
      <c r="F28" s="286"/>
      <c r="G28" s="287"/>
      <c r="H28" s="169">
        <v>1036290</v>
      </c>
      <c r="I28" s="169">
        <v>1514319</v>
      </c>
      <c r="J28" s="169">
        <f>SUM(K28:V28)</f>
        <v>1658551</v>
      </c>
      <c r="K28" s="169">
        <v>120099</v>
      </c>
      <c r="L28" s="169">
        <v>140359</v>
      </c>
      <c r="M28" s="169">
        <v>139059</v>
      </c>
      <c r="N28" s="169">
        <v>139109</v>
      </c>
      <c r="O28" s="169">
        <v>150439</v>
      </c>
      <c r="P28" s="169">
        <v>152816</v>
      </c>
      <c r="Q28" s="169">
        <v>136456</v>
      </c>
      <c r="R28" s="169">
        <v>134169</v>
      </c>
      <c r="S28" s="169">
        <v>134679</v>
      </c>
      <c r="T28" s="169">
        <v>135569</v>
      </c>
      <c r="U28" s="169">
        <v>137069</v>
      </c>
      <c r="V28" s="169">
        <v>138728</v>
      </c>
      <c r="W28" s="119">
        <f>AVERAGE(K28:V28)</f>
        <v>138212.58333333334</v>
      </c>
    </row>
    <row r="29" spans="1:23" ht="19.5" customHeight="1">
      <c r="A29" s="117"/>
      <c r="B29" s="293" t="s">
        <v>19</v>
      </c>
      <c r="C29" s="227"/>
      <c r="D29" s="286" t="s">
        <v>17</v>
      </c>
      <c r="E29" s="286"/>
      <c r="F29" s="286"/>
      <c r="G29" s="287"/>
      <c r="H29" s="169">
        <v>19389283</v>
      </c>
      <c r="I29" s="169">
        <v>19554039</v>
      </c>
      <c r="J29" s="169">
        <f>SUM(K29:V29)</f>
        <v>25777880</v>
      </c>
      <c r="K29" s="169">
        <v>2014135</v>
      </c>
      <c r="L29" s="169">
        <v>2161893</v>
      </c>
      <c r="M29" s="169">
        <v>2278680</v>
      </c>
      <c r="N29" s="169">
        <v>2254540</v>
      </c>
      <c r="O29" s="169">
        <v>2267161</v>
      </c>
      <c r="P29" s="169">
        <v>2277762</v>
      </c>
      <c r="Q29" s="169">
        <v>2346761</v>
      </c>
      <c r="R29" s="169">
        <v>2066513</v>
      </c>
      <c r="S29" s="169">
        <v>2013580</v>
      </c>
      <c r="T29" s="169">
        <v>2033933</v>
      </c>
      <c r="U29" s="169">
        <v>2025296</v>
      </c>
      <c r="V29" s="169">
        <v>2037626</v>
      </c>
      <c r="W29" s="119">
        <f>AVERAGE(K29:V29)</f>
        <v>2148156.6666666665</v>
      </c>
    </row>
    <row r="30" spans="1:23" ht="19.5" customHeight="1">
      <c r="A30" s="117"/>
      <c r="B30" s="293"/>
      <c r="C30" s="227"/>
      <c r="D30" s="286" t="s">
        <v>18</v>
      </c>
      <c r="E30" s="286"/>
      <c r="F30" s="286"/>
      <c r="G30" s="287"/>
      <c r="H30" s="169">
        <v>2872096</v>
      </c>
      <c r="I30" s="169">
        <v>6513320</v>
      </c>
      <c r="J30" s="169">
        <f>SUM(K30:V30)</f>
        <v>7120373</v>
      </c>
      <c r="K30" s="169">
        <v>594773</v>
      </c>
      <c r="L30" s="169">
        <v>614342</v>
      </c>
      <c r="M30" s="169">
        <v>587434</v>
      </c>
      <c r="N30" s="169">
        <v>585724</v>
      </c>
      <c r="O30" s="169">
        <v>619633</v>
      </c>
      <c r="P30" s="169">
        <v>615154</v>
      </c>
      <c r="Q30" s="169">
        <v>616440</v>
      </c>
      <c r="R30" s="169">
        <v>572272</v>
      </c>
      <c r="S30" s="169">
        <v>614093</v>
      </c>
      <c r="T30" s="169">
        <v>580622</v>
      </c>
      <c r="U30" s="169">
        <v>560094</v>
      </c>
      <c r="V30" s="169">
        <v>559792</v>
      </c>
      <c r="W30" s="119">
        <f>AVERAGE(K30:V30)</f>
        <v>593364.4166666666</v>
      </c>
    </row>
    <row r="31" spans="1:23" ht="19.5" customHeight="1">
      <c r="A31" s="117"/>
      <c r="B31" s="222"/>
      <c r="C31" s="222"/>
      <c r="D31" s="222"/>
      <c r="E31" s="222"/>
      <c r="F31" s="222"/>
      <c r="G31" s="19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ht="19.5" customHeight="1">
      <c r="A32" s="117"/>
      <c r="B32" s="288" t="s">
        <v>8</v>
      </c>
      <c r="C32" s="288"/>
      <c r="D32" s="288"/>
      <c r="E32" s="288"/>
      <c r="F32" s="288"/>
      <c r="G32" s="289"/>
      <c r="H32" s="169" t="s">
        <v>344</v>
      </c>
      <c r="I32" s="169" t="s">
        <v>13</v>
      </c>
      <c r="J32" s="169">
        <f>SUM(K32:V32)</f>
        <v>993000</v>
      </c>
      <c r="K32" s="169" t="s">
        <v>13</v>
      </c>
      <c r="L32" s="169" t="s">
        <v>13</v>
      </c>
      <c r="M32" s="169" t="s">
        <v>13</v>
      </c>
      <c r="N32" s="169" t="s">
        <v>13</v>
      </c>
      <c r="O32" s="169" t="s">
        <v>13</v>
      </c>
      <c r="P32" s="169" t="s">
        <v>13</v>
      </c>
      <c r="Q32" s="169" t="s">
        <v>13</v>
      </c>
      <c r="R32" s="169" t="s">
        <v>13</v>
      </c>
      <c r="S32" s="169">
        <v>245000</v>
      </c>
      <c r="T32" s="169">
        <v>250000</v>
      </c>
      <c r="U32" s="169">
        <v>248000</v>
      </c>
      <c r="V32" s="169">
        <v>250000</v>
      </c>
      <c r="W32" s="119">
        <v>82750</v>
      </c>
    </row>
    <row r="33" spans="1:23" ht="19.5" customHeight="1">
      <c r="A33" s="117"/>
      <c r="B33" s="222"/>
      <c r="C33" s="222"/>
      <c r="D33" s="222"/>
      <c r="E33" s="222"/>
      <c r="F33" s="222"/>
      <c r="G33" s="19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23" ht="19.5" customHeight="1">
      <c r="A34" s="117"/>
      <c r="B34" s="288" t="s">
        <v>252</v>
      </c>
      <c r="C34" s="288"/>
      <c r="D34" s="288"/>
      <c r="E34" s="288"/>
      <c r="F34" s="288"/>
      <c r="G34" s="289"/>
      <c r="H34" s="169">
        <v>43950685</v>
      </c>
      <c r="I34" s="169">
        <v>49239831</v>
      </c>
      <c r="J34" s="169">
        <f>SUM(K34:V34)</f>
        <v>51313359</v>
      </c>
      <c r="K34" s="169">
        <v>4099618</v>
      </c>
      <c r="L34" s="169">
        <v>4069892</v>
      </c>
      <c r="M34" s="169">
        <v>4174879</v>
      </c>
      <c r="N34" s="169">
        <v>4261172</v>
      </c>
      <c r="O34" s="169">
        <v>4112813</v>
      </c>
      <c r="P34" s="169">
        <v>4243484</v>
      </c>
      <c r="Q34" s="169">
        <v>4429251</v>
      </c>
      <c r="R34" s="169">
        <v>4349767</v>
      </c>
      <c r="S34" s="169">
        <v>4140692</v>
      </c>
      <c r="T34" s="169">
        <v>4378815</v>
      </c>
      <c r="U34" s="169">
        <v>4529502</v>
      </c>
      <c r="V34" s="169">
        <v>4523474</v>
      </c>
      <c r="W34" s="119">
        <f>AVERAGE(K34:V34)</f>
        <v>4276113.25</v>
      </c>
    </row>
    <row r="35" spans="1:23" ht="19.5" customHeight="1">
      <c r="A35" s="117"/>
      <c r="B35" s="222"/>
      <c r="C35" s="222"/>
      <c r="D35" s="222"/>
      <c r="E35" s="222"/>
      <c r="F35" s="222"/>
      <c r="G35" s="19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:23" ht="19.5" customHeight="1">
      <c r="A36" s="117"/>
      <c r="B36" s="288" t="s">
        <v>9</v>
      </c>
      <c r="C36" s="288"/>
      <c r="D36" s="288"/>
      <c r="E36" s="288"/>
      <c r="F36" s="288"/>
      <c r="G36" s="289"/>
      <c r="H36" s="169">
        <v>1750498</v>
      </c>
      <c r="I36" s="169">
        <v>301246</v>
      </c>
      <c r="J36" s="169">
        <f>SUM(K36:V36)</f>
        <v>169957</v>
      </c>
      <c r="K36" s="169">
        <v>8849</v>
      </c>
      <c r="L36" s="169">
        <v>15049</v>
      </c>
      <c r="M36" s="169">
        <v>15245</v>
      </c>
      <c r="N36" s="169">
        <v>15016</v>
      </c>
      <c r="O36" s="169">
        <v>15077</v>
      </c>
      <c r="P36" s="169">
        <v>14902</v>
      </c>
      <c r="Q36" s="169">
        <v>15096</v>
      </c>
      <c r="R36" s="169">
        <v>14201</v>
      </c>
      <c r="S36" s="169">
        <v>14282</v>
      </c>
      <c r="T36" s="169">
        <v>14325</v>
      </c>
      <c r="U36" s="169">
        <v>13740</v>
      </c>
      <c r="V36" s="169">
        <v>14175</v>
      </c>
      <c r="W36" s="119">
        <f>AVERAGE(K36:V36)</f>
        <v>14163.083333333334</v>
      </c>
    </row>
    <row r="37" spans="1:23" ht="19.5" customHeight="1">
      <c r="A37" s="117"/>
      <c r="B37" s="222"/>
      <c r="C37" s="222"/>
      <c r="D37" s="222"/>
      <c r="E37" s="222"/>
      <c r="F37" s="222"/>
      <c r="G37" s="19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3" ht="19.5" customHeight="1">
      <c r="A38" s="117"/>
      <c r="B38" s="288" t="s">
        <v>10</v>
      </c>
      <c r="C38" s="288"/>
      <c r="D38" s="288"/>
      <c r="E38" s="288"/>
      <c r="F38" s="288"/>
      <c r="G38" s="289"/>
      <c r="H38" s="169">
        <v>511200144</v>
      </c>
      <c r="I38" s="169">
        <v>521257086</v>
      </c>
      <c r="J38" s="169">
        <f>SUM(K38:V38)</f>
        <v>518294001</v>
      </c>
      <c r="K38" s="169">
        <v>42763250</v>
      </c>
      <c r="L38" s="169">
        <v>43043291</v>
      </c>
      <c r="M38" s="169">
        <v>44616010</v>
      </c>
      <c r="N38" s="169">
        <v>43830311</v>
      </c>
      <c r="O38" s="169">
        <v>43120092</v>
      </c>
      <c r="P38" s="169">
        <v>43518383</v>
      </c>
      <c r="Q38" s="169">
        <v>44324640</v>
      </c>
      <c r="R38" s="169">
        <v>41321096</v>
      </c>
      <c r="S38" s="169">
        <v>42882513</v>
      </c>
      <c r="T38" s="169">
        <v>43006954</v>
      </c>
      <c r="U38" s="169">
        <v>43009307</v>
      </c>
      <c r="V38" s="169">
        <v>42858154</v>
      </c>
      <c r="W38" s="119">
        <f>AVERAGE(K38:V38)</f>
        <v>43191166.75</v>
      </c>
    </row>
    <row r="39" spans="1:23" ht="19.5" customHeight="1">
      <c r="A39" s="117"/>
      <c r="B39" s="222"/>
      <c r="C39" s="227"/>
      <c r="D39" s="288" t="s">
        <v>20</v>
      </c>
      <c r="E39" s="286"/>
      <c r="F39" s="286"/>
      <c r="G39" s="287"/>
      <c r="H39" s="169">
        <v>495512561</v>
      </c>
      <c r="I39" s="169">
        <v>502301912</v>
      </c>
      <c r="J39" s="169">
        <f>SUM(K39:V39)</f>
        <v>500294920</v>
      </c>
      <c r="K39" s="169">
        <v>41331491</v>
      </c>
      <c r="L39" s="169">
        <v>41617611</v>
      </c>
      <c r="M39" s="169">
        <v>43084938</v>
      </c>
      <c r="N39" s="169">
        <v>42395353</v>
      </c>
      <c r="O39" s="169">
        <v>41645657</v>
      </c>
      <c r="P39" s="169">
        <v>41941527</v>
      </c>
      <c r="Q39" s="169">
        <v>42748700</v>
      </c>
      <c r="R39" s="169">
        <v>40019355</v>
      </c>
      <c r="S39" s="169">
        <v>41306058</v>
      </c>
      <c r="T39" s="169">
        <v>41408002</v>
      </c>
      <c r="U39" s="169">
        <v>41462693</v>
      </c>
      <c r="V39" s="169">
        <v>41333535</v>
      </c>
      <c r="W39" s="119">
        <f>AVERAGE(K39:V39)</f>
        <v>41691243.333333336</v>
      </c>
    </row>
    <row r="40" spans="1:23" ht="19.5" customHeight="1">
      <c r="A40" s="117"/>
      <c r="B40" s="222"/>
      <c r="C40" s="227"/>
      <c r="D40" s="288"/>
      <c r="E40" s="286"/>
      <c r="F40" s="286"/>
      <c r="G40" s="287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19"/>
    </row>
    <row r="41" spans="1:23" ht="19.5" customHeight="1">
      <c r="A41" s="117"/>
      <c r="B41" s="222"/>
      <c r="C41" s="117"/>
      <c r="D41" s="294" t="s">
        <v>30</v>
      </c>
      <c r="E41" s="229"/>
      <c r="F41" s="290" t="s">
        <v>20</v>
      </c>
      <c r="G41" s="289"/>
      <c r="H41" s="170">
        <f>SUM(H42:H44)</f>
        <v>89497259</v>
      </c>
      <c r="I41" s="170">
        <f aca="true" t="shared" si="2" ref="I41:V41">SUM(I42:I44)</f>
        <v>80827740</v>
      </c>
      <c r="J41" s="170">
        <f t="shared" si="2"/>
        <v>83564626</v>
      </c>
      <c r="K41" s="170">
        <f t="shared" si="2"/>
        <v>7008927</v>
      </c>
      <c r="L41" s="170">
        <f t="shared" si="2"/>
        <v>7265753</v>
      </c>
      <c r="M41" s="170">
        <f t="shared" si="2"/>
        <v>7499304</v>
      </c>
      <c r="N41" s="170">
        <f t="shared" si="2"/>
        <v>7252291</v>
      </c>
      <c r="O41" s="170">
        <f t="shared" si="2"/>
        <v>7256198</v>
      </c>
      <c r="P41" s="170">
        <f t="shared" si="2"/>
        <v>7162649</v>
      </c>
      <c r="Q41" s="170">
        <f t="shared" si="2"/>
        <v>7158054</v>
      </c>
      <c r="R41" s="170">
        <f t="shared" si="2"/>
        <v>6522475</v>
      </c>
      <c r="S41" s="170">
        <f t="shared" si="2"/>
        <v>6828494</v>
      </c>
      <c r="T41" s="170">
        <f t="shared" si="2"/>
        <v>6372075</v>
      </c>
      <c r="U41" s="170">
        <f t="shared" si="2"/>
        <v>6707855</v>
      </c>
      <c r="V41" s="170">
        <f t="shared" si="2"/>
        <v>6530551</v>
      </c>
      <c r="W41" s="119">
        <f>AVERAGE(K41:V41)</f>
        <v>6963718.833333333</v>
      </c>
    </row>
    <row r="42" spans="1:23" ht="19.5" customHeight="1">
      <c r="A42" s="117"/>
      <c r="B42" s="298" t="s">
        <v>253</v>
      </c>
      <c r="C42" s="117"/>
      <c r="D42" s="294"/>
      <c r="E42" s="117"/>
      <c r="F42" s="290" t="s">
        <v>31</v>
      </c>
      <c r="G42" s="289"/>
      <c r="H42" s="169">
        <v>67977423</v>
      </c>
      <c r="I42" s="169">
        <v>57803080</v>
      </c>
      <c r="J42" s="169">
        <f>SUM(K42:V42)</f>
        <v>53945223</v>
      </c>
      <c r="K42" s="169">
        <v>4678452</v>
      </c>
      <c r="L42" s="169">
        <v>4771648</v>
      </c>
      <c r="M42" s="169">
        <v>4956577</v>
      </c>
      <c r="N42" s="169">
        <v>4835384</v>
      </c>
      <c r="O42" s="169">
        <v>4726678</v>
      </c>
      <c r="P42" s="169">
        <v>4564616</v>
      </c>
      <c r="Q42" s="169">
        <v>4643493</v>
      </c>
      <c r="R42" s="169">
        <v>4098482</v>
      </c>
      <c r="S42" s="169">
        <v>4282097</v>
      </c>
      <c r="T42" s="169">
        <v>4078181</v>
      </c>
      <c r="U42" s="169">
        <v>4305378</v>
      </c>
      <c r="V42" s="169">
        <v>4004237</v>
      </c>
      <c r="W42" s="119">
        <f>AVERAGE(K42:V42)</f>
        <v>4495435.25</v>
      </c>
    </row>
    <row r="43" spans="1:23" ht="19.5" customHeight="1">
      <c r="A43" s="117"/>
      <c r="B43" s="298"/>
      <c r="C43" s="117"/>
      <c r="D43" s="294"/>
      <c r="E43" s="117"/>
      <c r="F43" s="290" t="s">
        <v>3</v>
      </c>
      <c r="G43" s="289"/>
      <c r="H43" s="169">
        <v>3730070</v>
      </c>
      <c r="I43" s="169">
        <v>4184955</v>
      </c>
      <c r="J43" s="169">
        <f>SUM(K43:V43)</f>
        <v>2888581</v>
      </c>
      <c r="K43" s="169">
        <v>217635</v>
      </c>
      <c r="L43" s="169">
        <v>248089</v>
      </c>
      <c r="M43" s="169">
        <v>258160</v>
      </c>
      <c r="N43" s="169">
        <v>254226</v>
      </c>
      <c r="O43" s="169">
        <v>240676</v>
      </c>
      <c r="P43" s="169">
        <v>209512</v>
      </c>
      <c r="Q43" s="169">
        <v>250209</v>
      </c>
      <c r="R43" s="169">
        <v>216493</v>
      </c>
      <c r="S43" s="169">
        <v>231611</v>
      </c>
      <c r="T43" s="169">
        <v>237904</v>
      </c>
      <c r="U43" s="169">
        <v>251344</v>
      </c>
      <c r="V43" s="169">
        <v>272722</v>
      </c>
      <c r="W43" s="119">
        <f>AVERAGE(K43:V43)</f>
        <v>240715.08333333334</v>
      </c>
    </row>
    <row r="44" spans="1:23" ht="19.5" customHeight="1">
      <c r="A44" s="117"/>
      <c r="B44" s="298"/>
      <c r="C44" s="117"/>
      <c r="D44" s="294"/>
      <c r="E44" s="117"/>
      <c r="F44" s="290" t="s">
        <v>32</v>
      </c>
      <c r="G44" s="289"/>
      <c r="H44" s="169">
        <v>17789766</v>
      </c>
      <c r="I44" s="169">
        <v>18839705</v>
      </c>
      <c r="J44" s="169">
        <f>SUM(K44:V44)</f>
        <v>26730822</v>
      </c>
      <c r="K44" s="169">
        <v>2112840</v>
      </c>
      <c r="L44" s="169">
        <v>2246016</v>
      </c>
      <c r="M44" s="169">
        <v>2284567</v>
      </c>
      <c r="N44" s="169">
        <v>2162681</v>
      </c>
      <c r="O44" s="169">
        <v>2288844</v>
      </c>
      <c r="P44" s="169">
        <v>2388521</v>
      </c>
      <c r="Q44" s="169">
        <v>2264352</v>
      </c>
      <c r="R44" s="169">
        <v>2207500</v>
      </c>
      <c r="S44" s="169">
        <v>2314786</v>
      </c>
      <c r="T44" s="169">
        <v>2055990</v>
      </c>
      <c r="U44" s="169">
        <v>2151133</v>
      </c>
      <c r="V44" s="169">
        <v>2253592</v>
      </c>
      <c r="W44" s="119">
        <f>AVERAGE(K44:V44)</f>
        <v>2227568.5</v>
      </c>
    </row>
    <row r="45" spans="1:23" ht="19.5" customHeight="1">
      <c r="A45" s="117"/>
      <c r="B45" s="298"/>
      <c r="C45" s="117"/>
      <c r="D45" s="231"/>
      <c r="E45" s="230"/>
      <c r="F45" s="222"/>
      <c r="G45" s="206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19"/>
    </row>
    <row r="46" spans="1:23" ht="19.5" customHeight="1">
      <c r="A46" s="117"/>
      <c r="B46" s="298"/>
      <c r="C46" s="117"/>
      <c r="D46" s="288" t="s">
        <v>33</v>
      </c>
      <c r="E46" s="288"/>
      <c r="F46" s="288"/>
      <c r="G46" s="289"/>
      <c r="H46" s="169" t="s">
        <v>344</v>
      </c>
      <c r="I46" s="169" t="s">
        <v>344</v>
      </c>
      <c r="J46" s="169" t="s">
        <v>344</v>
      </c>
      <c r="K46" s="169" t="s">
        <v>344</v>
      </c>
      <c r="L46" s="169" t="s">
        <v>344</v>
      </c>
      <c r="M46" s="169" t="s">
        <v>344</v>
      </c>
      <c r="N46" s="169" t="s">
        <v>344</v>
      </c>
      <c r="O46" s="169" t="s">
        <v>344</v>
      </c>
      <c r="P46" s="169" t="s">
        <v>344</v>
      </c>
      <c r="Q46" s="169" t="s">
        <v>344</v>
      </c>
      <c r="R46" s="169" t="s">
        <v>344</v>
      </c>
      <c r="S46" s="169" t="s">
        <v>344</v>
      </c>
      <c r="T46" s="169" t="s">
        <v>344</v>
      </c>
      <c r="U46" s="169" t="s">
        <v>344</v>
      </c>
      <c r="V46" s="169" t="s">
        <v>344</v>
      </c>
      <c r="W46" s="169" t="s">
        <v>344</v>
      </c>
    </row>
    <row r="47" spans="1:23" ht="19.5" customHeight="1">
      <c r="A47" s="117"/>
      <c r="B47" s="298"/>
      <c r="C47" s="222"/>
      <c r="D47" s="222"/>
      <c r="E47" s="222"/>
      <c r="F47" s="222"/>
      <c r="G47" s="196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:23" ht="19.5" customHeight="1">
      <c r="A48" s="117"/>
      <c r="B48" s="298"/>
      <c r="C48" s="117"/>
      <c r="D48" s="229"/>
      <c r="E48" s="229"/>
      <c r="F48" s="290" t="s">
        <v>20</v>
      </c>
      <c r="G48" s="289"/>
      <c r="H48" s="170">
        <f>SUM(H49:H54)</f>
        <v>404125670</v>
      </c>
      <c r="I48" s="170">
        <f aca="true" t="shared" si="3" ref="I48:W48">SUM(I49:I54)</f>
        <v>418717155</v>
      </c>
      <c r="J48" s="170">
        <f t="shared" si="3"/>
        <v>412158541</v>
      </c>
      <c r="K48" s="170">
        <f t="shared" si="3"/>
        <v>34037881</v>
      </c>
      <c r="L48" s="170">
        <f t="shared" si="3"/>
        <v>34039847</v>
      </c>
      <c r="M48" s="170">
        <f t="shared" si="3"/>
        <v>35307591</v>
      </c>
      <c r="N48" s="170">
        <f t="shared" si="3"/>
        <v>34993128</v>
      </c>
      <c r="O48" s="170">
        <f t="shared" si="3"/>
        <v>34069535</v>
      </c>
      <c r="P48" s="170">
        <f t="shared" si="3"/>
        <v>34485414</v>
      </c>
      <c r="Q48" s="170">
        <f t="shared" si="3"/>
        <v>35294080</v>
      </c>
      <c r="R48" s="170">
        <f t="shared" si="3"/>
        <v>33010342</v>
      </c>
      <c r="S48" s="170">
        <f t="shared" si="3"/>
        <v>33924915</v>
      </c>
      <c r="T48" s="170">
        <f t="shared" si="3"/>
        <v>34480515</v>
      </c>
      <c r="U48" s="170">
        <f t="shared" si="3"/>
        <v>34242987</v>
      </c>
      <c r="V48" s="170">
        <f t="shared" si="3"/>
        <v>34272306</v>
      </c>
      <c r="W48" s="170">
        <f t="shared" si="3"/>
        <v>34346545.083333336</v>
      </c>
    </row>
    <row r="49" spans="1:23" ht="19.5" customHeight="1">
      <c r="A49" s="117"/>
      <c r="B49" s="298"/>
      <c r="C49" s="117"/>
      <c r="D49" s="291" t="s">
        <v>34</v>
      </c>
      <c r="E49" s="117"/>
      <c r="F49" s="290" t="s">
        <v>31</v>
      </c>
      <c r="G49" s="289"/>
      <c r="H49" s="169">
        <v>86262025</v>
      </c>
      <c r="I49" s="169">
        <v>109033859</v>
      </c>
      <c r="J49" s="169">
        <f aca="true" t="shared" si="4" ref="J49:J54">SUM(K49:V49)</f>
        <v>95384553</v>
      </c>
      <c r="K49" s="169">
        <v>7835723</v>
      </c>
      <c r="L49" s="169">
        <v>7653241</v>
      </c>
      <c r="M49" s="169">
        <v>8190096</v>
      </c>
      <c r="N49" s="169">
        <v>8117014</v>
      </c>
      <c r="O49" s="169">
        <v>7940176</v>
      </c>
      <c r="P49" s="169">
        <v>8108653</v>
      </c>
      <c r="Q49" s="169">
        <v>8135105</v>
      </c>
      <c r="R49" s="169">
        <v>7643283</v>
      </c>
      <c r="S49" s="169">
        <v>7851869</v>
      </c>
      <c r="T49" s="169">
        <v>8054759</v>
      </c>
      <c r="U49" s="169">
        <v>8059354</v>
      </c>
      <c r="V49" s="169">
        <v>7795280</v>
      </c>
      <c r="W49" s="119">
        <f aca="true" t="shared" si="5" ref="W49:W54">AVERAGE(K49:V49)</f>
        <v>7948712.75</v>
      </c>
    </row>
    <row r="50" spans="1:23" ht="19.5" customHeight="1">
      <c r="A50" s="117"/>
      <c r="B50" s="298"/>
      <c r="C50" s="117"/>
      <c r="D50" s="292"/>
      <c r="E50" s="117"/>
      <c r="F50" s="290" t="s">
        <v>35</v>
      </c>
      <c r="G50" s="289"/>
      <c r="H50" s="169">
        <v>20841376</v>
      </c>
      <c r="I50" s="169">
        <v>19936809</v>
      </c>
      <c r="J50" s="169">
        <f t="shared" si="4"/>
        <v>18233974</v>
      </c>
      <c r="K50" s="169">
        <v>1441841</v>
      </c>
      <c r="L50" s="169">
        <v>1416801</v>
      </c>
      <c r="M50" s="169">
        <v>1208642</v>
      </c>
      <c r="N50" s="169">
        <v>1558272</v>
      </c>
      <c r="O50" s="169">
        <v>1556033</v>
      </c>
      <c r="P50" s="169">
        <v>1594633</v>
      </c>
      <c r="Q50" s="169">
        <v>1703232</v>
      </c>
      <c r="R50" s="169">
        <v>1595343</v>
      </c>
      <c r="S50" s="169">
        <v>1500625</v>
      </c>
      <c r="T50" s="169">
        <v>1511721</v>
      </c>
      <c r="U50" s="169">
        <v>1547471</v>
      </c>
      <c r="V50" s="169">
        <v>1599360</v>
      </c>
      <c r="W50" s="119">
        <f t="shared" si="5"/>
        <v>1519497.8333333333</v>
      </c>
    </row>
    <row r="51" spans="1:23" ht="19.5" customHeight="1">
      <c r="A51" s="117"/>
      <c r="B51" s="298"/>
      <c r="C51" s="117"/>
      <c r="D51" s="292"/>
      <c r="E51" s="117"/>
      <c r="F51" s="290" t="s">
        <v>11</v>
      </c>
      <c r="G51" s="289"/>
      <c r="H51" s="169">
        <v>36446458</v>
      </c>
      <c r="I51" s="169">
        <v>41117688</v>
      </c>
      <c r="J51" s="169">
        <f t="shared" si="4"/>
        <v>43519981</v>
      </c>
      <c r="K51" s="169">
        <v>3445345</v>
      </c>
      <c r="L51" s="169">
        <v>3441682</v>
      </c>
      <c r="M51" s="169">
        <v>3822541</v>
      </c>
      <c r="N51" s="169">
        <v>3661156</v>
      </c>
      <c r="O51" s="169">
        <v>3757026</v>
      </c>
      <c r="P51" s="169">
        <v>3719200</v>
      </c>
      <c r="Q51" s="169">
        <v>3655712</v>
      </c>
      <c r="R51" s="169">
        <v>3499815</v>
      </c>
      <c r="S51" s="169">
        <v>3589529</v>
      </c>
      <c r="T51" s="169">
        <v>3618462</v>
      </c>
      <c r="U51" s="169">
        <v>3626401</v>
      </c>
      <c r="V51" s="169">
        <v>3683112</v>
      </c>
      <c r="W51" s="119">
        <f t="shared" si="5"/>
        <v>3626665.0833333335</v>
      </c>
    </row>
    <row r="52" spans="1:23" ht="19.5" customHeight="1">
      <c r="A52" s="117"/>
      <c r="B52" s="298"/>
      <c r="C52" s="117"/>
      <c r="D52" s="292"/>
      <c r="E52" s="117"/>
      <c r="F52" s="290" t="s">
        <v>36</v>
      </c>
      <c r="G52" s="289"/>
      <c r="H52" s="169">
        <v>28124154</v>
      </c>
      <c r="I52" s="169">
        <v>24388043</v>
      </c>
      <c r="J52" s="169">
        <f t="shared" si="4"/>
        <v>26245993</v>
      </c>
      <c r="K52" s="169">
        <v>2174614</v>
      </c>
      <c r="L52" s="169">
        <v>2217141</v>
      </c>
      <c r="M52" s="169">
        <v>2317234</v>
      </c>
      <c r="N52" s="169">
        <v>2231065</v>
      </c>
      <c r="O52" s="169">
        <v>2246113</v>
      </c>
      <c r="P52" s="169">
        <v>2189250</v>
      </c>
      <c r="Q52" s="169">
        <v>2193559</v>
      </c>
      <c r="R52" s="169">
        <v>2079413</v>
      </c>
      <c r="S52" s="169">
        <v>2195061</v>
      </c>
      <c r="T52" s="169">
        <v>2262542</v>
      </c>
      <c r="U52" s="169">
        <v>2016257</v>
      </c>
      <c r="V52" s="169">
        <v>2123744</v>
      </c>
      <c r="W52" s="119">
        <f t="shared" si="5"/>
        <v>2187166.0833333335</v>
      </c>
    </row>
    <row r="53" spans="1:23" ht="19.5" customHeight="1">
      <c r="A53" s="117"/>
      <c r="B53" s="298"/>
      <c r="C53" s="117"/>
      <c r="D53" s="292"/>
      <c r="E53" s="117"/>
      <c r="F53" s="290" t="s">
        <v>12</v>
      </c>
      <c r="G53" s="289"/>
      <c r="H53" s="169">
        <v>105881379</v>
      </c>
      <c r="I53" s="169">
        <v>101204233</v>
      </c>
      <c r="J53" s="169">
        <f t="shared" si="4"/>
        <v>101706025</v>
      </c>
      <c r="K53" s="169">
        <v>8578863</v>
      </c>
      <c r="L53" s="169">
        <v>8328795</v>
      </c>
      <c r="M53" s="169">
        <v>8467975</v>
      </c>
      <c r="N53" s="169">
        <v>8495917</v>
      </c>
      <c r="O53" s="169">
        <v>8570136</v>
      </c>
      <c r="P53" s="169">
        <v>8554950</v>
      </c>
      <c r="Q53" s="169">
        <v>8655444</v>
      </c>
      <c r="R53" s="169">
        <v>8209374</v>
      </c>
      <c r="S53" s="169">
        <v>8596141</v>
      </c>
      <c r="T53" s="169">
        <v>8509102</v>
      </c>
      <c r="U53" s="169">
        <v>8263732</v>
      </c>
      <c r="V53" s="169">
        <v>8475596</v>
      </c>
      <c r="W53" s="119">
        <f t="shared" si="5"/>
        <v>8475502.083333334</v>
      </c>
    </row>
    <row r="54" spans="1:23" ht="19.5" customHeight="1">
      <c r="A54" s="117"/>
      <c r="B54" s="222"/>
      <c r="C54" s="117"/>
      <c r="D54" s="232"/>
      <c r="E54" s="227"/>
      <c r="F54" s="290" t="s">
        <v>32</v>
      </c>
      <c r="G54" s="289"/>
      <c r="H54" s="169">
        <v>126570278</v>
      </c>
      <c r="I54" s="169">
        <v>123036523</v>
      </c>
      <c r="J54" s="169">
        <f t="shared" si="4"/>
        <v>127068015</v>
      </c>
      <c r="K54" s="169">
        <v>10561495</v>
      </c>
      <c r="L54" s="169">
        <v>10982187</v>
      </c>
      <c r="M54" s="169">
        <v>11301103</v>
      </c>
      <c r="N54" s="169">
        <v>10929704</v>
      </c>
      <c r="O54" s="169">
        <v>10000051</v>
      </c>
      <c r="P54" s="169">
        <v>10318728</v>
      </c>
      <c r="Q54" s="169">
        <v>10951028</v>
      </c>
      <c r="R54" s="169">
        <v>9983114</v>
      </c>
      <c r="S54" s="169">
        <v>10191690</v>
      </c>
      <c r="T54" s="169">
        <v>10523929</v>
      </c>
      <c r="U54" s="169">
        <v>10729772</v>
      </c>
      <c r="V54" s="169">
        <v>10595214</v>
      </c>
      <c r="W54" s="119">
        <f t="shared" si="5"/>
        <v>10589001.25</v>
      </c>
    </row>
    <row r="55" spans="1:23" ht="19.5" customHeight="1">
      <c r="A55" s="117"/>
      <c r="B55" s="222"/>
      <c r="C55" s="117"/>
      <c r="D55" s="232"/>
      <c r="E55" s="227"/>
      <c r="F55" s="228"/>
      <c r="G55" s="206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19"/>
    </row>
    <row r="56" spans="1:23" ht="19.5" customHeight="1">
      <c r="A56" s="117"/>
      <c r="B56" s="222"/>
      <c r="C56" s="117"/>
      <c r="D56" s="286" t="s">
        <v>18</v>
      </c>
      <c r="E56" s="286"/>
      <c r="F56" s="286"/>
      <c r="G56" s="287"/>
      <c r="H56" s="169" t="s">
        <v>344</v>
      </c>
      <c r="I56" s="169" t="s">
        <v>344</v>
      </c>
      <c r="J56" s="169" t="s">
        <v>344</v>
      </c>
      <c r="K56" s="169" t="s">
        <v>344</v>
      </c>
      <c r="L56" s="169" t="s">
        <v>344</v>
      </c>
      <c r="M56" s="169" t="s">
        <v>344</v>
      </c>
      <c r="N56" s="169" t="s">
        <v>344</v>
      </c>
      <c r="O56" s="169" t="s">
        <v>344</v>
      </c>
      <c r="P56" s="169" t="s">
        <v>344</v>
      </c>
      <c r="Q56" s="169" t="s">
        <v>344</v>
      </c>
      <c r="R56" s="169" t="s">
        <v>344</v>
      </c>
      <c r="S56" s="169" t="s">
        <v>344</v>
      </c>
      <c r="T56" s="169" t="s">
        <v>344</v>
      </c>
      <c r="U56" s="169" t="s">
        <v>344</v>
      </c>
      <c r="V56" s="169" t="s">
        <v>344</v>
      </c>
      <c r="W56" s="169" t="s">
        <v>344</v>
      </c>
    </row>
    <row r="57" spans="1:23" ht="19.5" customHeight="1">
      <c r="A57" s="233"/>
      <c r="B57" s="234"/>
      <c r="C57" s="233"/>
      <c r="D57" s="235"/>
      <c r="E57" s="236"/>
      <c r="F57" s="237"/>
      <c r="G57" s="238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19"/>
    </row>
    <row r="58" spans="1:23" ht="15" customHeight="1">
      <c r="A58" s="117"/>
      <c r="B58" s="117" t="s">
        <v>26</v>
      </c>
      <c r="C58" s="117"/>
      <c r="D58" s="117"/>
      <c r="E58" s="117"/>
      <c r="F58" s="117"/>
      <c r="G58" s="117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</row>
    <row r="59" spans="1:23" ht="14.25">
      <c r="A59" s="117"/>
      <c r="B59" s="117"/>
      <c r="C59" s="117"/>
      <c r="D59" s="117"/>
      <c r="E59" s="117"/>
      <c r="F59" s="117"/>
      <c r="G59" s="117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</row>
  </sheetData>
  <sheetProtection/>
  <mergeCells count="63">
    <mergeCell ref="D15:G15"/>
    <mergeCell ref="F43:G43"/>
    <mergeCell ref="F44:G44"/>
    <mergeCell ref="D41:D44"/>
    <mergeCell ref="D39:G39"/>
    <mergeCell ref="B42:B53"/>
    <mergeCell ref="F48:G48"/>
    <mergeCell ref="F53:G53"/>
    <mergeCell ref="D29:G29"/>
    <mergeCell ref="D30:G30"/>
    <mergeCell ref="B24:G24"/>
    <mergeCell ref="B26:G26"/>
    <mergeCell ref="F20:G20"/>
    <mergeCell ref="F22:G22"/>
    <mergeCell ref="D20:D22"/>
    <mergeCell ref="F21:G21"/>
    <mergeCell ref="D27:G27"/>
    <mergeCell ref="D28:G28"/>
    <mergeCell ref="B38:G38"/>
    <mergeCell ref="F41:G41"/>
    <mergeCell ref="B4:W4"/>
    <mergeCell ref="B5:W5"/>
    <mergeCell ref="K7:K8"/>
    <mergeCell ref="L7:L8"/>
    <mergeCell ref="M7:M8"/>
    <mergeCell ref="N7:N8"/>
    <mergeCell ref="O7:O8"/>
    <mergeCell ref="H7:H8"/>
    <mergeCell ref="I7:I8"/>
    <mergeCell ref="J7:J8"/>
    <mergeCell ref="T7:T8"/>
    <mergeCell ref="D14:G14"/>
    <mergeCell ref="A8:D8"/>
    <mergeCell ref="B11:G11"/>
    <mergeCell ref="B13:G13"/>
    <mergeCell ref="A9:G9"/>
    <mergeCell ref="U7:U8"/>
    <mergeCell ref="V7:V8"/>
    <mergeCell ref="W7:W8"/>
    <mergeCell ref="P7:P8"/>
    <mergeCell ref="Q7:Q8"/>
    <mergeCell ref="R7:R8"/>
    <mergeCell ref="S7:S8"/>
    <mergeCell ref="B29:B30"/>
    <mergeCell ref="D16:D19"/>
    <mergeCell ref="F16:G16"/>
    <mergeCell ref="B32:G32"/>
    <mergeCell ref="B34:G34"/>
    <mergeCell ref="B36:G36"/>
    <mergeCell ref="F17:G17"/>
    <mergeCell ref="F19:G19"/>
    <mergeCell ref="F18:G18"/>
    <mergeCell ref="B16:B22"/>
    <mergeCell ref="D56:G56"/>
    <mergeCell ref="D40:G40"/>
    <mergeCell ref="D46:G46"/>
    <mergeCell ref="F54:G54"/>
    <mergeCell ref="F52:G52"/>
    <mergeCell ref="F51:G51"/>
    <mergeCell ref="F50:G50"/>
    <mergeCell ref="F49:G49"/>
    <mergeCell ref="D49:D53"/>
    <mergeCell ref="F42:G42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selection activeCell="A11" sqref="A11"/>
    </sheetView>
  </sheetViews>
  <sheetFormatPr defaultColWidth="8.796875" defaultRowHeight="21" customHeight="1"/>
  <cols>
    <col min="1" max="1" width="2.8984375" style="23" customWidth="1"/>
    <col min="2" max="2" width="2.19921875" style="23" customWidth="1"/>
    <col min="3" max="3" width="2.8984375" style="23" customWidth="1"/>
    <col min="4" max="4" width="2.5" style="23" customWidth="1"/>
    <col min="5" max="5" width="2.09765625" style="23" customWidth="1"/>
    <col min="6" max="6" width="19" style="23" customWidth="1"/>
    <col min="7" max="22" width="15.5" style="23" customWidth="1"/>
    <col min="23" max="16384" width="9" style="23" customWidth="1"/>
  </cols>
  <sheetData>
    <row r="1" spans="1:22" s="1" customFormat="1" ht="21" customHeight="1">
      <c r="A1" s="187" t="s">
        <v>300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6" t="s">
        <v>301</v>
      </c>
    </row>
    <row r="2" spans="1:22" s="1" customFormat="1" ht="21" customHeight="1">
      <c r="A2" s="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"/>
    </row>
    <row r="3" spans="1:22" s="1" customFormat="1" ht="21" customHeight="1">
      <c r="A3" s="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6"/>
    </row>
    <row r="4" spans="1:22" s="1" customFormat="1" ht="21" customHeight="1">
      <c r="A4" s="296" t="s">
        <v>255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:22" s="1" customFormat="1" ht="21" customHeight="1" thickBo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223" t="s">
        <v>21</v>
      </c>
    </row>
    <row r="6" spans="1:22" s="1" customFormat="1" ht="21" customHeight="1">
      <c r="A6" s="194"/>
      <c r="B6" s="194"/>
      <c r="C6" s="194"/>
      <c r="D6" s="194"/>
      <c r="E6" s="194"/>
      <c r="F6" s="225" t="s">
        <v>0</v>
      </c>
      <c r="G6" s="299" t="s">
        <v>203</v>
      </c>
      <c r="H6" s="299" t="s">
        <v>345</v>
      </c>
      <c r="I6" s="299" t="s">
        <v>25</v>
      </c>
      <c r="J6" s="299" t="s">
        <v>346</v>
      </c>
      <c r="K6" s="299" t="s">
        <v>347</v>
      </c>
      <c r="L6" s="299" t="s">
        <v>348</v>
      </c>
      <c r="M6" s="299" t="s">
        <v>349</v>
      </c>
      <c r="N6" s="299" t="s">
        <v>350</v>
      </c>
      <c r="O6" s="299" t="s">
        <v>351</v>
      </c>
      <c r="P6" s="299" t="s">
        <v>352</v>
      </c>
      <c r="Q6" s="299" t="s">
        <v>353</v>
      </c>
      <c r="R6" s="299" t="s">
        <v>354</v>
      </c>
      <c r="S6" s="299" t="s">
        <v>355</v>
      </c>
      <c r="T6" s="299" t="s">
        <v>356</v>
      </c>
      <c r="U6" s="299" t="s">
        <v>357</v>
      </c>
      <c r="V6" s="300" t="s">
        <v>248</v>
      </c>
    </row>
    <row r="7" spans="1:22" s="1" customFormat="1" ht="21" customHeight="1">
      <c r="A7" s="197" t="s">
        <v>1</v>
      </c>
      <c r="B7" s="197"/>
      <c r="C7" s="197"/>
      <c r="D7" s="197"/>
      <c r="E7" s="197"/>
      <c r="F7" s="198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77"/>
    </row>
    <row r="8" spans="1:22" s="1" customFormat="1" ht="21" customHeight="1">
      <c r="A8" s="222"/>
      <c r="B8" s="227"/>
      <c r="C8" s="288" t="s">
        <v>20</v>
      </c>
      <c r="D8" s="286"/>
      <c r="E8" s="286"/>
      <c r="F8" s="287"/>
      <c r="G8" s="171">
        <f>SUM(G9:G10,G12,G18)</f>
        <v>15687583</v>
      </c>
      <c r="H8" s="171">
        <f aca="true" t="shared" si="0" ref="H8:U8">SUM(H9:H10,H12,H18)</f>
        <v>18955174</v>
      </c>
      <c r="I8" s="171">
        <f>SUM(J8:U8)</f>
        <v>16468009</v>
      </c>
      <c r="J8" s="171">
        <f t="shared" si="0"/>
        <v>1431759</v>
      </c>
      <c r="K8" s="171">
        <f t="shared" si="0"/>
        <v>1425680</v>
      </c>
      <c r="L8" s="448" t="s">
        <v>422</v>
      </c>
      <c r="M8" s="171">
        <f t="shared" si="0"/>
        <v>1434958</v>
      </c>
      <c r="N8" s="171">
        <f t="shared" si="0"/>
        <v>1474435</v>
      </c>
      <c r="O8" s="171">
        <f t="shared" si="0"/>
        <v>1576856</v>
      </c>
      <c r="P8" s="171">
        <f t="shared" si="0"/>
        <v>1575940</v>
      </c>
      <c r="Q8" s="171">
        <f t="shared" si="0"/>
        <v>1301741</v>
      </c>
      <c r="R8" s="171">
        <f t="shared" si="0"/>
        <v>1576455</v>
      </c>
      <c r="S8" s="171">
        <f t="shared" si="0"/>
        <v>1598952</v>
      </c>
      <c r="T8" s="171">
        <f t="shared" si="0"/>
        <v>1546614</v>
      </c>
      <c r="U8" s="171">
        <f t="shared" si="0"/>
        <v>1524619</v>
      </c>
      <c r="V8" s="171">
        <v>1499923</v>
      </c>
    </row>
    <row r="9" spans="1:22" s="1" customFormat="1" ht="21" customHeight="1">
      <c r="A9" s="222"/>
      <c r="B9" s="227"/>
      <c r="C9" s="290" t="s">
        <v>358</v>
      </c>
      <c r="D9" s="290"/>
      <c r="E9" s="290"/>
      <c r="F9" s="289"/>
      <c r="G9" s="171" t="s">
        <v>359</v>
      </c>
      <c r="H9" s="171" t="s">
        <v>359</v>
      </c>
      <c r="I9" s="171" t="s">
        <v>359</v>
      </c>
      <c r="J9" s="171" t="s">
        <v>359</v>
      </c>
      <c r="K9" s="171" t="s">
        <v>359</v>
      </c>
      <c r="L9" s="448" t="s">
        <v>359</v>
      </c>
      <c r="M9" s="171" t="s">
        <v>359</v>
      </c>
      <c r="N9" s="171" t="s">
        <v>359</v>
      </c>
      <c r="O9" s="171" t="s">
        <v>359</v>
      </c>
      <c r="P9" s="171" t="s">
        <v>359</v>
      </c>
      <c r="Q9" s="171" t="s">
        <v>359</v>
      </c>
      <c r="R9" s="171" t="s">
        <v>359</v>
      </c>
      <c r="S9" s="171" t="s">
        <v>359</v>
      </c>
      <c r="T9" s="171" t="s">
        <v>359</v>
      </c>
      <c r="U9" s="171" t="s">
        <v>359</v>
      </c>
      <c r="V9" s="171" t="s">
        <v>359</v>
      </c>
    </row>
    <row r="10" spans="1:22" s="1" customFormat="1" ht="21" customHeight="1">
      <c r="A10" s="298" t="s">
        <v>254</v>
      </c>
      <c r="B10" s="117"/>
      <c r="C10" s="290" t="s">
        <v>360</v>
      </c>
      <c r="D10" s="290"/>
      <c r="E10" s="290"/>
      <c r="F10" s="289"/>
      <c r="G10" s="171">
        <v>285900</v>
      </c>
      <c r="H10" s="171" t="s">
        <v>359</v>
      </c>
      <c r="I10" s="171" t="s">
        <v>359</v>
      </c>
      <c r="J10" s="171" t="s">
        <v>359</v>
      </c>
      <c r="K10" s="171" t="s">
        <v>359</v>
      </c>
      <c r="L10" s="448" t="s">
        <v>359</v>
      </c>
      <c r="M10" s="171" t="s">
        <v>359</v>
      </c>
      <c r="N10" s="171" t="s">
        <v>359</v>
      </c>
      <c r="O10" s="171" t="s">
        <v>359</v>
      </c>
      <c r="P10" s="171" t="s">
        <v>359</v>
      </c>
      <c r="Q10" s="171" t="s">
        <v>359</v>
      </c>
      <c r="R10" s="171" t="s">
        <v>359</v>
      </c>
      <c r="S10" s="171" t="s">
        <v>359</v>
      </c>
      <c r="T10" s="171" t="s">
        <v>359</v>
      </c>
      <c r="U10" s="171" t="s">
        <v>359</v>
      </c>
      <c r="V10" s="171" t="s">
        <v>359</v>
      </c>
    </row>
    <row r="11" spans="1:22" s="1" customFormat="1" ht="21" customHeight="1">
      <c r="A11" s="298"/>
      <c r="B11" s="222"/>
      <c r="C11" s="120"/>
      <c r="D11" s="120"/>
      <c r="E11" s="222"/>
      <c r="F11" s="196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22" s="1" customFormat="1" ht="21" customHeight="1">
      <c r="A12" s="298"/>
      <c r="B12" s="117"/>
      <c r="C12" s="309" t="s">
        <v>361</v>
      </c>
      <c r="D12" s="120"/>
      <c r="E12" s="289" t="s">
        <v>20</v>
      </c>
      <c r="F12" s="289"/>
      <c r="G12" s="171">
        <f>SUM(G14:G16)</f>
        <v>15015678</v>
      </c>
      <c r="H12" s="171">
        <f aca="true" t="shared" si="1" ref="H12:U12">SUM(H14:H16)</f>
        <v>18955174</v>
      </c>
      <c r="I12" s="171">
        <v>17999081</v>
      </c>
      <c r="J12" s="171">
        <f t="shared" si="1"/>
        <v>1431759</v>
      </c>
      <c r="K12" s="171">
        <f t="shared" si="1"/>
        <v>1425680</v>
      </c>
      <c r="L12" s="171">
        <f t="shared" si="1"/>
        <v>1531072</v>
      </c>
      <c r="M12" s="171">
        <f t="shared" si="1"/>
        <v>1434958</v>
      </c>
      <c r="N12" s="171">
        <f t="shared" si="1"/>
        <v>1474435</v>
      </c>
      <c r="O12" s="171">
        <f t="shared" si="1"/>
        <v>1576856</v>
      </c>
      <c r="P12" s="171">
        <f t="shared" si="1"/>
        <v>1575940</v>
      </c>
      <c r="Q12" s="171">
        <f t="shared" si="1"/>
        <v>1301741</v>
      </c>
      <c r="R12" s="171">
        <f t="shared" si="1"/>
        <v>1576455</v>
      </c>
      <c r="S12" s="171">
        <f t="shared" si="1"/>
        <v>1598952</v>
      </c>
      <c r="T12" s="171">
        <f t="shared" si="1"/>
        <v>1546614</v>
      </c>
      <c r="U12" s="171">
        <f t="shared" si="1"/>
        <v>1524619</v>
      </c>
      <c r="V12" s="171">
        <v>1499923</v>
      </c>
    </row>
    <row r="13" spans="1:22" s="1" customFormat="1" ht="21" customHeight="1">
      <c r="A13" s="298"/>
      <c r="B13" s="117"/>
      <c r="C13" s="309"/>
      <c r="D13" s="120"/>
      <c r="E13" s="289" t="s">
        <v>362</v>
      </c>
      <c r="F13" s="289"/>
      <c r="G13" s="171" t="s">
        <v>359</v>
      </c>
      <c r="H13" s="171" t="s">
        <v>359</v>
      </c>
      <c r="I13" s="171" t="s">
        <v>359</v>
      </c>
      <c r="J13" s="171" t="s">
        <v>359</v>
      </c>
      <c r="K13" s="171" t="s">
        <v>359</v>
      </c>
      <c r="L13" s="171" t="s">
        <v>359</v>
      </c>
      <c r="M13" s="171" t="s">
        <v>359</v>
      </c>
      <c r="N13" s="171" t="s">
        <v>359</v>
      </c>
      <c r="O13" s="171" t="s">
        <v>359</v>
      </c>
      <c r="P13" s="171" t="s">
        <v>359</v>
      </c>
      <c r="Q13" s="171" t="s">
        <v>359</v>
      </c>
      <c r="R13" s="171" t="s">
        <v>359</v>
      </c>
      <c r="S13" s="171" t="s">
        <v>359</v>
      </c>
      <c r="T13" s="171" t="s">
        <v>359</v>
      </c>
      <c r="U13" s="171" t="s">
        <v>359</v>
      </c>
      <c r="V13" s="171" t="s">
        <v>359</v>
      </c>
    </row>
    <row r="14" spans="1:22" s="1" customFormat="1" ht="21" customHeight="1">
      <c r="A14" s="298"/>
      <c r="B14" s="117"/>
      <c r="C14" s="309"/>
      <c r="D14" s="120"/>
      <c r="E14" s="289" t="s">
        <v>363</v>
      </c>
      <c r="F14" s="289"/>
      <c r="G14" s="171">
        <v>13457215</v>
      </c>
      <c r="H14" s="171">
        <v>17879456</v>
      </c>
      <c r="I14" s="171">
        <v>17192600</v>
      </c>
      <c r="J14" s="171">
        <v>1358519</v>
      </c>
      <c r="K14" s="171">
        <v>1354200</v>
      </c>
      <c r="L14" s="171">
        <v>1453055</v>
      </c>
      <c r="M14" s="171">
        <v>1357400</v>
      </c>
      <c r="N14" s="171">
        <v>1408677</v>
      </c>
      <c r="O14" s="171">
        <v>1511558</v>
      </c>
      <c r="P14" s="171">
        <v>1499182</v>
      </c>
      <c r="Q14" s="171">
        <v>1250941</v>
      </c>
      <c r="R14" s="171">
        <v>1523655</v>
      </c>
      <c r="S14" s="171">
        <v>1542584</v>
      </c>
      <c r="T14" s="171">
        <v>1497356</v>
      </c>
      <c r="U14" s="171">
        <v>1435473</v>
      </c>
      <c r="V14" s="138">
        <v>1432717</v>
      </c>
    </row>
    <row r="15" spans="1:22" s="1" customFormat="1" ht="21" customHeight="1">
      <c r="A15" s="298"/>
      <c r="B15" s="117"/>
      <c r="C15" s="309"/>
      <c r="D15" s="120"/>
      <c r="E15" s="290" t="s">
        <v>60</v>
      </c>
      <c r="F15" s="289"/>
      <c r="G15" s="171">
        <v>878763</v>
      </c>
      <c r="H15" s="171">
        <v>943113</v>
      </c>
      <c r="I15" s="171">
        <v>578774</v>
      </c>
      <c r="J15" s="171">
        <v>45740</v>
      </c>
      <c r="K15" s="171">
        <v>43980</v>
      </c>
      <c r="L15" s="171">
        <v>51017</v>
      </c>
      <c r="M15" s="171">
        <v>49258</v>
      </c>
      <c r="N15" s="171">
        <v>49258</v>
      </c>
      <c r="O15" s="171">
        <v>47489</v>
      </c>
      <c r="P15" s="171">
        <v>49258</v>
      </c>
      <c r="Q15" s="171">
        <v>45740</v>
      </c>
      <c r="R15" s="171">
        <v>47500</v>
      </c>
      <c r="S15" s="171">
        <v>51018</v>
      </c>
      <c r="T15" s="171">
        <v>49258</v>
      </c>
      <c r="U15" s="171">
        <v>49258</v>
      </c>
      <c r="V15" s="138">
        <v>48231</v>
      </c>
    </row>
    <row r="16" spans="1:22" s="1" customFormat="1" ht="21" customHeight="1">
      <c r="A16" s="298"/>
      <c r="B16" s="117"/>
      <c r="C16" s="309"/>
      <c r="D16" s="120"/>
      <c r="E16" s="289" t="s">
        <v>18</v>
      </c>
      <c r="F16" s="289"/>
      <c r="G16" s="171">
        <v>679700</v>
      </c>
      <c r="H16" s="171">
        <v>132605</v>
      </c>
      <c r="I16" s="171">
        <v>227707</v>
      </c>
      <c r="J16" s="171">
        <v>27500</v>
      </c>
      <c r="K16" s="171">
        <v>27500</v>
      </c>
      <c r="L16" s="171">
        <v>27000</v>
      </c>
      <c r="M16" s="171">
        <v>28300</v>
      </c>
      <c r="N16" s="171">
        <v>16500</v>
      </c>
      <c r="O16" s="171">
        <v>17809</v>
      </c>
      <c r="P16" s="171">
        <v>27500</v>
      </c>
      <c r="Q16" s="171">
        <v>5060</v>
      </c>
      <c r="R16" s="171">
        <v>5300</v>
      </c>
      <c r="S16" s="171">
        <v>5350</v>
      </c>
      <c r="T16" s="171" t="s">
        <v>359</v>
      </c>
      <c r="U16" s="171">
        <v>39888</v>
      </c>
      <c r="V16" s="138">
        <v>18976</v>
      </c>
    </row>
    <row r="17" spans="1:22" s="1" customFormat="1" ht="21" customHeight="1">
      <c r="A17" s="222"/>
      <c r="B17" s="117"/>
      <c r="C17" s="120"/>
      <c r="D17" s="120"/>
      <c r="E17" s="228"/>
      <c r="F17" s="206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38"/>
    </row>
    <row r="18" spans="1:22" s="1" customFormat="1" ht="21" customHeight="1">
      <c r="A18" s="222"/>
      <c r="B18" s="117"/>
      <c r="C18" s="286" t="s">
        <v>18</v>
      </c>
      <c r="D18" s="286"/>
      <c r="E18" s="286"/>
      <c r="F18" s="287"/>
      <c r="G18" s="171">
        <v>386005</v>
      </c>
      <c r="H18" s="171" t="s">
        <v>359</v>
      </c>
      <c r="I18" s="171" t="s">
        <v>359</v>
      </c>
      <c r="J18" s="171" t="s">
        <v>359</v>
      </c>
      <c r="K18" s="171" t="s">
        <v>359</v>
      </c>
      <c r="L18" s="171" t="s">
        <v>359</v>
      </c>
      <c r="M18" s="171" t="s">
        <v>359</v>
      </c>
      <c r="N18" s="171" t="s">
        <v>359</v>
      </c>
      <c r="O18" s="171" t="s">
        <v>359</v>
      </c>
      <c r="P18" s="171" t="s">
        <v>359</v>
      </c>
      <c r="Q18" s="171" t="s">
        <v>359</v>
      </c>
      <c r="R18" s="171" t="s">
        <v>359</v>
      </c>
      <c r="S18" s="171" t="s">
        <v>359</v>
      </c>
      <c r="T18" s="171" t="s">
        <v>359</v>
      </c>
      <c r="U18" s="171" t="s">
        <v>359</v>
      </c>
      <c r="V18" s="171" t="s">
        <v>359</v>
      </c>
    </row>
    <row r="19" spans="1:22" s="1" customFormat="1" ht="21" customHeight="1">
      <c r="A19" s="240"/>
      <c r="B19" s="239"/>
      <c r="C19" s="239"/>
      <c r="D19" s="241"/>
      <c r="E19" s="242"/>
      <c r="F19" s="241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4"/>
    </row>
    <row r="20" spans="1:22" ht="21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</row>
    <row r="21" spans="1:22" s="11" customFormat="1" ht="21" customHeight="1">
      <c r="A21" s="296" t="s">
        <v>364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</row>
    <row r="22" spans="1:22" s="11" customFormat="1" ht="21" customHeight="1" thickBo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</row>
    <row r="23" spans="1:22" s="1" customFormat="1" ht="21" customHeight="1">
      <c r="A23" s="194"/>
      <c r="B23" s="194"/>
      <c r="C23" s="194"/>
      <c r="D23" s="194"/>
      <c r="E23" s="194"/>
      <c r="F23" s="225" t="s">
        <v>0</v>
      </c>
      <c r="G23" s="299" t="s">
        <v>203</v>
      </c>
      <c r="H23" s="299" t="s">
        <v>345</v>
      </c>
      <c r="I23" s="299" t="s">
        <v>25</v>
      </c>
      <c r="J23" s="299" t="s">
        <v>365</v>
      </c>
      <c r="K23" s="299" t="s">
        <v>347</v>
      </c>
      <c r="L23" s="299" t="s">
        <v>348</v>
      </c>
      <c r="M23" s="299" t="s">
        <v>349</v>
      </c>
      <c r="N23" s="299" t="s">
        <v>350</v>
      </c>
      <c r="O23" s="299" t="s">
        <v>351</v>
      </c>
      <c r="P23" s="299" t="s">
        <v>352</v>
      </c>
      <c r="Q23" s="299" t="s">
        <v>353</v>
      </c>
      <c r="R23" s="299" t="s">
        <v>354</v>
      </c>
      <c r="S23" s="299" t="s">
        <v>355</v>
      </c>
      <c r="T23" s="299" t="s">
        <v>356</v>
      </c>
      <c r="U23" s="299" t="s">
        <v>357</v>
      </c>
      <c r="V23" s="300" t="s">
        <v>366</v>
      </c>
    </row>
    <row r="24" spans="1:22" s="1" customFormat="1" ht="21" customHeight="1">
      <c r="A24" s="197" t="s">
        <v>1</v>
      </c>
      <c r="B24" s="197"/>
      <c r="C24" s="197"/>
      <c r="D24" s="197"/>
      <c r="E24" s="197"/>
      <c r="F24" s="198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77"/>
    </row>
    <row r="25" spans="1:22" s="1" customFormat="1" ht="21" customHeight="1">
      <c r="A25" s="307" t="s">
        <v>68</v>
      </c>
      <c r="B25" s="307"/>
      <c r="C25" s="307"/>
      <c r="D25" s="307"/>
      <c r="E25" s="307"/>
      <c r="F25" s="308"/>
      <c r="G25" s="171">
        <v>674864</v>
      </c>
      <c r="H25" s="171">
        <v>659378</v>
      </c>
      <c r="I25" s="171">
        <f>SUM(J25:U25)</f>
        <v>674245</v>
      </c>
      <c r="J25" s="171">
        <v>54611</v>
      </c>
      <c r="K25" s="171">
        <v>52791</v>
      </c>
      <c r="L25" s="171">
        <v>57128</v>
      </c>
      <c r="M25" s="171">
        <v>59272</v>
      </c>
      <c r="N25" s="171">
        <v>55690</v>
      </c>
      <c r="O25" s="171">
        <v>55834</v>
      </c>
      <c r="P25" s="171">
        <v>56775</v>
      </c>
      <c r="Q25" s="171">
        <v>55782</v>
      </c>
      <c r="R25" s="171">
        <v>55625</v>
      </c>
      <c r="S25" s="171">
        <v>57824</v>
      </c>
      <c r="T25" s="171">
        <v>56158</v>
      </c>
      <c r="U25" s="171">
        <v>56755</v>
      </c>
      <c r="V25" s="138">
        <f>AVERAGE(J25:U25)</f>
        <v>56187.083333333336</v>
      </c>
    </row>
    <row r="26" spans="1:22" s="1" customFormat="1" ht="21" customHeight="1">
      <c r="A26" s="296"/>
      <c r="B26" s="296"/>
      <c r="C26" s="296"/>
      <c r="D26" s="296"/>
      <c r="E26" s="296"/>
      <c r="F26" s="297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  <row r="27" spans="1:22" s="1" customFormat="1" ht="21" customHeight="1">
      <c r="A27" s="296" t="s">
        <v>69</v>
      </c>
      <c r="B27" s="296"/>
      <c r="C27" s="296"/>
      <c r="D27" s="296"/>
      <c r="E27" s="296"/>
      <c r="F27" s="297"/>
      <c r="G27" s="171">
        <v>11296090</v>
      </c>
      <c r="H27" s="171">
        <v>9913902</v>
      </c>
      <c r="I27" s="171">
        <f>SUM(J27:U27)</f>
        <v>9298848</v>
      </c>
      <c r="J27" s="171">
        <v>746374</v>
      </c>
      <c r="K27" s="171">
        <v>796953</v>
      </c>
      <c r="L27" s="171">
        <v>880276</v>
      </c>
      <c r="M27" s="171">
        <v>824287</v>
      </c>
      <c r="N27" s="171">
        <v>756006</v>
      </c>
      <c r="O27" s="171">
        <v>809592</v>
      </c>
      <c r="P27" s="171">
        <v>754376</v>
      </c>
      <c r="Q27" s="171">
        <v>737578</v>
      </c>
      <c r="R27" s="171">
        <v>712175</v>
      </c>
      <c r="S27" s="171">
        <v>772845</v>
      </c>
      <c r="T27" s="171">
        <v>756167</v>
      </c>
      <c r="U27" s="171">
        <v>752219</v>
      </c>
      <c r="V27" s="138">
        <f>AVERAGE(J27:U27)</f>
        <v>774904</v>
      </c>
    </row>
    <row r="28" spans="1:22" s="1" customFormat="1" ht="21" customHeight="1">
      <c r="A28" s="296"/>
      <c r="B28" s="296"/>
      <c r="C28" s="296"/>
      <c r="D28" s="296"/>
      <c r="E28" s="296"/>
      <c r="F28" s="297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1:22" s="1" customFormat="1" ht="21" customHeight="1">
      <c r="A29" s="296" t="s">
        <v>70</v>
      </c>
      <c r="B29" s="296"/>
      <c r="C29" s="296"/>
      <c r="D29" s="296"/>
      <c r="E29" s="296"/>
      <c r="F29" s="297"/>
      <c r="G29" s="171">
        <v>1192390</v>
      </c>
      <c r="H29" s="171">
        <v>1284930</v>
      </c>
      <c r="I29" s="171">
        <f>SUM(J29:U29)</f>
        <v>1701512</v>
      </c>
      <c r="J29" s="171">
        <v>120265</v>
      </c>
      <c r="K29" s="171">
        <v>127912</v>
      </c>
      <c r="L29" s="171">
        <v>141048</v>
      </c>
      <c r="M29" s="171">
        <v>157391</v>
      </c>
      <c r="N29" s="171">
        <v>147498</v>
      </c>
      <c r="O29" s="171">
        <v>151415</v>
      </c>
      <c r="P29" s="171">
        <v>181959</v>
      </c>
      <c r="Q29" s="171">
        <v>165067</v>
      </c>
      <c r="R29" s="171">
        <v>134155</v>
      </c>
      <c r="S29" s="171">
        <v>128543</v>
      </c>
      <c r="T29" s="171">
        <v>128456</v>
      </c>
      <c r="U29" s="171">
        <v>117803</v>
      </c>
      <c r="V29" s="138">
        <v>141768</v>
      </c>
    </row>
    <row r="30" spans="1:22" s="1" customFormat="1" ht="21" customHeight="1">
      <c r="A30" s="296"/>
      <c r="B30" s="296"/>
      <c r="C30" s="296"/>
      <c r="D30" s="296"/>
      <c r="E30" s="296"/>
      <c r="F30" s="297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1:22" s="1" customFormat="1" ht="21" customHeight="1">
      <c r="A31" s="296" t="s">
        <v>290</v>
      </c>
      <c r="B31" s="296"/>
      <c r="C31" s="296"/>
      <c r="D31" s="296"/>
      <c r="E31" s="296"/>
      <c r="F31" s="297"/>
      <c r="G31" s="171">
        <v>637136</v>
      </c>
      <c r="H31" s="171">
        <v>676144</v>
      </c>
      <c r="I31" s="171">
        <f>SUM(J31:U31)</f>
        <v>669968</v>
      </c>
      <c r="J31" s="171">
        <v>48264</v>
      </c>
      <c r="K31" s="171">
        <v>51315</v>
      </c>
      <c r="L31" s="171">
        <v>59895</v>
      </c>
      <c r="M31" s="171">
        <v>58297</v>
      </c>
      <c r="N31" s="171">
        <v>57195</v>
      </c>
      <c r="O31" s="171">
        <v>61095</v>
      </c>
      <c r="P31" s="171">
        <v>59216</v>
      </c>
      <c r="Q31" s="171">
        <v>48908</v>
      </c>
      <c r="R31" s="171">
        <v>59567</v>
      </c>
      <c r="S31" s="171">
        <v>56795</v>
      </c>
      <c r="T31" s="171">
        <v>56169</v>
      </c>
      <c r="U31" s="171">
        <v>53252</v>
      </c>
      <c r="V31" s="138">
        <f>AVERAGE(J31:U31)</f>
        <v>55830.666666666664</v>
      </c>
    </row>
    <row r="32" spans="1:22" s="1" customFormat="1" ht="21" customHeight="1">
      <c r="A32" s="167"/>
      <c r="B32" s="167"/>
      <c r="C32" s="290" t="s">
        <v>62</v>
      </c>
      <c r="D32" s="290"/>
      <c r="E32" s="290"/>
      <c r="F32" s="289"/>
      <c r="G32" s="171">
        <v>467895</v>
      </c>
      <c r="H32" s="171">
        <v>428571</v>
      </c>
      <c r="I32" s="171">
        <f>SUM(J32:U32)</f>
        <v>399580</v>
      </c>
      <c r="J32" s="171">
        <v>26979</v>
      </c>
      <c r="K32" s="171">
        <v>29014</v>
      </c>
      <c r="L32" s="171">
        <v>35369</v>
      </c>
      <c r="M32" s="171">
        <v>36481</v>
      </c>
      <c r="N32" s="171">
        <v>36230</v>
      </c>
      <c r="O32" s="171">
        <v>37460</v>
      </c>
      <c r="P32" s="171">
        <v>34772</v>
      </c>
      <c r="Q32" s="171">
        <v>26275</v>
      </c>
      <c r="R32" s="171">
        <v>36152</v>
      </c>
      <c r="S32" s="171">
        <v>35845</v>
      </c>
      <c r="T32" s="171">
        <v>34173</v>
      </c>
      <c r="U32" s="171">
        <v>30830</v>
      </c>
      <c r="V32" s="138">
        <f>AVERAGE(J32:U32)</f>
        <v>33298.333333333336</v>
      </c>
    </row>
    <row r="33" spans="1:22" s="1" customFormat="1" ht="21" customHeight="1">
      <c r="A33" s="167"/>
      <c r="B33" s="167"/>
      <c r="C33" s="290" t="s">
        <v>367</v>
      </c>
      <c r="D33" s="290"/>
      <c r="E33" s="290"/>
      <c r="F33" s="289"/>
      <c r="G33" s="171">
        <v>16501</v>
      </c>
      <c r="H33" s="171">
        <v>23026</v>
      </c>
      <c r="I33" s="171">
        <f>SUM(J33:U33)</f>
        <v>24379</v>
      </c>
      <c r="J33" s="171">
        <v>1823</v>
      </c>
      <c r="K33" s="171">
        <v>1930</v>
      </c>
      <c r="L33" s="171">
        <v>1794</v>
      </c>
      <c r="M33" s="171">
        <v>1868</v>
      </c>
      <c r="N33" s="171">
        <v>2140</v>
      </c>
      <c r="O33" s="171">
        <v>2289</v>
      </c>
      <c r="P33" s="171">
        <v>2330</v>
      </c>
      <c r="Q33" s="171">
        <v>1769</v>
      </c>
      <c r="R33" s="171">
        <v>2203</v>
      </c>
      <c r="S33" s="171">
        <v>1993</v>
      </c>
      <c r="T33" s="171">
        <v>2179</v>
      </c>
      <c r="U33" s="171">
        <v>2061</v>
      </c>
      <c r="V33" s="138">
        <f>AVERAGE(J33:U33)</f>
        <v>2031.5833333333333</v>
      </c>
    </row>
    <row r="34" spans="1:22" s="1" customFormat="1" ht="21" customHeight="1">
      <c r="A34" s="167"/>
      <c r="B34" s="167"/>
      <c r="C34" s="290" t="s">
        <v>63</v>
      </c>
      <c r="D34" s="290"/>
      <c r="E34" s="290"/>
      <c r="F34" s="289"/>
      <c r="G34" s="171">
        <v>152740</v>
      </c>
      <c r="H34" s="171">
        <v>224547</v>
      </c>
      <c r="I34" s="171">
        <f>SUM(J34:U34)</f>
        <v>246009</v>
      </c>
      <c r="J34" s="171">
        <v>19462</v>
      </c>
      <c r="K34" s="171">
        <v>20371</v>
      </c>
      <c r="L34" s="171">
        <v>22732</v>
      </c>
      <c r="M34" s="171">
        <v>19948</v>
      </c>
      <c r="N34" s="171">
        <v>18825</v>
      </c>
      <c r="O34" s="171">
        <v>21346</v>
      </c>
      <c r="P34" s="171">
        <v>22114</v>
      </c>
      <c r="Q34" s="171">
        <v>20864</v>
      </c>
      <c r="R34" s="171">
        <v>21212</v>
      </c>
      <c r="S34" s="171">
        <v>18957</v>
      </c>
      <c r="T34" s="171">
        <v>19817</v>
      </c>
      <c r="U34" s="171">
        <v>20361</v>
      </c>
      <c r="V34" s="138">
        <f>AVERAGE(J34:U34)</f>
        <v>20500.75</v>
      </c>
    </row>
    <row r="35" spans="1:22" s="1" customFormat="1" ht="21" customHeight="1">
      <c r="A35" s="296"/>
      <c r="B35" s="296"/>
      <c r="C35" s="296"/>
      <c r="D35" s="296"/>
      <c r="E35" s="296"/>
      <c r="F35" s="297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</row>
    <row r="36" spans="1:22" s="11" customFormat="1" ht="21" customHeight="1">
      <c r="A36" s="296" t="s">
        <v>289</v>
      </c>
      <c r="B36" s="296"/>
      <c r="C36" s="296"/>
      <c r="D36" s="296"/>
      <c r="E36" s="296"/>
      <c r="F36" s="297"/>
      <c r="G36" s="171">
        <v>1020103</v>
      </c>
      <c r="H36" s="171">
        <v>972004</v>
      </c>
      <c r="I36" s="171">
        <f>SUM(J36:U36)</f>
        <v>983709</v>
      </c>
      <c r="J36" s="171">
        <v>73390</v>
      </c>
      <c r="K36" s="171">
        <v>81025</v>
      </c>
      <c r="L36" s="171">
        <v>88715</v>
      </c>
      <c r="M36" s="171">
        <v>83006</v>
      </c>
      <c r="N36" s="171">
        <v>80880</v>
      </c>
      <c r="O36" s="171">
        <v>87590</v>
      </c>
      <c r="P36" s="171">
        <v>82275</v>
      </c>
      <c r="Q36" s="171">
        <v>76108</v>
      </c>
      <c r="R36" s="171">
        <v>83500</v>
      </c>
      <c r="S36" s="171">
        <v>84595</v>
      </c>
      <c r="T36" s="172">
        <v>79220</v>
      </c>
      <c r="U36" s="172">
        <v>83405</v>
      </c>
      <c r="V36" s="138">
        <f>AVERAGE(J36:U36)</f>
        <v>81975.75</v>
      </c>
    </row>
    <row r="37" spans="1:22" s="11" customFormat="1" ht="21" customHeight="1">
      <c r="A37" s="296"/>
      <c r="B37" s="296"/>
      <c r="C37" s="296"/>
      <c r="D37" s="296"/>
      <c r="E37" s="296"/>
      <c r="F37" s="297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/>
      <c r="U37" s="172"/>
      <c r="V37" s="172"/>
    </row>
    <row r="38" spans="1:22" s="11" customFormat="1" ht="21" customHeight="1">
      <c r="A38" s="296" t="s">
        <v>288</v>
      </c>
      <c r="B38" s="296"/>
      <c r="C38" s="296"/>
      <c r="D38" s="296"/>
      <c r="E38" s="296"/>
      <c r="F38" s="297"/>
      <c r="G38" s="171">
        <v>8840937</v>
      </c>
      <c r="H38" s="171">
        <v>8559646</v>
      </c>
      <c r="I38" s="171">
        <f>SUM(J38:U38)</f>
        <v>9355700</v>
      </c>
      <c r="J38" s="171">
        <v>697035</v>
      </c>
      <c r="K38" s="171">
        <v>734641</v>
      </c>
      <c r="L38" s="171">
        <v>773422</v>
      </c>
      <c r="M38" s="171">
        <v>830609</v>
      </c>
      <c r="N38" s="171">
        <v>725313</v>
      </c>
      <c r="O38" s="171">
        <v>749632</v>
      </c>
      <c r="P38" s="171">
        <v>814731</v>
      </c>
      <c r="Q38" s="171">
        <v>756246</v>
      </c>
      <c r="R38" s="171">
        <v>845643</v>
      </c>
      <c r="S38" s="171">
        <v>824069</v>
      </c>
      <c r="T38" s="172">
        <v>827953</v>
      </c>
      <c r="U38" s="172">
        <v>776406</v>
      </c>
      <c r="V38" s="138">
        <f>AVERAGE(J38:U38)</f>
        <v>779641.6666666666</v>
      </c>
    </row>
    <row r="39" spans="1:22" s="11" customFormat="1" ht="21" customHeight="1">
      <c r="A39" s="167"/>
      <c r="B39" s="167"/>
      <c r="C39" s="290" t="s">
        <v>64</v>
      </c>
      <c r="D39" s="290"/>
      <c r="E39" s="290"/>
      <c r="F39" s="289"/>
      <c r="G39" s="171">
        <v>6007090</v>
      </c>
      <c r="H39" s="171">
        <v>5801324</v>
      </c>
      <c r="I39" s="171">
        <f>SUM(J39:U39)</f>
        <v>6631924</v>
      </c>
      <c r="J39" s="171">
        <v>509322</v>
      </c>
      <c r="K39" s="171">
        <v>540232</v>
      </c>
      <c r="L39" s="171">
        <v>538559</v>
      </c>
      <c r="M39" s="171">
        <v>583945</v>
      </c>
      <c r="N39" s="171">
        <v>510327</v>
      </c>
      <c r="O39" s="171">
        <v>504857</v>
      </c>
      <c r="P39" s="171">
        <v>568949</v>
      </c>
      <c r="Q39" s="171">
        <v>526067</v>
      </c>
      <c r="R39" s="171">
        <v>608034</v>
      </c>
      <c r="S39" s="171">
        <v>573621</v>
      </c>
      <c r="T39" s="172">
        <v>592259</v>
      </c>
      <c r="U39" s="172">
        <v>575752</v>
      </c>
      <c r="V39" s="138">
        <f>AVERAGE(J39:U39)</f>
        <v>552660.3333333334</v>
      </c>
    </row>
    <row r="40" spans="1:22" s="11" customFormat="1" ht="21" customHeight="1">
      <c r="A40" s="167"/>
      <c r="B40" s="167"/>
      <c r="C40" s="290" t="s">
        <v>65</v>
      </c>
      <c r="D40" s="290"/>
      <c r="E40" s="290"/>
      <c r="F40" s="289"/>
      <c r="G40" s="171">
        <v>2833847</v>
      </c>
      <c r="H40" s="171">
        <v>2758322</v>
      </c>
      <c r="I40" s="171">
        <f>SUM(J40:U40)</f>
        <v>2723776</v>
      </c>
      <c r="J40" s="171">
        <v>187713</v>
      </c>
      <c r="K40" s="171">
        <v>194409</v>
      </c>
      <c r="L40" s="171">
        <v>234863</v>
      </c>
      <c r="M40" s="171">
        <v>246664</v>
      </c>
      <c r="N40" s="171">
        <v>214986</v>
      </c>
      <c r="O40" s="171">
        <v>244775</v>
      </c>
      <c r="P40" s="171">
        <v>245782</v>
      </c>
      <c r="Q40" s="171">
        <v>230179</v>
      </c>
      <c r="R40" s="171">
        <v>237609</v>
      </c>
      <c r="S40" s="171">
        <v>250448</v>
      </c>
      <c r="T40" s="172">
        <v>235694</v>
      </c>
      <c r="U40" s="172">
        <v>200654</v>
      </c>
      <c r="V40" s="138">
        <f>AVERAGE(J40:U40)</f>
        <v>226981.33333333334</v>
      </c>
    </row>
    <row r="41" spans="1:22" s="11" customFormat="1" ht="21" customHeight="1">
      <c r="A41" s="296"/>
      <c r="B41" s="296"/>
      <c r="C41" s="296"/>
      <c r="D41" s="296"/>
      <c r="E41" s="296"/>
      <c r="F41" s="297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2"/>
      <c r="U41" s="172"/>
      <c r="V41" s="172"/>
    </row>
    <row r="42" spans="1:22" s="11" customFormat="1" ht="21" customHeight="1">
      <c r="A42" s="296" t="s">
        <v>71</v>
      </c>
      <c r="B42" s="296"/>
      <c r="C42" s="296"/>
      <c r="D42" s="296"/>
      <c r="E42" s="296"/>
      <c r="F42" s="297"/>
      <c r="G42" s="171">
        <v>938656</v>
      </c>
      <c r="H42" s="171">
        <v>905596</v>
      </c>
      <c r="I42" s="169" t="s">
        <v>344</v>
      </c>
      <c r="J42" s="169" t="s">
        <v>344</v>
      </c>
      <c r="K42" s="169" t="s">
        <v>344</v>
      </c>
      <c r="L42" s="169" t="s">
        <v>344</v>
      </c>
      <c r="M42" s="169" t="s">
        <v>344</v>
      </c>
      <c r="N42" s="169" t="s">
        <v>344</v>
      </c>
      <c r="O42" s="169" t="s">
        <v>344</v>
      </c>
      <c r="P42" s="169" t="s">
        <v>344</v>
      </c>
      <c r="Q42" s="169" t="s">
        <v>344</v>
      </c>
      <c r="R42" s="169" t="s">
        <v>344</v>
      </c>
      <c r="S42" s="169" t="s">
        <v>344</v>
      </c>
      <c r="T42" s="169" t="s">
        <v>344</v>
      </c>
      <c r="U42" s="169" t="s">
        <v>344</v>
      </c>
      <c r="V42" s="169" t="s">
        <v>344</v>
      </c>
    </row>
    <row r="43" spans="1:22" s="11" customFormat="1" ht="21" customHeight="1">
      <c r="A43" s="167"/>
      <c r="B43" s="167"/>
      <c r="C43" s="290" t="s">
        <v>368</v>
      </c>
      <c r="D43" s="290"/>
      <c r="E43" s="290"/>
      <c r="F43" s="289"/>
      <c r="G43" s="171">
        <v>242876</v>
      </c>
      <c r="H43" s="171">
        <v>259893</v>
      </c>
      <c r="I43" s="169" t="s">
        <v>344</v>
      </c>
      <c r="J43" s="169" t="s">
        <v>344</v>
      </c>
      <c r="K43" s="169" t="s">
        <v>344</v>
      </c>
      <c r="L43" s="169" t="s">
        <v>344</v>
      </c>
      <c r="M43" s="169" t="s">
        <v>344</v>
      </c>
      <c r="N43" s="169" t="s">
        <v>344</v>
      </c>
      <c r="O43" s="169" t="s">
        <v>344</v>
      </c>
      <c r="P43" s="169" t="s">
        <v>344</v>
      </c>
      <c r="Q43" s="169" t="s">
        <v>344</v>
      </c>
      <c r="R43" s="169" t="s">
        <v>344</v>
      </c>
      <c r="S43" s="169" t="s">
        <v>344</v>
      </c>
      <c r="T43" s="169" t="s">
        <v>344</v>
      </c>
      <c r="U43" s="169" t="s">
        <v>344</v>
      </c>
      <c r="V43" s="169" t="s">
        <v>344</v>
      </c>
    </row>
    <row r="44" spans="1:22" s="11" customFormat="1" ht="21" customHeight="1">
      <c r="A44" s="167"/>
      <c r="B44" s="167"/>
      <c r="C44" s="290" t="s">
        <v>369</v>
      </c>
      <c r="D44" s="290"/>
      <c r="E44" s="290"/>
      <c r="F44" s="289"/>
      <c r="G44" s="171">
        <v>147805</v>
      </c>
      <c r="H44" s="171">
        <v>140798</v>
      </c>
      <c r="I44" s="169" t="s">
        <v>344</v>
      </c>
      <c r="J44" s="169" t="s">
        <v>344</v>
      </c>
      <c r="K44" s="169" t="s">
        <v>344</v>
      </c>
      <c r="L44" s="169" t="s">
        <v>344</v>
      </c>
      <c r="M44" s="169" t="s">
        <v>344</v>
      </c>
      <c r="N44" s="169" t="s">
        <v>344</v>
      </c>
      <c r="O44" s="169" t="s">
        <v>344</v>
      </c>
      <c r="P44" s="169" t="s">
        <v>344</v>
      </c>
      <c r="Q44" s="169" t="s">
        <v>344</v>
      </c>
      <c r="R44" s="169" t="s">
        <v>344</v>
      </c>
      <c r="S44" s="169" t="s">
        <v>344</v>
      </c>
      <c r="T44" s="169" t="s">
        <v>344</v>
      </c>
      <c r="U44" s="169" t="s">
        <v>344</v>
      </c>
      <c r="V44" s="169" t="s">
        <v>344</v>
      </c>
    </row>
    <row r="45" spans="1:22" s="11" customFormat="1" ht="21" customHeight="1">
      <c r="A45" s="167"/>
      <c r="B45" s="167"/>
      <c r="C45" s="290" t="s">
        <v>370</v>
      </c>
      <c r="D45" s="290"/>
      <c r="E45" s="290"/>
      <c r="F45" s="289"/>
      <c r="G45" s="171">
        <v>547975</v>
      </c>
      <c r="H45" s="171">
        <v>504905</v>
      </c>
      <c r="I45" s="169" t="s">
        <v>344</v>
      </c>
      <c r="J45" s="169" t="s">
        <v>344</v>
      </c>
      <c r="K45" s="169" t="s">
        <v>344</v>
      </c>
      <c r="L45" s="169" t="s">
        <v>344</v>
      </c>
      <c r="M45" s="169" t="s">
        <v>344</v>
      </c>
      <c r="N45" s="169" t="s">
        <v>344</v>
      </c>
      <c r="O45" s="169" t="s">
        <v>344</v>
      </c>
      <c r="P45" s="169" t="s">
        <v>344</v>
      </c>
      <c r="Q45" s="169" t="s">
        <v>344</v>
      </c>
      <c r="R45" s="169" t="s">
        <v>344</v>
      </c>
      <c r="S45" s="169" t="s">
        <v>344</v>
      </c>
      <c r="T45" s="169" t="s">
        <v>344</v>
      </c>
      <c r="U45" s="169" t="s">
        <v>344</v>
      </c>
      <c r="V45" s="169" t="s">
        <v>344</v>
      </c>
    </row>
    <row r="46" spans="1:22" s="11" customFormat="1" ht="21" customHeight="1">
      <c r="A46" s="306"/>
      <c r="B46" s="306"/>
      <c r="C46" s="306"/>
      <c r="D46" s="306"/>
      <c r="E46" s="306"/>
      <c r="F46" s="273"/>
      <c r="G46" s="171"/>
      <c r="H46" s="171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</row>
    <row r="47" spans="1:22" s="11" customFormat="1" ht="21" customHeight="1">
      <c r="A47" s="306" t="s">
        <v>287</v>
      </c>
      <c r="B47" s="306"/>
      <c r="C47" s="306"/>
      <c r="D47" s="306"/>
      <c r="E47" s="306"/>
      <c r="F47" s="273"/>
      <c r="G47" s="171">
        <v>305303</v>
      </c>
      <c r="H47" s="171">
        <v>301215</v>
      </c>
      <c r="I47" s="171">
        <f>SUM(J47:U47)</f>
        <v>297657</v>
      </c>
      <c r="J47" s="171">
        <v>23461</v>
      </c>
      <c r="K47" s="171">
        <v>25486</v>
      </c>
      <c r="L47" s="171">
        <v>36570</v>
      </c>
      <c r="M47" s="171">
        <v>28090</v>
      </c>
      <c r="N47" s="171">
        <v>20880</v>
      </c>
      <c r="O47" s="171">
        <v>22183</v>
      </c>
      <c r="P47" s="171">
        <v>19894</v>
      </c>
      <c r="Q47" s="171">
        <v>21321</v>
      </c>
      <c r="R47" s="171">
        <v>23202</v>
      </c>
      <c r="S47" s="171">
        <v>32168</v>
      </c>
      <c r="T47" s="172">
        <v>24825</v>
      </c>
      <c r="U47" s="172">
        <v>19577</v>
      </c>
      <c r="V47" s="138">
        <f>AVERAGE(J47:U47)</f>
        <v>24804.75</v>
      </c>
    </row>
    <row r="48" spans="1:22" s="11" customFormat="1" ht="21" customHeight="1">
      <c r="A48" s="296"/>
      <c r="B48" s="296"/>
      <c r="C48" s="296"/>
      <c r="D48" s="296"/>
      <c r="E48" s="296"/>
      <c r="F48" s="297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2"/>
      <c r="U48" s="172"/>
      <c r="V48" s="172"/>
    </row>
    <row r="49" spans="1:22" s="11" customFormat="1" ht="21" customHeight="1">
      <c r="A49" s="296" t="s">
        <v>286</v>
      </c>
      <c r="B49" s="296"/>
      <c r="C49" s="296"/>
      <c r="D49" s="296"/>
      <c r="E49" s="296"/>
      <c r="F49" s="297"/>
      <c r="G49" s="171">
        <v>15812</v>
      </c>
      <c r="H49" s="171">
        <v>18144</v>
      </c>
      <c r="I49" s="171">
        <f>SUM(J49:U49)</f>
        <v>18794</v>
      </c>
      <c r="J49" s="171">
        <v>1546</v>
      </c>
      <c r="K49" s="171">
        <v>1543</v>
      </c>
      <c r="L49" s="171">
        <v>1585</v>
      </c>
      <c r="M49" s="171">
        <v>1581</v>
      </c>
      <c r="N49" s="171">
        <v>1363</v>
      </c>
      <c r="O49" s="171">
        <v>1539</v>
      </c>
      <c r="P49" s="171">
        <v>1591</v>
      </c>
      <c r="Q49" s="171">
        <v>1392</v>
      </c>
      <c r="R49" s="171">
        <v>1683</v>
      </c>
      <c r="S49" s="171">
        <v>1745</v>
      </c>
      <c r="T49" s="172">
        <v>1544</v>
      </c>
      <c r="U49" s="172">
        <v>1682</v>
      </c>
      <c r="V49" s="138">
        <f>AVERAGE(J49:U49)</f>
        <v>1566.1666666666667</v>
      </c>
    </row>
    <row r="50" spans="1:22" s="11" customFormat="1" ht="21" customHeight="1">
      <c r="A50" s="167"/>
      <c r="B50" s="167"/>
      <c r="C50" s="290" t="s">
        <v>66</v>
      </c>
      <c r="D50" s="290"/>
      <c r="E50" s="290"/>
      <c r="F50" s="289"/>
      <c r="G50" s="171">
        <v>10637</v>
      </c>
      <c r="H50" s="171">
        <v>11292</v>
      </c>
      <c r="I50" s="171">
        <f>SUM(J50:U50)</f>
        <v>11166</v>
      </c>
      <c r="J50" s="171">
        <v>921</v>
      </c>
      <c r="K50" s="171">
        <v>852</v>
      </c>
      <c r="L50" s="171">
        <v>888</v>
      </c>
      <c r="M50" s="171">
        <v>907</v>
      </c>
      <c r="N50" s="171">
        <v>795</v>
      </c>
      <c r="O50" s="171">
        <v>947</v>
      </c>
      <c r="P50" s="171">
        <v>966</v>
      </c>
      <c r="Q50" s="171">
        <v>861</v>
      </c>
      <c r="R50" s="171">
        <v>1005</v>
      </c>
      <c r="S50" s="171">
        <v>1106</v>
      </c>
      <c r="T50" s="172">
        <v>959</v>
      </c>
      <c r="U50" s="172">
        <v>959</v>
      </c>
      <c r="V50" s="138">
        <v>930</v>
      </c>
    </row>
    <row r="51" spans="1:22" s="11" customFormat="1" ht="21" customHeight="1">
      <c r="A51" s="167"/>
      <c r="B51" s="167"/>
      <c r="C51" s="290" t="s">
        <v>67</v>
      </c>
      <c r="D51" s="290"/>
      <c r="E51" s="290"/>
      <c r="F51" s="289"/>
      <c r="G51" s="171">
        <v>5175</v>
      </c>
      <c r="H51" s="171">
        <v>6852</v>
      </c>
      <c r="I51" s="171">
        <f>SUM(J51:U51)</f>
        <v>7628</v>
      </c>
      <c r="J51" s="171">
        <v>625</v>
      </c>
      <c r="K51" s="171">
        <v>691</v>
      </c>
      <c r="L51" s="171">
        <v>697</v>
      </c>
      <c r="M51" s="171">
        <v>674</v>
      </c>
      <c r="N51" s="171">
        <v>568</v>
      </c>
      <c r="O51" s="171">
        <v>592</v>
      </c>
      <c r="P51" s="171">
        <v>625</v>
      </c>
      <c r="Q51" s="171">
        <v>531</v>
      </c>
      <c r="R51" s="171">
        <v>678</v>
      </c>
      <c r="S51" s="171">
        <v>639</v>
      </c>
      <c r="T51" s="172">
        <v>585</v>
      </c>
      <c r="U51" s="172">
        <v>723</v>
      </c>
      <c r="V51" s="138">
        <f>AVERAGE(J51:U51)</f>
        <v>635.6666666666666</v>
      </c>
    </row>
    <row r="52" spans="1:22" s="11" customFormat="1" ht="21" customHeight="1">
      <c r="A52" s="296"/>
      <c r="B52" s="296"/>
      <c r="C52" s="296"/>
      <c r="D52" s="296"/>
      <c r="E52" s="296"/>
      <c r="F52" s="297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172"/>
      <c r="V52" s="172"/>
    </row>
    <row r="53" spans="1:22" s="11" customFormat="1" ht="21" customHeight="1">
      <c r="A53" s="296" t="s">
        <v>371</v>
      </c>
      <c r="B53" s="296"/>
      <c r="C53" s="296"/>
      <c r="D53" s="296"/>
      <c r="E53" s="296"/>
      <c r="F53" s="297"/>
      <c r="G53" s="171">
        <v>27396855</v>
      </c>
      <c r="H53" s="171">
        <v>30128452</v>
      </c>
      <c r="I53" s="171">
        <f>SUM(J53:U53)</f>
        <v>29492842</v>
      </c>
      <c r="J53" s="171">
        <v>1859651</v>
      </c>
      <c r="K53" s="171">
        <v>1869066</v>
      </c>
      <c r="L53" s="171">
        <v>2871272</v>
      </c>
      <c r="M53" s="171">
        <v>2412362</v>
      </c>
      <c r="N53" s="171">
        <v>2495170</v>
      </c>
      <c r="O53" s="171">
        <v>2645226</v>
      </c>
      <c r="P53" s="171">
        <v>2368666</v>
      </c>
      <c r="Q53" s="171">
        <v>2510268</v>
      </c>
      <c r="R53" s="171">
        <v>2656718</v>
      </c>
      <c r="S53" s="171">
        <v>2595221</v>
      </c>
      <c r="T53" s="172">
        <v>2427693</v>
      </c>
      <c r="U53" s="172">
        <v>2781529</v>
      </c>
      <c r="V53" s="138">
        <f>AVERAGE(J53:U53)</f>
        <v>2457736.8333333335</v>
      </c>
    </row>
    <row r="54" spans="1:22" s="11" customFormat="1" ht="21" customHeight="1">
      <c r="A54" s="296"/>
      <c r="B54" s="296"/>
      <c r="C54" s="296"/>
      <c r="D54" s="296"/>
      <c r="E54" s="296"/>
      <c r="F54" s="297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2"/>
      <c r="U54" s="172"/>
      <c r="V54" s="172"/>
    </row>
    <row r="55" spans="1:22" s="11" customFormat="1" ht="21" customHeight="1">
      <c r="A55" s="296" t="s">
        <v>285</v>
      </c>
      <c r="B55" s="296"/>
      <c r="C55" s="296"/>
      <c r="D55" s="296"/>
      <c r="E55" s="296"/>
      <c r="F55" s="297"/>
      <c r="G55" s="171">
        <v>38082</v>
      </c>
      <c r="H55" s="171">
        <v>40607</v>
      </c>
      <c r="I55" s="171">
        <f>SUM(J55:U55)</f>
        <v>44444</v>
      </c>
      <c r="J55" s="171">
        <v>3441</v>
      </c>
      <c r="K55" s="171">
        <v>3550</v>
      </c>
      <c r="L55" s="171">
        <v>3989</v>
      </c>
      <c r="M55" s="171">
        <v>3583</v>
      </c>
      <c r="N55" s="171">
        <v>3508</v>
      </c>
      <c r="O55" s="171">
        <v>3535</v>
      </c>
      <c r="P55" s="171">
        <v>3974</v>
      </c>
      <c r="Q55" s="171">
        <v>3458</v>
      </c>
      <c r="R55" s="171">
        <v>3763</v>
      </c>
      <c r="S55" s="171">
        <v>3696</v>
      </c>
      <c r="T55" s="172">
        <v>3952</v>
      </c>
      <c r="U55" s="172">
        <v>3995</v>
      </c>
      <c r="V55" s="138">
        <f>AVERAGE(J55:U55)</f>
        <v>3703.6666666666665</v>
      </c>
    </row>
    <row r="56" spans="1:22" s="11" customFormat="1" ht="21" customHeight="1">
      <c r="A56" s="296"/>
      <c r="B56" s="296"/>
      <c r="C56" s="296"/>
      <c r="D56" s="296"/>
      <c r="E56" s="296"/>
      <c r="F56" s="297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2"/>
      <c r="U56" s="172"/>
      <c r="V56" s="172"/>
    </row>
    <row r="57" spans="1:22" s="11" customFormat="1" ht="21" customHeight="1">
      <c r="A57" s="304" t="s">
        <v>284</v>
      </c>
      <c r="B57" s="304"/>
      <c r="C57" s="304"/>
      <c r="D57" s="304"/>
      <c r="E57" s="304"/>
      <c r="F57" s="305"/>
      <c r="G57" s="174">
        <v>15310615</v>
      </c>
      <c r="H57" s="174">
        <v>16215019</v>
      </c>
      <c r="I57" s="174">
        <f>SUM(J57:U57)</f>
        <v>16748652</v>
      </c>
      <c r="J57" s="174">
        <v>1248729</v>
      </c>
      <c r="K57" s="174">
        <v>1299020</v>
      </c>
      <c r="L57" s="174">
        <v>1467951</v>
      </c>
      <c r="M57" s="174">
        <v>1376434</v>
      </c>
      <c r="N57" s="174">
        <v>1321333</v>
      </c>
      <c r="O57" s="174">
        <v>1522072</v>
      </c>
      <c r="P57" s="174">
        <v>1514371</v>
      </c>
      <c r="Q57" s="174">
        <v>1280566</v>
      </c>
      <c r="R57" s="174">
        <v>1436559</v>
      </c>
      <c r="S57" s="174">
        <v>1396143</v>
      </c>
      <c r="T57" s="175">
        <v>1457654</v>
      </c>
      <c r="U57" s="175">
        <v>1427820</v>
      </c>
      <c r="V57" s="174">
        <f>AVERAGE(J57:U57)</f>
        <v>1395721</v>
      </c>
    </row>
    <row r="58" spans="1:22" ht="21" customHeight="1">
      <c r="A58" s="117" t="s">
        <v>72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</row>
  </sheetData>
  <sheetProtection/>
  <mergeCells count="78">
    <mergeCell ref="L6:L7"/>
    <mergeCell ref="M6:M7"/>
    <mergeCell ref="N6:N7"/>
    <mergeCell ref="O6:O7"/>
    <mergeCell ref="C12:C16"/>
    <mergeCell ref="E16:F16"/>
    <mergeCell ref="E15:F15"/>
    <mergeCell ref="E14:F14"/>
    <mergeCell ref="E13:F13"/>
    <mergeCell ref="E12:F12"/>
    <mergeCell ref="P6:P7"/>
    <mergeCell ref="Q6:Q7"/>
    <mergeCell ref="R6:R7"/>
    <mergeCell ref="S6:S7"/>
    <mergeCell ref="A4:V4"/>
    <mergeCell ref="G6:G7"/>
    <mergeCell ref="H6:H7"/>
    <mergeCell ref="I6:I7"/>
    <mergeCell ref="J6:J7"/>
    <mergeCell ref="K6:K7"/>
    <mergeCell ref="T6:T7"/>
    <mergeCell ref="U6:U7"/>
    <mergeCell ref="V6:V7"/>
    <mergeCell ref="O23:O24"/>
    <mergeCell ref="P23:P24"/>
    <mergeCell ref="Q23:Q24"/>
    <mergeCell ref="R23:R24"/>
    <mergeCell ref="S23:S24"/>
    <mergeCell ref="T23:T24"/>
    <mergeCell ref="U23:U24"/>
    <mergeCell ref="C18:F18"/>
    <mergeCell ref="C8:F8"/>
    <mergeCell ref="C9:F9"/>
    <mergeCell ref="A10:A16"/>
    <mergeCell ref="C10:F10"/>
    <mergeCell ref="A21:V21"/>
    <mergeCell ref="A42:F42"/>
    <mergeCell ref="C40:F40"/>
    <mergeCell ref="A26:F26"/>
    <mergeCell ref="A28:F28"/>
    <mergeCell ref="A29:F29"/>
    <mergeCell ref="A30:F30"/>
    <mergeCell ref="A31:F31"/>
    <mergeCell ref="A38:F38"/>
    <mergeCell ref="C39:F39"/>
    <mergeCell ref="A27:F27"/>
    <mergeCell ref="A41:F41"/>
    <mergeCell ref="A35:F35"/>
    <mergeCell ref="C32:F32"/>
    <mergeCell ref="C33:F33"/>
    <mergeCell ref="C34:F34"/>
    <mergeCell ref="A36:F36"/>
    <mergeCell ref="A37:F37"/>
    <mergeCell ref="V23:V24"/>
    <mergeCell ref="A25:F25"/>
    <mergeCell ref="K23:K24"/>
    <mergeCell ref="L23:L24"/>
    <mergeCell ref="M23:M24"/>
    <mergeCell ref="N23:N24"/>
    <mergeCell ref="G23:G24"/>
    <mergeCell ref="H23:H24"/>
    <mergeCell ref="I23:I24"/>
    <mergeCell ref="J23:J24"/>
    <mergeCell ref="A47:F47"/>
    <mergeCell ref="A48:F48"/>
    <mergeCell ref="A49:F49"/>
    <mergeCell ref="A46:F46"/>
    <mergeCell ref="C43:F43"/>
    <mergeCell ref="C44:F44"/>
    <mergeCell ref="C45:F45"/>
    <mergeCell ref="A57:F57"/>
    <mergeCell ref="A53:F53"/>
    <mergeCell ref="A54:F54"/>
    <mergeCell ref="A55:F55"/>
    <mergeCell ref="A56:F56"/>
    <mergeCell ref="C50:F50"/>
    <mergeCell ref="C51:F51"/>
    <mergeCell ref="A52:F52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20.59765625" style="28" customWidth="1"/>
    <col min="2" max="2" width="12.19921875" style="28" customWidth="1"/>
    <col min="3" max="3" width="11.59765625" style="28" customWidth="1"/>
    <col min="4" max="5" width="10.59765625" style="28" customWidth="1"/>
    <col min="6" max="7" width="11.59765625" style="28" customWidth="1"/>
    <col min="8" max="9" width="10.59765625" style="28" customWidth="1"/>
    <col min="10" max="10" width="15.5" style="28" customWidth="1"/>
    <col min="11" max="11" width="14.19921875" style="28" customWidth="1"/>
    <col min="12" max="12" width="10.59765625" style="28" customWidth="1"/>
    <col min="13" max="13" width="11.5" style="28" customWidth="1"/>
    <col min="14" max="14" width="14.69921875" style="28" customWidth="1"/>
    <col min="15" max="15" width="14.5" style="28" customWidth="1"/>
    <col min="16" max="17" width="10.59765625" style="28" customWidth="1"/>
    <col min="18" max="19" width="13.69921875" style="28" customWidth="1"/>
    <col min="20" max="20" width="10.59765625" style="28" customWidth="1"/>
    <col min="21" max="21" width="10.69921875" style="28" customWidth="1"/>
    <col min="22" max="16384" width="10.59765625" style="28" customWidth="1"/>
  </cols>
  <sheetData>
    <row r="1" spans="1:21" s="26" customFormat="1" ht="19.5" customHeight="1">
      <c r="A1" s="188" t="s">
        <v>302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7" t="s">
        <v>303</v>
      </c>
    </row>
    <row r="2" spans="1:21" s="26" customFormat="1" ht="19.5" customHeight="1">
      <c r="A2" s="2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7"/>
    </row>
    <row r="3" spans="1:21" s="26" customFormat="1" ht="19.5" customHeight="1">
      <c r="A3" s="2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7"/>
    </row>
    <row r="4" spans="1:21" s="121" customFormat="1" ht="19.5" customHeight="1">
      <c r="A4" s="318" t="s">
        <v>293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1:21" s="121" customFormat="1" ht="19.5" customHeight="1">
      <c r="A5" s="319" t="s">
        <v>73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1:21" ht="18" customHeight="1" thickBot="1">
      <c r="A6" s="246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247"/>
    </row>
    <row r="7" spans="1:21" ht="21.75" customHeight="1">
      <c r="A7" s="313" t="s">
        <v>256</v>
      </c>
      <c r="B7" s="314" t="s">
        <v>74</v>
      </c>
      <c r="C7" s="315"/>
      <c r="D7" s="315"/>
      <c r="E7" s="316"/>
      <c r="F7" s="314" t="s">
        <v>75</v>
      </c>
      <c r="G7" s="315"/>
      <c r="H7" s="315"/>
      <c r="I7" s="316"/>
      <c r="J7" s="314" t="s">
        <v>257</v>
      </c>
      <c r="K7" s="315"/>
      <c r="L7" s="315"/>
      <c r="M7" s="316"/>
      <c r="N7" s="314" t="s">
        <v>372</v>
      </c>
      <c r="O7" s="315"/>
      <c r="P7" s="315"/>
      <c r="Q7" s="316"/>
      <c r="R7" s="314" t="s">
        <v>76</v>
      </c>
      <c r="S7" s="317"/>
      <c r="T7" s="317"/>
      <c r="U7" s="317"/>
    </row>
    <row r="8" spans="1:21" ht="21.75" customHeight="1">
      <c r="A8" s="274"/>
      <c r="B8" s="248" t="s">
        <v>106</v>
      </c>
      <c r="C8" s="248" t="s">
        <v>25</v>
      </c>
      <c r="D8" s="248" t="s">
        <v>77</v>
      </c>
      <c r="E8" s="248" t="s">
        <v>78</v>
      </c>
      <c r="F8" s="248" t="s">
        <v>106</v>
      </c>
      <c r="G8" s="248" t="s">
        <v>25</v>
      </c>
      <c r="H8" s="248" t="s">
        <v>77</v>
      </c>
      <c r="I8" s="248" t="s">
        <v>78</v>
      </c>
      <c r="J8" s="248" t="s">
        <v>106</v>
      </c>
      <c r="K8" s="248" t="s">
        <v>25</v>
      </c>
      <c r="L8" s="248" t="s">
        <v>422</v>
      </c>
      <c r="M8" s="248" t="s">
        <v>78</v>
      </c>
      <c r="N8" s="248" t="s">
        <v>106</v>
      </c>
      <c r="O8" s="248" t="s">
        <v>25</v>
      </c>
      <c r="P8" s="248" t="s">
        <v>77</v>
      </c>
      <c r="Q8" s="248" t="s">
        <v>78</v>
      </c>
      <c r="R8" s="248" t="s">
        <v>106</v>
      </c>
      <c r="S8" s="248" t="s">
        <v>25</v>
      </c>
      <c r="T8" s="248" t="s">
        <v>77</v>
      </c>
      <c r="U8" s="249" t="s">
        <v>78</v>
      </c>
    </row>
    <row r="9" spans="1:21" s="134" customFormat="1" ht="21.75" customHeight="1">
      <c r="A9" s="131"/>
      <c r="B9" s="132"/>
      <c r="C9" s="132"/>
      <c r="D9" s="133" t="s">
        <v>79</v>
      </c>
      <c r="E9" s="133" t="s">
        <v>79</v>
      </c>
      <c r="F9" s="133" t="s">
        <v>80</v>
      </c>
      <c r="G9" s="133" t="s">
        <v>80</v>
      </c>
      <c r="H9" s="133" t="s">
        <v>79</v>
      </c>
      <c r="I9" s="133" t="s">
        <v>79</v>
      </c>
      <c r="J9" s="133" t="s">
        <v>81</v>
      </c>
      <c r="K9" s="133" t="s">
        <v>81</v>
      </c>
      <c r="L9" s="446" t="s">
        <v>79</v>
      </c>
      <c r="M9" s="133" t="s">
        <v>79</v>
      </c>
      <c r="N9" s="133" t="s">
        <v>81</v>
      </c>
      <c r="O9" s="133" t="s">
        <v>81</v>
      </c>
      <c r="P9" s="133" t="s">
        <v>79</v>
      </c>
      <c r="Q9" s="133" t="s">
        <v>79</v>
      </c>
      <c r="R9" s="133" t="s">
        <v>81</v>
      </c>
      <c r="S9" s="133" t="s">
        <v>81</v>
      </c>
      <c r="T9" s="133" t="s">
        <v>79</v>
      </c>
      <c r="U9" s="133" t="s">
        <v>79</v>
      </c>
    </row>
    <row r="10" spans="1:21" s="125" customFormat="1" ht="11.25" customHeight="1">
      <c r="A10" s="122"/>
      <c r="B10" s="123"/>
      <c r="C10" s="123"/>
      <c r="D10" s="124"/>
      <c r="E10" s="124"/>
      <c r="F10" s="124"/>
      <c r="G10" s="124"/>
      <c r="H10" s="124"/>
      <c r="I10" s="124"/>
      <c r="J10" s="124"/>
      <c r="K10" s="124"/>
      <c r="L10" s="447"/>
      <c r="M10" s="124"/>
      <c r="N10" s="128" t="s">
        <v>373</v>
      </c>
      <c r="O10" s="124"/>
      <c r="P10" s="124"/>
      <c r="Q10" s="124"/>
      <c r="R10" s="124"/>
      <c r="S10" s="124"/>
      <c r="T10" s="124"/>
      <c r="U10" s="124"/>
    </row>
    <row r="11" spans="1:21" s="30" customFormat="1" ht="21.75" customHeight="1">
      <c r="A11" s="29" t="s">
        <v>374</v>
      </c>
      <c r="B11" s="32">
        <f>SUM(B13:B35)</f>
        <v>13574</v>
      </c>
      <c r="C11" s="32">
        <f>SUM(C13:C35)</f>
        <v>13554</v>
      </c>
      <c r="D11" s="176">
        <f>100*C11/C$11</f>
        <v>100</v>
      </c>
      <c r="E11" s="31">
        <f>100*(C11-B11)/B11</f>
        <v>-0.14734050390452336</v>
      </c>
      <c r="F11" s="32">
        <f>SUM(F13:F35)</f>
        <v>132372</v>
      </c>
      <c r="G11" s="32">
        <f>SUM(G13:G35)</f>
        <v>136279</v>
      </c>
      <c r="H11" s="176">
        <f>100*G11/G$11</f>
        <v>100</v>
      </c>
      <c r="I11" s="31">
        <f>100*(G11-F11)/F11</f>
        <v>2.9515305351584926</v>
      </c>
      <c r="J11" s="32" t="s">
        <v>375</v>
      </c>
      <c r="K11" s="32">
        <f>SUM(K13:K35)</f>
        <v>229594231</v>
      </c>
      <c r="L11" s="176">
        <f>100*K11/K$11</f>
        <v>100</v>
      </c>
      <c r="M11" s="31">
        <v>11.2</v>
      </c>
      <c r="N11" s="32">
        <v>207528746</v>
      </c>
      <c r="O11" s="32">
        <f>SUM(O13:O35)</f>
        <v>230175314</v>
      </c>
      <c r="P11" s="176">
        <f>100*O11/O$11</f>
        <v>100</v>
      </c>
      <c r="Q11" s="31">
        <v>10.9</v>
      </c>
      <c r="R11" s="32" t="s">
        <v>376</v>
      </c>
      <c r="S11" s="32">
        <v>93055759</v>
      </c>
      <c r="T11" s="176">
        <f>100*S11/S$11</f>
        <v>100</v>
      </c>
      <c r="U11" s="31">
        <v>11.6</v>
      </c>
    </row>
    <row r="12" spans="1:21" ht="21.75" customHeight="1">
      <c r="A12" s="250"/>
      <c r="B12" s="171"/>
      <c r="C12" s="34"/>
      <c r="D12" s="177"/>
      <c r="E12" s="177"/>
      <c r="F12" s="171"/>
      <c r="G12" s="34"/>
      <c r="H12" s="177"/>
      <c r="I12" s="177"/>
      <c r="J12" s="171"/>
      <c r="K12" s="34"/>
      <c r="L12" s="177"/>
      <c r="M12" s="177"/>
      <c r="N12" s="171"/>
      <c r="O12" s="34"/>
      <c r="P12" s="177"/>
      <c r="Q12" s="177"/>
      <c r="R12" s="171"/>
      <c r="S12" s="171"/>
      <c r="T12" s="177"/>
      <c r="U12" s="177"/>
    </row>
    <row r="13" spans="1:21" ht="21.75" customHeight="1">
      <c r="A13" s="251" t="s">
        <v>82</v>
      </c>
      <c r="B13" s="33">
        <v>973</v>
      </c>
      <c r="C13" s="33">
        <v>969</v>
      </c>
      <c r="D13" s="177">
        <f>100*C13/C$11</f>
        <v>7.149181053563524</v>
      </c>
      <c r="E13" s="130">
        <f>100*(C13-B13)/B13</f>
        <v>-0.41109969167523125</v>
      </c>
      <c r="F13" s="171">
        <v>11316</v>
      </c>
      <c r="G13" s="171">
        <v>11629</v>
      </c>
      <c r="H13" s="177">
        <f>100*G13/G$11</f>
        <v>8.533229624520285</v>
      </c>
      <c r="I13" s="130">
        <f>100*(G13-F13)/F13</f>
        <v>2.7659950512548606</v>
      </c>
      <c r="J13" s="171">
        <v>14038063</v>
      </c>
      <c r="K13" s="171">
        <v>14233427</v>
      </c>
      <c r="L13" s="177">
        <f>100*K13/K$11</f>
        <v>6.199383555068507</v>
      </c>
      <c r="M13" s="130">
        <v>1.4</v>
      </c>
      <c r="N13" s="171">
        <v>14045434</v>
      </c>
      <c r="O13" s="171">
        <v>14268504</v>
      </c>
      <c r="P13" s="177">
        <f>100*O13/O$11</f>
        <v>6.198972318986388</v>
      </c>
      <c r="Q13" s="130">
        <v>1.6</v>
      </c>
      <c r="R13" s="171">
        <v>6477556</v>
      </c>
      <c r="S13" s="171">
        <v>6017369</v>
      </c>
      <c r="T13" s="177">
        <f aca="true" t="shared" si="0" ref="T13:T35">100*S13/S$11</f>
        <v>6.466412250745276</v>
      </c>
      <c r="U13" s="130">
        <v>-7.1</v>
      </c>
    </row>
    <row r="14" spans="1:21" ht="21.75" customHeight="1">
      <c r="A14" s="251" t="s">
        <v>107</v>
      </c>
      <c r="B14" s="33">
        <v>66</v>
      </c>
      <c r="C14" s="33">
        <v>66</v>
      </c>
      <c r="D14" s="177">
        <f aca="true" t="shared" si="1" ref="D14:D35">100*C14/C$11</f>
        <v>0.4869411243913236</v>
      </c>
      <c r="E14" s="130">
        <f aca="true" t="shared" si="2" ref="E14:E33">100*(C14-B14)/B14</f>
        <v>0</v>
      </c>
      <c r="F14" s="171">
        <v>1354</v>
      </c>
      <c r="G14" s="171">
        <v>1371</v>
      </c>
      <c r="H14" s="177">
        <f aca="true" t="shared" si="3" ref="H14:H35">100*G14/G$11</f>
        <v>1.0060244058145422</v>
      </c>
      <c r="I14" s="130">
        <f aca="true" t="shared" si="4" ref="I14:I33">100*(G14-F14)/F14</f>
        <v>1.255539143279173</v>
      </c>
      <c r="J14" s="171">
        <v>7939309</v>
      </c>
      <c r="K14" s="171">
        <v>8774797</v>
      </c>
      <c r="L14" s="177">
        <f aca="true" t="shared" si="5" ref="L14:L35">100*K14/K$11</f>
        <v>3.821871726384972</v>
      </c>
      <c r="M14" s="130">
        <v>10.5</v>
      </c>
      <c r="N14" s="171">
        <v>7850351</v>
      </c>
      <c r="O14" s="171">
        <v>8798360</v>
      </c>
      <c r="P14" s="177">
        <f aca="true" t="shared" si="6" ref="P14:P35">100*O14/O$11</f>
        <v>3.8224603008470317</v>
      </c>
      <c r="Q14" s="130">
        <v>12.1</v>
      </c>
      <c r="R14" s="171">
        <v>1376767</v>
      </c>
      <c r="S14" s="171">
        <v>1494964</v>
      </c>
      <c r="T14" s="177">
        <f t="shared" si="0"/>
        <v>1.6065249653167624</v>
      </c>
      <c r="U14" s="130">
        <v>8.6</v>
      </c>
    </row>
    <row r="15" spans="1:21" ht="21.75" customHeight="1">
      <c r="A15" s="251" t="s">
        <v>83</v>
      </c>
      <c r="B15" s="33">
        <v>4814</v>
      </c>
      <c r="C15" s="33">
        <v>4759</v>
      </c>
      <c r="D15" s="177">
        <f t="shared" si="1"/>
        <v>35.11140622694408</v>
      </c>
      <c r="E15" s="130">
        <f t="shared" si="2"/>
        <v>-1.1425010386373078</v>
      </c>
      <c r="F15" s="171">
        <v>29470</v>
      </c>
      <c r="G15" s="171">
        <v>29759</v>
      </c>
      <c r="H15" s="177">
        <f t="shared" si="3"/>
        <v>21.83682005297955</v>
      </c>
      <c r="I15" s="130">
        <f t="shared" si="4"/>
        <v>0.9806582965727859</v>
      </c>
      <c r="J15" s="171">
        <v>31930671</v>
      </c>
      <c r="K15" s="171">
        <v>34384730</v>
      </c>
      <c r="L15" s="177">
        <f t="shared" si="5"/>
        <v>14.976303999554762</v>
      </c>
      <c r="M15" s="130">
        <v>7.7</v>
      </c>
      <c r="N15" s="171">
        <v>31954061</v>
      </c>
      <c r="O15" s="171">
        <v>34426731</v>
      </c>
      <c r="P15" s="177">
        <f t="shared" si="6"/>
        <v>14.956743363017635</v>
      </c>
      <c r="Q15" s="130">
        <v>7.7</v>
      </c>
      <c r="R15" s="171">
        <v>14168187</v>
      </c>
      <c r="S15" s="171">
        <v>15694673</v>
      </c>
      <c r="T15" s="177">
        <f t="shared" si="0"/>
        <v>16.8658803803857</v>
      </c>
      <c r="U15" s="130">
        <v>10.8</v>
      </c>
    </row>
    <row r="16" spans="1:21" ht="21.75" customHeight="1">
      <c r="A16" s="251" t="s">
        <v>84</v>
      </c>
      <c r="B16" s="33">
        <v>444</v>
      </c>
      <c r="C16" s="33">
        <v>449</v>
      </c>
      <c r="D16" s="177">
        <f t="shared" si="1"/>
        <v>3.3126752250258225</v>
      </c>
      <c r="E16" s="130">
        <f t="shared" si="2"/>
        <v>1.1261261261261262</v>
      </c>
      <c r="F16" s="171">
        <v>8404</v>
      </c>
      <c r="G16" s="171">
        <v>8717</v>
      </c>
      <c r="H16" s="177">
        <f t="shared" si="3"/>
        <v>6.396436721725284</v>
      </c>
      <c r="I16" s="130">
        <f t="shared" si="4"/>
        <v>3.724416944312232</v>
      </c>
      <c r="J16" s="171">
        <v>4734888</v>
      </c>
      <c r="K16" s="171">
        <v>5946515</v>
      </c>
      <c r="L16" s="177">
        <f t="shared" si="5"/>
        <v>2.5900106348926513</v>
      </c>
      <c r="M16" s="130">
        <v>25.6</v>
      </c>
      <c r="N16" s="171">
        <v>4774568</v>
      </c>
      <c r="O16" s="171">
        <v>5933285</v>
      </c>
      <c r="P16" s="177">
        <f t="shared" si="6"/>
        <v>2.57772429931387</v>
      </c>
      <c r="Q16" s="130">
        <v>24.3</v>
      </c>
      <c r="R16" s="171">
        <v>2396759</v>
      </c>
      <c r="S16" s="171">
        <v>2894340</v>
      </c>
      <c r="T16" s="177">
        <f t="shared" si="0"/>
        <v>3.110328722373862</v>
      </c>
      <c r="U16" s="130">
        <v>20.8</v>
      </c>
    </row>
    <row r="17" spans="1:21" ht="21.75" customHeight="1">
      <c r="A17" s="251" t="s">
        <v>85</v>
      </c>
      <c r="B17" s="33">
        <v>606</v>
      </c>
      <c r="C17" s="33">
        <v>572</v>
      </c>
      <c r="D17" s="177">
        <f t="shared" si="1"/>
        <v>4.220156411391471</v>
      </c>
      <c r="E17" s="130">
        <f t="shared" si="2"/>
        <v>-5.6105610561056105</v>
      </c>
      <c r="F17" s="171">
        <v>3516</v>
      </c>
      <c r="G17" s="171">
        <v>3308</v>
      </c>
      <c r="H17" s="177">
        <f t="shared" si="3"/>
        <v>2.4273732563344317</v>
      </c>
      <c r="I17" s="130">
        <f t="shared" si="4"/>
        <v>-5.915813424345847</v>
      </c>
      <c r="J17" s="171">
        <v>4673680</v>
      </c>
      <c r="K17" s="171">
        <v>5251227</v>
      </c>
      <c r="L17" s="177">
        <f t="shared" si="5"/>
        <v>2.287177241835837</v>
      </c>
      <c r="M17" s="130">
        <v>12.4</v>
      </c>
      <c r="N17" s="171">
        <v>4736913</v>
      </c>
      <c r="O17" s="171">
        <v>5217489</v>
      </c>
      <c r="P17" s="177">
        <f t="shared" si="6"/>
        <v>2.266745685855782</v>
      </c>
      <c r="Q17" s="130">
        <v>10.2</v>
      </c>
      <c r="R17" s="171">
        <v>1606053</v>
      </c>
      <c r="S17" s="171">
        <v>1765703</v>
      </c>
      <c r="T17" s="177">
        <f t="shared" si="0"/>
        <v>1.8974677322227849</v>
      </c>
      <c r="U17" s="130">
        <v>9.9</v>
      </c>
    </row>
    <row r="18" spans="1:21" ht="21.75" customHeight="1">
      <c r="A18" s="251" t="s">
        <v>86</v>
      </c>
      <c r="B18" s="33">
        <v>691</v>
      </c>
      <c r="C18" s="33">
        <v>674</v>
      </c>
      <c r="D18" s="177">
        <f t="shared" si="1"/>
        <v>4.97270178545079</v>
      </c>
      <c r="E18" s="130">
        <f t="shared" si="2"/>
        <v>-2.460202604920405</v>
      </c>
      <c r="F18" s="171">
        <v>3298</v>
      </c>
      <c r="G18" s="171">
        <v>3139</v>
      </c>
      <c r="H18" s="177">
        <f t="shared" si="3"/>
        <v>2.303362953940079</v>
      </c>
      <c r="I18" s="130">
        <f t="shared" si="4"/>
        <v>-4.821103699211643</v>
      </c>
      <c r="J18" s="171">
        <v>4318034</v>
      </c>
      <c r="K18" s="171">
        <v>4198302</v>
      </c>
      <c r="L18" s="177">
        <f t="shared" si="5"/>
        <v>1.8285746909729625</v>
      </c>
      <c r="M18" s="130">
        <v>-2.8</v>
      </c>
      <c r="N18" s="171">
        <v>4333379</v>
      </c>
      <c r="O18" s="171">
        <v>4217906</v>
      </c>
      <c r="P18" s="177">
        <f t="shared" si="6"/>
        <v>1.83247539742685</v>
      </c>
      <c r="Q18" s="130">
        <v>-2.7</v>
      </c>
      <c r="R18" s="171">
        <v>2510441</v>
      </c>
      <c r="S18" s="171">
        <v>2624477</v>
      </c>
      <c r="T18" s="177">
        <f t="shared" si="0"/>
        <v>2.820327326544078</v>
      </c>
      <c r="U18" s="130">
        <v>-19.4</v>
      </c>
    </row>
    <row r="19" spans="1:21" ht="21.75" customHeight="1">
      <c r="A19" s="251" t="s">
        <v>87</v>
      </c>
      <c r="B19" s="33">
        <v>155</v>
      </c>
      <c r="C19" s="33">
        <v>164</v>
      </c>
      <c r="D19" s="177">
        <f t="shared" si="1"/>
        <v>1.209974915154198</v>
      </c>
      <c r="E19" s="130">
        <f t="shared" si="2"/>
        <v>5.806451612903226</v>
      </c>
      <c r="F19" s="171">
        <v>1911</v>
      </c>
      <c r="G19" s="171">
        <v>2053</v>
      </c>
      <c r="H19" s="177">
        <f t="shared" si="3"/>
        <v>1.5064683480213386</v>
      </c>
      <c r="I19" s="130">
        <f t="shared" si="4"/>
        <v>7.4306645735217165</v>
      </c>
      <c r="J19" s="171">
        <v>3107466</v>
      </c>
      <c r="K19" s="171">
        <v>3343888</v>
      </c>
      <c r="L19" s="177">
        <f t="shared" si="5"/>
        <v>1.4564338073459695</v>
      </c>
      <c r="M19" s="130">
        <v>7.6</v>
      </c>
      <c r="N19" s="171">
        <v>3118424</v>
      </c>
      <c r="O19" s="171">
        <v>3355658</v>
      </c>
      <c r="P19" s="177">
        <f t="shared" si="6"/>
        <v>1.457870499527156</v>
      </c>
      <c r="Q19" s="130">
        <v>7.6</v>
      </c>
      <c r="R19" s="171">
        <v>1291944</v>
      </c>
      <c r="S19" s="171">
        <v>1372713</v>
      </c>
      <c r="T19" s="177">
        <f t="shared" si="0"/>
        <v>1.475151043580226</v>
      </c>
      <c r="U19" s="130">
        <v>6.3</v>
      </c>
    </row>
    <row r="20" spans="1:21" ht="21.75" customHeight="1">
      <c r="A20" s="251" t="s">
        <v>88</v>
      </c>
      <c r="B20" s="33">
        <v>502</v>
      </c>
      <c r="C20" s="33">
        <v>503</v>
      </c>
      <c r="D20" s="177">
        <f t="shared" si="1"/>
        <v>3.7110815995278146</v>
      </c>
      <c r="E20" s="130">
        <f t="shared" si="2"/>
        <v>0.199203187250996</v>
      </c>
      <c r="F20" s="171">
        <v>5046</v>
      </c>
      <c r="G20" s="171">
        <v>5272</v>
      </c>
      <c r="H20" s="177">
        <f t="shared" si="3"/>
        <v>3.8685344036865548</v>
      </c>
      <c r="I20" s="130">
        <f t="shared" si="4"/>
        <v>4.478795085216013</v>
      </c>
      <c r="J20" s="171">
        <v>6640812</v>
      </c>
      <c r="K20" s="171">
        <v>7893473</v>
      </c>
      <c r="L20" s="177">
        <f t="shared" si="5"/>
        <v>3.4380101649853736</v>
      </c>
      <c r="M20" s="130">
        <v>18.9</v>
      </c>
      <c r="N20" s="171">
        <v>6641904</v>
      </c>
      <c r="O20" s="171">
        <v>7896914</v>
      </c>
      <c r="P20" s="177">
        <f t="shared" si="6"/>
        <v>3.430825774826574</v>
      </c>
      <c r="Q20" s="130">
        <v>18.9</v>
      </c>
      <c r="R20" s="171">
        <v>3887084</v>
      </c>
      <c r="S20" s="171">
        <v>4776071</v>
      </c>
      <c r="T20" s="177">
        <f t="shared" si="0"/>
        <v>5.132482987968536</v>
      </c>
      <c r="U20" s="130">
        <v>22.9</v>
      </c>
    </row>
    <row r="21" spans="1:21" ht="21.75" customHeight="1">
      <c r="A21" s="251" t="s">
        <v>89</v>
      </c>
      <c r="B21" s="33">
        <v>30</v>
      </c>
      <c r="C21" s="33">
        <v>35</v>
      </c>
      <c r="D21" s="177">
        <f t="shared" si="1"/>
        <v>0.2582263538438837</v>
      </c>
      <c r="E21" s="130">
        <f t="shared" si="2"/>
        <v>16.666666666666668</v>
      </c>
      <c r="F21" s="171">
        <v>1033</v>
      </c>
      <c r="G21" s="171">
        <v>1017</v>
      </c>
      <c r="H21" s="177">
        <f t="shared" si="3"/>
        <v>0.7462631806808092</v>
      </c>
      <c r="I21" s="130">
        <f t="shared" si="4"/>
        <v>-1.5488867376573088</v>
      </c>
      <c r="J21" s="171">
        <v>5727959</v>
      </c>
      <c r="K21" s="171">
        <v>6590874</v>
      </c>
      <c r="L21" s="177">
        <f t="shared" si="5"/>
        <v>2.870661850384211</v>
      </c>
      <c r="M21" s="130">
        <v>15.1</v>
      </c>
      <c r="N21" s="171">
        <v>5768969</v>
      </c>
      <c r="O21" s="171">
        <v>6596236</v>
      </c>
      <c r="P21" s="177">
        <f t="shared" si="6"/>
        <v>2.865744325649101</v>
      </c>
      <c r="Q21" s="130">
        <v>14.3</v>
      </c>
      <c r="R21" s="171">
        <v>2540981</v>
      </c>
      <c r="S21" s="171">
        <v>3293333</v>
      </c>
      <c r="T21" s="177">
        <f t="shared" si="0"/>
        <v>3.539096381987492</v>
      </c>
      <c r="U21" s="130">
        <v>29.6</v>
      </c>
    </row>
    <row r="22" spans="1:21" ht="21.75" customHeight="1">
      <c r="A22" s="251" t="s">
        <v>90</v>
      </c>
      <c r="B22" s="33">
        <v>12</v>
      </c>
      <c r="C22" s="33">
        <v>13</v>
      </c>
      <c r="D22" s="177">
        <f t="shared" si="1"/>
        <v>0.09591264571344253</v>
      </c>
      <c r="E22" s="130">
        <f t="shared" si="2"/>
        <v>8.333333333333334</v>
      </c>
      <c r="F22" s="171">
        <v>103</v>
      </c>
      <c r="G22" s="171">
        <v>118</v>
      </c>
      <c r="H22" s="177">
        <f t="shared" si="3"/>
        <v>0.08658707504457767</v>
      </c>
      <c r="I22" s="130">
        <f t="shared" si="4"/>
        <v>14.563106796116505</v>
      </c>
      <c r="J22" s="171">
        <v>469240</v>
      </c>
      <c r="K22" s="171">
        <v>490189</v>
      </c>
      <c r="L22" s="177">
        <f t="shared" si="5"/>
        <v>0.2135023157441617</v>
      </c>
      <c r="M22" s="130">
        <v>4.5</v>
      </c>
      <c r="N22" s="171">
        <v>469240</v>
      </c>
      <c r="O22" s="171">
        <v>489918</v>
      </c>
      <c r="P22" s="177">
        <f t="shared" si="6"/>
        <v>0.21284558777662838</v>
      </c>
      <c r="Q22" s="130">
        <v>4.4</v>
      </c>
      <c r="R22" s="171">
        <v>146827</v>
      </c>
      <c r="S22" s="171">
        <v>143716</v>
      </c>
      <c r="T22" s="177">
        <f t="shared" si="0"/>
        <v>0.1544407369779231</v>
      </c>
      <c r="U22" s="130">
        <v>-2.1</v>
      </c>
    </row>
    <row r="23" spans="1:21" ht="21.75" customHeight="1">
      <c r="A23" s="251" t="s">
        <v>91</v>
      </c>
      <c r="B23" s="33">
        <v>365</v>
      </c>
      <c r="C23" s="33">
        <v>354</v>
      </c>
      <c r="D23" s="177">
        <f t="shared" si="1"/>
        <v>2.611775121735281</v>
      </c>
      <c r="E23" s="130">
        <f t="shared" si="2"/>
        <v>-3.0136986301369864</v>
      </c>
      <c r="F23" s="171">
        <v>3332</v>
      </c>
      <c r="G23" s="171">
        <v>3357</v>
      </c>
      <c r="H23" s="177">
        <f t="shared" si="3"/>
        <v>2.4633289061410784</v>
      </c>
      <c r="I23" s="130">
        <f t="shared" si="4"/>
        <v>0.7503001200480192</v>
      </c>
      <c r="J23" s="171">
        <v>5569074</v>
      </c>
      <c r="K23" s="171">
        <v>6228836</v>
      </c>
      <c r="L23" s="177">
        <f t="shared" si="5"/>
        <v>2.7129758325678486</v>
      </c>
      <c r="M23" s="130">
        <v>11.8</v>
      </c>
      <c r="N23" s="171">
        <v>5581267</v>
      </c>
      <c r="O23" s="171">
        <v>6255704</v>
      </c>
      <c r="P23" s="177">
        <f t="shared" si="6"/>
        <v>2.7177997028821257</v>
      </c>
      <c r="Q23" s="130">
        <v>12.1</v>
      </c>
      <c r="R23" s="171">
        <v>2010110</v>
      </c>
      <c r="S23" s="171">
        <v>2257356</v>
      </c>
      <c r="T23" s="177">
        <f t="shared" si="0"/>
        <v>2.425810099512487</v>
      </c>
      <c r="U23" s="130">
        <v>12.3</v>
      </c>
    </row>
    <row r="24" spans="1:21" ht="21.75" customHeight="1">
      <c r="A24" s="251" t="s">
        <v>92</v>
      </c>
      <c r="B24" s="33">
        <v>17</v>
      </c>
      <c r="C24" s="33">
        <v>15</v>
      </c>
      <c r="D24" s="177">
        <f t="shared" si="1"/>
        <v>0.11066843736166446</v>
      </c>
      <c r="E24" s="130">
        <f t="shared" si="2"/>
        <v>-11.764705882352942</v>
      </c>
      <c r="F24" s="171">
        <v>292</v>
      </c>
      <c r="G24" s="171">
        <v>238</v>
      </c>
      <c r="H24" s="177">
        <f t="shared" si="3"/>
        <v>0.17464172763228378</v>
      </c>
      <c r="I24" s="130">
        <f t="shared" si="4"/>
        <v>-18.493150684931507</v>
      </c>
      <c r="J24" s="171">
        <v>299790</v>
      </c>
      <c r="K24" s="171">
        <v>287707</v>
      </c>
      <c r="L24" s="177">
        <f t="shared" si="5"/>
        <v>0.12531107543377254</v>
      </c>
      <c r="M24" s="130">
        <v>-4</v>
      </c>
      <c r="N24" s="171">
        <v>301181</v>
      </c>
      <c r="O24" s="171">
        <v>288041</v>
      </c>
      <c r="P24" s="177">
        <f t="shared" si="6"/>
        <v>0.12513983145907645</v>
      </c>
      <c r="Q24" s="130">
        <v>-4.4</v>
      </c>
      <c r="R24" s="171">
        <v>137142</v>
      </c>
      <c r="S24" s="171">
        <v>143442</v>
      </c>
      <c r="T24" s="177">
        <f t="shared" si="0"/>
        <v>0.15414628986046958</v>
      </c>
      <c r="U24" s="130">
        <v>4.6</v>
      </c>
    </row>
    <row r="25" spans="1:21" ht="21.75" customHeight="1">
      <c r="A25" s="251" t="s">
        <v>93</v>
      </c>
      <c r="B25" s="33">
        <v>10</v>
      </c>
      <c r="C25" s="33">
        <v>10</v>
      </c>
      <c r="D25" s="177">
        <f t="shared" si="1"/>
        <v>0.07377895824110964</v>
      </c>
      <c r="E25" s="130">
        <f t="shared" si="2"/>
        <v>0</v>
      </c>
      <c r="F25" s="171">
        <v>128</v>
      </c>
      <c r="G25" s="171">
        <v>108</v>
      </c>
      <c r="H25" s="177">
        <f t="shared" si="3"/>
        <v>0.07924918732893549</v>
      </c>
      <c r="I25" s="130">
        <f t="shared" si="4"/>
        <v>-15.625</v>
      </c>
      <c r="J25" s="171">
        <v>77578</v>
      </c>
      <c r="K25" s="171">
        <v>76662</v>
      </c>
      <c r="L25" s="177">
        <f t="shared" si="5"/>
        <v>0.033390211794999326</v>
      </c>
      <c r="M25" s="130">
        <v>-1.2</v>
      </c>
      <c r="N25" s="171">
        <v>79668</v>
      </c>
      <c r="O25" s="171">
        <v>71530</v>
      </c>
      <c r="P25" s="177">
        <f t="shared" si="6"/>
        <v>0.031076312553656383</v>
      </c>
      <c r="Q25" s="130">
        <v>-10.2</v>
      </c>
      <c r="R25" s="171">
        <v>34646</v>
      </c>
      <c r="S25" s="171">
        <v>21766</v>
      </c>
      <c r="T25" s="177">
        <f t="shared" si="0"/>
        <v>0.023390277220778997</v>
      </c>
      <c r="U25" s="130">
        <v>-37.2</v>
      </c>
    </row>
    <row r="26" spans="1:21" ht="21.75" customHeight="1">
      <c r="A26" s="251" t="s">
        <v>94</v>
      </c>
      <c r="B26" s="33">
        <v>680</v>
      </c>
      <c r="C26" s="33">
        <v>687</v>
      </c>
      <c r="D26" s="177">
        <f t="shared" si="1"/>
        <v>5.068614431164232</v>
      </c>
      <c r="E26" s="130">
        <f t="shared" si="2"/>
        <v>1.0294117647058822</v>
      </c>
      <c r="F26" s="171">
        <v>5917</v>
      </c>
      <c r="G26" s="171">
        <v>6157</v>
      </c>
      <c r="H26" s="177">
        <f t="shared" si="3"/>
        <v>4.517937466520888</v>
      </c>
      <c r="I26" s="130">
        <f t="shared" si="4"/>
        <v>4.056109514956904</v>
      </c>
      <c r="J26" s="171">
        <v>7635025</v>
      </c>
      <c r="K26" s="171">
        <v>8201402</v>
      </c>
      <c r="L26" s="177">
        <f t="shared" si="5"/>
        <v>3.572128953013632</v>
      </c>
      <c r="M26" s="130">
        <v>7.4</v>
      </c>
      <c r="N26" s="171">
        <v>7605490</v>
      </c>
      <c r="O26" s="171">
        <v>8191384</v>
      </c>
      <c r="P26" s="177">
        <f t="shared" si="6"/>
        <v>3.558758694687824</v>
      </c>
      <c r="Q26" s="130">
        <v>7.7</v>
      </c>
      <c r="R26" s="171">
        <v>3878639</v>
      </c>
      <c r="S26" s="171">
        <v>4199636</v>
      </c>
      <c r="T26" s="177">
        <f t="shared" si="0"/>
        <v>4.513031804941809</v>
      </c>
      <c r="U26" s="130">
        <v>8.3</v>
      </c>
    </row>
    <row r="27" spans="1:21" ht="21.75" customHeight="1">
      <c r="A27" s="251" t="s">
        <v>95</v>
      </c>
      <c r="B27" s="33">
        <v>119</v>
      </c>
      <c r="C27" s="33">
        <v>117</v>
      </c>
      <c r="D27" s="177">
        <f t="shared" si="1"/>
        <v>0.8632138114209827</v>
      </c>
      <c r="E27" s="130">
        <f t="shared" si="2"/>
        <v>-1.680672268907563</v>
      </c>
      <c r="F27" s="171">
        <v>1973</v>
      </c>
      <c r="G27" s="171">
        <v>2107</v>
      </c>
      <c r="H27" s="177">
        <f t="shared" si="3"/>
        <v>1.5460929416858062</v>
      </c>
      <c r="I27" s="130">
        <f t="shared" si="4"/>
        <v>6.791687785098834</v>
      </c>
      <c r="J27" s="171">
        <v>4467238</v>
      </c>
      <c r="K27" s="171">
        <v>4965277</v>
      </c>
      <c r="L27" s="177">
        <f t="shared" si="5"/>
        <v>2.1626314295327393</v>
      </c>
      <c r="M27" s="130">
        <v>11.1</v>
      </c>
      <c r="N27" s="171">
        <v>4487142</v>
      </c>
      <c r="O27" s="171">
        <v>4981161</v>
      </c>
      <c r="P27" s="177">
        <f t="shared" si="6"/>
        <v>2.164072642472859</v>
      </c>
      <c r="Q27" s="130">
        <v>11</v>
      </c>
      <c r="R27" s="171">
        <v>1727010</v>
      </c>
      <c r="S27" s="171">
        <v>1843823</v>
      </c>
      <c r="T27" s="177">
        <f t="shared" si="0"/>
        <v>1.9814173994325273</v>
      </c>
      <c r="U27" s="130">
        <v>6.8</v>
      </c>
    </row>
    <row r="28" spans="1:21" ht="21.75" customHeight="1">
      <c r="A28" s="251" t="s">
        <v>96</v>
      </c>
      <c r="B28" s="33">
        <v>42</v>
      </c>
      <c r="C28" s="33">
        <v>42</v>
      </c>
      <c r="D28" s="177">
        <f t="shared" si="1"/>
        <v>0.3098716246126605</v>
      </c>
      <c r="E28" s="130">
        <f t="shared" si="2"/>
        <v>0</v>
      </c>
      <c r="F28" s="171">
        <v>738</v>
      </c>
      <c r="G28" s="171">
        <v>767</v>
      </c>
      <c r="H28" s="177">
        <f t="shared" si="3"/>
        <v>0.5628159877897548</v>
      </c>
      <c r="I28" s="130">
        <f t="shared" si="4"/>
        <v>3.9295392953929538</v>
      </c>
      <c r="J28" s="171">
        <v>1623822</v>
      </c>
      <c r="K28" s="171">
        <v>1719450</v>
      </c>
      <c r="L28" s="177">
        <f t="shared" si="5"/>
        <v>0.748908190119115</v>
      </c>
      <c r="M28" s="130">
        <v>5.9</v>
      </c>
      <c r="N28" s="171">
        <v>1647258</v>
      </c>
      <c r="O28" s="171">
        <v>1706752</v>
      </c>
      <c r="P28" s="177">
        <f t="shared" si="6"/>
        <v>0.7415008891874478</v>
      </c>
      <c r="Q28" s="130">
        <v>3.6</v>
      </c>
      <c r="R28" s="171">
        <v>462516</v>
      </c>
      <c r="S28" s="171">
        <v>357958</v>
      </c>
      <c r="T28" s="177">
        <f t="shared" si="0"/>
        <v>0.3846704425891578</v>
      </c>
      <c r="U28" s="130">
        <v>-22.6</v>
      </c>
    </row>
    <row r="29" spans="1:21" ht="21.75" customHeight="1">
      <c r="A29" s="251" t="s">
        <v>97</v>
      </c>
      <c r="B29" s="33">
        <v>941</v>
      </c>
      <c r="C29" s="33">
        <v>915</v>
      </c>
      <c r="D29" s="177">
        <f t="shared" si="1"/>
        <v>6.750774679061531</v>
      </c>
      <c r="E29" s="130">
        <f t="shared" si="2"/>
        <v>-2.763018065887354</v>
      </c>
      <c r="F29" s="171">
        <v>7655</v>
      </c>
      <c r="G29" s="171">
        <v>7980</v>
      </c>
      <c r="H29" s="177">
        <f t="shared" si="3"/>
        <v>5.855634397082456</v>
      </c>
      <c r="I29" s="130">
        <f t="shared" si="4"/>
        <v>4.245591116917048</v>
      </c>
      <c r="J29" s="171">
        <v>11114735</v>
      </c>
      <c r="K29" s="171">
        <v>12030939</v>
      </c>
      <c r="L29" s="177">
        <f t="shared" si="5"/>
        <v>5.240087674502588</v>
      </c>
      <c r="M29" s="130">
        <v>8.2</v>
      </c>
      <c r="N29" s="171">
        <v>11281752</v>
      </c>
      <c r="O29" s="171">
        <v>12008741</v>
      </c>
      <c r="P29" s="177">
        <f t="shared" si="6"/>
        <v>5.217214996391837</v>
      </c>
      <c r="Q29" s="130">
        <v>6.4</v>
      </c>
      <c r="R29" s="171">
        <v>5091229</v>
      </c>
      <c r="S29" s="171">
        <v>5281694</v>
      </c>
      <c r="T29" s="177">
        <f t="shared" si="0"/>
        <v>5.675837859750303</v>
      </c>
      <c r="U29" s="130">
        <v>3.7</v>
      </c>
    </row>
    <row r="30" spans="1:21" ht="21.75" customHeight="1">
      <c r="A30" s="251" t="s">
        <v>98</v>
      </c>
      <c r="B30" s="33">
        <v>1381</v>
      </c>
      <c r="C30" s="33">
        <v>1428</v>
      </c>
      <c r="D30" s="177">
        <f t="shared" si="1"/>
        <v>10.535635236830457</v>
      </c>
      <c r="E30" s="130">
        <f t="shared" si="2"/>
        <v>3.4033309196234613</v>
      </c>
      <c r="F30" s="171">
        <v>21147</v>
      </c>
      <c r="G30" s="171">
        <v>21590</v>
      </c>
      <c r="H30" s="177">
        <f t="shared" si="3"/>
        <v>15.842499578071456</v>
      </c>
      <c r="I30" s="130">
        <f t="shared" si="4"/>
        <v>2.0948597909869013</v>
      </c>
      <c r="J30" s="171">
        <v>54540511</v>
      </c>
      <c r="K30" s="171">
        <v>61168825</v>
      </c>
      <c r="L30" s="177">
        <f t="shared" si="5"/>
        <v>26.64214372180806</v>
      </c>
      <c r="M30" s="130">
        <v>12.2</v>
      </c>
      <c r="N30" s="171">
        <v>54870731</v>
      </c>
      <c r="O30" s="171">
        <v>61437697</v>
      </c>
      <c r="P30" s="177">
        <f t="shared" si="6"/>
        <v>26.691696834179186</v>
      </c>
      <c r="Q30" s="130">
        <v>12</v>
      </c>
      <c r="R30" s="171">
        <v>20673930</v>
      </c>
      <c r="S30" s="171">
        <v>23860222</v>
      </c>
      <c r="T30" s="177">
        <f t="shared" si="0"/>
        <v>25.640779524456946</v>
      </c>
      <c r="U30" s="130">
        <v>15.4</v>
      </c>
    </row>
    <row r="31" spans="1:21" ht="21.75" customHeight="1">
      <c r="A31" s="251" t="s">
        <v>99</v>
      </c>
      <c r="B31" s="33">
        <v>306</v>
      </c>
      <c r="C31" s="33">
        <v>329</v>
      </c>
      <c r="D31" s="177">
        <f t="shared" si="1"/>
        <v>2.427327726132507</v>
      </c>
      <c r="E31" s="130">
        <f t="shared" si="2"/>
        <v>7.516339869281046</v>
      </c>
      <c r="F31" s="171">
        <v>17377</v>
      </c>
      <c r="G31" s="171">
        <v>18744</v>
      </c>
      <c r="H31" s="177">
        <f t="shared" si="3"/>
        <v>13.754136734199694</v>
      </c>
      <c r="I31" s="130">
        <f t="shared" si="4"/>
        <v>7.866720377510503</v>
      </c>
      <c r="J31" s="171" t="s">
        <v>377</v>
      </c>
      <c r="K31" s="171">
        <v>32250637</v>
      </c>
      <c r="L31" s="177">
        <f t="shared" si="5"/>
        <v>14.046797630555448</v>
      </c>
      <c r="M31" s="130">
        <v>18.1</v>
      </c>
      <c r="N31" s="171" t="s">
        <v>378</v>
      </c>
      <c r="O31" s="171">
        <v>32498952</v>
      </c>
      <c r="P31" s="177">
        <f t="shared" si="6"/>
        <v>14.119216972155407</v>
      </c>
      <c r="Q31" s="130">
        <v>17.5</v>
      </c>
      <c r="R31" s="178" t="s">
        <v>379</v>
      </c>
      <c r="S31" s="171">
        <v>10768137</v>
      </c>
      <c r="T31" s="177">
        <f t="shared" si="0"/>
        <v>11.571704014579044</v>
      </c>
      <c r="U31" s="130">
        <v>23.5</v>
      </c>
    </row>
    <row r="32" spans="1:21" ht="21.75" customHeight="1">
      <c r="A32" s="251" t="s">
        <v>100</v>
      </c>
      <c r="B32" s="33">
        <v>110</v>
      </c>
      <c r="C32" s="33">
        <v>126</v>
      </c>
      <c r="D32" s="177">
        <f t="shared" si="1"/>
        <v>0.9296148738379814</v>
      </c>
      <c r="E32" s="130">
        <f t="shared" si="2"/>
        <v>14.545454545454545</v>
      </c>
      <c r="F32" s="171">
        <v>2376</v>
      </c>
      <c r="G32" s="171">
        <v>2716</v>
      </c>
      <c r="H32" s="177">
        <f t="shared" si="3"/>
        <v>1.9929703035684148</v>
      </c>
      <c r="I32" s="130">
        <f t="shared" si="4"/>
        <v>14.30976430976431</v>
      </c>
      <c r="J32" s="171">
        <v>4917120</v>
      </c>
      <c r="K32" s="171">
        <v>5824782</v>
      </c>
      <c r="L32" s="177">
        <f t="shared" si="5"/>
        <v>2.5369897033693323</v>
      </c>
      <c r="M32" s="130">
        <v>18.5</v>
      </c>
      <c r="N32" s="171">
        <v>4951244</v>
      </c>
      <c r="O32" s="171">
        <v>5807515</v>
      </c>
      <c r="P32" s="177">
        <f t="shared" si="6"/>
        <v>2.5230833398580703</v>
      </c>
      <c r="Q32" s="130">
        <v>17.3</v>
      </c>
      <c r="R32" s="171">
        <v>1701432</v>
      </c>
      <c r="S32" s="171">
        <v>2102987</v>
      </c>
      <c r="T32" s="177">
        <f t="shared" si="0"/>
        <v>2.2599213875629127</v>
      </c>
      <c r="U32" s="130">
        <v>23.6</v>
      </c>
    </row>
    <row r="33" spans="1:21" ht="21.75" customHeight="1">
      <c r="A33" s="251" t="s">
        <v>101</v>
      </c>
      <c r="B33" s="33">
        <v>15</v>
      </c>
      <c r="C33" s="33">
        <v>16</v>
      </c>
      <c r="D33" s="177">
        <f t="shared" si="1"/>
        <v>0.11804633318577541</v>
      </c>
      <c r="E33" s="130">
        <f t="shared" si="2"/>
        <v>6.666666666666667</v>
      </c>
      <c r="F33" s="171">
        <v>147</v>
      </c>
      <c r="G33" s="171">
        <v>213</v>
      </c>
      <c r="H33" s="177">
        <f t="shared" si="3"/>
        <v>0.15629700834317833</v>
      </c>
      <c r="I33" s="130">
        <f t="shared" si="4"/>
        <v>44.89795918367347</v>
      </c>
      <c r="J33" s="171">
        <v>115625</v>
      </c>
      <c r="K33" s="171">
        <v>185055</v>
      </c>
      <c r="L33" s="177">
        <f t="shared" si="5"/>
        <v>0.08060089279856514</v>
      </c>
      <c r="M33" s="130">
        <v>60</v>
      </c>
      <c r="N33" s="171">
        <v>116608</v>
      </c>
      <c r="O33" s="171">
        <v>186243</v>
      </c>
      <c r="P33" s="177">
        <f t="shared" si="6"/>
        <v>0.08091354227499827</v>
      </c>
      <c r="Q33" s="130">
        <v>59.7</v>
      </c>
      <c r="R33" s="171">
        <v>70171</v>
      </c>
      <c r="S33" s="171">
        <v>100388</v>
      </c>
      <c r="T33" s="177">
        <f t="shared" si="0"/>
        <v>0.10787940593768088</v>
      </c>
      <c r="U33" s="130">
        <v>43.1</v>
      </c>
    </row>
    <row r="34" spans="1:21" ht="21.75" customHeight="1">
      <c r="A34" s="251" t="s">
        <v>102</v>
      </c>
      <c r="B34" s="33" t="s">
        <v>380</v>
      </c>
      <c r="C34" s="33" t="s">
        <v>380</v>
      </c>
      <c r="D34" s="177" t="s">
        <v>380</v>
      </c>
      <c r="E34" s="177" t="s">
        <v>380</v>
      </c>
      <c r="F34" s="171" t="s">
        <v>380</v>
      </c>
      <c r="G34" s="171" t="s">
        <v>380</v>
      </c>
      <c r="H34" s="177" t="s">
        <v>380</v>
      </c>
      <c r="I34" s="177" t="s">
        <v>380</v>
      </c>
      <c r="J34" s="171" t="s">
        <v>380</v>
      </c>
      <c r="K34" s="171" t="s">
        <v>380</v>
      </c>
      <c r="L34" s="177" t="s">
        <v>380</v>
      </c>
      <c r="M34" s="177" t="s">
        <v>380</v>
      </c>
      <c r="N34" s="171" t="s">
        <v>380</v>
      </c>
      <c r="O34" s="171" t="s">
        <v>380</v>
      </c>
      <c r="P34" s="177" t="s">
        <v>380</v>
      </c>
      <c r="Q34" s="177" t="s">
        <v>380</v>
      </c>
      <c r="R34" s="171" t="s">
        <v>380</v>
      </c>
      <c r="S34" s="171" t="s">
        <v>380</v>
      </c>
      <c r="T34" s="177" t="s">
        <v>380</v>
      </c>
      <c r="U34" s="35" t="s">
        <v>380</v>
      </c>
    </row>
    <row r="35" spans="1:21" ht="21.75" customHeight="1">
      <c r="A35" s="251" t="s">
        <v>103</v>
      </c>
      <c r="B35" s="33">
        <v>1295</v>
      </c>
      <c r="C35" s="33">
        <v>1311</v>
      </c>
      <c r="D35" s="177">
        <f t="shared" si="1"/>
        <v>9.672421425409473</v>
      </c>
      <c r="E35" s="130">
        <f>100*(C35-B35)/B35</f>
        <v>1.2355212355212355</v>
      </c>
      <c r="F35" s="171">
        <v>5839</v>
      </c>
      <c r="G35" s="171">
        <v>5919</v>
      </c>
      <c r="H35" s="177">
        <f t="shared" si="3"/>
        <v>4.343295738888603</v>
      </c>
      <c r="I35" s="130">
        <f>100*(G35-F35)/F35</f>
        <v>1.3700976194553862</v>
      </c>
      <c r="J35" s="171">
        <v>5246448</v>
      </c>
      <c r="K35" s="171">
        <v>5547237</v>
      </c>
      <c r="L35" s="177">
        <f t="shared" si="5"/>
        <v>2.41610469733449</v>
      </c>
      <c r="M35" s="177">
        <v>5.7</v>
      </c>
      <c r="N35" s="171">
        <v>5258890</v>
      </c>
      <c r="O35" s="171">
        <v>5540593</v>
      </c>
      <c r="P35" s="177">
        <f t="shared" si="6"/>
        <v>2.4071186886704976</v>
      </c>
      <c r="Q35" s="177">
        <v>5.4</v>
      </c>
      <c r="R35" s="171">
        <v>2499510</v>
      </c>
      <c r="S35" s="171">
        <v>2640991</v>
      </c>
      <c r="T35" s="177">
        <f t="shared" si="0"/>
        <v>2.838073675805492</v>
      </c>
      <c r="U35" s="177">
        <v>5.7</v>
      </c>
    </row>
    <row r="36" spans="1:21" ht="15" customHeight="1">
      <c r="A36" s="252" t="s">
        <v>108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3"/>
    </row>
    <row r="37" spans="1:21" ht="15" customHeight="1">
      <c r="A37" s="246" t="s">
        <v>109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</row>
    <row r="38" spans="1:21" ht="19.5" customHeight="1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  <row r="39" spans="1:21" ht="19.5" customHeight="1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</row>
    <row r="40" spans="1:21" ht="19.5" customHeight="1">
      <c r="A40" s="311" t="s">
        <v>104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</row>
    <row r="41" spans="1:21" ht="18" customHeight="1" thickBot="1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</row>
    <row r="42" spans="1:21" ht="21.75" customHeight="1">
      <c r="A42" s="313" t="s">
        <v>381</v>
      </c>
      <c r="B42" s="314" t="s">
        <v>382</v>
      </c>
      <c r="C42" s="315"/>
      <c r="D42" s="315"/>
      <c r="E42" s="316"/>
      <c r="F42" s="314" t="s">
        <v>383</v>
      </c>
      <c r="G42" s="315"/>
      <c r="H42" s="315"/>
      <c r="I42" s="316"/>
      <c r="J42" s="314" t="s">
        <v>384</v>
      </c>
      <c r="K42" s="315"/>
      <c r="L42" s="315"/>
      <c r="M42" s="316"/>
      <c r="N42" s="314" t="s">
        <v>385</v>
      </c>
      <c r="O42" s="315"/>
      <c r="P42" s="315"/>
      <c r="Q42" s="316"/>
      <c r="R42" s="314" t="s">
        <v>386</v>
      </c>
      <c r="S42" s="317"/>
      <c r="T42" s="317"/>
      <c r="U42" s="317"/>
    </row>
    <row r="43" spans="1:21" ht="21.75" customHeight="1">
      <c r="A43" s="274"/>
      <c r="B43" s="248" t="s">
        <v>106</v>
      </c>
      <c r="C43" s="248" t="s">
        <v>25</v>
      </c>
      <c r="D43" s="248" t="s">
        <v>105</v>
      </c>
      <c r="E43" s="248" t="s">
        <v>78</v>
      </c>
      <c r="F43" s="248" t="s">
        <v>106</v>
      </c>
      <c r="G43" s="248" t="s">
        <v>25</v>
      </c>
      <c r="H43" s="248" t="s">
        <v>105</v>
      </c>
      <c r="I43" s="248" t="s">
        <v>78</v>
      </c>
      <c r="J43" s="248" t="s">
        <v>106</v>
      </c>
      <c r="K43" s="248" t="s">
        <v>25</v>
      </c>
      <c r="L43" s="248" t="s">
        <v>105</v>
      </c>
      <c r="M43" s="248" t="s">
        <v>78</v>
      </c>
      <c r="N43" s="248" t="s">
        <v>106</v>
      </c>
      <c r="O43" s="248" t="s">
        <v>25</v>
      </c>
      <c r="P43" s="248" t="s">
        <v>105</v>
      </c>
      <c r="Q43" s="248" t="s">
        <v>78</v>
      </c>
      <c r="R43" s="248" t="s">
        <v>106</v>
      </c>
      <c r="S43" s="248" t="s">
        <v>25</v>
      </c>
      <c r="T43" s="248" t="s">
        <v>105</v>
      </c>
      <c r="U43" s="249" t="s">
        <v>78</v>
      </c>
    </row>
    <row r="44" spans="1:21" s="134" customFormat="1" ht="21.75" customHeight="1">
      <c r="A44" s="131"/>
      <c r="B44" s="132"/>
      <c r="C44" s="132"/>
      <c r="D44" s="133" t="s">
        <v>79</v>
      </c>
      <c r="E44" s="133" t="s">
        <v>79</v>
      </c>
      <c r="F44" s="133" t="s">
        <v>80</v>
      </c>
      <c r="G44" s="133" t="s">
        <v>80</v>
      </c>
      <c r="H44" s="133" t="s">
        <v>79</v>
      </c>
      <c r="I44" s="133" t="s">
        <v>79</v>
      </c>
      <c r="J44" s="133" t="s">
        <v>81</v>
      </c>
      <c r="K44" s="133" t="s">
        <v>81</v>
      </c>
      <c r="L44" s="133" t="s">
        <v>79</v>
      </c>
      <c r="M44" s="133" t="s">
        <v>79</v>
      </c>
      <c r="N44" s="133" t="s">
        <v>81</v>
      </c>
      <c r="O44" s="133" t="s">
        <v>81</v>
      </c>
      <c r="P44" s="133" t="s">
        <v>79</v>
      </c>
      <c r="Q44" s="133" t="s">
        <v>79</v>
      </c>
      <c r="R44" s="133" t="s">
        <v>81</v>
      </c>
      <c r="S44" s="133" t="s">
        <v>81</v>
      </c>
      <c r="T44" s="133" t="s">
        <v>79</v>
      </c>
      <c r="U44" s="133" t="s">
        <v>79</v>
      </c>
    </row>
    <row r="45" spans="1:21" s="129" customFormat="1" ht="12">
      <c r="A45" s="126"/>
      <c r="B45" s="127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 t="s">
        <v>373</v>
      </c>
      <c r="O45" s="128"/>
      <c r="P45" s="128"/>
      <c r="Q45" s="128"/>
      <c r="R45" s="128"/>
      <c r="S45" s="128"/>
      <c r="T45" s="128"/>
      <c r="U45" s="128"/>
    </row>
    <row r="46" spans="1:21" s="30" customFormat="1" ht="21.75" customHeight="1">
      <c r="A46" s="29" t="s">
        <v>387</v>
      </c>
      <c r="B46" s="32">
        <f>SUM(B48:B56)</f>
        <v>13574</v>
      </c>
      <c r="C46" s="32">
        <f>SUM(C48:C56)</f>
        <v>13554</v>
      </c>
      <c r="D46" s="176">
        <f>100*C46/C$11</f>
        <v>100</v>
      </c>
      <c r="E46" s="31">
        <f>100*(C46-B46)/B46</f>
        <v>-0.14734050390452336</v>
      </c>
      <c r="F46" s="32">
        <f>SUM(F48:F56)</f>
        <v>132372</v>
      </c>
      <c r="G46" s="32">
        <f>SUM(G48:G56)</f>
        <v>136279</v>
      </c>
      <c r="H46" s="176">
        <f>100*G46/G$11</f>
        <v>100</v>
      </c>
      <c r="I46" s="31">
        <f>100*(G46-F46)/F46</f>
        <v>2.9515305351584926</v>
      </c>
      <c r="J46" s="32" t="s">
        <v>375</v>
      </c>
      <c r="K46" s="32">
        <f>SUM(K48:K56)</f>
        <v>229594231</v>
      </c>
      <c r="L46" s="176">
        <f>100*K46/K$11</f>
        <v>100</v>
      </c>
      <c r="M46" s="31">
        <v>11.2</v>
      </c>
      <c r="N46" s="32">
        <v>207528746</v>
      </c>
      <c r="O46" s="32">
        <f>SUM(O48:O56)</f>
        <v>230175314</v>
      </c>
      <c r="P46" s="176">
        <f>100*O46/O$11</f>
        <v>100</v>
      </c>
      <c r="Q46" s="31">
        <v>10.9</v>
      </c>
      <c r="R46" s="32" t="s">
        <v>388</v>
      </c>
      <c r="S46" s="32">
        <f>SUM(S48:S56)</f>
        <v>93055759</v>
      </c>
      <c r="T46" s="176">
        <f>100*S46/S$11</f>
        <v>100</v>
      </c>
      <c r="U46" s="31">
        <v>11.6</v>
      </c>
    </row>
    <row r="47" spans="1:21" ht="21.75" customHeight="1">
      <c r="A47" s="250"/>
      <c r="B47" s="138"/>
      <c r="C47" s="171"/>
      <c r="D47" s="177"/>
      <c r="E47" s="177"/>
      <c r="F47" s="138"/>
      <c r="G47" s="171"/>
      <c r="H47" s="177"/>
      <c r="I47" s="177"/>
      <c r="J47" s="138"/>
      <c r="K47" s="171"/>
      <c r="L47" s="177"/>
      <c r="M47" s="177"/>
      <c r="N47" s="138"/>
      <c r="O47" s="121"/>
      <c r="P47" s="177"/>
      <c r="Q47" s="177"/>
      <c r="R47" s="138"/>
      <c r="S47" s="171"/>
      <c r="T47" s="177"/>
      <c r="U47" s="177"/>
    </row>
    <row r="48" spans="1:21" ht="21.75" customHeight="1">
      <c r="A48" s="255" t="s">
        <v>389</v>
      </c>
      <c r="B48" s="171">
        <v>7119</v>
      </c>
      <c r="C48" s="171">
        <v>7003</v>
      </c>
      <c r="D48" s="177">
        <f aca="true" t="shared" si="7" ref="D48:D56">100*C48/C$11</f>
        <v>51.66740445624908</v>
      </c>
      <c r="E48" s="130">
        <f>100*(C48-B48)/B48</f>
        <v>-1.6294423374069391</v>
      </c>
      <c r="F48" s="171">
        <v>15141</v>
      </c>
      <c r="G48" s="171">
        <v>14879</v>
      </c>
      <c r="H48" s="177">
        <f aca="true" t="shared" si="8" ref="H48:H56">100*G48/G$11</f>
        <v>10.918043132103993</v>
      </c>
      <c r="I48" s="130">
        <f>100*(G48-F48)/F48</f>
        <v>-1.730400898223367</v>
      </c>
      <c r="J48" s="171">
        <v>6910902</v>
      </c>
      <c r="K48" s="171">
        <v>7151485</v>
      </c>
      <c r="L48" s="177">
        <f aca="true" t="shared" si="9" ref="L48:L56">100*K48/K$11</f>
        <v>3.1148365395992896</v>
      </c>
      <c r="M48" s="130">
        <v>3.5</v>
      </c>
      <c r="N48" s="171">
        <v>6910902</v>
      </c>
      <c r="O48" s="171">
        <v>7151485</v>
      </c>
      <c r="P48" s="177">
        <f aca="true" t="shared" si="10" ref="P48:P56">100*O48/O$11</f>
        <v>3.10697306141179</v>
      </c>
      <c r="Q48" s="130">
        <v>3.5</v>
      </c>
      <c r="R48" s="171">
        <v>4054253</v>
      </c>
      <c r="S48" s="171">
        <v>4264223</v>
      </c>
      <c r="T48" s="177">
        <f aca="true" t="shared" si="11" ref="T48:T56">100*S48/S$11</f>
        <v>4.58243857857309</v>
      </c>
      <c r="U48" s="130">
        <f>100*(S48-R48)/R48</f>
        <v>5.17900584891964</v>
      </c>
    </row>
    <row r="49" spans="1:21" ht="21.75" customHeight="1">
      <c r="A49" s="255" t="s">
        <v>390</v>
      </c>
      <c r="B49" s="171">
        <v>4227</v>
      </c>
      <c r="C49" s="171">
        <v>4248</v>
      </c>
      <c r="D49" s="177">
        <f t="shared" si="7"/>
        <v>31.341301460823374</v>
      </c>
      <c r="E49" s="130">
        <f aca="true" t="shared" si="12" ref="E49:E56">100*(C49-B49)/B49</f>
        <v>0.49680624556423</v>
      </c>
      <c r="F49" s="171">
        <v>23923</v>
      </c>
      <c r="G49" s="171">
        <v>23996</v>
      </c>
      <c r="H49" s="177">
        <f t="shared" si="8"/>
        <v>17.607995362454965</v>
      </c>
      <c r="I49" s="130">
        <f aca="true" t="shared" si="13" ref="I49:I56">100*(G49-F49)/F49</f>
        <v>0.3051456757095682</v>
      </c>
      <c r="J49" s="171">
        <v>18975219</v>
      </c>
      <c r="K49" s="171">
        <v>20381920</v>
      </c>
      <c r="L49" s="177">
        <f t="shared" si="9"/>
        <v>8.877365912560755</v>
      </c>
      <c r="M49" s="130">
        <v>7.4</v>
      </c>
      <c r="N49" s="171">
        <v>18975219</v>
      </c>
      <c r="O49" s="171">
        <v>20381920</v>
      </c>
      <c r="P49" s="177">
        <f t="shared" si="10"/>
        <v>8.854954793284218</v>
      </c>
      <c r="Q49" s="130">
        <v>7.4</v>
      </c>
      <c r="R49" s="171">
        <v>10312065</v>
      </c>
      <c r="S49" s="171">
        <v>11377528</v>
      </c>
      <c r="T49" s="177">
        <f t="shared" si="11"/>
        <v>12.22657052316343</v>
      </c>
      <c r="U49" s="130">
        <f aca="true" t="shared" si="14" ref="U49:U54">100*(S49-R49)/R49</f>
        <v>10.332198255150642</v>
      </c>
    </row>
    <row r="50" spans="1:21" ht="21.75" customHeight="1">
      <c r="A50" s="255" t="s">
        <v>391</v>
      </c>
      <c r="B50" s="171">
        <v>1055</v>
      </c>
      <c r="C50" s="171">
        <v>1089</v>
      </c>
      <c r="D50" s="177">
        <f t="shared" si="7"/>
        <v>8.03452855245684</v>
      </c>
      <c r="E50" s="130">
        <f t="shared" si="12"/>
        <v>3.2227488151658767</v>
      </c>
      <c r="F50" s="171">
        <v>14508</v>
      </c>
      <c r="G50" s="171">
        <v>14944</v>
      </c>
      <c r="H50" s="177">
        <f t="shared" si="8"/>
        <v>10.965739402255666</v>
      </c>
      <c r="I50" s="130">
        <f t="shared" si="13"/>
        <v>3.005238489109457</v>
      </c>
      <c r="J50" s="171">
        <v>18747139</v>
      </c>
      <c r="K50" s="171">
        <v>19957835</v>
      </c>
      <c r="L50" s="177">
        <f t="shared" si="9"/>
        <v>8.692655261011327</v>
      </c>
      <c r="M50" s="130">
        <v>6.5</v>
      </c>
      <c r="N50" s="171">
        <v>18747139</v>
      </c>
      <c r="O50" s="171">
        <v>19957835</v>
      </c>
      <c r="P50" s="177">
        <f t="shared" si="10"/>
        <v>8.670710448123902</v>
      </c>
      <c r="Q50" s="130">
        <v>6.5</v>
      </c>
      <c r="R50" s="171">
        <v>9119120</v>
      </c>
      <c r="S50" s="171">
        <v>9247798</v>
      </c>
      <c r="T50" s="177">
        <f t="shared" si="11"/>
        <v>9.937910452162344</v>
      </c>
      <c r="U50" s="130">
        <f t="shared" si="14"/>
        <v>1.4110791392151874</v>
      </c>
    </row>
    <row r="51" spans="1:21" ht="21.75" customHeight="1">
      <c r="A51" s="255" t="s">
        <v>392</v>
      </c>
      <c r="B51" s="171">
        <v>516</v>
      </c>
      <c r="C51" s="171">
        <v>521</v>
      </c>
      <c r="D51" s="177">
        <f t="shared" si="7"/>
        <v>3.843883724361812</v>
      </c>
      <c r="E51" s="130">
        <f t="shared" si="12"/>
        <v>0.9689922480620154</v>
      </c>
      <c r="F51" s="171">
        <v>12665</v>
      </c>
      <c r="G51" s="171">
        <v>12747</v>
      </c>
      <c r="H51" s="177">
        <f t="shared" si="8"/>
        <v>9.35360547112908</v>
      </c>
      <c r="I51" s="130">
        <f t="shared" si="13"/>
        <v>0.6474536123174102</v>
      </c>
      <c r="J51" s="171">
        <v>18845949</v>
      </c>
      <c r="K51" s="171">
        <v>18496148</v>
      </c>
      <c r="L51" s="177">
        <f t="shared" si="9"/>
        <v>8.056016006778497</v>
      </c>
      <c r="M51" s="130">
        <v>-1.9</v>
      </c>
      <c r="N51" s="171">
        <v>18845949</v>
      </c>
      <c r="O51" s="171">
        <v>18496148</v>
      </c>
      <c r="P51" s="177">
        <f t="shared" si="10"/>
        <v>8.035678404678965</v>
      </c>
      <c r="Q51" s="130">
        <v>-1.9</v>
      </c>
      <c r="R51" s="171">
        <v>8096612</v>
      </c>
      <c r="S51" s="171">
        <v>7961801</v>
      </c>
      <c r="T51" s="177">
        <f t="shared" si="11"/>
        <v>8.555946548133576</v>
      </c>
      <c r="U51" s="130">
        <f t="shared" si="14"/>
        <v>-1.6650297680066675</v>
      </c>
    </row>
    <row r="52" spans="1:21" ht="21.75" customHeight="1">
      <c r="A52" s="255" t="s">
        <v>393</v>
      </c>
      <c r="B52" s="171">
        <v>293</v>
      </c>
      <c r="C52" s="171">
        <v>316</v>
      </c>
      <c r="D52" s="177">
        <f t="shared" si="7"/>
        <v>2.3314150804190645</v>
      </c>
      <c r="E52" s="130">
        <f t="shared" si="12"/>
        <v>7.849829351535837</v>
      </c>
      <c r="F52" s="171">
        <v>11301</v>
      </c>
      <c r="G52" s="171">
        <v>12238</v>
      </c>
      <c r="H52" s="177">
        <f t="shared" si="8"/>
        <v>8.980106986402895</v>
      </c>
      <c r="I52" s="130">
        <f t="shared" si="13"/>
        <v>8.29130165472082</v>
      </c>
      <c r="J52" s="171">
        <v>17668452</v>
      </c>
      <c r="K52" s="171">
        <v>20205596</v>
      </c>
      <c r="L52" s="177">
        <f t="shared" si="9"/>
        <v>8.80056781566084</v>
      </c>
      <c r="M52" s="130">
        <v>14.4</v>
      </c>
      <c r="N52" s="171">
        <v>17849308</v>
      </c>
      <c r="O52" s="171">
        <v>20256996</v>
      </c>
      <c r="P52" s="177">
        <f t="shared" si="10"/>
        <v>8.800681379759082</v>
      </c>
      <c r="Q52" s="130">
        <v>13.5</v>
      </c>
      <c r="R52" s="171">
        <v>7854158</v>
      </c>
      <c r="S52" s="171">
        <v>7992632</v>
      </c>
      <c r="T52" s="177">
        <f t="shared" si="11"/>
        <v>8.589078296594195</v>
      </c>
      <c r="U52" s="130">
        <f t="shared" si="14"/>
        <v>1.7630661364337208</v>
      </c>
    </row>
    <row r="53" spans="1:21" ht="21.75" customHeight="1">
      <c r="A53" s="255" t="s">
        <v>394</v>
      </c>
      <c r="B53" s="171">
        <v>223</v>
      </c>
      <c r="C53" s="171">
        <v>222</v>
      </c>
      <c r="D53" s="177">
        <f t="shared" si="7"/>
        <v>1.6378928729526339</v>
      </c>
      <c r="E53" s="130">
        <f t="shared" si="12"/>
        <v>-0.4484304932735426</v>
      </c>
      <c r="F53" s="171">
        <v>15188</v>
      </c>
      <c r="G53" s="171">
        <v>15333</v>
      </c>
      <c r="H53" s="177">
        <f t="shared" si="8"/>
        <v>11.251183234394148</v>
      </c>
      <c r="I53" s="130">
        <f t="shared" si="13"/>
        <v>0.954701079799842</v>
      </c>
      <c r="J53" s="171">
        <v>25855452</v>
      </c>
      <c r="K53" s="171">
        <v>28466663</v>
      </c>
      <c r="L53" s="177">
        <f t="shared" si="9"/>
        <v>12.39868391989344</v>
      </c>
      <c r="M53" s="130">
        <v>10.1</v>
      </c>
      <c r="N53" s="171">
        <v>25974986</v>
      </c>
      <c r="O53" s="171">
        <v>28508357</v>
      </c>
      <c r="P53" s="177">
        <f t="shared" si="10"/>
        <v>12.38549716934458</v>
      </c>
      <c r="Q53" s="130">
        <v>9.8</v>
      </c>
      <c r="R53" s="171">
        <v>10336257</v>
      </c>
      <c r="S53" s="171">
        <v>11668016</v>
      </c>
      <c r="T53" s="177">
        <f t="shared" si="11"/>
        <v>12.538736049640947</v>
      </c>
      <c r="U53" s="130">
        <f t="shared" si="14"/>
        <v>12.884344884226467</v>
      </c>
    </row>
    <row r="54" spans="1:21" ht="21.75" customHeight="1">
      <c r="A54" s="255" t="s">
        <v>395</v>
      </c>
      <c r="B54" s="171">
        <v>80</v>
      </c>
      <c r="C54" s="171">
        <v>91</v>
      </c>
      <c r="D54" s="177">
        <f t="shared" si="7"/>
        <v>0.6713885199940977</v>
      </c>
      <c r="E54" s="130">
        <f t="shared" si="12"/>
        <v>13.75</v>
      </c>
      <c r="F54" s="171">
        <v>11043</v>
      </c>
      <c r="G54" s="171">
        <v>12587</v>
      </c>
      <c r="H54" s="177">
        <f t="shared" si="8"/>
        <v>9.236199267678806</v>
      </c>
      <c r="I54" s="130">
        <f t="shared" si="13"/>
        <v>13.981707869238432</v>
      </c>
      <c r="J54" s="171">
        <v>19653329</v>
      </c>
      <c r="K54" s="171">
        <v>24904198</v>
      </c>
      <c r="L54" s="177">
        <f t="shared" si="9"/>
        <v>10.847048678675206</v>
      </c>
      <c r="M54" s="130">
        <v>26.7</v>
      </c>
      <c r="N54" s="171">
        <v>19871449</v>
      </c>
      <c r="O54" s="171">
        <v>25025603</v>
      </c>
      <c r="P54" s="177">
        <f t="shared" si="10"/>
        <v>10.872409627732711</v>
      </c>
      <c r="Q54" s="130">
        <v>25.9</v>
      </c>
      <c r="R54" s="171">
        <v>6896578</v>
      </c>
      <c r="S54" s="171">
        <v>8900660</v>
      </c>
      <c r="T54" s="177">
        <f t="shared" si="11"/>
        <v>9.56486744683905</v>
      </c>
      <c r="U54" s="130">
        <f t="shared" si="14"/>
        <v>29.059078284911735</v>
      </c>
    </row>
    <row r="55" spans="1:21" ht="21.75" customHeight="1">
      <c r="A55" s="255" t="s">
        <v>396</v>
      </c>
      <c r="B55" s="171">
        <v>29</v>
      </c>
      <c r="C55" s="171">
        <v>33</v>
      </c>
      <c r="D55" s="177">
        <f t="shared" si="7"/>
        <v>0.2434705621956618</v>
      </c>
      <c r="E55" s="130">
        <f t="shared" si="12"/>
        <v>13.793103448275861</v>
      </c>
      <c r="F55" s="171">
        <v>6990</v>
      </c>
      <c r="G55" s="171">
        <v>7795</v>
      </c>
      <c r="H55" s="177">
        <f t="shared" si="8"/>
        <v>5.719883474343075</v>
      </c>
      <c r="I55" s="130">
        <f t="shared" si="13"/>
        <v>11.516452074391989</v>
      </c>
      <c r="J55" s="171" t="s">
        <v>397</v>
      </c>
      <c r="K55" s="171">
        <v>13936626</v>
      </c>
      <c r="L55" s="177">
        <f t="shared" si="9"/>
        <v>6.070111578718195</v>
      </c>
      <c r="M55" s="130">
        <v>33</v>
      </c>
      <c r="N55" s="171" t="s">
        <v>398</v>
      </c>
      <c r="O55" s="171">
        <v>13969119</v>
      </c>
      <c r="P55" s="177">
        <f t="shared" si="10"/>
        <v>6.068904070225359</v>
      </c>
      <c r="Q55" s="130">
        <v>30.5</v>
      </c>
      <c r="R55" s="171" t="s">
        <v>399</v>
      </c>
      <c r="S55" s="171">
        <v>5483060</v>
      </c>
      <c r="T55" s="177">
        <f t="shared" si="11"/>
        <v>5.892230700090255</v>
      </c>
      <c r="U55" s="130">
        <v>39</v>
      </c>
    </row>
    <row r="56" spans="1:21" ht="21.75" customHeight="1">
      <c r="A56" s="256" t="s">
        <v>400</v>
      </c>
      <c r="B56" s="171">
        <v>32</v>
      </c>
      <c r="C56" s="171">
        <v>31</v>
      </c>
      <c r="D56" s="177">
        <f t="shared" si="7"/>
        <v>0.22871477054743988</v>
      </c>
      <c r="E56" s="130">
        <f t="shared" si="12"/>
        <v>-3.125</v>
      </c>
      <c r="F56" s="171">
        <v>21613</v>
      </c>
      <c r="G56" s="171">
        <v>21760</v>
      </c>
      <c r="H56" s="177">
        <f t="shared" si="8"/>
        <v>15.967243669237373</v>
      </c>
      <c r="I56" s="130">
        <f t="shared" si="13"/>
        <v>0.6801462083005598</v>
      </c>
      <c r="J56" s="171">
        <v>69352693</v>
      </c>
      <c r="K56" s="171">
        <v>76093760</v>
      </c>
      <c r="L56" s="177">
        <f t="shared" si="9"/>
        <v>33.14271428710245</v>
      </c>
      <c r="M56" s="177">
        <v>9.7</v>
      </c>
      <c r="N56" s="171">
        <v>69649023</v>
      </c>
      <c r="O56" s="171">
        <v>76427851</v>
      </c>
      <c r="P56" s="177">
        <f t="shared" si="10"/>
        <v>33.20419104543939</v>
      </c>
      <c r="Q56" s="177">
        <v>9.7</v>
      </c>
      <c r="R56" s="171" t="s">
        <v>401</v>
      </c>
      <c r="S56" s="171">
        <v>26160041</v>
      </c>
      <c r="T56" s="177">
        <f t="shared" si="11"/>
        <v>28.112221404803115</v>
      </c>
      <c r="U56" s="130">
        <v>14.9</v>
      </c>
    </row>
    <row r="57" spans="1:21" ht="15" customHeight="1">
      <c r="A57" s="252" t="s">
        <v>108</v>
      </c>
      <c r="B57" s="257"/>
      <c r="C57" s="252"/>
      <c r="D57" s="252"/>
      <c r="E57" s="258"/>
      <c r="F57" s="257"/>
      <c r="G57" s="257"/>
      <c r="H57" s="257"/>
      <c r="I57" s="259"/>
      <c r="J57" s="257"/>
      <c r="K57" s="257"/>
      <c r="L57" s="257"/>
      <c r="M57" s="259"/>
      <c r="N57" s="257"/>
      <c r="O57" s="257"/>
      <c r="P57" s="257"/>
      <c r="Q57" s="259"/>
      <c r="R57" s="257"/>
      <c r="S57" s="257"/>
      <c r="T57" s="257"/>
      <c r="U57" s="259"/>
    </row>
    <row r="58" spans="1:21" ht="15" customHeight="1">
      <c r="A58" s="246" t="s">
        <v>109</v>
      </c>
      <c r="B58" s="260"/>
      <c r="C58" s="246"/>
      <c r="D58" s="246"/>
      <c r="E58" s="177"/>
      <c r="F58" s="260"/>
      <c r="G58" s="260"/>
      <c r="H58" s="260"/>
      <c r="I58" s="260"/>
      <c r="J58" s="260"/>
      <c r="K58" s="260"/>
      <c r="L58" s="260"/>
      <c r="M58" s="261"/>
      <c r="N58" s="260"/>
      <c r="O58" s="260"/>
      <c r="P58" s="260"/>
      <c r="Q58" s="261"/>
      <c r="R58" s="260"/>
      <c r="S58" s="260"/>
      <c r="T58" s="260"/>
      <c r="U58" s="261"/>
    </row>
    <row r="59" spans="1:21" ht="14.25">
      <c r="A59" s="121"/>
      <c r="B59" s="121"/>
      <c r="C59" s="254"/>
      <c r="D59" s="254"/>
      <c r="E59" s="13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1:21" ht="14.25">
      <c r="A60" s="121"/>
      <c r="B60" s="121"/>
      <c r="C60" s="254"/>
      <c r="D60" s="254"/>
      <c r="E60" s="13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1:21" ht="14.25">
      <c r="A61" s="121"/>
      <c r="B61" s="121"/>
      <c r="C61" s="254"/>
      <c r="D61" s="254"/>
      <c r="E61" s="13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21" ht="14.25">
      <c r="A62" s="121"/>
      <c r="B62" s="121"/>
      <c r="C62" s="254"/>
      <c r="D62" s="254"/>
      <c r="E62" s="262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</row>
    <row r="63" spans="1:21" ht="14.25">
      <c r="A63" s="121"/>
      <c r="B63" s="121"/>
      <c r="C63" s="254"/>
      <c r="D63" s="254"/>
      <c r="E63" s="26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1" ht="14.25">
      <c r="A64" s="121"/>
      <c r="B64" s="121"/>
      <c r="C64" s="254"/>
      <c r="D64" s="254"/>
      <c r="E64" s="26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1:21" ht="14.25">
      <c r="A65" s="121"/>
      <c r="B65" s="121"/>
      <c r="C65" s="254"/>
      <c r="D65" s="254"/>
      <c r="E65" s="26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</row>
    <row r="66" spans="1:21" ht="14.25">
      <c r="A66" s="121"/>
      <c r="B66" s="121"/>
      <c r="C66" s="254"/>
      <c r="D66" s="254"/>
      <c r="E66" s="26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1:21" ht="14.25">
      <c r="A67" s="121"/>
      <c r="B67" s="121"/>
      <c r="C67" s="254"/>
      <c r="D67" s="254"/>
      <c r="E67" s="26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1" ht="14.25">
      <c r="A68" s="121"/>
      <c r="B68" s="121"/>
      <c r="C68" s="254"/>
      <c r="D68" s="254"/>
      <c r="E68" s="26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</sheetData>
  <sheetProtection/>
  <mergeCells count="16">
    <mergeCell ref="A4:U4"/>
    <mergeCell ref="A5:U5"/>
    <mergeCell ref="A7:A8"/>
    <mergeCell ref="B7:E7"/>
    <mergeCell ref="F7:I7"/>
    <mergeCell ref="J7:M7"/>
    <mergeCell ref="N7:Q7"/>
    <mergeCell ref="R7:U7"/>
    <mergeCell ref="A39:U39"/>
    <mergeCell ref="A40:U40"/>
    <mergeCell ref="A42:A43"/>
    <mergeCell ref="B42:E42"/>
    <mergeCell ref="F42:I42"/>
    <mergeCell ref="J42:M42"/>
    <mergeCell ref="N42:Q42"/>
    <mergeCell ref="R42:U42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24.69921875" style="1" customWidth="1"/>
    <col min="2" max="2" width="15.09765625" style="41" customWidth="1"/>
    <col min="3" max="10" width="11.59765625" style="1" customWidth="1"/>
    <col min="11" max="11" width="13.59765625" style="1" customWidth="1"/>
    <col min="12" max="14" width="14.59765625" style="1" customWidth="1"/>
    <col min="15" max="16" width="13.59765625" style="1" customWidth="1"/>
    <col min="17" max="16384" width="10.59765625" style="1" customWidth="1"/>
  </cols>
  <sheetData>
    <row r="1" spans="1:16" s="7" customFormat="1" ht="19.5" customHeight="1">
      <c r="A1" s="187" t="s">
        <v>304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6" t="s">
        <v>305</v>
      </c>
    </row>
    <row r="2" spans="1:16" s="7" customFormat="1" ht="19.5" customHeight="1">
      <c r="A2" s="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6"/>
    </row>
    <row r="3" spans="1:16" s="7" customFormat="1" ht="19.5" customHeight="1">
      <c r="A3" s="5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6"/>
    </row>
    <row r="4" spans="1:16" ht="19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9.5" customHeight="1">
      <c r="A5" s="296" t="s">
        <v>402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8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263"/>
    </row>
    <row r="7" spans="1:16" ht="18.75" customHeight="1">
      <c r="A7" s="272" t="s">
        <v>258</v>
      </c>
      <c r="B7" s="324" t="s">
        <v>403</v>
      </c>
      <c r="C7" s="299" t="s">
        <v>110</v>
      </c>
      <c r="D7" s="327" t="s">
        <v>111</v>
      </c>
      <c r="E7" s="328"/>
      <c r="F7" s="328"/>
      <c r="G7" s="328"/>
      <c r="H7" s="328"/>
      <c r="I7" s="328"/>
      <c r="J7" s="329"/>
      <c r="K7" s="324" t="s">
        <v>112</v>
      </c>
      <c r="L7" s="324" t="s">
        <v>113</v>
      </c>
      <c r="M7" s="327" t="s">
        <v>260</v>
      </c>
      <c r="N7" s="328"/>
      <c r="O7" s="328"/>
      <c r="P7" s="328"/>
    </row>
    <row r="8" spans="1:16" ht="18.75" customHeight="1">
      <c r="A8" s="273"/>
      <c r="B8" s="279"/>
      <c r="C8" s="325"/>
      <c r="D8" s="284" t="s">
        <v>115</v>
      </c>
      <c r="E8" s="330" t="s">
        <v>116</v>
      </c>
      <c r="F8" s="331"/>
      <c r="G8" s="332"/>
      <c r="H8" s="330" t="s">
        <v>117</v>
      </c>
      <c r="I8" s="331"/>
      <c r="J8" s="332"/>
      <c r="K8" s="279"/>
      <c r="L8" s="279"/>
      <c r="M8" s="284" t="s">
        <v>118</v>
      </c>
      <c r="N8" s="278" t="s">
        <v>130</v>
      </c>
      <c r="O8" s="278" t="s">
        <v>119</v>
      </c>
      <c r="P8" s="281" t="s">
        <v>120</v>
      </c>
    </row>
    <row r="9" spans="1:16" ht="18.75" customHeight="1">
      <c r="A9" s="274"/>
      <c r="B9" s="280"/>
      <c r="C9" s="326"/>
      <c r="D9" s="285"/>
      <c r="E9" s="201" t="s">
        <v>118</v>
      </c>
      <c r="F9" s="201" t="s">
        <v>121</v>
      </c>
      <c r="G9" s="201" t="s">
        <v>122</v>
      </c>
      <c r="H9" s="201" t="s">
        <v>118</v>
      </c>
      <c r="I9" s="201" t="s">
        <v>121</v>
      </c>
      <c r="J9" s="201" t="s">
        <v>122</v>
      </c>
      <c r="K9" s="280"/>
      <c r="L9" s="280"/>
      <c r="M9" s="285"/>
      <c r="N9" s="280"/>
      <c r="O9" s="280"/>
      <c r="P9" s="283"/>
    </row>
    <row r="10" spans="1:16" s="51" customFormat="1" ht="15" customHeight="1">
      <c r="A10" s="135"/>
      <c r="B10" s="39" t="s">
        <v>261</v>
      </c>
      <c r="C10" s="32">
        <f aca="true" t="shared" si="0" ref="C10:P10">SUM(C11:C15)</f>
        <v>13554</v>
      </c>
      <c r="D10" s="32">
        <f t="shared" si="0"/>
        <v>136279</v>
      </c>
      <c r="E10" s="32">
        <f t="shared" si="0"/>
        <v>119544</v>
      </c>
      <c r="F10" s="32">
        <f t="shared" si="0"/>
        <v>64584</v>
      </c>
      <c r="G10" s="32">
        <f t="shared" si="0"/>
        <v>54960</v>
      </c>
      <c r="H10" s="32">
        <f t="shared" si="0"/>
        <v>16735</v>
      </c>
      <c r="I10" s="32">
        <f t="shared" si="0"/>
        <v>9833</v>
      </c>
      <c r="J10" s="32">
        <f t="shared" si="0"/>
        <v>6902</v>
      </c>
      <c r="K10" s="32">
        <f t="shared" si="0"/>
        <v>38397072</v>
      </c>
      <c r="L10" s="444">
        <f t="shared" si="0"/>
        <v>125426385</v>
      </c>
      <c r="M10" s="32">
        <f t="shared" si="0"/>
        <v>229594231</v>
      </c>
      <c r="N10" s="32">
        <f t="shared" si="0"/>
        <v>196894761</v>
      </c>
      <c r="O10" s="32">
        <f t="shared" si="0"/>
        <v>32350328</v>
      </c>
      <c r="P10" s="32">
        <f t="shared" si="0"/>
        <v>349142</v>
      </c>
    </row>
    <row r="11" spans="1:16" ht="15" customHeight="1">
      <c r="A11" s="322" t="s">
        <v>259</v>
      </c>
      <c r="B11" s="202" t="s">
        <v>404</v>
      </c>
      <c r="C11" s="138">
        <v>7003</v>
      </c>
      <c r="D11" s="138">
        <f>SUM(E11,H11)</f>
        <v>14879</v>
      </c>
      <c r="E11" s="138">
        <f>SUM(F11:G11)</f>
        <v>3761</v>
      </c>
      <c r="F11" s="138">
        <v>1269</v>
      </c>
      <c r="G11" s="138">
        <v>2492</v>
      </c>
      <c r="H11" s="138">
        <f>SUM(I11:J11)</f>
        <v>11118</v>
      </c>
      <c r="I11" s="138">
        <v>6455</v>
      </c>
      <c r="J11" s="138">
        <v>4663</v>
      </c>
      <c r="K11" s="138">
        <v>798562</v>
      </c>
      <c r="L11" s="138">
        <v>2875541</v>
      </c>
      <c r="M11" s="171">
        <f>SUM(N11:P11)</f>
        <v>7151485</v>
      </c>
      <c r="N11" s="171">
        <v>3547523</v>
      </c>
      <c r="O11" s="171">
        <v>3584277</v>
      </c>
      <c r="P11" s="138">
        <v>19685</v>
      </c>
    </row>
    <row r="12" spans="1:16" ht="15" customHeight="1">
      <c r="A12" s="322"/>
      <c r="B12" s="202" t="s">
        <v>405</v>
      </c>
      <c r="C12" s="138">
        <v>4248</v>
      </c>
      <c r="D12" s="138">
        <f>SUM(E12,H12)</f>
        <v>23996</v>
      </c>
      <c r="E12" s="138">
        <f>SUM(F12:G12)</f>
        <v>18814</v>
      </c>
      <c r="F12" s="138">
        <v>8539</v>
      </c>
      <c r="G12" s="138">
        <v>10275</v>
      </c>
      <c r="H12" s="138">
        <f>SUM(I12:J12)</f>
        <v>5182</v>
      </c>
      <c r="I12" s="138">
        <v>3109</v>
      </c>
      <c r="J12" s="138">
        <v>2073</v>
      </c>
      <c r="K12" s="138">
        <v>4679695</v>
      </c>
      <c r="L12" s="138">
        <v>8886394</v>
      </c>
      <c r="M12" s="171">
        <f>SUM(N12:P12)</f>
        <v>20381920</v>
      </c>
      <c r="N12" s="171">
        <v>13878677</v>
      </c>
      <c r="O12" s="171">
        <v>6469419</v>
      </c>
      <c r="P12" s="138">
        <v>33824</v>
      </c>
    </row>
    <row r="13" spans="1:16" ht="15" customHeight="1">
      <c r="A13" s="322"/>
      <c r="B13" s="202" t="s">
        <v>406</v>
      </c>
      <c r="C13" s="138">
        <v>1089</v>
      </c>
      <c r="D13" s="138">
        <f>SUM(E13,H13)</f>
        <v>14944</v>
      </c>
      <c r="E13" s="138">
        <f>SUM(F13:G13)</f>
        <v>14591</v>
      </c>
      <c r="F13" s="138">
        <v>7598</v>
      </c>
      <c r="G13" s="138">
        <v>6993</v>
      </c>
      <c r="H13" s="138">
        <f>SUM(I13:J13)</f>
        <v>353</v>
      </c>
      <c r="I13" s="138">
        <v>214</v>
      </c>
      <c r="J13" s="138">
        <v>139</v>
      </c>
      <c r="K13" s="138">
        <v>4130436</v>
      </c>
      <c r="L13" s="138">
        <v>9950243</v>
      </c>
      <c r="M13" s="171">
        <f>SUM(N13:P13)</f>
        <v>19957835</v>
      </c>
      <c r="N13" s="171">
        <v>15861725</v>
      </c>
      <c r="O13" s="171">
        <v>4066267</v>
      </c>
      <c r="P13" s="138">
        <v>29843</v>
      </c>
    </row>
    <row r="14" spans="1:16" ht="15" customHeight="1">
      <c r="A14" s="322"/>
      <c r="B14" s="202" t="s">
        <v>407</v>
      </c>
      <c r="C14" s="138">
        <v>521</v>
      </c>
      <c r="D14" s="138">
        <f>SUM(E14,H14)</f>
        <v>12747</v>
      </c>
      <c r="E14" s="138">
        <f>SUM(F14:G14)</f>
        <v>12689</v>
      </c>
      <c r="F14" s="138">
        <v>6426</v>
      </c>
      <c r="G14" s="138">
        <v>6263</v>
      </c>
      <c r="H14" s="138">
        <f>SUM(I14:J14)</f>
        <v>58</v>
      </c>
      <c r="I14" s="138">
        <v>41</v>
      </c>
      <c r="J14" s="138">
        <v>17</v>
      </c>
      <c r="K14" s="138">
        <v>3637271</v>
      </c>
      <c r="L14" s="138">
        <v>9917719</v>
      </c>
      <c r="M14" s="171">
        <f>SUM(N14:P14)</f>
        <v>18496148</v>
      </c>
      <c r="N14" s="171">
        <v>15322459</v>
      </c>
      <c r="O14" s="171">
        <v>3144983</v>
      </c>
      <c r="P14" s="138">
        <v>28706</v>
      </c>
    </row>
    <row r="15" spans="1:16" ht="15" customHeight="1">
      <c r="A15" s="322"/>
      <c r="B15" s="202" t="s">
        <v>408</v>
      </c>
      <c r="C15" s="138">
        <v>693</v>
      </c>
      <c r="D15" s="138">
        <f>SUM(E15,H15)</f>
        <v>69713</v>
      </c>
      <c r="E15" s="138">
        <f>SUM(F15:G15)</f>
        <v>69689</v>
      </c>
      <c r="F15" s="138">
        <v>40752</v>
      </c>
      <c r="G15" s="138">
        <v>28937</v>
      </c>
      <c r="H15" s="138">
        <f>SUM(I15:J15)</f>
        <v>24</v>
      </c>
      <c r="I15" s="138">
        <v>14</v>
      </c>
      <c r="J15" s="138">
        <v>10</v>
      </c>
      <c r="K15" s="138">
        <v>25151108</v>
      </c>
      <c r="L15" s="138">
        <v>93796488</v>
      </c>
      <c r="M15" s="171">
        <f>SUM(N15:P15)</f>
        <v>163606843</v>
      </c>
      <c r="N15" s="171">
        <v>148284377</v>
      </c>
      <c r="O15" s="171">
        <v>15085382</v>
      </c>
      <c r="P15" s="138">
        <v>237084</v>
      </c>
    </row>
    <row r="16" spans="1:16" ht="15" customHeight="1">
      <c r="A16" s="196"/>
      <c r="B16" s="19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1:16" s="51" customFormat="1" ht="15" customHeight="1">
      <c r="A17" s="135"/>
      <c r="B17" s="38" t="s">
        <v>118</v>
      </c>
      <c r="C17" s="32">
        <f>SUM(C18:C22)</f>
        <v>969</v>
      </c>
      <c r="D17" s="32">
        <f aca="true" t="shared" si="1" ref="D17:O17">SUM(D18:D22)</f>
        <v>11629</v>
      </c>
      <c r="E17" s="32">
        <f t="shared" si="1"/>
        <v>10532</v>
      </c>
      <c r="F17" s="32">
        <f t="shared" si="1"/>
        <v>3890</v>
      </c>
      <c r="G17" s="32">
        <f t="shared" si="1"/>
        <v>6642</v>
      </c>
      <c r="H17" s="32">
        <f t="shared" si="1"/>
        <v>1097</v>
      </c>
      <c r="I17" s="32">
        <f t="shared" si="1"/>
        <v>607</v>
      </c>
      <c r="J17" s="32">
        <f t="shared" si="1"/>
        <v>490</v>
      </c>
      <c r="K17" s="32">
        <f t="shared" si="1"/>
        <v>2676388</v>
      </c>
      <c r="L17" s="32">
        <f t="shared" si="1"/>
        <v>7869331</v>
      </c>
      <c r="M17" s="32">
        <f t="shared" si="1"/>
        <v>14233427</v>
      </c>
      <c r="N17" s="32">
        <f t="shared" si="1"/>
        <v>13989464</v>
      </c>
      <c r="O17" s="32">
        <f t="shared" si="1"/>
        <v>243963</v>
      </c>
      <c r="P17" s="32" t="s">
        <v>13</v>
      </c>
    </row>
    <row r="18" spans="1:16" ht="15" customHeight="1">
      <c r="A18" s="289" t="s">
        <v>125</v>
      </c>
      <c r="B18" s="202" t="s">
        <v>409</v>
      </c>
      <c r="C18" s="138">
        <v>365</v>
      </c>
      <c r="D18" s="138">
        <f>SUM(E18,H18)</f>
        <v>814</v>
      </c>
      <c r="E18" s="138">
        <f>SUM(F18:G18)</f>
        <v>168</v>
      </c>
      <c r="F18" s="138">
        <v>51</v>
      </c>
      <c r="G18" s="138">
        <v>117</v>
      </c>
      <c r="H18" s="138">
        <f>SUM(I18:J18)</f>
        <v>646</v>
      </c>
      <c r="I18" s="138">
        <v>342</v>
      </c>
      <c r="J18" s="138">
        <v>304</v>
      </c>
      <c r="K18" s="138">
        <v>30507</v>
      </c>
      <c r="L18" s="138">
        <v>159526</v>
      </c>
      <c r="M18" s="171">
        <f>SUM(N18:P18)</f>
        <v>336645</v>
      </c>
      <c r="N18" s="171">
        <v>325386</v>
      </c>
      <c r="O18" s="171">
        <v>11259</v>
      </c>
      <c r="P18" s="138" t="s">
        <v>13</v>
      </c>
    </row>
    <row r="19" spans="1:16" ht="15" customHeight="1">
      <c r="A19" s="289"/>
      <c r="B19" s="202" t="s">
        <v>410</v>
      </c>
      <c r="C19" s="138">
        <v>354</v>
      </c>
      <c r="D19" s="138">
        <f>SUM(E19,H19)</f>
        <v>2089</v>
      </c>
      <c r="E19" s="138">
        <f>SUM(F19:G19)</f>
        <v>1675</v>
      </c>
      <c r="F19" s="138">
        <v>601</v>
      </c>
      <c r="G19" s="138">
        <v>1074</v>
      </c>
      <c r="H19" s="138">
        <f>SUM(I19:J19)</f>
        <v>414</v>
      </c>
      <c r="I19" s="138">
        <v>243</v>
      </c>
      <c r="J19" s="138">
        <v>171</v>
      </c>
      <c r="K19" s="138">
        <v>376689</v>
      </c>
      <c r="L19" s="138">
        <v>761095</v>
      </c>
      <c r="M19" s="171">
        <f>SUM(N19:P19)</f>
        <v>1659417</v>
      </c>
      <c r="N19" s="171">
        <v>1552721</v>
      </c>
      <c r="O19" s="171">
        <v>106696</v>
      </c>
      <c r="P19" s="138" t="s">
        <v>13</v>
      </c>
    </row>
    <row r="20" spans="1:16" ht="15" customHeight="1">
      <c r="A20" s="289"/>
      <c r="B20" s="202" t="s">
        <v>411</v>
      </c>
      <c r="C20" s="138">
        <v>111</v>
      </c>
      <c r="D20" s="138">
        <f>SUM(E20,H20)</f>
        <v>1529</v>
      </c>
      <c r="E20" s="138">
        <f>SUM(F20:G20)</f>
        <v>1498</v>
      </c>
      <c r="F20" s="138">
        <v>591</v>
      </c>
      <c r="G20" s="138">
        <v>907</v>
      </c>
      <c r="H20" s="138">
        <f>SUM(I20:J20)</f>
        <v>31</v>
      </c>
      <c r="I20" s="138">
        <v>19</v>
      </c>
      <c r="J20" s="138">
        <v>12</v>
      </c>
      <c r="K20" s="138">
        <v>378877</v>
      </c>
      <c r="L20" s="138">
        <v>892984</v>
      </c>
      <c r="M20" s="171">
        <f>SUM(N20:P20)</f>
        <v>1746930</v>
      </c>
      <c r="N20" s="171">
        <v>1688208</v>
      </c>
      <c r="O20" s="171">
        <v>58722</v>
      </c>
      <c r="P20" s="138" t="s">
        <v>13</v>
      </c>
    </row>
    <row r="21" spans="1:16" ht="15" customHeight="1">
      <c r="A21" s="289"/>
      <c r="B21" s="202" t="s">
        <v>412</v>
      </c>
      <c r="C21" s="138">
        <v>69</v>
      </c>
      <c r="D21" s="138">
        <f>SUM(E21,H21)</f>
        <v>1674</v>
      </c>
      <c r="E21" s="138">
        <f>SUM(F21:G21)</f>
        <v>1671</v>
      </c>
      <c r="F21" s="138">
        <v>609</v>
      </c>
      <c r="G21" s="138">
        <v>1062</v>
      </c>
      <c r="H21" s="138">
        <f>SUM(I21:J21)</f>
        <v>3</v>
      </c>
      <c r="I21" s="138">
        <v>2</v>
      </c>
      <c r="J21" s="138">
        <v>1</v>
      </c>
      <c r="K21" s="138">
        <v>403962</v>
      </c>
      <c r="L21" s="138">
        <v>1048958</v>
      </c>
      <c r="M21" s="171">
        <f>SUM(N21:P21)</f>
        <v>1936937</v>
      </c>
      <c r="N21" s="171">
        <v>1894745</v>
      </c>
      <c r="O21" s="171">
        <v>42192</v>
      </c>
      <c r="P21" s="138" t="s">
        <v>13</v>
      </c>
    </row>
    <row r="22" spans="1:16" ht="15" customHeight="1">
      <c r="A22" s="289"/>
      <c r="B22" s="202" t="s">
        <v>413</v>
      </c>
      <c r="C22" s="138">
        <v>70</v>
      </c>
      <c r="D22" s="138">
        <f>SUM(E22,H22)</f>
        <v>5523</v>
      </c>
      <c r="E22" s="138">
        <f>SUM(F22:G22)</f>
        <v>5520</v>
      </c>
      <c r="F22" s="138">
        <v>2038</v>
      </c>
      <c r="G22" s="138">
        <v>3482</v>
      </c>
      <c r="H22" s="138">
        <f>SUM(I22:J22)</f>
        <v>3</v>
      </c>
      <c r="I22" s="138">
        <v>1</v>
      </c>
      <c r="J22" s="138">
        <v>2</v>
      </c>
      <c r="K22" s="138">
        <v>1486353</v>
      </c>
      <c r="L22" s="138">
        <v>5006768</v>
      </c>
      <c r="M22" s="171">
        <f>SUM(N22:P22)</f>
        <v>8553498</v>
      </c>
      <c r="N22" s="171">
        <v>8528404</v>
      </c>
      <c r="O22" s="171">
        <v>25094</v>
      </c>
      <c r="P22" s="138" t="s">
        <v>13</v>
      </c>
    </row>
    <row r="23" spans="1:16" ht="15" customHeight="1">
      <c r="A23" s="206"/>
      <c r="B23" s="196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s="51" customFormat="1" ht="15" customHeight="1">
      <c r="A24" s="136"/>
      <c r="B24" s="38" t="s">
        <v>118</v>
      </c>
      <c r="C24" s="32">
        <f>SUM(C25:C29)</f>
        <v>66</v>
      </c>
      <c r="D24" s="32">
        <f aca="true" t="shared" si="2" ref="D24:O24">SUM(D25:D29)</f>
        <v>1371</v>
      </c>
      <c r="E24" s="32">
        <f t="shared" si="2"/>
        <v>1364</v>
      </c>
      <c r="F24" s="32">
        <f t="shared" si="2"/>
        <v>901</v>
      </c>
      <c r="G24" s="32">
        <f t="shared" si="2"/>
        <v>463</v>
      </c>
      <c r="H24" s="32">
        <f t="shared" si="2"/>
        <v>7</v>
      </c>
      <c r="I24" s="32">
        <f t="shared" si="2"/>
        <v>4</v>
      </c>
      <c r="J24" s="32">
        <f t="shared" si="2"/>
        <v>3</v>
      </c>
      <c r="K24" s="32">
        <f t="shared" si="2"/>
        <v>559594</v>
      </c>
      <c r="L24" s="32">
        <f t="shared" si="2"/>
        <v>2734721</v>
      </c>
      <c r="M24" s="32">
        <f t="shared" si="2"/>
        <v>8774797</v>
      </c>
      <c r="N24" s="32">
        <f t="shared" si="2"/>
        <v>8770949</v>
      </c>
      <c r="O24" s="32">
        <f t="shared" si="2"/>
        <v>3848</v>
      </c>
      <c r="P24" s="32" t="s">
        <v>13</v>
      </c>
    </row>
    <row r="25" spans="1:16" ht="15" customHeight="1">
      <c r="A25" s="289" t="s">
        <v>126</v>
      </c>
      <c r="B25" s="202" t="s">
        <v>409</v>
      </c>
      <c r="C25" s="138">
        <v>10</v>
      </c>
      <c r="D25" s="138">
        <f>SUM(E25,H25)</f>
        <v>26</v>
      </c>
      <c r="E25" s="138">
        <f>SUM(F25:G25)</f>
        <v>24</v>
      </c>
      <c r="F25" s="138">
        <v>20</v>
      </c>
      <c r="G25" s="138">
        <v>4</v>
      </c>
      <c r="H25" s="138">
        <f>SUM(I25:J25)</f>
        <v>2</v>
      </c>
      <c r="I25" s="138">
        <v>1</v>
      </c>
      <c r="J25" s="138">
        <v>1</v>
      </c>
      <c r="K25" s="138">
        <v>6177</v>
      </c>
      <c r="L25" s="138">
        <v>23265</v>
      </c>
      <c r="M25" s="171">
        <f>SUM(N25:P25)</f>
        <v>42239</v>
      </c>
      <c r="N25" s="171">
        <v>42239</v>
      </c>
      <c r="O25" s="171" t="s">
        <v>13</v>
      </c>
      <c r="P25" s="138" t="s">
        <v>13</v>
      </c>
    </row>
    <row r="26" spans="1:16" ht="15" customHeight="1">
      <c r="A26" s="289"/>
      <c r="B26" s="202" t="s">
        <v>410</v>
      </c>
      <c r="C26" s="138">
        <v>30</v>
      </c>
      <c r="D26" s="138">
        <f>SUM(E26,H26)</f>
        <v>183</v>
      </c>
      <c r="E26" s="138">
        <f>SUM(F26:G26)</f>
        <v>178</v>
      </c>
      <c r="F26" s="138">
        <v>121</v>
      </c>
      <c r="G26" s="138">
        <v>57</v>
      </c>
      <c r="H26" s="138">
        <f>SUM(I26:J26)</f>
        <v>5</v>
      </c>
      <c r="I26" s="138">
        <v>3</v>
      </c>
      <c r="J26" s="138">
        <v>2</v>
      </c>
      <c r="K26" s="138">
        <v>48588</v>
      </c>
      <c r="L26" s="138">
        <v>71594</v>
      </c>
      <c r="M26" s="171">
        <f>SUM(N26:P26)</f>
        <v>218178</v>
      </c>
      <c r="N26" s="171">
        <v>218178</v>
      </c>
      <c r="O26" s="171" t="s">
        <v>13</v>
      </c>
      <c r="P26" s="138" t="s">
        <v>13</v>
      </c>
    </row>
    <row r="27" spans="1:16" ht="15" customHeight="1">
      <c r="A27" s="289"/>
      <c r="B27" s="202" t="s">
        <v>411</v>
      </c>
      <c r="C27" s="138">
        <v>12</v>
      </c>
      <c r="D27" s="138">
        <f>SUM(E27,H27)</f>
        <v>150</v>
      </c>
      <c r="E27" s="138">
        <f>SUM(F27:G27)</f>
        <v>150</v>
      </c>
      <c r="F27" s="138">
        <v>101</v>
      </c>
      <c r="G27" s="138">
        <v>49</v>
      </c>
      <c r="H27" s="138" t="s">
        <v>13</v>
      </c>
      <c r="I27" s="138" t="s">
        <v>13</v>
      </c>
      <c r="J27" s="138" t="s">
        <v>13</v>
      </c>
      <c r="K27" s="138">
        <v>37668</v>
      </c>
      <c r="L27" s="138">
        <v>154253</v>
      </c>
      <c r="M27" s="171">
        <f>SUM(N27:P27)</f>
        <v>309587</v>
      </c>
      <c r="N27" s="171">
        <v>305739</v>
      </c>
      <c r="O27" s="138">
        <v>3848</v>
      </c>
      <c r="P27" s="138" t="s">
        <v>13</v>
      </c>
    </row>
    <row r="28" spans="1:16" ht="15" customHeight="1">
      <c r="A28" s="289"/>
      <c r="B28" s="202" t="s">
        <v>412</v>
      </c>
      <c r="C28" s="138">
        <v>6</v>
      </c>
      <c r="D28" s="138">
        <f>SUM(E28,H28)</f>
        <v>159</v>
      </c>
      <c r="E28" s="138">
        <f>SUM(F28:G28)</f>
        <v>159</v>
      </c>
      <c r="F28" s="138">
        <v>103</v>
      </c>
      <c r="G28" s="138">
        <v>56</v>
      </c>
      <c r="H28" s="138" t="s">
        <v>13</v>
      </c>
      <c r="I28" s="138" t="s">
        <v>13</v>
      </c>
      <c r="J28" s="138" t="s">
        <v>13</v>
      </c>
      <c r="K28" s="138">
        <v>45352</v>
      </c>
      <c r="L28" s="138">
        <v>109273</v>
      </c>
      <c r="M28" s="171">
        <f>SUM(N28:P28)</f>
        <v>205290</v>
      </c>
      <c r="N28" s="171">
        <v>205290</v>
      </c>
      <c r="O28" s="138" t="s">
        <v>13</v>
      </c>
      <c r="P28" s="138" t="s">
        <v>13</v>
      </c>
    </row>
    <row r="29" spans="1:16" ht="15" customHeight="1">
      <c r="A29" s="289"/>
      <c r="B29" s="202" t="s">
        <v>413</v>
      </c>
      <c r="C29" s="138">
        <v>8</v>
      </c>
      <c r="D29" s="138">
        <f>SUM(E29,H29)</f>
        <v>853</v>
      </c>
      <c r="E29" s="138">
        <f>SUM(F29:G29)</f>
        <v>853</v>
      </c>
      <c r="F29" s="138">
        <v>556</v>
      </c>
      <c r="G29" s="138">
        <v>297</v>
      </c>
      <c r="H29" s="138" t="s">
        <v>13</v>
      </c>
      <c r="I29" s="138" t="s">
        <v>13</v>
      </c>
      <c r="J29" s="138" t="s">
        <v>13</v>
      </c>
      <c r="K29" s="138">
        <v>421809</v>
      </c>
      <c r="L29" s="138">
        <v>2376336</v>
      </c>
      <c r="M29" s="171">
        <f>SUM(N29:P29)</f>
        <v>7999503</v>
      </c>
      <c r="N29" s="171">
        <v>7999503</v>
      </c>
      <c r="O29" s="138" t="s">
        <v>13</v>
      </c>
      <c r="P29" s="138" t="s">
        <v>13</v>
      </c>
    </row>
    <row r="30" spans="1:16" ht="15" customHeight="1">
      <c r="A30" s="206"/>
      <c r="B30" s="196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1:16" s="51" customFormat="1" ht="15" customHeight="1">
      <c r="A31" s="136"/>
      <c r="B31" s="38" t="s">
        <v>118</v>
      </c>
      <c r="C31" s="32">
        <f>SUM(C32:C36)</f>
        <v>4759</v>
      </c>
      <c r="D31" s="32">
        <f aca="true" t="shared" si="3" ref="D31:P31">SUM(D32:D36)</f>
        <v>29759</v>
      </c>
      <c r="E31" s="32">
        <f t="shared" si="3"/>
        <v>22729</v>
      </c>
      <c r="F31" s="32">
        <f t="shared" si="3"/>
        <v>9089</v>
      </c>
      <c r="G31" s="32">
        <f t="shared" si="3"/>
        <v>13640</v>
      </c>
      <c r="H31" s="32">
        <f t="shared" si="3"/>
        <v>7030</v>
      </c>
      <c r="I31" s="32">
        <f t="shared" si="3"/>
        <v>3667</v>
      </c>
      <c r="J31" s="32">
        <f t="shared" si="3"/>
        <v>3363</v>
      </c>
      <c r="K31" s="32">
        <f t="shared" si="3"/>
        <v>6459915</v>
      </c>
      <c r="L31" s="32">
        <f t="shared" si="3"/>
        <v>17402237</v>
      </c>
      <c r="M31" s="32">
        <f t="shared" si="3"/>
        <v>34384730</v>
      </c>
      <c r="N31" s="32">
        <f t="shared" si="3"/>
        <v>15397602</v>
      </c>
      <c r="O31" s="32">
        <f t="shared" si="3"/>
        <v>18981958</v>
      </c>
      <c r="P31" s="32">
        <f t="shared" si="3"/>
        <v>5170</v>
      </c>
    </row>
    <row r="32" spans="1:16" ht="15" customHeight="1">
      <c r="A32" s="289" t="s">
        <v>131</v>
      </c>
      <c r="B32" s="202" t="s">
        <v>409</v>
      </c>
      <c r="C32" s="138">
        <v>2737</v>
      </c>
      <c r="D32" s="138">
        <f>SUM(E32,H32)</f>
        <v>6088</v>
      </c>
      <c r="E32" s="138">
        <f>SUM(F32:G32)</f>
        <v>1539</v>
      </c>
      <c r="F32" s="138">
        <v>239</v>
      </c>
      <c r="G32" s="138">
        <v>1300</v>
      </c>
      <c r="H32" s="138">
        <f>SUM(I32:J32)</f>
        <v>4549</v>
      </c>
      <c r="I32" s="138">
        <v>2284</v>
      </c>
      <c r="J32" s="138">
        <v>2265</v>
      </c>
      <c r="K32" s="138">
        <v>253730</v>
      </c>
      <c r="L32" s="138">
        <v>1074994</v>
      </c>
      <c r="M32" s="171">
        <f>SUM(N32:P32)</f>
        <v>2655880</v>
      </c>
      <c r="N32" s="171">
        <v>833253</v>
      </c>
      <c r="O32" s="171">
        <v>1821970</v>
      </c>
      <c r="P32" s="138">
        <v>657</v>
      </c>
    </row>
    <row r="33" spans="1:16" ht="15" customHeight="1">
      <c r="A33" s="289"/>
      <c r="B33" s="202" t="s">
        <v>410</v>
      </c>
      <c r="C33" s="138">
        <v>1589</v>
      </c>
      <c r="D33" s="138">
        <f>SUM(E33,H33)</f>
        <v>8557</v>
      </c>
      <c r="E33" s="138">
        <f>SUM(F33:G33)</f>
        <v>6196</v>
      </c>
      <c r="F33" s="138">
        <v>1584</v>
      </c>
      <c r="G33" s="138">
        <v>4612</v>
      </c>
      <c r="H33" s="138">
        <f>SUM(I33:J33)</f>
        <v>2361</v>
      </c>
      <c r="I33" s="138">
        <v>1318</v>
      </c>
      <c r="J33" s="138">
        <v>1043</v>
      </c>
      <c r="K33" s="138">
        <v>1254616</v>
      </c>
      <c r="L33" s="138">
        <v>2669066</v>
      </c>
      <c r="M33" s="171">
        <f>SUM(N33:P33)</f>
        <v>6118659</v>
      </c>
      <c r="N33" s="171">
        <v>2798552</v>
      </c>
      <c r="O33" s="171">
        <v>3318601</v>
      </c>
      <c r="P33" s="138">
        <v>1506</v>
      </c>
    </row>
    <row r="34" spans="1:16" ht="15" customHeight="1">
      <c r="A34" s="289"/>
      <c r="B34" s="202" t="s">
        <v>411</v>
      </c>
      <c r="C34" s="138">
        <v>234</v>
      </c>
      <c r="D34" s="138">
        <f>SUM(E34,H34)</f>
        <v>3173</v>
      </c>
      <c r="E34" s="138">
        <f>SUM(F34:G34)</f>
        <v>3069</v>
      </c>
      <c r="F34" s="138">
        <v>1023</v>
      </c>
      <c r="G34" s="138">
        <v>2046</v>
      </c>
      <c r="H34" s="138">
        <f>SUM(I34:J34)</f>
        <v>104</v>
      </c>
      <c r="I34" s="138">
        <v>55</v>
      </c>
      <c r="J34" s="138">
        <v>49</v>
      </c>
      <c r="K34" s="138">
        <v>785283</v>
      </c>
      <c r="L34" s="138">
        <v>2302872</v>
      </c>
      <c r="M34" s="171">
        <f>SUM(N34:P34)</f>
        <v>4361803</v>
      </c>
      <c r="N34" s="171">
        <v>2112584</v>
      </c>
      <c r="O34" s="171">
        <v>2249119</v>
      </c>
      <c r="P34" s="138">
        <v>100</v>
      </c>
    </row>
    <row r="35" spans="1:16" ht="15" customHeight="1">
      <c r="A35" s="289"/>
      <c r="B35" s="202" t="s">
        <v>412</v>
      </c>
      <c r="C35" s="138">
        <v>88</v>
      </c>
      <c r="D35" s="138">
        <f>SUM(E35,H35)</f>
        <v>2167</v>
      </c>
      <c r="E35" s="138">
        <f>SUM(F35:G35)</f>
        <v>2151</v>
      </c>
      <c r="F35" s="138">
        <v>874</v>
      </c>
      <c r="G35" s="138">
        <v>1277</v>
      </c>
      <c r="H35" s="138">
        <f>SUM(I35:J35)</f>
        <v>16</v>
      </c>
      <c r="I35" s="138">
        <v>10</v>
      </c>
      <c r="J35" s="138">
        <v>6</v>
      </c>
      <c r="K35" s="138">
        <v>602798</v>
      </c>
      <c r="L35" s="138">
        <v>1863482</v>
      </c>
      <c r="M35" s="171">
        <f>SUM(N35:P35)</f>
        <v>3358758</v>
      </c>
      <c r="N35" s="171">
        <v>1999363</v>
      </c>
      <c r="O35" s="171">
        <v>1359237</v>
      </c>
      <c r="P35" s="138">
        <v>158</v>
      </c>
    </row>
    <row r="36" spans="1:16" ht="15" customHeight="1">
      <c r="A36" s="289"/>
      <c r="B36" s="202" t="s">
        <v>413</v>
      </c>
      <c r="C36" s="138">
        <v>111</v>
      </c>
      <c r="D36" s="138">
        <f>SUM(E36,H36)</f>
        <v>9774</v>
      </c>
      <c r="E36" s="138">
        <f>SUM(F36:G36)</f>
        <v>9774</v>
      </c>
      <c r="F36" s="138">
        <v>5369</v>
      </c>
      <c r="G36" s="138">
        <v>4405</v>
      </c>
      <c r="H36" s="138" t="s">
        <v>13</v>
      </c>
      <c r="I36" s="138" t="s">
        <v>13</v>
      </c>
      <c r="J36" s="138" t="s">
        <v>13</v>
      </c>
      <c r="K36" s="138">
        <v>3563488</v>
      </c>
      <c r="L36" s="138">
        <v>9491823</v>
      </c>
      <c r="M36" s="171">
        <f>SUM(N36:P36)</f>
        <v>17889630</v>
      </c>
      <c r="N36" s="171">
        <v>7653850</v>
      </c>
      <c r="O36" s="171">
        <v>10233031</v>
      </c>
      <c r="P36" s="138">
        <v>2749</v>
      </c>
    </row>
    <row r="37" spans="1:16" ht="15" customHeight="1">
      <c r="A37" s="206"/>
      <c r="B37" s="196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s="51" customFormat="1" ht="15" customHeight="1">
      <c r="A38" s="136"/>
      <c r="B38" s="38" t="s">
        <v>118</v>
      </c>
      <c r="C38" s="32">
        <f>SUM(C39:C43)</f>
        <v>449</v>
      </c>
      <c r="D38" s="32">
        <f aca="true" t="shared" si="4" ref="D38:P38">SUM(D39:D43)</f>
        <v>8717</v>
      </c>
      <c r="E38" s="32">
        <f t="shared" si="4"/>
        <v>8331</v>
      </c>
      <c r="F38" s="32">
        <f t="shared" si="4"/>
        <v>1290</v>
      </c>
      <c r="G38" s="32">
        <f t="shared" si="4"/>
        <v>7041</v>
      </c>
      <c r="H38" s="32">
        <f t="shared" si="4"/>
        <v>386</v>
      </c>
      <c r="I38" s="32">
        <f t="shared" si="4"/>
        <v>210</v>
      </c>
      <c r="J38" s="32">
        <f t="shared" si="4"/>
        <v>176</v>
      </c>
      <c r="K38" s="32">
        <f t="shared" si="4"/>
        <v>1574605</v>
      </c>
      <c r="L38" s="32">
        <f t="shared" si="4"/>
        <v>2931508</v>
      </c>
      <c r="M38" s="32">
        <f t="shared" si="4"/>
        <v>5946515</v>
      </c>
      <c r="N38" s="32">
        <f t="shared" si="4"/>
        <v>3549004</v>
      </c>
      <c r="O38" s="32">
        <f t="shared" si="4"/>
        <v>2394363</v>
      </c>
      <c r="P38" s="32">
        <f t="shared" si="4"/>
        <v>3148</v>
      </c>
    </row>
    <row r="39" spans="1:16" ht="15" customHeight="1">
      <c r="A39" s="320" t="s">
        <v>414</v>
      </c>
      <c r="B39" s="202" t="s">
        <v>409</v>
      </c>
      <c r="C39" s="138">
        <v>134</v>
      </c>
      <c r="D39" s="138">
        <f>SUM(E39,H39)</f>
        <v>279</v>
      </c>
      <c r="E39" s="138">
        <f>SUM(F39:G39)</f>
        <v>82</v>
      </c>
      <c r="F39" s="138">
        <v>15</v>
      </c>
      <c r="G39" s="138">
        <v>67</v>
      </c>
      <c r="H39" s="138">
        <f>SUM(I39:J39)</f>
        <v>197</v>
      </c>
      <c r="I39" s="138">
        <v>102</v>
      </c>
      <c r="J39" s="138">
        <v>95</v>
      </c>
      <c r="K39" s="138">
        <v>13201</v>
      </c>
      <c r="L39" s="138">
        <v>40943</v>
      </c>
      <c r="M39" s="171">
        <f>SUM(N39:P39)</f>
        <v>101869</v>
      </c>
      <c r="N39" s="171">
        <v>25148</v>
      </c>
      <c r="O39" s="171">
        <v>75472</v>
      </c>
      <c r="P39" s="138">
        <v>1249</v>
      </c>
    </row>
    <row r="40" spans="1:16" ht="15" customHeight="1">
      <c r="A40" s="320"/>
      <c r="B40" s="202" t="s">
        <v>410</v>
      </c>
      <c r="C40" s="138">
        <v>115</v>
      </c>
      <c r="D40" s="138">
        <f>SUM(E40,H40)</f>
        <v>696</v>
      </c>
      <c r="E40" s="138">
        <f>SUM(F40:G40)</f>
        <v>572</v>
      </c>
      <c r="F40" s="138">
        <v>109</v>
      </c>
      <c r="G40" s="138">
        <v>463</v>
      </c>
      <c r="H40" s="138">
        <f>SUM(I40:J40)</f>
        <v>124</v>
      </c>
      <c r="I40" s="138">
        <v>66</v>
      </c>
      <c r="J40" s="138">
        <v>58</v>
      </c>
      <c r="K40" s="138">
        <v>111959</v>
      </c>
      <c r="L40" s="138">
        <v>144060</v>
      </c>
      <c r="M40" s="171">
        <f>SUM(N40:P40)</f>
        <v>365564</v>
      </c>
      <c r="N40" s="171">
        <v>156625</v>
      </c>
      <c r="O40" s="171">
        <v>207090</v>
      </c>
      <c r="P40" s="138">
        <v>1849</v>
      </c>
    </row>
    <row r="41" spans="1:16" ht="15" customHeight="1">
      <c r="A41" s="320"/>
      <c r="B41" s="202" t="s">
        <v>411</v>
      </c>
      <c r="C41" s="138">
        <v>67</v>
      </c>
      <c r="D41" s="138">
        <f>SUM(E41,H41)</f>
        <v>938</v>
      </c>
      <c r="E41" s="138">
        <f>SUM(F41:G41)</f>
        <v>899</v>
      </c>
      <c r="F41" s="138">
        <v>175</v>
      </c>
      <c r="G41" s="138">
        <v>724</v>
      </c>
      <c r="H41" s="138">
        <f>SUM(I41:J41)</f>
        <v>39</v>
      </c>
      <c r="I41" s="138">
        <v>26</v>
      </c>
      <c r="J41" s="138">
        <v>13</v>
      </c>
      <c r="K41" s="138">
        <v>166725</v>
      </c>
      <c r="L41" s="138">
        <v>321420</v>
      </c>
      <c r="M41" s="171">
        <f>SUM(N41:P41)</f>
        <v>647792</v>
      </c>
      <c r="N41" s="171">
        <v>443718</v>
      </c>
      <c r="O41" s="171">
        <v>204024</v>
      </c>
      <c r="P41" s="138">
        <v>50</v>
      </c>
    </row>
    <row r="42" spans="1:16" ht="15" customHeight="1">
      <c r="A42" s="320"/>
      <c r="B42" s="202" t="s">
        <v>412</v>
      </c>
      <c r="C42" s="138">
        <v>55</v>
      </c>
      <c r="D42" s="138">
        <f>SUM(E42,H42)</f>
        <v>1362</v>
      </c>
      <c r="E42" s="138">
        <f>SUM(F42:G42)</f>
        <v>1346</v>
      </c>
      <c r="F42" s="138">
        <v>185</v>
      </c>
      <c r="G42" s="138">
        <v>1161</v>
      </c>
      <c r="H42" s="138">
        <f>SUM(I42:J42)</f>
        <v>16</v>
      </c>
      <c r="I42" s="138">
        <v>10</v>
      </c>
      <c r="J42" s="138">
        <v>6</v>
      </c>
      <c r="K42" s="138">
        <v>238559</v>
      </c>
      <c r="L42" s="138">
        <v>385041</v>
      </c>
      <c r="M42" s="171">
        <f>SUM(N42:P42)</f>
        <v>831180</v>
      </c>
      <c r="N42" s="171">
        <v>473514</v>
      </c>
      <c r="O42" s="171">
        <v>357666</v>
      </c>
      <c r="P42" s="138" t="s">
        <v>13</v>
      </c>
    </row>
    <row r="43" spans="1:16" ht="15" customHeight="1">
      <c r="A43" s="320"/>
      <c r="B43" s="202" t="s">
        <v>413</v>
      </c>
      <c r="C43" s="138">
        <v>78</v>
      </c>
      <c r="D43" s="138">
        <f>SUM(E43,H43)</f>
        <v>5442</v>
      </c>
      <c r="E43" s="138">
        <f>SUM(F43:G43)</f>
        <v>5432</v>
      </c>
      <c r="F43" s="138">
        <v>806</v>
      </c>
      <c r="G43" s="138">
        <v>4626</v>
      </c>
      <c r="H43" s="138">
        <f>SUM(I43:J43)</f>
        <v>10</v>
      </c>
      <c r="I43" s="138">
        <v>6</v>
      </c>
      <c r="J43" s="138">
        <v>4</v>
      </c>
      <c r="K43" s="138">
        <v>1044161</v>
      </c>
      <c r="L43" s="138">
        <v>2040044</v>
      </c>
      <c r="M43" s="171">
        <f>SUM(N43:P43)</f>
        <v>4000110</v>
      </c>
      <c r="N43" s="171">
        <v>2449999</v>
      </c>
      <c r="O43" s="171">
        <v>1550111</v>
      </c>
      <c r="P43" s="138" t="s">
        <v>13</v>
      </c>
    </row>
    <row r="44" spans="1:16" ht="15" customHeight="1">
      <c r="A44" s="206"/>
      <c r="B44" s="196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s="51" customFormat="1" ht="15" customHeight="1">
      <c r="A45" s="136"/>
      <c r="B45" s="38" t="s">
        <v>118</v>
      </c>
      <c r="C45" s="32">
        <f>SUM(C46:C50)</f>
        <v>572</v>
      </c>
      <c r="D45" s="32">
        <f aca="true" t="shared" si="5" ref="D45:P45">SUM(D46:D50)</f>
        <v>3308</v>
      </c>
      <c r="E45" s="32">
        <f t="shared" si="5"/>
        <v>2648</v>
      </c>
      <c r="F45" s="32">
        <f t="shared" si="5"/>
        <v>1859</v>
      </c>
      <c r="G45" s="32">
        <f t="shared" si="5"/>
        <v>789</v>
      </c>
      <c r="H45" s="32">
        <f t="shared" si="5"/>
        <v>660</v>
      </c>
      <c r="I45" s="32">
        <f t="shared" si="5"/>
        <v>458</v>
      </c>
      <c r="J45" s="32">
        <f t="shared" si="5"/>
        <v>202</v>
      </c>
      <c r="K45" s="32">
        <f t="shared" si="5"/>
        <v>797630</v>
      </c>
      <c r="L45" s="32">
        <f t="shared" si="5"/>
        <v>3338447</v>
      </c>
      <c r="M45" s="32">
        <f t="shared" si="5"/>
        <v>5251227</v>
      </c>
      <c r="N45" s="32">
        <f t="shared" si="5"/>
        <v>5042551</v>
      </c>
      <c r="O45" s="32">
        <f t="shared" si="5"/>
        <v>207576</v>
      </c>
      <c r="P45" s="32">
        <f t="shared" si="5"/>
        <v>1100</v>
      </c>
    </row>
    <row r="46" spans="1:16" ht="15" customHeight="1">
      <c r="A46" s="289" t="s">
        <v>127</v>
      </c>
      <c r="B46" s="202" t="s">
        <v>409</v>
      </c>
      <c r="C46" s="138">
        <v>314</v>
      </c>
      <c r="D46" s="138">
        <f>SUM(E46,H46)</f>
        <v>610</v>
      </c>
      <c r="E46" s="138">
        <f>SUM(F46:G46)</f>
        <v>171</v>
      </c>
      <c r="F46" s="138">
        <v>110</v>
      </c>
      <c r="G46" s="138">
        <v>61</v>
      </c>
      <c r="H46" s="138">
        <f>SUM(I46:J46)</f>
        <v>439</v>
      </c>
      <c r="I46" s="138">
        <v>311</v>
      </c>
      <c r="J46" s="138">
        <v>128</v>
      </c>
      <c r="K46" s="138">
        <v>40947</v>
      </c>
      <c r="L46" s="138">
        <v>136854</v>
      </c>
      <c r="M46" s="171">
        <f>SUM(N46:P46)</f>
        <v>312400</v>
      </c>
      <c r="N46" s="171">
        <v>280618</v>
      </c>
      <c r="O46" s="171">
        <v>31572</v>
      </c>
      <c r="P46" s="138">
        <v>210</v>
      </c>
    </row>
    <row r="47" spans="1:16" ht="15" customHeight="1">
      <c r="A47" s="289"/>
      <c r="B47" s="202" t="s">
        <v>410</v>
      </c>
      <c r="C47" s="138">
        <v>186</v>
      </c>
      <c r="D47" s="138">
        <f>SUM(E47,H47)</f>
        <v>1066</v>
      </c>
      <c r="E47" s="138">
        <f>SUM(F47:G47)</f>
        <v>867</v>
      </c>
      <c r="F47" s="138">
        <v>605</v>
      </c>
      <c r="G47" s="138">
        <v>262</v>
      </c>
      <c r="H47" s="138">
        <f>SUM(I47:J47)</f>
        <v>199</v>
      </c>
      <c r="I47" s="138">
        <v>131</v>
      </c>
      <c r="J47" s="138">
        <v>68</v>
      </c>
      <c r="K47" s="138">
        <v>234200</v>
      </c>
      <c r="L47" s="138">
        <v>641848</v>
      </c>
      <c r="M47" s="171">
        <f>SUM(N47:P47)</f>
        <v>1121279</v>
      </c>
      <c r="N47" s="171">
        <v>1066542</v>
      </c>
      <c r="O47" s="171">
        <v>53862</v>
      </c>
      <c r="P47" s="138">
        <v>875</v>
      </c>
    </row>
    <row r="48" spans="1:16" ht="15" customHeight="1">
      <c r="A48" s="289"/>
      <c r="B48" s="202" t="s">
        <v>411</v>
      </c>
      <c r="C48" s="138">
        <v>53</v>
      </c>
      <c r="D48" s="138">
        <f>SUM(E48,H48)</f>
        <v>711</v>
      </c>
      <c r="E48" s="138">
        <f>SUM(F48:G48)</f>
        <v>691</v>
      </c>
      <c r="F48" s="138">
        <v>472</v>
      </c>
      <c r="G48" s="138">
        <v>219</v>
      </c>
      <c r="H48" s="138">
        <f>SUM(I48:J48)</f>
        <v>20</v>
      </c>
      <c r="I48" s="138">
        <v>14</v>
      </c>
      <c r="J48" s="138">
        <v>6</v>
      </c>
      <c r="K48" s="138">
        <v>193436</v>
      </c>
      <c r="L48" s="138">
        <v>537800</v>
      </c>
      <c r="M48" s="171">
        <f>SUM(N48:P48)</f>
        <v>965856</v>
      </c>
      <c r="N48" s="171">
        <v>888413</v>
      </c>
      <c r="O48" s="171">
        <v>77428</v>
      </c>
      <c r="P48" s="138">
        <v>15</v>
      </c>
    </row>
    <row r="49" spans="1:16" ht="15" customHeight="1">
      <c r="A49" s="289"/>
      <c r="B49" s="202" t="s">
        <v>412</v>
      </c>
      <c r="C49" s="138">
        <v>10</v>
      </c>
      <c r="D49" s="138">
        <f>SUM(E49,H49)</f>
        <v>248</v>
      </c>
      <c r="E49" s="138">
        <f>SUM(F49:G49)</f>
        <v>246</v>
      </c>
      <c r="F49" s="138">
        <v>142</v>
      </c>
      <c r="G49" s="138">
        <v>104</v>
      </c>
      <c r="H49" s="138">
        <f>SUM(I49:J49)</f>
        <v>2</v>
      </c>
      <c r="I49" s="138">
        <v>2</v>
      </c>
      <c r="J49" s="138" t="s">
        <v>13</v>
      </c>
      <c r="K49" s="138">
        <v>66677</v>
      </c>
      <c r="L49" s="138">
        <v>379064</v>
      </c>
      <c r="M49" s="171">
        <f>SUM(N49:P49)</f>
        <v>527488</v>
      </c>
      <c r="N49" s="171">
        <v>494908</v>
      </c>
      <c r="O49" s="171">
        <v>32580</v>
      </c>
      <c r="P49" s="138" t="s">
        <v>13</v>
      </c>
    </row>
    <row r="50" spans="1:16" ht="15" customHeight="1">
      <c r="A50" s="289"/>
      <c r="B50" s="202" t="s">
        <v>413</v>
      </c>
      <c r="C50" s="138">
        <v>9</v>
      </c>
      <c r="D50" s="138">
        <f>SUM(E50,H50)</f>
        <v>673</v>
      </c>
      <c r="E50" s="138">
        <f>SUM(F50:G50)</f>
        <v>673</v>
      </c>
      <c r="F50" s="138">
        <v>530</v>
      </c>
      <c r="G50" s="138">
        <v>143</v>
      </c>
      <c r="H50" s="138" t="s">
        <v>13</v>
      </c>
      <c r="I50" s="138" t="s">
        <v>13</v>
      </c>
      <c r="J50" s="138" t="s">
        <v>13</v>
      </c>
      <c r="K50" s="138">
        <v>262370</v>
      </c>
      <c r="L50" s="138">
        <v>1642881</v>
      </c>
      <c r="M50" s="171">
        <f>SUM(N50:P50)</f>
        <v>2324204</v>
      </c>
      <c r="N50" s="171">
        <v>2312070</v>
      </c>
      <c r="O50" s="171">
        <v>12134</v>
      </c>
      <c r="P50" s="138" t="s">
        <v>13</v>
      </c>
    </row>
    <row r="51" spans="1:16" ht="15" customHeight="1">
      <c r="A51" s="206"/>
      <c r="B51" s="196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</row>
    <row r="52" spans="1:16" s="51" customFormat="1" ht="15" customHeight="1">
      <c r="A52" s="136"/>
      <c r="B52" s="38" t="s">
        <v>118</v>
      </c>
      <c r="C52" s="32">
        <f>SUM(C53:C57)</f>
        <v>674</v>
      </c>
      <c r="D52" s="32">
        <f aca="true" t="shared" si="6" ref="D52:N52">SUM(D53:D57)</f>
        <v>3139</v>
      </c>
      <c r="E52" s="32">
        <f t="shared" si="6"/>
        <v>2262</v>
      </c>
      <c r="F52" s="32">
        <f t="shared" si="6"/>
        <v>1632</v>
      </c>
      <c r="G52" s="32">
        <f t="shared" si="6"/>
        <v>630</v>
      </c>
      <c r="H52" s="32">
        <f t="shared" si="6"/>
        <v>877</v>
      </c>
      <c r="I52" s="32">
        <f t="shared" si="6"/>
        <v>657</v>
      </c>
      <c r="J52" s="32">
        <f t="shared" si="6"/>
        <v>220</v>
      </c>
      <c r="K52" s="32">
        <f t="shared" si="6"/>
        <v>738562</v>
      </c>
      <c r="L52" s="32">
        <f t="shared" si="6"/>
        <v>2104345</v>
      </c>
      <c r="M52" s="32">
        <f t="shared" si="6"/>
        <v>4198302</v>
      </c>
      <c r="N52" s="32">
        <f t="shared" si="6"/>
        <v>4100602</v>
      </c>
      <c r="O52" s="32">
        <v>90656</v>
      </c>
      <c r="P52" s="32">
        <v>7044</v>
      </c>
    </row>
    <row r="53" spans="1:16" ht="15" customHeight="1">
      <c r="A53" s="289" t="s">
        <v>128</v>
      </c>
      <c r="B53" s="202" t="s">
        <v>409</v>
      </c>
      <c r="C53" s="138">
        <v>488</v>
      </c>
      <c r="D53" s="138">
        <f>SUM(E53,H53)</f>
        <v>883</v>
      </c>
      <c r="E53" s="138">
        <f>SUM(F53:G53)</f>
        <v>216</v>
      </c>
      <c r="F53" s="138">
        <v>132</v>
      </c>
      <c r="G53" s="138">
        <v>84</v>
      </c>
      <c r="H53" s="138">
        <f>SUM(I53:J53)</f>
        <v>667</v>
      </c>
      <c r="I53" s="138">
        <v>509</v>
      </c>
      <c r="J53" s="138">
        <v>158</v>
      </c>
      <c r="K53" s="138">
        <v>56698</v>
      </c>
      <c r="L53" s="138">
        <v>225040</v>
      </c>
      <c r="M53" s="171">
        <v>513407</v>
      </c>
      <c r="N53" s="171">
        <v>467722</v>
      </c>
      <c r="O53" s="171" t="s">
        <v>344</v>
      </c>
      <c r="P53" s="171" t="s">
        <v>344</v>
      </c>
    </row>
    <row r="54" spans="1:16" ht="15" customHeight="1">
      <c r="A54" s="289"/>
      <c r="B54" s="202" t="s">
        <v>410</v>
      </c>
      <c r="C54" s="138">
        <v>154</v>
      </c>
      <c r="D54" s="138">
        <f>SUM(E54,H54)</f>
        <v>813</v>
      </c>
      <c r="E54" s="138">
        <f>SUM(F54:G54)</f>
        <v>618</v>
      </c>
      <c r="F54" s="138">
        <v>446</v>
      </c>
      <c r="G54" s="138">
        <v>172</v>
      </c>
      <c r="H54" s="138">
        <f>SUM(I54:J54)</f>
        <v>195</v>
      </c>
      <c r="I54" s="138">
        <v>138</v>
      </c>
      <c r="J54" s="138">
        <v>57</v>
      </c>
      <c r="K54" s="138">
        <v>189660</v>
      </c>
      <c r="L54" s="138">
        <v>307041</v>
      </c>
      <c r="M54" s="171">
        <f>SUM(N54:P54)</f>
        <v>701088</v>
      </c>
      <c r="N54" s="171">
        <v>662273</v>
      </c>
      <c r="O54" s="171">
        <v>38098</v>
      </c>
      <c r="P54" s="138">
        <v>717</v>
      </c>
    </row>
    <row r="55" spans="1:16" ht="15" customHeight="1">
      <c r="A55" s="289"/>
      <c r="B55" s="202" t="s">
        <v>411</v>
      </c>
      <c r="C55" s="138">
        <v>20</v>
      </c>
      <c r="D55" s="138">
        <f>SUM(E55,H55)</f>
        <v>257</v>
      </c>
      <c r="E55" s="138">
        <f>SUM(F55:G55)</f>
        <v>242</v>
      </c>
      <c r="F55" s="138">
        <v>170</v>
      </c>
      <c r="G55" s="138">
        <v>72</v>
      </c>
      <c r="H55" s="138">
        <f>SUM(I55:J55)</f>
        <v>15</v>
      </c>
      <c r="I55" s="138">
        <v>10</v>
      </c>
      <c r="J55" s="138">
        <v>5</v>
      </c>
      <c r="K55" s="138">
        <v>68058</v>
      </c>
      <c r="L55" s="138">
        <v>174552</v>
      </c>
      <c r="M55" s="171">
        <v>303849</v>
      </c>
      <c r="N55" s="171">
        <v>294133</v>
      </c>
      <c r="O55" s="171" t="s">
        <v>344</v>
      </c>
      <c r="P55" s="171" t="s">
        <v>344</v>
      </c>
    </row>
    <row r="56" spans="1:16" ht="15" customHeight="1">
      <c r="A56" s="289"/>
      <c r="B56" s="202" t="s">
        <v>412</v>
      </c>
      <c r="C56" s="138">
        <v>3</v>
      </c>
      <c r="D56" s="138">
        <f>SUM(E56,H56)</f>
        <v>72</v>
      </c>
      <c r="E56" s="138">
        <f>SUM(F56:G56)</f>
        <v>72</v>
      </c>
      <c r="F56" s="138">
        <v>50</v>
      </c>
      <c r="G56" s="138">
        <v>22</v>
      </c>
      <c r="H56" s="138" t="s">
        <v>13</v>
      </c>
      <c r="I56" s="138" t="s">
        <v>13</v>
      </c>
      <c r="J56" s="138" t="s">
        <v>13</v>
      </c>
      <c r="K56" s="138">
        <v>23684</v>
      </c>
      <c r="L56" s="138">
        <v>87346</v>
      </c>
      <c r="M56" s="171">
        <f>SUM(N56:P56)</f>
        <v>137070</v>
      </c>
      <c r="N56" s="171">
        <v>135939</v>
      </c>
      <c r="O56" s="171">
        <v>1131</v>
      </c>
      <c r="P56" s="138" t="s">
        <v>13</v>
      </c>
    </row>
    <row r="57" spans="1:16" ht="15" customHeight="1">
      <c r="A57" s="289"/>
      <c r="B57" s="202" t="s">
        <v>413</v>
      </c>
      <c r="C57" s="138">
        <v>9</v>
      </c>
      <c r="D57" s="138">
        <f>SUM(E57,H57)</f>
        <v>1114</v>
      </c>
      <c r="E57" s="138">
        <f>SUM(F57:G57)</f>
        <v>1114</v>
      </c>
      <c r="F57" s="138">
        <v>834</v>
      </c>
      <c r="G57" s="138">
        <v>280</v>
      </c>
      <c r="H57" s="138" t="s">
        <v>13</v>
      </c>
      <c r="I57" s="138" t="s">
        <v>13</v>
      </c>
      <c r="J57" s="138" t="s">
        <v>13</v>
      </c>
      <c r="K57" s="138">
        <v>400462</v>
      </c>
      <c r="L57" s="138">
        <v>1310366</v>
      </c>
      <c r="M57" s="171">
        <f>SUM(N57:P57)</f>
        <v>2542888</v>
      </c>
      <c r="N57" s="171">
        <v>2540535</v>
      </c>
      <c r="O57" s="138">
        <v>2081</v>
      </c>
      <c r="P57" s="138">
        <v>272</v>
      </c>
    </row>
    <row r="58" spans="1:16" ht="15" customHeight="1">
      <c r="A58" s="206"/>
      <c r="B58" s="196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</row>
    <row r="59" spans="1:16" s="51" customFormat="1" ht="15" customHeight="1">
      <c r="A59" s="136"/>
      <c r="B59" s="38" t="s">
        <v>118</v>
      </c>
      <c r="C59" s="32">
        <f>SUM(C60:C64)</f>
        <v>164</v>
      </c>
      <c r="D59" s="32">
        <f aca="true" t="shared" si="7" ref="D59:O59">SUM(D60:D64)</f>
        <v>2053</v>
      </c>
      <c r="E59" s="32">
        <f t="shared" si="7"/>
        <v>1872</v>
      </c>
      <c r="F59" s="32">
        <f t="shared" si="7"/>
        <v>1123</v>
      </c>
      <c r="G59" s="32">
        <f t="shared" si="7"/>
        <v>749</v>
      </c>
      <c r="H59" s="32">
        <f t="shared" si="7"/>
        <v>181</v>
      </c>
      <c r="I59" s="32">
        <f t="shared" si="7"/>
        <v>98</v>
      </c>
      <c r="J59" s="32">
        <f t="shared" si="7"/>
        <v>83</v>
      </c>
      <c r="K59" s="32">
        <f t="shared" si="7"/>
        <v>576815</v>
      </c>
      <c r="L59" s="32">
        <f t="shared" si="7"/>
        <v>1846487</v>
      </c>
      <c r="M59" s="32">
        <f t="shared" si="7"/>
        <v>3343888</v>
      </c>
      <c r="N59" s="32">
        <f t="shared" si="7"/>
        <v>3228520</v>
      </c>
      <c r="O59" s="32">
        <f t="shared" si="7"/>
        <v>115368</v>
      </c>
      <c r="P59" s="32" t="s">
        <v>13</v>
      </c>
    </row>
    <row r="60" spans="1:16" ht="15" customHeight="1">
      <c r="A60" s="289" t="s">
        <v>133</v>
      </c>
      <c r="B60" s="202" t="s">
        <v>409</v>
      </c>
      <c r="C60" s="138">
        <v>50</v>
      </c>
      <c r="D60" s="138">
        <f>SUM(E60,H60)</f>
        <v>114</v>
      </c>
      <c r="E60" s="138">
        <f>SUM(F60:G60)</f>
        <v>29</v>
      </c>
      <c r="F60" s="138">
        <v>11</v>
      </c>
      <c r="G60" s="138">
        <v>18</v>
      </c>
      <c r="H60" s="138">
        <f>SUM(I60:J60)</f>
        <v>85</v>
      </c>
      <c r="I60" s="138">
        <v>43</v>
      </c>
      <c r="J60" s="138">
        <v>42</v>
      </c>
      <c r="K60" s="138">
        <v>7274</v>
      </c>
      <c r="L60" s="138">
        <v>24467</v>
      </c>
      <c r="M60" s="171">
        <f>SUM(N60:P60)</f>
        <v>53510</v>
      </c>
      <c r="N60" s="171">
        <v>42556</v>
      </c>
      <c r="O60" s="171">
        <v>10954</v>
      </c>
      <c r="P60" s="138" t="s">
        <v>13</v>
      </c>
    </row>
    <row r="61" spans="1:16" ht="15" customHeight="1">
      <c r="A61" s="289"/>
      <c r="B61" s="202" t="s">
        <v>410</v>
      </c>
      <c r="C61" s="138">
        <v>67</v>
      </c>
      <c r="D61" s="138">
        <f>SUM(E61,H61)</f>
        <v>417</v>
      </c>
      <c r="E61" s="138">
        <f>SUM(F61:G61)</f>
        <v>330</v>
      </c>
      <c r="F61" s="138">
        <v>125</v>
      </c>
      <c r="G61" s="138">
        <v>205</v>
      </c>
      <c r="H61" s="138">
        <f>SUM(I61:J61)</f>
        <v>87</v>
      </c>
      <c r="I61" s="138">
        <v>50</v>
      </c>
      <c r="J61" s="138">
        <v>37</v>
      </c>
      <c r="K61" s="138">
        <v>73627</v>
      </c>
      <c r="L61" s="138">
        <v>133446</v>
      </c>
      <c r="M61" s="171">
        <f>SUM(N61:P61)</f>
        <v>315423</v>
      </c>
      <c r="N61" s="171">
        <v>271660</v>
      </c>
      <c r="O61" s="171">
        <v>43763</v>
      </c>
      <c r="P61" s="138" t="s">
        <v>13</v>
      </c>
    </row>
    <row r="62" spans="1:16" ht="15" customHeight="1">
      <c r="A62" s="289"/>
      <c r="B62" s="202" t="s">
        <v>411</v>
      </c>
      <c r="C62" s="138">
        <v>21</v>
      </c>
      <c r="D62" s="138">
        <f>SUM(E62,H62)</f>
        <v>282</v>
      </c>
      <c r="E62" s="138">
        <f>SUM(F62:G62)</f>
        <v>273</v>
      </c>
      <c r="F62" s="138">
        <v>120</v>
      </c>
      <c r="G62" s="138">
        <v>153</v>
      </c>
      <c r="H62" s="138">
        <f>SUM(I62:J62)</f>
        <v>9</v>
      </c>
      <c r="I62" s="138">
        <v>5</v>
      </c>
      <c r="J62" s="138">
        <v>4</v>
      </c>
      <c r="K62" s="138">
        <v>74148</v>
      </c>
      <c r="L62" s="138">
        <v>241195</v>
      </c>
      <c r="M62" s="171">
        <f>SUM(N62:P62)</f>
        <v>410498</v>
      </c>
      <c r="N62" s="171">
        <v>401791</v>
      </c>
      <c r="O62" s="171">
        <v>8707</v>
      </c>
      <c r="P62" s="138" t="s">
        <v>13</v>
      </c>
    </row>
    <row r="63" spans="1:16" ht="15" customHeight="1">
      <c r="A63" s="289"/>
      <c r="B63" s="202" t="s">
        <v>412</v>
      </c>
      <c r="C63" s="138">
        <v>11</v>
      </c>
      <c r="D63" s="138">
        <f>SUM(E63,H63)</f>
        <v>265</v>
      </c>
      <c r="E63" s="138">
        <f>SUM(F63:G63)</f>
        <v>265</v>
      </c>
      <c r="F63" s="138">
        <v>147</v>
      </c>
      <c r="G63" s="138">
        <v>118</v>
      </c>
      <c r="H63" s="138" t="s">
        <v>13</v>
      </c>
      <c r="I63" s="138" t="s">
        <v>13</v>
      </c>
      <c r="J63" s="138" t="s">
        <v>13</v>
      </c>
      <c r="K63" s="138">
        <v>81226</v>
      </c>
      <c r="L63" s="138">
        <v>229377</v>
      </c>
      <c r="M63" s="171">
        <f>SUM(N63:P63)</f>
        <v>455860</v>
      </c>
      <c r="N63" s="171">
        <v>443116</v>
      </c>
      <c r="O63" s="171">
        <v>12744</v>
      </c>
      <c r="P63" s="138" t="s">
        <v>13</v>
      </c>
    </row>
    <row r="64" spans="1:16" ht="15" customHeight="1">
      <c r="A64" s="321"/>
      <c r="B64" s="264" t="s">
        <v>413</v>
      </c>
      <c r="C64" s="179">
        <v>15</v>
      </c>
      <c r="D64" s="138">
        <f>SUM(E64,H64)</f>
        <v>975</v>
      </c>
      <c r="E64" s="138">
        <f>SUM(F64:G64)</f>
        <v>975</v>
      </c>
      <c r="F64" s="171">
        <v>720</v>
      </c>
      <c r="G64" s="171">
        <v>255</v>
      </c>
      <c r="H64" s="138" t="s">
        <v>13</v>
      </c>
      <c r="I64" s="179" t="s">
        <v>13</v>
      </c>
      <c r="J64" s="179" t="s">
        <v>13</v>
      </c>
      <c r="K64" s="179">
        <v>340540</v>
      </c>
      <c r="L64" s="179">
        <v>1218002</v>
      </c>
      <c r="M64" s="171">
        <f>SUM(N64:P64)</f>
        <v>2108597</v>
      </c>
      <c r="N64" s="179">
        <v>2069397</v>
      </c>
      <c r="O64" s="179">
        <v>39200</v>
      </c>
      <c r="P64" s="179" t="s">
        <v>13</v>
      </c>
    </row>
    <row r="65" spans="1:16" ht="15" customHeight="1">
      <c r="A65" s="222" t="s">
        <v>129</v>
      </c>
      <c r="B65" s="222"/>
      <c r="C65" s="167"/>
      <c r="D65" s="265"/>
      <c r="E65" s="265"/>
      <c r="F65" s="265"/>
      <c r="G65" s="265"/>
      <c r="H65" s="265"/>
      <c r="I65" s="167"/>
      <c r="J65" s="167"/>
      <c r="K65" s="167"/>
      <c r="L65" s="167"/>
      <c r="M65" s="265"/>
      <c r="N65" s="167"/>
      <c r="O65" s="167"/>
      <c r="P65" s="167"/>
    </row>
    <row r="66" spans="1:16" ht="14.25">
      <c r="A66" s="117"/>
      <c r="B66" s="117"/>
      <c r="C66" s="117"/>
      <c r="D66" s="117"/>
      <c r="E66" s="173"/>
      <c r="F66" s="173"/>
      <c r="G66" s="173"/>
      <c r="H66" s="173"/>
      <c r="I66" s="117"/>
      <c r="J66" s="117"/>
      <c r="K66" s="117"/>
      <c r="L66" s="117"/>
      <c r="M66" s="117"/>
      <c r="N66" s="117"/>
      <c r="O66" s="117"/>
      <c r="P66" s="117"/>
    </row>
    <row r="67" spans="1:16" ht="14.25">
      <c r="A67" s="117"/>
      <c r="B67" s="117"/>
      <c r="C67" s="117"/>
      <c r="D67" s="117"/>
      <c r="E67" s="173"/>
      <c r="F67" s="173"/>
      <c r="G67" s="173"/>
      <c r="H67" s="173"/>
      <c r="I67" s="117"/>
      <c r="J67" s="117"/>
      <c r="K67" s="117"/>
      <c r="L67" s="117"/>
      <c r="M67" s="117"/>
      <c r="N67" s="117"/>
      <c r="O67" s="117"/>
      <c r="P67" s="117"/>
    </row>
  </sheetData>
  <sheetProtection/>
  <mergeCells count="24">
    <mergeCell ref="D8:D9"/>
    <mergeCell ref="O8:O9"/>
    <mergeCell ref="E8:G8"/>
    <mergeCell ref="H8:J8"/>
    <mergeCell ref="M8:M9"/>
    <mergeCell ref="N8:N9"/>
    <mergeCell ref="A4:P4"/>
    <mergeCell ref="A7:A9"/>
    <mergeCell ref="B7:B9"/>
    <mergeCell ref="C7:C9"/>
    <mergeCell ref="D7:J7"/>
    <mergeCell ref="K7:K9"/>
    <mergeCell ref="A5:P5"/>
    <mergeCell ref="P8:P9"/>
    <mergeCell ref="L7:L9"/>
    <mergeCell ref="M7:P7"/>
    <mergeCell ref="A39:A43"/>
    <mergeCell ref="A46:A50"/>
    <mergeCell ref="A53:A57"/>
    <mergeCell ref="A60:A64"/>
    <mergeCell ref="A32:A36"/>
    <mergeCell ref="A11:A15"/>
    <mergeCell ref="A18:A22"/>
    <mergeCell ref="A25:A2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4.25" customHeight="1"/>
  <cols>
    <col min="1" max="1" width="23.59765625" style="1" customWidth="1"/>
    <col min="2" max="2" width="15.09765625" style="1" customWidth="1"/>
    <col min="3" max="10" width="11.59765625" style="1" customWidth="1"/>
    <col min="11" max="11" width="12.59765625" style="1" customWidth="1"/>
    <col min="12" max="14" width="13.59765625" style="1" customWidth="1"/>
    <col min="15" max="15" width="12.59765625" style="1" customWidth="1"/>
    <col min="16" max="16384" width="10.59765625" style="1" customWidth="1"/>
  </cols>
  <sheetData>
    <row r="1" spans="1:16" s="7" customFormat="1" ht="14.25" customHeight="1">
      <c r="A1" s="187" t="s">
        <v>306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6" t="s">
        <v>307</v>
      </c>
    </row>
    <row r="2" spans="1:16" s="7" customFormat="1" ht="14.25" customHeight="1">
      <c r="A2" s="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6"/>
    </row>
    <row r="3" spans="1:16" s="7" customFormat="1" ht="14.25" customHeight="1">
      <c r="A3" s="5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6"/>
    </row>
    <row r="4" spans="1:16" ht="14.25" customHeight="1">
      <c r="A4" s="296" t="s">
        <v>141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14.25" customHeight="1" thickBo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263"/>
    </row>
    <row r="6" spans="1:16" ht="14.25" customHeight="1">
      <c r="A6" s="272" t="s">
        <v>258</v>
      </c>
      <c r="B6" s="324" t="s">
        <v>142</v>
      </c>
      <c r="C6" s="299" t="s">
        <v>110</v>
      </c>
      <c r="D6" s="327" t="s">
        <v>267</v>
      </c>
      <c r="E6" s="328"/>
      <c r="F6" s="328"/>
      <c r="G6" s="328"/>
      <c r="H6" s="328"/>
      <c r="I6" s="328"/>
      <c r="J6" s="329"/>
      <c r="K6" s="324" t="s">
        <v>112</v>
      </c>
      <c r="L6" s="324" t="s">
        <v>113</v>
      </c>
      <c r="M6" s="327" t="s">
        <v>260</v>
      </c>
      <c r="N6" s="328"/>
      <c r="O6" s="328"/>
      <c r="P6" s="328"/>
    </row>
    <row r="7" spans="1:16" ht="14.25" customHeight="1">
      <c r="A7" s="273"/>
      <c r="B7" s="279"/>
      <c r="C7" s="325"/>
      <c r="D7" s="284" t="s">
        <v>115</v>
      </c>
      <c r="E7" s="330" t="s">
        <v>116</v>
      </c>
      <c r="F7" s="331"/>
      <c r="G7" s="332"/>
      <c r="H7" s="330" t="s">
        <v>117</v>
      </c>
      <c r="I7" s="331"/>
      <c r="J7" s="332"/>
      <c r="K7" s="279"/>
      <c r="L7" s="279"/>
      <c r="M7" s="284" t="s">
        <v>118</v>
      </c>
      <c r="N7" s="278" t="s">
        <v>130</v>
      </c>
      <c r="O7" s="278" t="s">
        <v>119</v>
      </c>
      <c r="P7" s="281" t="s">
        <v>120</v>
      </c>
    </row>
    <row r="8" spans="1:16" ht="14.25" customHeight="1">
      <c r="A8" s="274"/>
      <c r="B8" s="280"/>
      <c r="C8" s="326"/>
      <c r="D8" s="285"/>
      <c r="E8" s="201" t="s">
        <v>118</v>
      </c>
      <c r="F8" s="201" t="s">
        <v>121</v>
      </c>
      <c r="G8" s="201" t="s">
        <v>122</v>
      </c>
      <c r="H8" s="201" t="s">
        <v>118</v>
      </c>
      <c r="I8" s="201" t="s">
        <v>121</v>
      </c>
      <c r="J8" s="201" t="s">
        <v>122</v>
      </c>
      <c r="K8" s="280"/>
      <c r="L8" s="280"/>
      <c r="M8" s="285"/>
      <c r="N8" s="280"/>
      <c r="O8" s="280"/>
      <c r="P8" s="283"/>
    </row>
    <row r="9" spans="1:16" ht="14.25" customHeight="1">
      <c r="A9" s="196"/>
      <c r="B9" s="39" t="s">
        <v>261</v>
      </c>
      <c r="C9" s="32">
        <f>SUM(C10:C14)</f>
        <v>503</v>
      </c>
      <c r="D9" s="32">
        <f aca="true" t="shared" si="0" ref="D9:O9">SUM(D10:D14)</f>
        <v>5272</v>
      </c>
      <c r="E9" s="32">
        <f t="shared" si="0"/>
        <v>4766</v>
      </c>
      <c r="F9" s="32">
        <f t="shared" si="0"/>
        <v>3176</v>
      </c>
      <c r="G9" s="32">
        <f t="shared" si="0"/>
        <v>1590</v>
      </c>
      <c r="H9" s="32">
        <f>SUM(I9:J9)</f>
        <v>506</v>
      </c>
      <c r="I9" s="32">
        <f t="shared" si="0"/>
        <v>327</v>
      </c>
      <c r="J9" s="32">
        <f t="shared" si="0"/>
        <v>179</v>
      </c>
      <c r="K9" s="32">
        <f t="shared" si="0"/>
        <v>1977887</v>
      </c>
      <c r="L9" s="444">
        <f t="shared" si="0"/>
        <v>2832345</v>
      </c>
      <c r="M9" s="32">
        <f t="shared" si="0"/>
        <v>7893473</v>
      </c>
      <c r="N9" s="32">
        <f t="shared" si="0"/>
        <v>7407513</v>
      </c>
      <c r="O9" s="32">
        <f t="shared" si="0"/>
        <v>485960</v>
      </c>
      <c r="P9" s="32" t="s">
        <v>13</v>
      </c>
    </row>
    <row r="10" spans="1:16" ht="14.25" customHeight="1">
      <c r="A10" s="196"/>
      <c r="B10" s="202" t="s">
        <v>409</v>
      </c>
      <c r="C10" s="138">
        <v>229</v>
      </c>
      <c r="D10" s="138">
        <f>SUM(E10,H10)</f>
        <v>492</v>
      </c>
      <c r="E10" s="138">
        <f>SUM(F10:G10)</f>
        <v>134</v>
      </c>
      <c r="F10" s="138">
        <v>46</v>
      </c>
      <c r="G10" s="138">
        <v>88</v>
      </c>
      <c r="H10" s="138">
        <f>SUM(I10:J10)</f>
        <v>358</v>
      </c>
      <c r="I10" s="138">
        <v>226</v>
      </c>
      <c r="J10" s="138">
        <v>132</v>
      </c>
      <c r="K10" s="138">
        <v>31405</v>
      </c>
      <c r="L10" s="445">
        <v>81088</v>
      </c>
      <c r="M10" s="171">
        <f>SUM(N10:P10)</f>
        <v>215936</v>
      </c>
      <c r="N10" s="171">
        <v>148578</v>
      </c>
      <c r="O10" s="171">
        <v>67358</v>
      </c>
      <c r="P10" s="138" t="s">
        <v>13</v>
      </c>
    </row>
    <row r="11" spans="1:16" ht="14.25" customHeight="1">
      <c r="A11" s="333" t="s">
        <v>134</v>
      </c>
      <c r="B11" s="202" t="s">
        <v>405</v>
      </c>
      <c r="C11" s="138">
        <v>177</v>
      </c>
      <c r="D11" s="138">
        <f>SUM(E11,H11)</f>
        <v>1023</v>
      </c>
      <c r="E11" s="138">
        <f>SUM(F11:G11)</f>
        <v>882</v>
      </c>
      <c r="F11" s="138">
        <v>428</v>
      </c>
      <c r="G11" s="138">
        <v>454</v>
      </c>
      <c r="H11" s="138">
        <f>SUM(I11:J11)</f>
        <v>141</v>
      </c>
      <c r="I11" s="138">
        <v>97</v>
      </c>
      <c r="J11" s="138">
        <v>44</v>
      </c>
      <c r="K11" s="138">
        <v>228524</v>
      </c>
      <c r="L11" s="138">
        <v>291382</v>
      </c>
      <c r="M11" s="171">
        <f>SUM(N11:P11)</f>
        <v>804468</v>
      </c>
      <c r="N11" s="171">
        <v>618963</v>
      </c>
      <c r="O11" s="171">
        <v>185505</v>
      </c>
      <c r="P11" s="138" t="s">
        <v>13</v>
      </c>
    </row>
    <row r="12" spans="1:16" ht="14.25" customHeight="1">
      <c r="A12" s="334"/>
      <c r="B12" s="202" t="s">
        <v>406</v>
      </c>
      <c r="C12" s="138">
        <v>43</v>
      </c>
      <c r="D12" s="138">
        <f>SUM(E12,H12)</f>
        <v>587</v>
      </c>
      <c r="E12" s="138">
        <f>SUM(F12:G12)</f>
        <v>580</v>
      </c>
      <c r="F12" s="138">
        <v>336</v>
      </c>
      <c r="G12" s="138">
        <v>244</v>
      </c>
      <c r="H12" s="138">
        <f>SUM(I12:J12)</f>
        <v>7</v>
      </c>
      <c r="I12" s="138">
        <v>4</v>
      </c>
      <c r="J12" s="138">
        <v>3</v>
      </c>
      <c r="K12" s="138">
        <v>187092</v>
      </c>
      <c r="L12" s="138">
        <v>347450</v>
      </c>
      <c r="M12" s="171">
        <f>SUM(N12:P12)</f>
        <v>717177</v>
      </c>
      <c r="N12" s="171">
        <v>665760</v>
      </c>
      <c r="O12" s="171">
        <v>51417</v>
      </c>
      <c r="P12" s="138" t="s">
        <v>13</v>
      </c>
    </row>
    <row r="13" spans="1:16" ht="14.25" customHeight="1">
      <c r="A13" s="196"/>
      <c r="B13" s="202" t="s">
        <v>412</v>
      </c>
      <c r="C13" s="138">
        <v>27</v>
      </c>
      <c r="D13" s="138">
        <f>SUM(E13,H13)</f>
        <v>657</v>
      </c>
      <c r="E13" s="138">
        <f>SUM(F13:G13)</f>
        <v>657</v>
      </c>
      <c r="F13" s="138">
        <v>412</v>
      </c>
      <c r="G13" s="138">
        <v>245</v>
      </c>
      <c r="H13" s="138" t="s">
        <v>13</v>
      </c>
      <c r="I13" s="138" t="s">
        <v>13</v>
      </c>
      <c r="J13" s="138" t="s">
        <v>13</v>
      </c>
      <c r="K13" s="138">
        <v>207988</v>
      </c>
      <c r="L13" s="138">
        <v>346999</v>
      </c>
      <c r="M13" s="171">
        <f>SUM(N13:P13)</f>
        <v>773634</v>
      </c>
      <c r="N13" s="171">
        <v>737114</v>
      </c>
      <c r="O13" s="171">
        <v>36520</v>
      </c>
      <c r="P13" s="138" t="s">
        <v>13</v>
      </c>
    </row>
    <row r="14" spans="1:16" ht="14.25" customHeight="1">
      <c r="A14" s="196"/>
      <c r="B14" s="202" t="s">
        <v>413</v>
      </c>
      <c r="C14" s="138">
        <v>27</v>
      </c>
      <c r="D14" s="138">
        <f>SUM(E14,H14)</f>
        <v>2513</v>
      </c>
      <c r="E14" s="138">
        <f>SUM(F14:G14)</f>
        <v>2513</v>
      </c>
      <c r="F14" s="138">
        <v>1954</v>
      </c>
      <c r="G14" s="138">
        <v>559</v>
      </c>
      <c r="H14" s="138" t="s">
        <v>13</v>
      </c>
      <c r="I14" s="138" t="s">
        <v>13</v>
      </c>
      <c r="J14" s="138" t="s">
        <v>13</v>
      </c>
      <c r="K14" s="138">
        <v>1322878</v>
      </c>
      <c r="L14" s="138">
        <v>1765426</v>
      </c>
      <c r="M14" s="171">
        <f>SUM(N14:P14)</f>
        <v>5382258</v>
      </c>
      <c r="N14" s="171">
        <v>5237098</v>
      </c>
      <c r="O14" s="171">
        <v>145160</v>
      </c>
      <c r="P14" s="138" t="s">
        <v>13</v>
      </c>
    </row>
    <row r="15" spans="1:16" ht="14.25" customHeight="1">
      <c r="A15" s="196"/>
      <c r="B15" s="196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spans="1:16" ht="14.25" customHeight="1">
      <c r="A16" s="196"/>
      <c r="B16" s="38" t="s">
        <v>118</v>
      </c>
      <c r="C16" s="32">
        <f>SUM(C17:C21)</f>
        <v>35</v>
      </c>
      <c r="D16" s="32">
        <v>1017</v>
      </c>
      <c r="E16" s="32">
        <v>997</v>
      </c>
      <c r="F16" s="32">
        <v>690</v>
      </c>
      <c r="G16" s="32">
        <v>307</v>
      </c>
      <c r="H16" s="32">
        <f>SUM(H17:H21)</f>
        <v>20</v>
      </c>
      <c r="I16" s="32">
        <f>SUM(I17:I21)</f>
        <v>12</v>
      </c>
      <c r="J16" s="32">
        <f>SUM(J17:J21)</f>
        <v>8</v>
      </c>
      <c r="K16" s="32">
        <v>468219</v>
      </c>
      <c r="L16" s="32">
        <v>2921902</v>
      </c>
      <c r="M16" s="32">
        <v>6590874</v>
      </c>
      <c r="N16" s="32">
        <v>6553428</v>
      </c>
      <c r="O16" s="32">
        <v>37446</v>
      </c>
      <c r="P16" s="32" t="s">
        <v>13</v>
      </c>
    </row>
    <row r="17" spans="1:16" ht="14.25" customHeight="1">
      <c r="A17" s="289" t="s">
        <v>138</v>
      </c>
      <c r="B17" s="202" t="s">
        <v>409</v>
      </c>
      <c r="C17" s="138">
        <v>14</v>
      </c>
      <c r="D17" s="138">
        <f>SUM(E17,H17)</f>
        <v>32</v>
      </c>
      <c r="E17" s="138">
        <f>SUM(F17:G17)</f>
        <v>16</v>
      </c>
      <c r="F17" s="138">
        <v>7</v>
      </c>
      <c r="G17" s="138">
        <v>9</v>
      </c>
      <c r="H17" s="138">
        <f>SUM(I17:J17)</f>
        <v>16</v>
      </c>
      <c r="I17" s="138">
        <v>10</v>
      </c>
      <c r="J17" s="138">
        <v>6</v>
      </c>
      <c r="K17" s="138">
        <v>3204</v>
      </c>
      <c r="L17" s="138">
        <v>7879</v>
      </c>
      <c r="M17" s="171">
        <f>SUM(N17:P17)</f>
        <v>17672</v>
      </c>
      <c r="N17" s="171">
        <v>14574</v>
      </c>
      <c r="O17" s="171">
        <v>3098</v>
      </c>
      <c r="P17" s="138" t="s">
        <v>13</v>
      </c>
    </row>
    <row r="18" spans="1:16" ht="14.25" customHeight="1">
      <c r="A18" s="289"/>
      <c r="B18" s="202" t="s">
        <v>410</v>
      </c>
      <c r="C18" s="138">
        <v>8</v>
      </c>
      <c r="D18" s="138">
        <f>SUM(E18,H18)</f>
        <v>60</v>
      </c>
      <c r="E18" s="138">
        <f>SUM(F18:G18)</f>
        <v>56</v>
      </c>
      <c r="F18" s="138">
        <v>28</v>
      </c>
      <c r="G18" s="138">
        <v>28</v>
      </c>
      <c r="H18" s="138">
        <f>SUM(I18:J18)</f>
        <v>4</v>
      </c>
      <c r="I18" s="138">
        <v>2</v>
      </c>
      <c r="J18" s="138">
        <v>2</v>
      </c>
      <c r="K18" s="138">
        <v>19430</v>
      </c>
      <c r="L18" s="138">
        <v>29473</v>
      </c>
      <c r="M18" s="171">
        <f>SUM(N18:P18)</f>
        <v>89040</v>
      </c>
      <c r="N18" s="171">
        <v>89034</v>
      </c>
      <c r="O18" s="171">
        <v>6</v>
      </c>
      <c r="P18" s="138" t="s">
        <v>13</v>
      </c>
    </row>
    <row r="19" spans="1:16" ht="14.25" customHeight="1">
      <c r="A19" s="289"/>
      <c r="B19" s="202" t="s">
        <v>411</v>
      </c>
      <c r="C19" s="138">
        <v>5</v>
      </c>
      <c r="D19" s="138" t="s">
        <v>344</v>
      </c>
      <c r="E19" s="138" t="s">
        <v>344</v>
      </c>
      <c r="F19" s="138" t="s">
        <v>344</v>
      </c>
      <c r="G19" s="138" t="s">
        <v>344</v>
      </c>
      <c r="H19" s="138" t="s">
        <v>143</v>
      </c>
      <c r="I19" s="138" t="s">
        <v>13</v>
      </c>
      <c r="J19" s="138" t="s">
        <v>13</v>
      </c>
      <c r="K19" s="138" t="s">
        <v>344</v>
      </c>
      <c r="L19" s="138" t="s">
        <v>344</v>
      </c>
      <c r="M19" s="171" t="s">
        <v>344</v>
      </c>
      <c r="N19" s="138" t="s">
        <v>344</v>
      </c>
      <c r="O19" s="138" t="s">
        <v>344</v>
      </c>
      <c r="P19" s="138" t="s">
        <v>13</v>
      </c>
    </row>
    <row r="20" spans="1:16" ht="14.25" customHeight="1">
      <c r="A20" s="289"/>
      <c r="B20" s="202" t="s">
        <v>412</v>
      </c>
      <c r="C20" s="138">
        <v>1</v>
      </c>
      <c r="D20" s="138" t="s">
        <v>344</v>
      </c>
      <c r="E20" s="138" t="s">
        <v>344</v>
      </c>
      <c r="F20" s="138" t="s">
        <v>344</v>
      </c>
      <c r="G20" s="138" t="s">
        <v>344</v>
      </c>
      <c r="H20" s="138" t="s">
        <v>143</v>
      </c>
      <c r="I20" s="138" t="s">
        <v>13</v>
      </c>
      <c r="J20" s="138" t="s">
        <v>13</v>
      </c>
      <c r="K20" s="138" t="s">
        <v>344</v>
      </c>
      <c r="L20" s="138" t="s">
        <v>344</v>
      </c>
      <c r="M20" s="171" t="s">
        <v>344</v>
      </c>
      <c r="N20" s="138" t="s">
        <v>344</v>
      </c>
      <c r="O20" s="138" t="s">
        <v>344</v>
      </c>
      <c r="P20" s="138" t="s">
        <v>13</v>
      </c>
    </row>
    <row r="21" spans="1:16" ht="14.25" customHeight="1">
      <c r="A21" s="289"/>
      <c r="B21" s="202" t="s">
        <v>413</v>
      </c>
      <c r="C21" s="138">
        <v>7</v>
      </c>
      <c r="D21" s="138">
        <f>SUM(E21,H21)</f>
        <v>829</v>
      </c>
      <c r="E21" s="138">
        <f>SUM(F21:G21)</f>
        <v>829</v>
      </c>
      <c r="F21" s="138">
        <v>593</v>
      </c>
      <c r="G21" s="138">
        <v>236</v>
      </c>
      <c r="H21" s="138" t="s">
        <v>143</v>
      </c>
      <c r="I21" s="138" t="s">
        <v>13</v>
      </c>
      <c r="J21" s="138" t="s">
        <v>13</v>
      </c>
      <c r="K21" s="138">
        <v>414905</v>
      </c>
      <c r="L21" s="138">
        <v>2699943</v>
      </c>
      <c r="M21" s="171">
        <f>SUM(N21:P21)</f>
        <v>6168966</v>
      </c>
      <c r="N21" s="171">
        <v>6156120</v>
      </c>
      <c r="O21" s="171">
        <v>12846</v>
      </c>
      <c r="P21" s="138" t="s">
        <v>13</v>
      </c>
    </row>
    <row r="22" spans="1:16" ht="14.25" customHeight="1">
      <c r="A22" s="196"/>
      <c r="B22" s="19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4.25" customHeight="1">
      <c r="A23" s="196"/>
      <c r="B23" s="38" t="s">
        <v>118</v>
      </c>
      <c r="C23" s="32">
        <f>SUM(C24:C28)</f>
        <v>13</v>
      </c>
      <c r="D23" s="32">
        <v>118</v>
      </c>
      <c r="E23" s="32">
        <v>118</v>
      </c>
      <c r="F23" s="32">
        <v>100</v>
      </c>
      <c r="G23" s="32">
        <v>18</v>
      </c>
      <c r="H23" s="45" t="s">
        <v>143</v>
      </c>
      <c r="I23" s="45" t="s">
        <v>143</v>
      </c>
      <c r="J23" s="45" t="s">
        <v>143</v>
      </c>
      <c r="K23" s="32">
        <v>52481</v>
      </c>
      <c r="L23" s="32">
        <v>337178</v>
      </c>
      <c r="M23" s="32">
        <v>490189</v>
      </c>
      <c r="N23" s="32">
        <v>488813</v>
      </c>
      <c r="O23" s="32">
        <v>1376</v>
      </c>
      <c r="P23" s="32" t="s">
        <v>13</v>
      </c>
    </row>
    <row r="24" spans="1:16" ht="14.25" customHeight="1">
      <c r="A24" s="289" t="s">
        <v>135</v>
      </c>
      <c r="B24" s="202" t="s">
        <v>409</v>
      </c>
      <c r="C24" s="138">
        <v>2</v>
      </c>
      <c r="D24" s="138" t="s">
        <v>344</v>
      </c>
      <c r="E24" s="138" t="s">
        <v>344</v>
      </c>
      <c r="F24" s="138" t="s">
        <v>344</v>
      </c>
      <c r="G24" s="138" t="s">
        <v>13</v>
      </c>
      <c r="H24" s="138" t="s">
        <v>143</v>
      </c>
      <c r="I24" s="138" t="s">
        <v>13</v>
      </c>
      <c r="J24" s="138" t="s">
        <v>13</v>
      </c>
      <c r="K24" s="138" t="s">
        <v>344</v>
      </c>
      <c r="L24" s="138" t="s">
        <v>344</v>
      </c>
      <c r="M24" s="171" t="s">
        <v>344</v>
      </c>
      <c r="N24" s="138" t="s">
        <v>344</v>
      </c>
      <c r="O24" s="138" t="s">
        <v>344</v>
      </c>
      <c r="P24" s="138" t="s">
        <v>13</v>
      </c>
    </row>
    <row r="25" spans="1:16" ht="14.25" customHeight="1">
      <c r="A25" s="289"/>
      <c r="B25" s="202" t="s">
        <v>410</v>
      </c>
      <c r="C25" s="138">
        <v>9</v>
      </c>
      <c r="D25" s="138">
        <f>SUM(E25,H25)</f>
        <v>57</v>
      </c>
      <c r="E25" s="138">
        <f>SUM(F25:G25)</f>
        <v>57</v>
      </c>
      <c r="F25" s="138">
        <v>46</v>
      </c>
      <c r="G25" s="138">
        <v>11</v>
      </c>
      <c r="H25" s="138" t="s">
        <v>143</v>
      </c>
      <c r="I25" s="138" t="s">
        <v>13</v>
      </c>
      <c r="J25" s="138" t="s">
        <v>13</v>
      </c>
      <c r="K25" s="138">
        <v>22375</v>
      </c>
      <c r="L25" s="138">
        <v>189722</v>
      </c>
      <c r="M25" s="171">
        <f>SUM(N25:P25)</f>
        <v>311459</v>
      </c>
      <c r="N25" s="171">
        <v>311459</v>
      </c>
      <c r="O25" s="171" t="s">
        <v>13</v>
      </c>
      <c r="P25" s="138" t="s">
        <v>13</v>
      </c>
    </row>
    <row r="26" spans="1:16" ht="14.25" customHeight="1">
      <c r="A26" s="289"/>
      <c r="B26" s="202" t="s">
        <v>411</v>
      </c>
      <c r="C26" s="138">
        <v>1</v>
      </c>
      <c r="D26" s="138" t="s">
        <v>344</v>
      </c>
      <c r="E26" s="138" t="s">
        <v>344</v>
      </c>
      <c r="F26" s="138" t="s">
        <v>344</v>
      </c>
      <c r="G26" s="138" t="s">
        <v>344</v>
      </c>
      <c r="H26" s="138" t="s">
        <v>143</v>
      </c>
      <c r="I26" s="138" t="s">
        <v>13</v>
      </c>
      <c r="J26" s="138" t="s">
        <v>13</v>
      </c>
      <c r="K26" s="138" t="s">
        <v>344</v>
      </c>
      <c r="L26" s="138" t="s">
        <v>344</v>
      </c>
      <c r="M26" s="171" t="s">
        <v>344</v>
      </c>
      <c r="N26" s="138" t="s">
        <v>344</v>
      </c>
      <c r="O26" s="138" t="s">
        <v>13</v>
      </c>
      <c r="P26" s="138" t="s">
        <v>13</v>
      </c>
    </row>
    <row r="27" spans="1:16" ht="14.25" customHeight="1">
      <c r="A27" s="289"/>
      <c r="B27" s="202" t="s">
        <v>412</v>
      </c>
      <c r="C27" s="138" t="s">
        <v>13</v>
      </c>
      <c r="D27" s="138" t="s">
        <v>13</v>
      </c>
      <c r="E27" s="138" t="s">
        <v>13</v>
      </c>
      <c r="F27" s="138" t="s">
        <v>13</v>
      </c>
      <c r="G27" s="138" t="s">
        <v>13</v>
      </c>
      <c r="H27" s="138" t="s">
        <v>143</v>
      </c>
      <c r="I27" s="138" t="s">
        <v>13</v>
      </c>
      <c r="J27" s="138" t="s">
        <v>13</v>
      </c>
      <c r="K27" s="138" t="s">
        <v>13</v>
      </c>
      <c r="L27" s="138" t="s">
        <v>13</v>
      </c>
      <c r="M27" s="138" t="s">
        <v>143</v>
      </c>
      <c r="N27" s="138" t="s">
        <v>13</v>
      </c>
      <c r="O27" s="138" t="s">
        <v>13</v>
      </c>
      <c r="P27" s="138" t="s">
        <v>13</v>
      </c>
    </row>
    <row r="28" spans="1:16" ht="14.25" customHeight="1">
      <c r="A28" s="289"/>
      <c r="B28" s="202" t="s">
        <v>413</v>
      </c>
      <c r="C28" s="138">
        <v>1</v>
      </c>
      <c r="D28" s="138" t="s">
        <v>344</v>
      </c>
      <c r="E28" s="138" t="s">
        <v>344</v>
      </c>
      <c r="F28" s="138" t="s">
        <v>344</v>
      </c>
      <c r="G28" s="138" t="s">
        <v>344</v>
      </c>
      <c r="H28" s="138" t="s">
        <v>143</v>
      </c>
      <c r="I28" s="138" t="s">
        <v>13</v>
      </c>
      <c r="J28" s="138" t="s">
        <v>13</v>
      </c>
      <c r="K28" s="138" t="s">
        <v>344</v>
      </c>
      <c r="L28" s="138" t="s">
        <v>344</v>
      </c>
      <c r="M28" s="171" t="s">
        <v>344</v>
      </c>
      <c r="N28" s="138" t="s">
        <v>344</v>
      </c>
      <c r="O28" s="138" t="s">
        <v>344</v>
      </c>
      <c r="P28" s="138" t="s">
        <v>13</v>
      </c>
    </row>
    <row r="29" spans="1:16" ht="14.25" customHeight="1">
      <c r="A29" s="196"/>
      <c r="B29" s="196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ht="14.25" customHeight="1">
      <c r="A30" s="196"/>
      <c r="B30" s="38" t="s">
        <v>118</v>
      </c>
      <c r="C30" s="32">
        <f>SUM(C31:C35)</f>
        <v>354</v>
      </c>
      <c r="D30" s="32">
        <f aca="true" t="shared" si="1" ref="D30:O30">SUM(D31:D35)</f>
        <v>3357</v>
      </c>
      <c r="E30" s="32">
        <f t="shared" si="1"/>
        <v>2921</v>
      </c>
      <c r="F30" s="32">
        <f t="shared" si="1"/>
        <v>1529</v>
      </c>
      <c r="G30" s="32">
        <f t="shared" si="1"/>
        <v>1392</v>
      </c>
      <c r="H30" s="32">
        <f t="shared" si="1"/>
        <v>436</v>
      </c>
      <c r="I30" s="32">
        <f t="shared" si="1"/>
        <v>235</v>
      </c>
      <c r="J30" s="32">
        <f t="shared" si="1"/>
        <v>201</v>
      </c>
      <c r="K30" s="32">
        <f t="shared" si="1"/>
        <v>890965</v>
      </c>
      <c r="L30" s="32">
        <f t="shared" si="1"/>
        <v>3741285</v>
      </c>
      <c r="M30" s="32">
        <v>6228836</v>
      </c>
      <c r="N30" s="32">
        <f t="shared" si="1"/>
        <v>5921249</v>
      </c>
      <c r="O30" s="32">
        <f t="shared" si="1"/>
        <v>306462</v>
      </c>
      <c r="P30" s="32" t="s">
        <v>13</v>
      </c>
    </row>
    <row r="31" spans="1:16" ht="14.25" customHeight="1">
      <c r="A31" s="333" t="s">
        <v>136</v>
      </c>
      <c r="B31" s="202" t="s">
        <v>404</v>
      </c>
      <c r="C31" s="138">
        <v>204</v>
      </c>
      <c r="D31" s="138">
        <f>SUM(E31,H31)</f>
        <v>387</v>
      </c>
      <c r="E31" s="138">
        <f>SUM(F31:G31)</f>
        <v>54</v>
      </c>
      <c r="F31" s="138">
        <v>7</v>
      </c>
      <c r="G31" s="138">
        <v>47</v>
      </c>
      <c r="H31" s="138">
        <f>SUM(I31:J31)</f>
        <v>333</v>
      </c>
      <c r="I31" s="138">
        <v>171</v>
      </c>
      <c r="J31" s="138">
        <v>162</v>
      </c>
      <c r="K31" s="138">
        <v>9005</v>
      </c>
      <c r="L31" s="138">
        <v>68898</v>
      </c>
      <c r="M31" s="171">
        <f>SUM(N31:P31)</f>
        <v>157997</v>
      </c>
      <c r="N31" s="171">
        <v>81128</v>
      </c>
      <c r="O31" s="171">
        <v>76869</v>
      </c>
      <c r="P31" s="138" t="s">
        <v>13</v>
      </c>
    </row>
    <row r="32" spans="1:16" ht="14.25" customHeight="1">
      <c r="A32" s="333"/>
      <c r="B32" s="202" t="s">
        <v>405</v>
      </c>
      <c r="C32" s="138">
        <v>78</v>
      </c>
      <c r="D32" s="138">
        <f>SUM(E32,H32)</f>
        <v>470</v>
      </c>
      <c r="E32" s="138">
        <f>SUM(F32:G32)</f>
        <v>373</v>
      </c>
      <c r="F32" s="138">
        <v>171</v>
      </c>
      <c r="G32" s="138">
        <v>202</v>
      </c>
      <c r="H32" s="138">
        <f>SUM(I32:J32)</f>
        <v>97</v>
      </c>
      <c r="I32" s="138">
        <v>59</v>
      </c>
      <c r="J32" s="138">
        <v>38</v>
      </c>
      <c r="K32" s="138">
        <v>89990</v>
      </c>
      <c r="L32" s="138">
        <v>214192</v>
      </c>
      <c r="M32" s="171">
        <v>425408</v>
      </c>
      <c r="N32" s="171">
        <v>308355</v>
      </c>
      <c r="O32" s="171">
        <v>116753</v>
      </c>
      <c r="P32" s="138" t="s">
        <v>13</v>
      </c>
    </row>
    <row r="33" spans="1:16" ht="14.25" customHeight="1">
      <c r="A33" s="333"/>
      <c r="B33" s="202" t="s">
        <v>406</v>
      </c>
      <c r="C33" s="138">
        <v>31</v>
      </c>
      <c r="D33" s="138">
        <f>SUM(E33,H33)</f>
        <v>442</v>
      </c>
      <c r="E33" s="138">
        <f>SUM(F33:G33)</f>
        <v>437</v>
      </c>
      <c r="F33" s="138">
        <v>221</v>
      </c>
      <c r="G33" s="138">
        <v>216</v>
      </c>
      <c r="H33" s="138">
        <f>SUM(I33:J33)</f>
        <v>5</v>
      </c>
      <c r="I33" s="138">
        <v>4</v>
      </c>
      <c r="J33" s="138">
        <v>1</v>
      </c>
      <c r="K33" s="138">
        <v>130673</v>
      </c>
      <c r="L33" s="138">
        <v>524698</v>
      </c>
      <c r="M33" s="171">
        <f>SUM(N33:P33)</f>
        <v>918057</v>
      </c>
      <c r="N33" s="171">
        <v>858778</v>
      </c>
      <c r="O33" s="171">
        <v>59279</v>
      </c>
      <c r="P33" s="138" t="s">
        <v>13</v>
      </c>
    </row>
    <row r="34" spans="1:16" ht="14.25" customHeight="1">
      <c r="A34" s="333"/>
      <c r="B34" s="202" t="s">
        <v>407</v>
      </c>
      <c r="C34" s="138">
        <v>16</v>
      </c>
      <c r="D34" s="138">
        <f>SUM(E34,H34)</f>
        <v>402</v>
      </c>
      <c r="E34" s="138">
        <f>SUM(F34:G34)</f>
        <v>401</v>
      </c>
      <c r="F34" s="138">
        <v>188</v>
      </c>
      <c r="G34" s="138">
        <v>213</v>
      </c>
      <c r="H34" s="138">
        <f>SUM(I34:J34)</f>
        <v>1</v>
      </c>
      <c r="I34" s="138">
        <v>1</v>
      </c>
      <c r="J34" s="138" t="s">
        <v>13</v>
      </c>
      <c r="K34" s="138">
        <v>117466</v>
      </c>
      <c r="L34" s="138">
        <v>479628</v>
      </c>
      <c r="M34" s="171">
        <v>771234</v>
      </c>
      <c r="N34" s="171">
        <v>749006</v>
      </c>
      <c r="O34" s="171">
        <v>21728</v>
      </c>
      <c r="P34" s="138" t="s">
        <v>13</v>
      </c>
    </row>
    <row r="35" spans="1:16" ht="14.25" customHeight="1">
      <c r="A35" s="333"/>
      <c r="B35" s="202" t="s">
        <v>408</v>
      </c>
      <c r="C35" s="138">
        <v>25</v>
      </c>
      <c r="D35" s="138">
        <f>SUM(E35,H35)</f>
        <v>1656</v>
      </c>
      <c r="E35" s="138">
        <f>SUM(F35:G35)</f>
        <v>1656</v>
      </c>
      <c r="F35" s="138">
        <v>942</v>
      </c>
      <c r="G35" s="138">
        <v>714</v>
      </c>
      <c r="H35" s="138" t="s">
        <v>143</v>
      </c>
      <c r="I35" s="138" t="s">
        <v>13</v>
      </c>
      <c r="J35" s="138" t="s">
        <v>13</v>
      </c>
      <c r="K35" s="138">
        <v>543831</v>
      </c>
      <c r="L35" s="138">
        <v>2453869</v>
      </c>
      <c r="M35" s="171">
        <v>3956140</v>
      </c>
      <c r="N35" s="171">
        <v>3923982</v>
      </c>
      <c r="O35" s="171">
        <v>31833</v>
      </c>
      <c r="P35" s="138" t="s">
        <v>13</v>
      </c>
    </row>
    <row r="36" spans="1:16" ht="14.25" customHeight="1">
      <c r="A36" s="196"/>
      <c r="B36" s="196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ht="14.25" customHeight="1">
      <c r="A37" s="196"/>
      <c r="B37" s="38" t="s">
        <v>118</v>
      </c>
      <c r="C37" s="32">
        <f>SUM(C38:C42)</f>
        <v>15</v>
      </c>
      <c r="D37" s="32">
        <v>238</v>
      </c>
      <c r="E37" s="32">
        <v>229</v>
      </c>
      <c r="F37" s="32">
        <v>102</v>
      </c>
      <c r="G37" s="32">
        <v>127</v>
      </c>
      <c r="H37" s="32">
        <v>9</v>
      </c>
      <c r="I37" s="32">
        <v>5</v>
      </c>
      <c r="J37" s="32">
        <v>4</v>
      </c>
      <c r="K37" s="32">
        <v>55115</v>
      </c>
      <c r="L37" s="32">
        <v>133548</v>
      </c>
      <c r="M37" s="32">
        <v>287707</v>
      </c>
      <c r="N37" s="32">
        <v>243008</v>
      </c>
      <c r="O37" s="32">
        <v>43799</v>
      </c>
      <c r="P37" s="32">
        <f>SUM(P38:P42)</f>
        <v>900</v>
      </c>
    </row>
    <row r="38" spans="1:16" ht="14.25" customHeight="1">
      <c r="A38" s="289" t="s">
        <v>139</v>
      </c>
      <c r="B38" s="202" t="s">
        <v>409</v>
      </c>
      <c r="C38" s="138">
        <v>2</v>
      </c>
      <c r="D38" s="138" t="s">
        <v>344</v>
      </c>
      <c r="E38" s="138" t="s">
        <v>344</v>
      </c>
      <c r="F38" s="138" t="s">
        <v>344</v>
      </c>
      <c r="G38" s="138" t="s">
        <v>344</v>
      </c>
      <c r="H38" s="138" t="s">
        <v>344</v>
      </c>
      <c r="I38" s="138" t="s">
        <v>344</v>
      </c>
      <c r="J38" s="138" t="s">
        <v>344</v>
      </c>
      <c r="K38" s="138" t="s">
        <v>344</v>
      </c>
      <c r="L38" s="138" t="s">
        <v>344</v>
      </c>
      <c r="M38" s="138" t="s">
        <v>344</v>
      </c>
      <c r="N38" s="138" t="s">
        <v>344</v>
      </c>
      <c r="O38" s="138" t="s">
        <v>344</v>
      </c>
      <c r="P38" s="138" t="s">
        <v>13</v>
      </c>
    </row>
    <row r="39" spans="1:16" ht="14.25" customHeight="1">
      <c r="A39" s="289"/>
      <c r="B39" s="202" t="s">
        <v>410</v>
      </c>
      <c r="C39" s="138">
        <v>5</v>
      </c>
      <c r="D39" s="138">
        <v>31</v>
      </c>
      <c r="E39" s="138">
        <f>SUM(F39:G39)</f>
        <v>29</v>
      </c>
      <c r="F39" s="138">
        <v>18</v>
      </c>
      <c r="G39" s="138">
        <v>11</v>
      </c>
      <c r="H39" s="138" t="s">
        <v>344</v>
      </c>
      <c r="I39" s="138" t="s">
        <v>344</v>
      </c>
      <c r="J39" s="138" t="s">
        <v>344</v>
      </c>
      <c r="K39" s="138">
        <v>9232</v>
      </c>
      <c r="L39" s="138">
        <v>20678</v>
      </c>
      <c r="M39" s="171">
        <f>SUM(N39:P39)</f>
        <v>53715</v>
      </c>
      <c r="N39" s="171">
        <v>28210</v>
      </c>
      <c r="O39" s="171">
        <v>25505</v>
      </c>
      <c r="P39" s="138" t="s">
        <v>13</v>
      </c>
    </row>
    <row r="40" spans="1:16" ht="14.25" customHeight="1">
      <c r="A40" s="289"/>
      <c r="B40" s="202" t="s">
        <v>411</v>
      </c>
      <c r="C40" s="138">
        <v>5</v>
      </c>
      <c r="D40" s="138">
        <f>SUM(E40,H40)</f>
        <v>71</v>
      </c>
      <c r="E40" s="138">
        <f>SUM(F40:G40)</f>
        <v>71</v>
      </c>
      <c r="F40" s="138">
        <v>31</v>
      </c>
      <c r="G40" s="138">
        <v>40</v>
      </c>
      <c r="H40" s="138" t="s">
        <v>344</v>
      </c>
      <c r="I40" s="138" t="s">
        <v>344</v>
      </c>
      <c r="J40" s="138" t="s">
        <v>13</v>
      </c>
      <c r="K40" s="138">
        <v>19028</v>
      </c>
      <c r="L40" s="138">
        <v>28243</v>
      </c>
      <c r="M40" s="171">
        <f>SUM(N40:P40)</f>
        <v>88218</v>
      </c>
      <c r="N40" s="171">
        <v>84388</v>
      </c>
      <c r="O40" s="171">
        <v>2930</v>
      </c>
      <c r="P40" s="138">
        <v>900</v>
      </c>
    </row>
    <row r="41" spans="1:16" ht="14.25" customHeight="1">
      <c r="A41" s="289"/>
      <c r="B41" s="202" t="s">
        <v>412</v>
      </c>
      <c r="C41" s="138">
        <v>2</v>
      </c>
      <c r="D41" s="138" t="s">
        <v>344</v>
      </c>
      <c r="E41" s="138" t="s">
        <v>344</v>
      </c>
      <c r="F41" s="138" t="s">
        <v>344</v>
      </c>
      <c r="G41" s="138" t="s">
        <v>344</v>
      </c>
      <c r="H41" s="138" t="s">
        <v>143</v>
      </c>
      <c r="I41" s="138" t="s">
        <v>13</v>
      </c>
      <c r="J41" s="138" t="s">
        <v>13</v>
      </c>
      <c r="K41" s="138" t="s">
        <v>344</v>
      </c>
      <c r="L41" s="138" t="s">
        <v>344</v>
      </c>
      <c r="M41" s="138" t="s">
        <v>344</v>
      </c>
      <c r="N41" s="138" t="s">
        <v>344</v>
      </c>
      <c r="O41" s="138" t="s">
        <v>344</v>
      </c>
      <c r="P41" s="138" t="s">
        <v>13</v>
      </c>
    </row>
    <row r="42" spans="1:16" ht="14.25" customHeight="1">
      <c r="A42" s="289"/>
      <c r="B42" s="202" t="s">
        <v>413</v>
      </c>
      <c r="C42" s="138">
        <v>1</v>
      </c>
      <c r="D42" s="138" t="s">
        <v>344</v>
      </c>
      <c r="E42" s="138" t="s">
        <v>344</v>
      </c>
      <c r="F42" s="138" t="s">
        <v>344</v>
      </c>
      <c r="G42" s="138" t="s">
        <v>344</v>
      </c>
      <c r="H42" s="138" t="s">
        <v>143</v>
      </c>
      <c r="I42" s="138" t="s">
        <v>13</v>
      </c>
      <c r="J42" s="138" t="s">
        <v>13</v>
      </c>
      <c r="K42" s="138" t="s">
        <v>344</v>
      </c>
      <c r="L42" s="138" t="s">
        <v>344</v>
      </c>
      <c r="M42" s="138" t="s">
        <v>344</v>
      </c>
      <c r="N42" s="138" t="s">
        <v>344</v>
      </c>
      <c r="O42" s="138" t="s">
        <v>13</v>
      </c>
      <c r="P42" s="138" t="s">
        <v>13</v>
      </c>
    </row>
    <row r="43" spans="1:16" ht="14.25" customHeight="1">
      <c r="A43" s="196"/>
      <c r="B43" s="196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ht="14.25" customHeight="1">
      <c r="A44" s="196"/>
      <c r="B44" s="38" t="s">
        <v>118</v>
      </c>
      <c r="C44" s="32">
        <f>SUM(C45:C49)</f>
        <v>10</v>
      </c>
      <c r="D44" s="32">
        <v>108</v>
      </c>
      <c r="E44" s="32">
        <v>102</v>
      </c>
      <c r="F44" s="32">
        <v>32</v>
      </c>
      <c r="G44" s="32">
        <v>70</v>
      </c>
      <c r="H44" s="32">
        <v>6</v>
      </c>
      <c r="I44" s="32">
        <v>4</v>
      </c>
      <c r="J44" s="32">
        <v>2</v>
      </c>
      <c r="K44" s="32">
        <v>19447</v>
      </c>
      <c r="L44" s="32">
        <v>48238</v>
      </c>
      <c r="M44" s="32">
        <v>76662</v>
      </c>
      <c r="N44" s="32">
        <v>62540</v>
      </c>
      <c r="O44" s="32">
        <v>14122</v>
      </c>
      <c r="P44" s="32" t="s">
        <v>13</v>
      </c>
    </row>
    <row r="45" spans="1:16" ht="14.25" customHeight="1">
      <c r="A45" s="320" t="s">
        <v>268</v>
      </c>
      <c r="B45" s="202" t="s">
        <v>409</v>
      </c>
      <c r="C45" s="138">
        <v>2</v>
      </c>
      <c r="D45" s="138" t="s">
        <v>344</v>
      </c>
      <c r="E45" s="138" t="s">
        <v>13</v>
      </c>
      <c r="F45" s="138" t="s">
        <v>13</v>
      </c>
      <c r="G45" s="138" t="s">
        <v>13</v>
      </c>
      <c r="H45" s="138" t="s">
        <v>344</v>
      </c>
      <c r="I45" s="138" t="s">
        <v>344</v>
      </c>
      <c r="J45" s="138" t="s">
        <v>344</v>
      </c>
      <c r="K45" s="138" t="s">
        <v>13</v>
      </c>
      <c r="L45" s="138" t="s">
        <v>344</v>
      </c>
      <c r="M45" s="138" t="s">
        <v>344</v>
      </c>
      <c r="N45" s="138" t="s">
        <v>344</v>
      </c>
      <c r="O45" s="138" t="s">
        <v>344</v>
      </c>
      <c r="P45" s="138" t="s">
        <v>13</v>
      </c>
    </row>
    <row r="46" spans="1:16" ht="14.25" customHeight="1">
      <c r="A46" s="289"/>
      <c r="B46" s="202" t="s">
        <v>410</v>
      </c>
      <c r="C46" s="138">
        <v>5</v>
      </c>
      <c r="D46" s="138">
        <v>33</v>
      </c>
      <c r="E46" s="138">
        <f>SUM(F46:G46)</f>
        <v>30</v>
      </c>
      <c r="F46" s="138">
        <v>10</v>
      </c>
      <c r="G46" s="138">
        <v>20</v>
      </c>
      <c r="H46" s="138" t="s">
        <v>344</v>
      </c>
      <c r="I46" s="138" t="s">
        <v>344</v>
      </c>
      <c r="J46" s="138" t="s">
        <v>344</v>
      </c>
      <c r="K46" s="138">
        <v>5245</v>
      </c>
      <c r="L46" s="138">
        <v>3733</v>
      </c>
      <c r="M46" s="171">
        <f>SUM(N46:P46)</f>
        <v>13604</v>
      </c>
      <c r="N46" s="171">
        <v>5827</v>
      </c>
      <c r="O46" s="171">
        <v>7777</v>
      </c>
      <c r="P46" s="138" t="s">
        <v>13</v>
      </c>
    </row>
    <row r="47" spans="1:16" ht="14.25" customHeight="1">
      <c r="A47" s="289"/>
      <c r="B47" s="202" t="s">
        <v>411</v>
      </c>
      <c r="C47" s="138">
        <v>1</v>
      </c>
      <c r="D47" s="138" t="s">
        <v>344</v>
      </c>
      <c r="E47" s="138" t="s">
        <v>344</v>
      </c>
      <c r="F47" s="138" t="s">
        <v>344</v>
      </c>
      <c r="G47" s="138" t="s">
        <v>344</v>
      </c>
      <c r="H47" s="138" t="s">
        <v>143</v>
      </c>
      <c r="I47" s="138" t="s">
        <v>13</v>
      </c>
      <c r="J47" s="138" t="s">
        <v>13</v>
      </c>
      <c r="K47" s="138" t="s">
        <v>344</v>
      </c>
      <c r="L47" s="138" t="s">
        <v>344</v>
      </c>
      <c r="M47" s="138" t="s">
        <v>344</v>
      </c>
      <c r="N47" s="138" t="s">
        <v>13</v>
      </c>
      <c r="O47" s="138" t="s">
        <v>344</v>
      </c>
      <c r="P47" s="138" t="s">
        <v>13</v>
      </c>
    </row>
    <row r="48" spans="1:16" ht="14.25" customHeight="1">
      <c r="A48" s="289"/>
      <c r="B48" s="202" t="s">
        <v>412</v>
      </c>
      <c r="C48" s="138">
        <v>1</v>
      </c>
      <c r="D48" s="138" t="s">
        <v>344</v>
      </c>
      <c r="E48" s="138" t="s">
        <v>344</v>
      </c>
      <c r="F48" s="138" t="s">
        <v>344</v>
      </c>
      <c r="G48" s="138" t="s">
        <v>344</v>
      </c>
      <c r="H48" s="138" t="s">
        <v>143</v>
      </c>
      <c r="I48" s="138" t="s">
        <v>13</v>
      </c>
      <c r="J48" s="138" t="s">
        <v>13</v>
      </c>
      <c r="K48" s="138" t="s">
        <v>344</v>
      </c>
      <c r="L48" s="138" t="s">
        <v>344</v>
      </c>
      <c r="M48" s="138" t="s">
        <v>344</v>
      </c>
      <c r="N48" s="138" t="s">
        <v>344</v>
      </c>
      <c r="O48" s="138" t="s">
        <v>13</v>
      </c>
      <c r="P48" s="138" t="s">
        <v>13</v>
      </c>
    </row>
    <row r="49" spans="1:16" ht="14.25" customHeight="1">
      <c r="A49" s="289"/>
      <c r="B49" s="202" t="s">
        <v>413</v>
      </c>
      <c r="C49" s="138">
        <v>1</v>
      </c>
      <c r="D49" s="138" t="s">
        <v>344</v>
      </c>
      <c r="E49" s="138" t="s">
        <v>344</v>
      </c>
      <c r="F49" s="138" t="s">
        <v>344</v>
      </c>
      <c r="G49" s="138" t="s">
        <v>344</v>
      </c>
      <c r="H49" s="138" t="s">
        <v>143</v>
      </c>
      <c r="I49" s="138" t="s">
        <v>13</v>
      </c>
      <c r="J49" s="138" t="s">
        <v>13</v>
      </c>
      <c r="K49" s="138" t="s">
        <v>344</v>
      </c>
      <c r="L49" s="138" t="s">
        <v>344</v>
      </c>
      <c r="M49" s="138" t="s">
        <v>344</v>
      </c>
      <c r="N49" s="138" t="s">
        <v>344</v>
      </c>
      <c r="O49" s="138" t="s">
        <v>13</v>
      </c>
      <c r="P49" s="138" t="s">
        <v>13</v>
      </c>
    </row>
    <row r="50" spans="1:16" ht="14.25" customHeight="1">
      <c r="A50" s="206"/>
      <c r="B50" s="196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  <row r="51" spans="1:16" ht="14.25" customHeight="1">
      <c r="A51" s="206"/>
      <c r="B51" s="38" t="s">
        <v>118</v>
      </c>
      <c r="C51" s="32">
        <f>SUM(C52:C56)</f>
        <v>687</v>
      </c>
      <c r="D51" s="32">
        <f aca="true" t="shared" si="2" ref="D51:P51">SUM(D52:D56)</f>
        <v>6157</v>
      </c>
      <c r="E51" s="32">
        <f t="shared" si="2"/>
        <v>5365</v>
      </c>
      <c r="F51" s="32">
        <f t="shared" si="2"/>
        <v>3141</v>
      </c>
      <c r="G51" s="32">
        <f t="shared" si="2"/>
        <v>2224</v>
      </c>
      <c r="H51" s="32">
        <f t="shared" si="2"/>
        <v>792</v>
      </c>
      <c r="I51" s="32">
        <f t="shared" si="2"/>
        <v>503</v>
      </c>
      <c r="J51" s="32">
        <f t="shared" si="2"/>
        <v>289</v>
      </c>
      <c r="K51" s="32">
        <f t="shared" si="2"/>
        <v>1674366</v>
      </c>
      <c r="L51" s="32">
        <f t="shared" si="2"/>
        <v>3716451</v>
      </c>
      <c r="M51" s="32">
        <f t="shared" si="2"/>
        <v>8201402</v>
      </c>
      <c r="N51" s="32">
        <f t="shared" si="2"/>
        <v>7832699</v>
      </c>
      <c r="O51" s="32">
        <f t="shared" si="2"/>
        <v>368059</v>
      </c>
      <c r="P51" s="32">
        <f t="shared" si="2"/>
        <v>644</v>
      </c>
    </row>
    <row r="52" spans="1:16" ht="14.25" customHeight="1">
      <c r="A52" s="289" t="s">
        <v>137</v>
      </c>
      <c r="B52" s="202" t="s">
        <v>409</v>
      </c>
      <c r="C52" s="138">
        <v>363</v>
      </c>
      <c r="D52" s="138">
        <f>SUM(E52,H52)</f>
        <v>720</v>
      </c>
      <c r="E52" s="138">
        <f>SUM(F52:G52)</f>
        <v>143</v>
      </c>
      <c r="F52" s="138">
        <v>55</v>
      </c>
      <c r="G52" s="138">
        <v>88</v>
      </c>
      <c r="H52" s="138">
        <f>SUM(I52:J52)</f>
        <v>577</v>
      </c>
      <c r="I52" s="138">
        <v>364</v>
      </c>
      <c r="J52" s="138">
        <v>213</v>
      </c>
      <c r="K52" s="138">
        <v>30511</v>
      </c>
      <c r="L52" s="138">
        <v>98435</v>
      </c>
      <c r="M52" s="171">
        <f>SUM(N52:P52)</f>
        <v>278508</v>
      </c>
      <c r="N52" s="171">
        <v>169382</v>
      </c>
      <c r="O52" s="171">
        <v>109059</v>
      </c>
      <c r="P52" s="138">
        <v>67</v>
      </c>
    </row>
    <row r="53" spans="1:16" ht="14.25" customHeight="1">
      <c r="A53" s="289"/>
      <c r="B53" s="202" t="s">
        <v>410</v>
      </c>
      <c r="C53" s="138">
        <v>174</v>
      </c>
      <c r="D53" s="138">
        <f>SUM(E53,H53)</f>
        <v>1029</v>
      </c>
      <c r="E53" s="138">
        <f>SUM(F53:G53)</f>
        <v>837</v>
      </c>
      <c r="F53" s="138">
        <v>487</v>
      </c>
      <c r="G53" s="138">
        <v>350</v>
      </c>
      <c r="H53" s="138">
        <f>SUM(I53:J53)</f>
        <v>192</v>
      </c>
      <c r="I53" s="138">
        <v>123</v>
      </c>
      <c r="J53" s="138">
        <v>69</v>
      </c>
      <c r="K53" s="138">
        <v>236172</v>
      </c>
      <c r="L53" s="138">
        <v>524575</v>
      </c>
      <c r="M53" s="171">
        <f>SUM(N53:P53)</f>
        <v>1306990</v>
      </c>
      <c r="N53" s="171">
        <v>1210445</v>
      </c>
      <c r="O53" s="171">
        <v>96025</v>
      </c>
      <c r="P53" s="138">
        <v>520</v>
      </c>
    </row>
    <row r="54" spans="1:16" ht="14.25" customHeight="1">
      <c r="A54" s="289"/>
      <c r="B54" s="202" t="s">
        <v>411</v>
      </c>
      <c r="C54" s="138">
        <v>88</v>
      </c>
      <c r="D54" s="138">
        <f>SUM(E54,H54)</f>
        <v>1218</v>
      </c>
      <c r="E54" s="138">
        <f>SUM(F54:G54)</f>
        <v>1197</v>
      </c>
      <c r="F54" s="138">
        <v>868</v>
      </c>
      <c r="G54" s="138">
        <v>329</v>
      </c>
      <c r="H54" s="138">
        <f>SUM(I54:J54)</f>
        <v>21</v>
      </c>
      <c r="I54" s="138">
        <v>14</v>
      </c>
      <c r="J54" s="138">
        <v>7</v>
      </c>
      <c r="K54" s="138">
        <v>405018</v>
      </c>
      <c r="L54" s="138">
        <v>1169522</v>
      </c>
      <c r="M54" s="171">
        <f>SUM(N54:P54)</f>
        <v>2425881</v>
      </c>
      <c r="N54" s="171">
        <v>2364798</v>
      </c>
      <c r="O54" s="171">
        <v>61026</v>
      </c>
      <c r="P54" s="138">
        <v>57</v>
      </c>
    </row>
    <row r="55" spans="1:16" ht="14.25" customHeight="1">
      <c r="A55" s="289"/>
      <c r="B55" s="202" t="s">
        <v>412</v>
      </c>
      <c r="C55" s="138">
        <v>38</v>
      </c>
      <c r="D55" s="138">
        <f>SUM(E55,H55)</f>
        <v>895</v>
      </c>
      <c r="E55" s="138">
        <f>SUM(F55:G55)</f>
        <v>893</v>
      </c>
      <c r="F55" s="138">
        <v>622</v>
      </c>
      <c r="G55" s="138">
        <v>271</v>
      </c>
      <c r="H55" s="138">
        <f>SUM(I55:J55)</f>
        <v>2</v>
      </c>
      <c r="I55" s="138">
        <v>2</v>
      </c>
      <c r="J55" s="138" t="s">
        <v>13</v>
      </c>
      <c r="K55" s="138">
        <v>279965</v>
      </c>
      <c r="L55" s="138">
        <v>689425</v>
      </c>
      <c r="M55" s="171">
        <f>SUM(N55:P55)</f>
        <v>1397489</v>
      </c>
      <c r="N55" s="171">
        <v>1324410</v>
      </c>
      <c r="O55" s="171">
        <v>73079</v>
      </c>
      <c r="P55" s="138" t="s">
        <v>13</v>
      </c>
    </row>
    <row r="56" spans="1:16" ht="14.25" customHeight="1">
      <c r="A56" s="289"/>
      <c r="B56" s="202" t="s">
        <v>413</v>
      </c>
      <c r="C56" s="138">
        <v>24</v>
      </c>
      <c r="D56" s="138">
        <f>SUM(E56,H56)</f>
        <v>2295</v>
      </c>
      <c r="E56" s="138">
        <f>SUM(F56:G56)</f>
        <v>2295</v>
      </c>
      <c r="F56" s="138">
        <v>1109</v>
      </c>
      <c r="G56" s="138">
        <v>1186</v>
      </c>
      <c r="H56" s="138" t="s">
        <v>143</v>
      </c>
      <c r="I56" s="138" t="s">
        <v>13</v>
      </c>
      <c r="J56" s="138" t="s">
        <v>13</v>
      </c>
      <c r="K56" s="138">
        <v>722700</v>
      </c>
      <c r="L56" s="138">
        <v>1234494</v>
      </c>
      <c r="M56" s="171">
        <f>SUM(N56:P56)</f>
        <v>2792534</v>
      </c>
      <c r="N56" s="171">
        <v>2763664</v>
      </c>
      <c r="O56" s="171">
        <v>28870</v>
      </c>
      <c r="P56" s="138" t="s">
        <v>13</v>
      </c>
    </row>
    <row r="57" spans="1:16" ht="14.25" customHeight="1">
      <c r="A57" s="206"/>
      <c r="B57" s="196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</row>
    <row r="58" spans="1:16" ht="14.25" customHeight="1">
      <c r="A58" s="206"/>
      <c r="B58" s="38" t="s">
        <v>118</v>
      </c>
      <c r="C58" s="32">
        <f>SUM(C59:C63)</f>
        <v>117</v>
      </c>
      <c r="D58" s="32">
        <f aca="true" t="shared" si="3" ref="D58:P58">SUM(D59:D63)</f>
        <v>2107</v>
      </c>
      <c r="E58" s="32">
        <f t="shared" si="3"/>
        <v>2036</v>
      </c>
      <c r="F58" s="32">
        <f t="shared" si="3"/>
        <v>1669</v>
      </c>
      <c r="G58" s="32">
        <f t="shared" si="3"/>
        <v>367</v>
      </c>
      <c r="H58" s="32">
        <f t="shared" si="3"/>
        <v>71</v>
      </c>
      <c r="I58" s="32">
        <f t="shared" si="3"/>
        <v>50</v>
      </c>
      <c r="J58" s="32">
        <f t="shared" si="3"/>
        <v>21</v>
      </c>
      <c r="K58" s="32">
        <f t="shared" si="3"/>
        <v>812748</v>
      </c>
      <c r="L58" s="32">
        <f t="shared" si="3"/>
        <v>2916405</v>
      </c>
      <c r="M58" s="32">
        <f t="shared" si="3"/>
        <v>4965277</v>
      </c>
      <c r="N58" s="32">
        <f t="shared" si="3"/>
        <v>4732188</v>
      </c>
      <c r="O58" s="32">
        <f t="shared" si="3"/>
        <v>232040</v>
      </c>
      <c r="P58" s="32">
        <f t="shared" si="3"/>
        <v>1049</v>
      </c>
    </row>
    <row r="59" spans="1:16" ht="14.25" customHeight="1">
      <c r="A59" s="289" t="s">
        <v>140</v>
      </c>
      <c r="B59" s="202" t="s">
        <v>409</v>
      </c>
      <c r="C59" s="138">
        <v>28</v>
      </c>
      <c r="D59" s="138">
        <f>SUM(E59,H59)</f>
        <v>65</v>
      </c>
      <c r="E59" s="138">
        <f>SUM(F59:G59)</f>
        <v>21</v>
      </c>
      <c r="F59" s="138">
        <v>10</v>
      </c>
      <c r="G59" s="138">
        <v>11</v>
      </c>
      <c r="H59" s="138">
        <f>SUM(I59:J59)</f>
        <v>44</v>
      </c>
      <c r="I59" s="138">
        <v>31</v>
      </c>
      <c r="J59" s="138">
        <v>13</v>
      </c>
      <c r="K59" s="138">
        <v>7686</v>
      </c>
      <c r="L59" s="138">
        <v>11898</v>
      </c>
      <c r="M59" s="171">
        <f>SUM(N59:P59)</f>
        <v>35984</v>
      </c>
      <c r="N59" s="171">
        <v>18181</v>
      </c>
      <c r="O59" s="171">
        <v>16754</v>
      </c>
      <c r="P59" s="138">
        <v>1049</v>
      </c>
    </row>
    <row r="60" spans="1:16" ht="14.25" customHeight="1">
      <c r="A60" s="289"/>
      <c r="B60" s="202" t="s">
        <v>410</v>
      </c>
      <c r="C60" s="138">
        <v>42</v>
      </c>
      <c r="D60" s="138">
        <f>SUM(E60,H60)</f>
        <v>256</v>
      </c>
      <c r="E60" s="138">
        <f>SUM(F60:G60)</f>
        <v>235</v>
      </c>
      <c r="F60" s="138">
        <v>189</v>
      </c>
      <c r="G60" s="138">
        <v>46</v>
      </c>
      <c r="H60" s="138">
        <f>SUM(I60:J60)</f>
        <v>21</v>
      </c>
      <c r="I60" s="138">
        <v>15</v>
      </c>
      <c r="J60" s="138">
        <v>6</v>
      </c>
      <c r="K60" s="138">
        <v>73945</v>
      </c>
      <c r="L60" s="138">
        <v>174875</v>
      </c>
      <c r="M60" s="171">
        <f>SUM(N60:P60)</f>
        <v>362799</v>
      </c>
      <c r="N60" s="171">
        <v>303086</v>
      </c>
      <c r="O60" s="171">
        <v>59713</v>
      </c>
      <c r="P60" s="138" t="s">
        <v>13</v>
      </c>
    </row>
    <row r="61" spans="1:16" ht="14.25" customHeight="1">
      <c r="A61" s="289"/>
      <c r="B61" s="202" t="s">
        <v>411</v>
      </c>
      <c r="C61" s="138">
        <v>19</v>
      </c>
      <c r="D61" s="138">
        <f>SUM(E61,H61)</f>
        <v>259</v>
      </c>
      <c r="E61" s="138">
        <f>SUM(F61:G61)</f>
        <v>254</v>
      </c>
      <c r="F61" s="138">
        <v>203</v>
      </c>
      <c r="G61" s="138">
        <v>51</v>
      </c>
      <c r="H61" s="138">
        <f>SUM(I61:J61)</f>
        <v>5</v>
      </c>
      <c r="I61" s="138">
        <v>3</v>
      </c>
      <c r="J61" s="138">
        <v>2</v>
      </c>
      <c r="K61" s="138">
        <v>90126</v>
      </c>
      <c r="L61" s="138">
        <v>244761</v>
      </c>
      <c r="M61" s="171">
        <f>SUM(N61:P61)</f>
        <v>435682</v>
      </c>
      <c r="N61" s="171">
        <v>428629</v>
      </c>
      <c r="O61" s="171">
        <v>7053</v>
      </c>
      <c r="P61" s="138" t="s">
        <v>13</v>
      </c>
    </row>
    <row r="62" spans="1:16" ht="14.25" customHeight="1">
      <c r="A62" s="289"/>
      <c r="B62" s="202" t="s">
        <v>412</v>
      </c>
      <c r="C62" s="138">
        <v>13</v>
      </c>
      <c r="D62" s="138">
        <f>SUM(E62,H62)</f>
        <v>331</v>
      </c>
      <c r="E62" s="138">
        <f>SUM(F62:G62)</f>
        <v>331</v>
      </c>
      <c r="F62" s="138">
        <v>262</v>
      </c>
      <c r="G62" s="138">
        <v>69</v>
      </c>
      <c r="H62" s="138" t="s">
        <v>13</v>
      </c>
      <c r="I62" s="138" t="s">
        <v>13</v>
      </c>
      <c r="J62" s="138" t="s">
        <v>13</v>
      </c>
      <c r="K62" s="138">
        <v>119086</v>
      </c>
      <c r="L62" s="138">
        <v>442964</v>
      </c>
      <c r="M62" s="171">
        <f>SUM(N62:P62)</f>
        <v>784204</v>
      </c>
      <c r="N62" s="171">
        <v>692953</v>
      </c>
      <c r="O62" s="171">
        <v>91251</v>
      </c>
      <c r="P62" s="138" t="s">
        <v>13</v>
      </c>
    </row>
    <row r="63" spans="1:16" ht="14.25" customHeight="1">
      <c r="A63" s="321"/>
      <c r="B63" s="264" t="s">
        <v>413</v>
      </c>
      <c r="C63" s="266">
        <v>15</v>
      </c>
      <c r="D63" s="174">
        <f>SUM(E63,H63)</f>
        <v>1196</v>
      </c>
      <c r="E63" s="138">
        <f>SUM(F63:G63)</f>
        <v>1195</v>
      </c>
      <c r="F63" s="179">
        <v>1005</v>
      </c>
      <c r="G63" s="179">
        <v>190</v>
      </c>
      <c r="H63" s="174">
        <f>SUM(I63:J63)</f>
        <v>1</v>
      </c>
      <c r="I63" s="179">
        <v>1</v>
      </c>
      <c r="J63" s="179" t="s">
        <v>13</v>
      </c>
      <c r="K63" s="179">
        <v>521905</v>
      </c>
      <c r="L63" s="179">
        <v>2041907</v>
      </c>
      <c r="M63" s="174">
        <f>SUM(N63:P63)</f>
        <v>3346608</v>
      </c>
      <c r="N63" s="179">
        <v>3289339</v>
      </c>
      <c r="O63" s="179">
        <v>57269</v>
      </c>
      <c r="P63" s="174" t="s">
        <v>13</v>
      </c>
    </row>
    <row r="64" spans="1:16" ht="14.25" customHeight="1">
      <c r="A64" s="222"/>
      <c r="B64" s="222"/>
      <c r="C64" s="167"/>
      <c r="D64" s="167"/>
      <c r="E64" s="265"/>
      <c r="F64" s="167"/>
      <c r="G64" s="167"/>
      <c r="H64" s="167"/>
      <c r="I64" s="167"/>
      <c r="J64" s="193"/>
      <c r="K64" s="193"/>
      <c r="L64" s="193"/>
      <c r="M64" s="267"/>
      <c r="N64" s="193"/>
      <c r="O64" s="193"/>
      <c r="P64" s="193"/>
    </row>
  </sheetData>
  <sheetProtection/>
  <mergeCells count="23">
    <mergeCell ref="A4:P4"/>
    <mergeCell ref="A59:A63"/>
    <mergeCell ref="A52:A56"/>
    <mergeCell ref="A45:A49"/>
    <mergeCell ref="A38:A42"/>
    <mergeCell ref="A31:A35"/>
    <mergeCell ref="M7:M8"/>
    <mergeCell ref="A17:A21"/>
    <mergeCell ref="A24:A28"/>
    <mergeCell ref="L6:L8"/>
    <mergeCell ref="M6:P6"/>
    <mergeCell ref="D7:D8"/>
    <mergeCell ref="P7:P8"/>
    <mergeCell ref="N7:N8"/>
    <mergeCell ref="O7:O8"/>
    <mergeCell ref="D6:J6"/>
    <mergeCell ref="K6:K8"/>
    <mergeCell ref="A6:A8"/>
    <mergeCell ref="B6:B8"/>
    <mergeCell ref="C6:C8"/>
    <mergeCell ref="A11:A12"/>
    <mergeCell ref="E7:G7"/>
    <mergeCell ref="H7:J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23.59765625" style="1" customWidth="1"/>
    <col min="2" max="2" width="15.09765625" style="1" customWidth="1"/>
    <col min="3" max="10" width="11.59765625" style="1" customWidth="1"/>
    <col min="11" max="11" width="12.59765625" style="1" customWidth="1"/>
    <col min="12" max="14" width="13.59765625" style="1" customWidth="1"/>
    <col min="15" max="15" width="12.59765625" style="1" customWidth="1"/>
    <col min="16" max="16" width="10.59765625" style="1" customWidth="1"/>
    <col min="17" max="16384" width="10.59765625" style="1" customWidth="1"/>
  </cols>
  <sheetData>
    <row r="1" spans="1:16" s="7" customFormat="1" ht="19.5" customHeight="1">
      <c r="A1" s="187" t="s">
        <v>308</v>
      </c>
      <c r="P1" s="6" t="s">
        <v>309</v>
      </c>
    </row>
    <row r="2" spans="1:16" s="7" customFormat="1" ht="19.5" customHeight="1">
      <c r="A2" s="5"/>
      <c r="P2" s="6"/>
    </row>
    <row r="3" spans="1:16" s="7" customFormat="1" ht="19.5" customHeight="1">
      <c r="A3" s="5"/>
      <c r="P3" s="6"/>
    </row>
    <row r="4" spans="1:16" ht="19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9.5" customHeight="1">
      <c r="A5" s="346" t="s">
        <v>141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ht="18" customHeight="1" thickBot="1">
      <c r="P6" s="37"/>
    </row>
    <row r="7" spans="1:16" ht="18.75" customHeight="1">
      <c r="A7" s="347" t="s">
        <v>258</v>
      </c>
      <c r="B7" s="335" t="s">
        <v>155</v>
      </c>
      <c r="C7" s="350" t="s">
        <v>110</v>
      </c>
      <c r="D7" s="338" t="s">
        <v>111</v>
      </c>
      <c r="E7" s="339"/>
      <c r="F7" s="339"/>
      <c r="G7" s="339"/>
      <c r="H7" s="339"/>
      <c r="I7" s="339"/>
      <c r="J7" s="353"/>
      <c r="K7" s="335" t="s">
        <v>112</v>
      </c>
      <c r="L7" s="335" t="s">
        <v>113</v>
      </c>
      <c r="M7" s="338" t="s">
        <v>114</v>
      </c>
      <c r="N7" s="339"/>
      <c r="O7" s="339"/>
      <c r="P7" s="339"/>
    </row>
    <row r="8" spans="1:16" ht="18.75" customHeight="1">
      <c r="A8" s="348"/>
      <c r="B8" s="336"/>
      <c r="C8" s="351"/>
      <c r="D8" s="340" t="s">
        <v>115</v>
      </c>
      <c r="E8" s="356" t="s">
        <v>116</v>
      </c>
      <c r="F8" s="357"/>
      <c r="G8" s="358"/>
      <c r="H8" s="356" t="s">
        <v>117</v>
      </c>
      <c r="I8" s="357"/>
      <c r="J8" s="358"/>
      <c r="K8" s="336"/>
      <c r="L8" s="279"/>
      <c r="M8" s="340" t="s">
        <v>118</v>
      </c>
      <c r="N8" s="342" t="s">
        <v>130</v>
      </c>
      <c r="O8" s="342" t="s">
        <v>119</v>
      </c>
      <c r="P8" s="354" t="s">
        <v>120</v>
      </c>
    </row>
    <row r="9" spans="1:16" ht="18.75" customHeight="1">
      <c r="A9" s="349"/>
      <c r="B9" s="337"/>
      <c r="C9" s="352"/>
      <c r="D9" s="341"/>
      <c r="E9" s="20" t="s">
        <v>118</v>
      </c>
      <c r="F9" s="20" t="s">
        <v>121</v>
      </c>
      <c r="G9" s="20" t="s">
        <v>122</v>
      </c>
      <c r="H9" s="20" t="s">
        <v>118</v>
      </c>
      <c r="I9" s="20" t="s">
        <v>121</v>
      </c>
      <c r="J9" s="20" t="s">
        <v>122</v>
      </c>
      <c r="K9" s="337"/>
      <c r="L9" s="337"/>
      <c r="M9" s="341"/>
      <c r="N9" s="337"/>
      <c r="O9" s="337"/>
      <c r="P9" s="355"/>
    </row>
    <row r="10" spans="1:16" ht="15" customHeight="1">
      <c r="A10" s="2"/>
      <c r="B10" s="38" t="s">
        <v>118</v>
      </c>
      <c r="C10" s="32">
        <f>SUM(C11:C15)</f>
        <v>42</v>
      </c>
      <c r="D10" s="32">
        <f>SUM(E10,H10)</f>
        <v>767</v>
      </c>
      <c r="E10" s="49">
        <v>744</v>
      </c>
      <c r="F10" s="32">
        <v>540</v>
      </c>
      <c r="G10" s="32">
        <v>204</v>
      </c>
      <c r="H10" s="49">
        <f>SUM(H11:H14)</f>
        <v>23</v>
      </c>
      <c r="I10" s="49">
        <f>SUM(I11:I14)</f>
        <v>16</v>
      </c>
      <c r="J10" s="49">
        <f>SUM(J11:J14)</f>
        <v>7</v>
      </c>
      <c r="K10" s="32">
        <v>222347</v>
      </c>
      <c r="L10" s="444">
        <v>1151554</v>
      </c>
      <c r="M10" s="32">
        <v>1719450</v>
      </c>
      <c r="N10" s="32">
        <v>1649041</v>
      </c>
      <c r="O10" s="32">
        <f>SUM(O11:O14)</f>
        <v>70409</v>
      </c>
      <c r="P10" s="32" t="s">
        <v>294</v>
      </c>
    </row>
    <row r="11" spans="1:16" ht="15" customHeight="1">
      <c r="A11" s="344" t="s">
        <v>144</v>
      </c>
      <c r="B11" s="137" t="s">
        <v>263</v>
      </c>
      <c r="C11" s="138">
        <v>5</v>
      </c>
      <c r="D11" s="138" t="s">
        <v>344</v>
      </c>
      <c r="E11" s="138" t="s">
        <v>344</v>
      </c>
      <c r="F11" s="138" t="s">
        <v>344</v>
      </c>
      <c r="G11" s="138" t="s">
        <v>344</v>
      </c>
      <c r="H11" s="138">
        <f>SUM(I11:J11)</f>
        <v>4</v>
      </c>
      <c r="I11" s="138">
        <v>2</v>
      </c>
      <c r="J11" s="138">
        <v>2</v>
      </c>
      <c r="K11" s="138" t="s">
        <v>344</v>
      </c>
      <c r="L11" s="138" t="s">
        <v>344</v>
      </c>
      <c r="M11" s="138" t="s">
        <v>344</v>
      </c>
      <c r="N11" s="138" t="s">
        <v>344</v>
      </c>
      <c r="O11" s="171">
        <v>1480</v>
      </c>
      <c r="P11" s="138" t="s">
        <v>292</v>
      </c>
    </row>
    <row r="12" spans="1:16" ht="15" customHeight="1">
      <c r="A12" s="344"/>
      <c r="B12" s="137" t="s">
        <v>262</v>
      </c>
      <c r="C12" s="138">
        <v>16</v>
      </c>
      <c r="D12" s="138">
        <f>SUM(E12,H12)</f>
        <v>91</v>
      </c>
      <c r="E12" s="138">
        <f>SUM(F12:G12)</f>
        <v>79</v>
      </c>
      <c r="F12" s="138">
        <v>48</v>
      </c>
      <c r="G12" s="138">
        <v>31</v>
      </c>
      <c r="H12" s="138">
        <f>SUM(I12:J12)</f>
        <v>12</v>
      </c>
      <c r="I12" s="138">
        <v>10</v>
      </c>
      <c r="J12" s="138">
        <v>2</v>
      </c>
      <c r="K12" s="138">
        <v>24645</v>
      </c>
      <c r="L12" s="138">
        <v>30865</v>
      </c>
      <c r="M12" s="171">
        <f>SUM(N12:O12)</f>
        <v>82743</v>
      </c>
      <c r="N12" s="171">
        <v>77112</v>
      </c>
      <c r="O12" s="171">
        <v>5631</v>
      </c>
      <c r="P12" s="138" t="s">
        <v>292</v>
      </c>
    </row>
    <row r="13" spans="1:16" ht="15" customHeight="1">
      <c r="A13" s="344"/>
      <c r="B13" s="137" t="s">
        <v>265</v>
      </c>
      <c r="C13" s="138">
        <v>12</v>
      </c>
      <c r="D13" s="138">
        <f>SUM(E13,H13)</f>
        <v>169</v>
      </c>
      <c r="E13" s="138">
        <f>SUM(F13:G13)</f>
        <v>165</v>
      </c>
      <c r="F13" s="138">
        <v>108</v>
      </c>
      <c r="G13" s="138">
        <v>57</v>
      </c>
      <c r="H13" s="138">
        <f>SUM(I13:J13)</f>
        <v>4</v>
      </c>
      <c r="I13" s="138">
        <v>2</v>
      </c>
      <c r="J13" s="138">
        <v>2</v>
      </c>
      <c r="K13" s="138">
        <v>48383</v>
      </c>
      <c r="L13" s="138">
        <v>63426</v>
      </c>
      <c r="M13" s="171">
        <f>SUM(N13:O13)</f>
        <v>156713</v>
      </c>
      <c r="N13" s="171">
        <v>126705</v>
      </c>
      <c r="O13" s="171">
        <v>30008</v>
      </c>
      <c r="P13" s="138" t="s">
        <v>292</v>
      </c>
    </row>
    <row r="14" spans="1:16" ht="15" customHeight="1">
      <c r="A14" s="344"/>
      <c r="B14" s="137" t="s">
        <v>266</v>
      </c>
      <c r="C14" s="138">
        <v>7</v>
      </c>
      <c r="D14" s="138">
        <f>SUM(E14,H14)</f>
        <v>161</v>
      </c>
      <c r="E14" s="138">
        <f>SUM(F14:G14)</f>
        <v>158</v>
      </c>
      <c r="F14" s="138">
        <v>109</v>
      </c>
      <c r="G14" s="138">
        <v>49</v>
      </c>
      <c r="H14" s="138">
        <f>SUM(I14:J14)</f>
        <v>3</v>
      </c>
      <c r="I14" s="138">
        <v>2</v>
      </c>
      <c r="J14" s="138">
        <v>1</v>
      </c>
      <c r="K14" s="138">
        <v>53420</v>
      </c>
      <c r="L14" s="138">
        <v>182565</v>
      </c>
      <c r="M14" s="171">
        <f>SUM(N14:O14)</f>
        <v>321474</v>
      </c>
      <c r="N14" s="171">
        <v>288184</v>
      </c>
      <c r="O14" s="138">
        <v>33290</v>
      </c>
      <c r="P14" s="138" t="s">
        <v>292</v>
      </c>
    </row>
    <row r="15" spans="1:16" ht="15" customHeight="1">
      <c r="A15" s="344"/>
      <c r="B15" s="137" t="s">
        <v>264</v>
      </c>
      <c r="C15" s="138">
        <v>2</v>
      </c>
      <c r="D15" s="138" t="s">
        <v>344</v>
      </c>
      <c r="E15" s="138" t="s">
        <v>344</v>
      </c>
      <c r="F15" s="138" t="s">
        <v>344</v>
      </c>
      <c r="G15" s="138" t="s">
        <v>344</v>
      </c>
      <c r="H15" s="138" t="s">
        <v>292</v>
      </c>
      <c r="I15" s="138" t="s">
        <v>292</v>
      </c>
      <c r="J15" s="138" t="s">
        <v>292</v>
      </c>
      <c r="K15" s="138" t="s">
        <v>344</v>
      </c>
      <c r="L15" s="138" t="s">
        <v>344</v>
      </c>
      <c r="M15" s="138" t="s">
        <v>344</v>
      </c>
      <c r="N15" s="138" t="s">
        <v>344</v>
      </c>
      <c r="O15" s="138" t="s">
        <v>292</v>
      </c>
      <c r="P15" s="138" t="s">
        <v>292</v>
      </c>
    </row>
    <row r="16" spans="1:16" ht="15" customHeight="1">
      <c r="A16" s="10"/>
      <c r="B16" s="2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1:16" ht="15" customHeight="1">
      <c r="A17" s="10"/>
      <c r="B17" s="38" t="s">
        <v>118</v>
      </c>
      <c r="C17" s="32">
        <f>SUM(C18:C22)</f>
        <v>915</v>
      </c>
      <c r="D17" s="32">
        <f aca="true" t="shared" si="0" ref="D17:P17">SUM(D18:D22)</f>
        <v>7980</v>
      </c>
      <c r="E17" s="32">
        <f t="shared" si="0"/>
        <v>7053</v>
      </c>
      <c r="F17" s="32">
        <f t="shared" si="0"/>
        <v>4862</v>
      </c>
      <c r="G17" s="32">
        <f t="shared" si="0"/>
        <v>2191</v>
      </c>
      <c r="H17" s="32">
        <f t="shared" si="0"/>
        <v>927</v>
      </c>
      <c r="I17" s="32">
        <f t="shared" si="0"/>
        <v>615</v>
      </c>
      <c r="J17" s="32">
        <f t="shared" si="0"/>
        <v>312</v>
      </c>
      <c r="K17" s="32">
        <f t="shared" si="0"/>
        <v>2401148</v>
      </c>
      <c r="L17" s="32">
        <f t="shared" si="0"/>
        <v>6443770</v>
      </c>
      <c r="M17" s="32">
        <f t="shared" si="0"/>
        <v>12030939</v>
      </c>
      <c r="N17" s="32">
        <f t="shared" si="0"/>
        <v>9936126</v>
      </c>
      <c r="O17" s="32">
        <f t="shared" si="0"/>
        <v>2024672</v>
      </c>
      <c r="P17" s="32">
        <f t="shared" si="0"/>
        <v>70141</v>
      </c>
    </row>
    <row r="18" spans="1:16" ht="15" customHeight="1">
      <c r="A18" s="345" t="s">
        <v>149</v>
      </c>
      <c r="B18" s="137" t="s">
        <v>263</v>
      </c>
      <c r="C18" s="138">
        <v>411</v>
      </c>
      <c r="D18" s="138">
        <f>SUM(E18,H18)</f>
        <v>872</v>
      </c>
      <c r="E18" s="138">
        <f>SUM(F18:G18)</f>
        <v>283</v>
      </c>
      <c r="F18" s="138">
        <v>142</v>
      </c>
      <c r="G18" s="138">
        <v>141</v>
      </c>
      <c r="H18" s="138">
        <f>SUM(I18:J18)</f>
        <v>589</v>
      </c>
      <c r="I18" s="138">
        <v>388</v>
      </c>
      <c r="J18" s="138">
        <v>201</v>
      </c>
      <c r="K18" s="138">
        <v>81114</v>
      </c>
      <c r="L18" s="138">
        <v>246075</v>
      </c>
      <c r="M18" s="171">
        <f>SUM(N18:P18)</f>
        <v>572310</v>
      </c>
      <c r="N18" s="171">
        <v>335631</v>
      </c>
      <c r="O18" s="171">
        <v>234648</v>
      </c>
      <c r="P18" s="138">
        <v>2031</v>
      </c>
    </row>
    <row r="19" spans="1:16" ht="15" customHeight="1">
      <c r="A19" s="345"/>
      <c r="B19" s="137" t="s">
        <v>262</v>
      </c>
      <c r="C19" s="138">
        <v>327</v>
      </c>
      <c r="D19" s="138">
        <f>SUM(E19,H19)</f>
        <v>1906</v>
      </c>
      <c r="E19" s="138">
        <f>SUM(F19:G19)</f>
        <v>1598</v>
      </c>
      <c r="F19" s="138">
        <v>1003</v>
      </c>
      <c r="G19" s="138">
        <v>595</v>
      </c>
      <c r="H19" s="138">
        <f>SUM(I19:J19)</f>
        <v>308</v>
      </c>
      <c r="I19" s="138">
        <v>209</v>
      </c>
      <c r="J19" s="138">
        <v>99</v>
      </c>
      <c r="K19" s="138">
        <v>475455</v>
      </c>
      <c r="L19" s="138">
        <v>1011416</v>
      </c>
      <c r="M19" s="171">
        <f>SUM(N19:P19)</f>
        <v>2060920</v>
      </c>
      <c r="N19" s="171">
        <v>1528331</v>
      </c>
      <c r="O19" s="171">
        <v>524416</v>
      </c>
      <c r="P19" s="138">
        <v>8173</v>
      </c>
    </row>
    <row r="20" spans="1:16" ht="15" customHeight="1">
      <c r="A20" s="345"/>
      <c r="B20" s="137" t="s">
        <v>265</v>
      </c>
      <c r="C20" s="138">
        <v>93</v>
      </c>
      <c r="D20" s="138">
        <f>SUM(E20,H20)</f>
        <v>1184</v>
      </c>
      <c r="E20" s="138">
        <f>SUM(F20:G20)</f>
        <v>1158</v>
      </c>
      <c r="F20" s="138">
        <v>840</v>
      </c>
      <c r="G20" s="138">
        <v>318</v>
      </c>
      <c r="H20" s="138">
        <f>SUM(I20:J20)</f>
        <v>26</v>
      </c>
      <c r="I20" s="138">
        <v>15</v>
      </c>
      <c r="J20" s="138">
        <v>11</v>
      </c>
      <c r="K20" s="138">
        <v>388141</v>
      </c>
      <c r="L20" s="138">
        <v>882785</v>
      </c>
      <c r="M20" s="171">
        <f>SUM(N20:P20)</f>
        <v>1763967</v>
      </c>
      <c r="N20" s="171">
        <v>1457980</v>
      </c>
      <c r="O20" s="171">
        <v>300551</v>
      </c>
      <c r="P20" s="138">
        <v>5436</v>
      </c>
    </row>
    <row r="21" spans="1:16" ht="15" customHeight="1">
      <c r="A21" s="345"/>
      <c r="B21" s="137" t="s">
        <v>266</v>
      </c>
      <c r="C21" s="138">
        <v>41</v>
      </c>
      <c r="D21" s="138">
        <f>SUM(E21,H21)</f>
        <v>1018</v>
      </c>
      <c r="E21" s="138">
        <f>SUM(F21:G21)</f>
        <v>1014</v>
      </c>
      <c r="F21" s="138">
        <v>730</v>
      </c>
      <c r="G21" s="138">
        <v>284</v>
      </c>
      <c r="H21" s="138">
        <f>SUM(I21:J21)</f>
        <v>4</v>
      </c>
      <c r="I21" s="138">
        <v>3</v>
      </c>
      <c r="J21" s="138">
        <v>1</v>
      </c>
      <c r="K21" s="138">
        <v>356344</v>
      </c>
      <c r="L21" s="138">
        <v>872732</v>
      </c>
      <c r="M21" s="171">
        <f>SUM(N21:P21)</f>
        <v>1659288</v>
      </c>
      <c r="N21" s="171">
        <v>1141549</v>
      </c>
      <c r="O21" s="171">
        <v>517139</v>
      </c>
      <c r="P21" s="138">
        <v>600</v>
      </c>
    </row>
    <row r="22" spans="1:16" ht="15" customHeight="1">
      <c r="A22" s="345"/>
      <c r="B22" s="137" t="s">
        <v>264</v>
      </c>
      <c r="C22" s="138">
        <v>43</v>
      </c>
      <c r="D22" s="138">
        <f>SUM(E22,H22)</f>
        <v>3000</v>
      </c>
      <c r="E22" s="138">
        <f>SUM(F22:G22)</f>
        <v>3000</v>
      </c>
      <c r="F22" s="138">
        <v>2147</v>
      </c>
      <c r="G22" s="138">
        <v>853</v>
      </c>
      <c r="H22" s="138" t="s">
        <v>292</v>
      </c>
      <c r="I22" s="138" t="s">
        <v>292</v>
      </c>
      <c r="J22" s="138" t="s">
        <v>292</v>
      </c>
      <c r="K22" s="138">
        <v>1100094</v>
      </c>
      <c r="L22" s="138">
        <v>3430762</v>
      </c>
      <c r="M22" s="171">
        <f>SUM(N22:P22)</f>
        <v>5974454</v>
      </c>
      <c r="N22" s="171">
        <v>5472635</v>
      </c>
      <c r="O22" s="171">
        <v>447918</v>
      </c>
      <c r="P22" s="138">
        <v>53901</v>
      </c>
    </row>
    <row r="23" spans="1:16" ht="15" customHeight="1">
      <c r="A23" s="10"/>
      <c r="B23" s="2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ht="15" customHeight="1">
      <c r="A24" s="10"/>
      <c r="B24" s="38" t="s">
        <v>118</v>
      </c>
      <c r="C24" s="32">
        <f>SUM(C25:C29)</f>
        <v>1428</v>
      </c>
      <c r="D24" s="32">
        <f aca="true" t="shared" si="1" ref="D24:P24">SUM(D25:D29)</f>
        <v>21590</v>
      </c>
      <c r="E24" s="32">
        <f t="shared" si="1"/>
        <v>20259</v>
      </c>
      <c r="F24" s="32">
        <f t="shared" si="1"/>
        <v>16781</v>
      </c>
      <c r="G24" s="32">
        <f t="shared" si="1"/>
        <v>3478</v>
      </c>
      <c r="H24" s="32">
        <f t="shared" si="1"/>
        <v>1331</v>
      </c>
      <c r="I24" s="32">
        <f t="shared" si="1"/>
        <v>907</v>
      </c>
      <c r="J24" s="32">
        <f t="shared" si="1"/>
        <v>424</v>
      </c>
      <c r="K24" s="32">
        <f t="shared" si="1"/>
        <v>9061181</v>
      </c>
      <c r="L24" s="32">
        <f t="shared" si="1"/>
        <v>36013414</v>
      </c>
      <c r="M24" s="32">
        <f t="shared" si="1"/>
        <v>61168825</v>
      </c>
      <c r="N24" s="32">
        <f t="shared" si="1"/>
        <v>57737625</v>
      </c>
      <c r="O24" s="32">
        <f t="shared" si="1"/>
        <v>3324295</v>
      </c>
      <c r="P24" s="32">
        <f t="shared" si="1"/>
        <v>106905</v>
      </c>
    </row>
    <row r="25" spans="1:16" ht="15" customHeight="1">
      <c r="A25" s="345" t="s">
        <v>145</v>
      </c>
      <c r="B25" s="137" t="s">
        <v>263</v>
      </c>
      <c r="C25" s="138">
        <v>663</v>
      </c>
      <c r="D25" s="138">
        <f>SUM(E25,H25)</f>
        <v>1421</v>
      </c>
      <c r="E25" s="138">
        <f>SUM(F25:G25)</f>
        <v>465</v>
      </c>
      <c r="F25" s="138">
        <v>251</v>
      </c>
      <c r="G25" s="138">
        <v>214</v>
      </c>
      <c r="H25" s="138">
        <f>SUM(I25:J25)</f>
        <v>956</v>
      </c>
      <c r="I25" s="138">
        <v>649</v>
      </c>
      <c r="J25" s="138">
        <v>307</v>
      </c>
      <c r="K25" s="138">
        <v>135186</v>
      </c>
      <c r="L25" s="138">
        <v>260241</v>
      </c>
      <c r="M25" s="171">
        <f>SUM(N25:P25)</f>
        <v>850745</v>
      </c>
      <c r="N25" s="171">
        <v>266141</v>
      </c>
      <c r="O25" s="171">
        <v>579794</v>
      </c>
      <c r="P25" s="138">
        <v>4810</v>
      </c>
    </row>
    <row r="26" spans="1:16" ht="15" customHeight="1">
      <c r="A26" s="345"/>
      <c r="B26" s="137" t="s">
        <v>262</v>
      </c>
      <c r="C26" s="138">
        <v>464</v>
      </c>
      <c r="D26" s="138">
        <f>SUM(E26,H26)</f>
        <v>2734</v>
      </c>
      <c r="E26" s="138">
        <f>SUM(F26:G26)</f>
        <v>2383</v>
      </c>
      <c r="F26" s="138">
        <v>1680</v>
      </c>
      <c r="G26" s="138">
        <v>703</v>
      </c>
      <c r="H26" s="138">
        <f>SUM(I26:J26)</f>
        <v>351</v>
      </c>
      <c r="I26" s="138">
        <v>245</v>
      </c>
      <c r="J26" s="138">
        <v>106</v>
      </c>
      <c r="K26" s="138">
        <v>778492</v>
      </c>
      <c r="L26" s="138">
        <v>901168</v>
      </c>
      <c r="M26" s="171">
        <f>SUM(N26:P26)</f>
        <v>2661283</v>
      </c>
      <c r="N26" s="171">
        <v>1438740</v>
      </c>
      <c r="O26" s="171">
        <v>1210251</v>
      </c>
      <c r="P26" s="138">
        <v>12292</v>
      </c>
    </row>
    <row r="27" spans="1:16" ht="15" customHeight="1">
      <c r="A27" s="345"/>
      <c r="B27" s="137" t="s">
        <v>265</v>
      </c>
      <c r="C27" s="138">
        <v>128</v>
      </c>
      <c r="D27" s="138">
        <f>SUM(E27,H27)</f>
        <v>1802</v>
      </c>
      <c r="E27" s="138">
        <f>SUM(F27:G27)</f>
        <v>1785</v>
      </c>
      <c r="F27" s="138">
        <v>1389</v>
      </c>
      <c r="G27" s="138">
        <v>396</v>
      </c>
      <c r="H27" s="138">
        <f>SUM(I27:J27)</f>
        <v>17</v>
      </c>
      <c r="I27" s="138">
        <v>9</v>
      </c>
      <c r="J27" s="138">
        <v>8</v>
      </c>
      <c r="K27" s="138">
        <v>668539</v>
      </c>
      <c r="L27" s="138">
        <v>1122449</v>
      </c>
      <c r="M27" s="171">
        <f>SUM(N27:P27)</f>
        <v>2583508</v>
      </c>
      <c r="N27" s="171">
        <v>2010289</v>
      </c>
      <c r="O27" s="171">
        <v>561591</v>
      </c>
      <c r="P27" s="138">
        <v>11628</v>
      </c>
    </row>
    <row r="28" spans="1:16" ht="15" customHeight="1">
      <c r="A28" s="345"/>
      <c r="B28" s="137" t="s">
        <v>266</v>
      </c>
      <c r="C28" s="138">
        <v>63</v>
      </c>
      <c r="D28" s="138">
        <f>SUM(E28,H28)</f>
        <v>1517</v>
      </c>
      <c r="E28" s="138">
        <f>SUM(F28:G28)</f>
        <v>1514</v>
      </c>
      <c r="F28" s="138">
        <v>1190</v>
      </c>
      <c r="G28" s="138">
        <v>324</v>
      </c>
      <c r="H28" s="138">
        <f>SUM(I28:J28)</f>
        <v>3</v>
      </c>
      <c r="I28" s="138">
        <v>2</v>
      </c>
      <c r="J28" s="138">
        <v>1</v>
      </c>
      <c r="K28" s="138">
        <v>592794</v>
      </c>
      <c r="L28" s="138">
        <v>1500712</v>
      </c>
      <c r="M28" s="171">
        <f>SUM(N28:P28)</f>
        <v>2903976</v>
      </c>
      <c r="N28" s="171">
        <v>2655566</v>
      </c>
      <c r="O28" s="171">
        <v>226233</v>
      </c>
      <c r="P28" s="138">
        <v>22177</v>
      </c>
    </row>
    <row r="29" spans="1:16" ht="15" customHeight="1">
      <c r="A29" s="345"/>
      <c r="B29" s="137" t="s">
        <v>264</v>
      </c>
      <c r="C29" s="138">
        <v>110</v>
      </c>
      <c r="D29" s="138">
        <f>SUM(E29,H29)</f>
        <v>14116</v>
      </c>
      <c r="E29" s="138">
        <f>SUM(F29:G29)</f>
        <v>14112</v>
      </c>
      <c r="F29" s="138">
        <v>12271</v>
      </c>
      <c r="G29" s="138">
        <v>1841</v>
      </c>
      <c r="H29" s="138">
        <f>SUM(I29:J29)</f>
        <v>4</v>
      </c>
      <c r="I29" s="138">
        <v>2</v>
      </c>
      <c r="J29" s="138">
        <v>2</v>
      </c>
      <c r="K29" s="138">
        <v>6886170</v>
      </c>
      <c r="L29" s="138">
        <v>32228844</v>
      </c>
      <c r="M29" s="171">
        <f>SUM(N29:P29)</f>
        <v>52169313</v>
      </c>
      <c r="N29" s="171">
        <v>51366889</v>
      </c>
      <c r="O29" s="171">
        <v>746426</v>
      </c>
      <c r="P29" s="138">
        <v>55998</v>
      </c>
    </row>
    <row r="30" spans="1:16" ht="15" customHeight="1">
      <c r="A30" s="10"/>
      <c r="B30" s="2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1:16" ht="15" customHeight="1">
      <c r="A31" s="10"/>
      <c r="B31" s="38" t="s">
        <v>118</v>
      </c>
      <c r="C31" s="32">
        <f>SUM(C32:C36)</f>
        <v>329</v>
      </c>
      <c r="D31" s="32">
        <f aca="true" t="shared" si="2" ref="D31:P31">SUM(D32:D36)</f>
        <v>18744</v>
      </c>
      <c r="E31" s="32">
        <f t="shared" si="2"/>
        <v>18604</v>
      </c>
      <c r="F31" s="32">
        <f t="shared" si="2"/>
        <v>8083</v>
      </c>
      <c r="G31" s="32">
        <f t="shared" si="2"/>
        <v>10521</v>
      </c>
      <c r="H31" s="32">
        <f t="shared" si="2"/>
        <v>140</v>
      </c>
      <c r="I31" s="32">
        <f t="shared" si="2"/>
        <v>86</v>
      </c>
      <c r="J31" s="32">
        <f t="shared" si="2"/>
        <v>54</v>
      </c>
      <c r="K31" s="32">
        <f t="shared" si="2"/>
        <v>5334644</v>
      </c>
      <c r="L31" s="32">
        <f t="shared" si="2"/>
        <v>20480294</v>
      </c>
      <c r="M31" s="32">
        <f t="shared" si="2"/>
        <v>32250637</v>
      </c>
      <c r="N31" s="32">
        <f t="shared" si="2"/>
        <v>30129081</v>
      </c>
      <c r="O31" s="32">
        <f t="shared" si="2"/>
        <v>2101892</v>
      </c>
      <c r="P31" s="32">
        <f t="shared" si="2"/>
        <v>19664</v>
      </c>
    </row>
    <row r="32" spans="1:16" ht="15" customHeight="1">
      <c r="A32" s="345" t="s">
        <v>146</v>
      </c>
      <c r="B32" s="137" t="s">
        <v>263</v>
      </c>
      <c r="C32" s="138">
        <v>38</v>
      </c>
      <c r="D32" s="138">
        <f>SUM(E32,H32)</f>
        <v>80</v>
      </c>
      <c r="E32" s="138">
        <f>SUM(F32:G32)</f>
        <v>40</v>
      </c>
      <c r="F32" s="138">
        <v>23</v>
      </c>
      <c r="G32" s="138">
        <v>17</v>
      </c>
      <c r="H32" s="138">
        <f>SUM(I32:J32)</f>
        <v>40</v>
      </c>
      <c r="I32" s="138">
        <v>23</v>
      </c>
      <c r="J32" s="138">
        <v>17</v>
      </c>
      <c r="K32" s="138">
        <v>12343</v>
      </c>
      <c r="L32" s="138">
        <v>36620</v>
      </c>
      <c r="M32" s="171">
        <f>SUM(N32:P32)</f>
        <v>73750</v>
      </c>
      <c r="N32" s="171">
        <v>57969</v>
      </c>
      <c r="O32" s="171">
        <v>15731</v>
      </c>
      <c r="P32" s="138">
        <v>50</v>
      </c>
    </row>
    <row r="33" spans="1:16" ht="15" customHeight="1">
      <c r="A33" s="345"/>
      <c r="B33" s="137" t="s">
        <v>262</v>
      </c>
      <c r="C33" s="138">
        <v>87</v>
      </c>
      <c r="D33" s="138">
        <f>SUM(E33,H33)</f>
        <v>528</v>
      </c>
      <c r="E33" s="138">
        <f>SUM(F33:G33)</f>
        <v>455</v>
      </c>
      <c r="F33" s="138">
        <v>179</v>
      </c>
      <c r="G33" s="138">
        <v>276</v>
      </c>
      <c r="H33" s="138">
        <f>SUM(I33:J33)</f>
        <v>73</v>
      </c>
      <c r="I33" s="138">
        <v>45</v>
      </c>
      <c r="J33" s="138">
        <v>28</v>
      </c>
      <c r="K33" s="138">
        <v>94839</v>
      </c>
      <c r="L33" s="138">
        <v>168408</v>
      </c>
      <c r="M33" s="171">
        <f>SUM(N33:P33)</f>
        <v>354910</v>
      </c>
      <c r="N33" s="171">
        <v>256853</v>
      </c>
      <c r="O33" s="171">
        <v>97307</v>
      </c>
      <c r="P33" s="138">
        <v>750</v>
      </c>
    </row>
    <row r="34" spans="1:16" ht="15" customHeight="1">
      <c r="A34" s="345"/>
      <c r="B34" s="137" t="s">
        <v>265</v>
      </c>
      <c r="C34" s="138">
        <v>59</v>
      </c>
      <c r="D34" s="138">
        <f>SUM(E34,H34)</f>
        <v>850</v>
      </c>
      <c r="E34" s="138">
        <f>SUM(F34:G34)</f>
        <v>833</v>
      </c>
      <c r="F34" s="138">
        <v>214</v>
      </c>
      <c r="G34" s="138">
        <v>619</v>
      </c>
      <c r="H34" s="138">
        <f>SUM(I34:J34)</f>
        <v>17</v>
      </c>
      <c r="I34" s="138">
        <v>11</v>
      </c>
      <c r="J34" s="138">
        <v>6</v>
      </c>
      <c r="K34" s="138">
        <v>153617</v>
      </c>
      <c r="L34" s="138">
        <v>239429</v>
      </c>
      <c r="M34" s="171">
        <f>SUM(N34:P34)</f>
        <v>538963</v>
      </c>
      <c r="N34" s="171">
        <v>339822</v>
      </c>
      <c r="O34" s="171">
        <v>196907</v>
      </c>
      <c r="P34" s="138">
        <v>2234</v>
      </c>
    </row>
    <row r="35" spans="1:16" ht="15" customHeight="1">
      <c r="A35" s="345"/>
      <c r="B35" s="137" t="s">
        <v>266</v>
      </c>
      <c r="C35" s="138">
        <v>42</v>
      </c>
      <c r="D35" s="138">
        <f>SUM(E35,H35)</f>
        <v>1035</v>
      </c>
      <c r="E35" s="138">
        <f>SUM(F35:G35)</f>
        <v>1029</v>
      </c>
      <c r="F35" s="138">
        <v>312</v>
      </c>
      <c r="G35" s="138">
        <v>717</v>
      </c>
      <c r="H35" s="138">
        <f>SUM(I35:J35)</f>
        <v>6</v>
      </c>
      <c r="I35" s="138">
        <v>5</v>
      </c>
      <c r="J35" s="138">
        <v>1</v>
      </c>
      <c r="K35" s="138">
        <v>205745</v>
      </c>
      <c r="L35" s="138">
        <v>471961</v>
      </c>
      <c r="M35" s="171">
        <f>SUM(N35:P35)</f>
        <v>849093</v>
      </c>
      <c r="N35" s="171">
        <v>611555</v>
      </c>
      <c r="O35" s="171">
        <v>236201</v>
      </c>
      <c r="P35" s="138">
        <v>1337</v>
      </c>
    </row>
    <row r="36" spans="1:16" ht="15" customHeight="1">
      <c r="A36" s="345"/>
      <c r="B36" s="137" t="s">
        <v>264</v>
      </c>
      <c r="C36" s="138">
        <v>103</v>
      </c>
      <c r="D36" s="138">
        <f>SUM(E36,H36)</f>
        <v>16251</v>
      </c>
      <c r="E36" s="138">
        <f>SUM(F36:G36)</f>
        <v>16247</v>
      </c>
      <c r="F36" s="138">
        <v>7355</v>
      </c>
      <c r="G36" s="138">
        <v>8892</v>
      </c>
      <c r="H36" s="138">
        <f>SUM(I36:J36)</f>
        <v>4</v>
      </c>
      <c r="I36" s="138">
        <v>2</v>
      </c>
      <c r="J36" s="138">
        <v>2</v>
      </c>
      <c r="K36" s="138">
        <v>4868100</v>
      </c>
      <c r="L36" s="138">
        <v>19563876</v>
      </c>
      <c r="M36" s="171">
        <f>SUM(N36:P36)</f>
        <v>30433921</v>
      </c>
      <c r="N36" s="171">
        <v>28862882</v>
      </c>
      <c r="O36" s="171">
        <v>1555746</v>
      </c>
      <c r="P36" s="138">
        <v>15293</v>
      </c>
    </row>
    <row r="37" spans="1:16" ht="15" customHeight="1">
      <c r="A37" s="2"/>
      <c r="B37" s="2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15" customHeight="1">
      <c r="A38" s="2"/>
      <c r="B38" s="38" t="s">
        <v>118</v>
      </c>
      <c r="C38" s="32">
        <f>SUM(C39:C43)</f>
        <v>126</v>
      </c>
      <c r="D38" s="32">
        <f aca="true" t="shared" si="3" ref="D38:P38">SUM(D39:D43)</f>
        <v>2716</v>
      </c>
      <c r="E38" s="32">
        <f t="shared" si="3"/>
        <v>2632</v>
      </c>
      <c r="F38" s="32">
        <f t="shared" si="3"/>
        <v>2187</v>
      </c>
      <c r="G38" s="32">
        <f t="shared" si="3"/>
        <v>445</v>
      </c>
      <c r="H38" s="32">
        <f t="shared" si="3"/>
        <v>84</v>
      </c>
      <c r="I38" s="32">
        <f t="shared" si="3"/>
        <v>57</v>
      </c>
      <c r="J38" s="32">
        <f t="shared" si="3"/>
        <v>27</v>
      </c>
      <c r="K38" s="32">
        <f t="shared" si="3"/>
        <v>1028166</v>
      </c>
      <c r="L38" s="32">
        <f t="shared" si="3"/>
        <v>3599516</v>
      </c>
      <c r="M38" s="32">
        <f t="shared" si="3"/>
        <v>5824782</v>
      </c>
      <c r="N38" s="32">
        <f t="shared" si="3"/>
        <v>5360109</v>
      </c>
      <c r="O38" s="32">
        <f t="shared" si="3"/>
        <v>354170</v>
      </c>
      <c r="P38" s="32">
        <f t="shared" si="3"/>
        <v>110503</v>
      </c>
    </row>
    <row r="39" spans="1:16" ht="15" customHeight="1">
      <c r="A39" s="344" t="s">
        <v>147</v>
      </c>
      <c r="B39" s="2" t="s">
        <v>150</v>
      </c>
      <c r="C39" s="138">
        <v>43</v>
      </c>
      <c r="D39" s="138">
        <f>SUM(E39,H39)</f>
        <v>92</v>
      </c>
      <c r="E39" s="138">
        <f>SUM(F39:G39)</f>
        <v>29</v>
      </c>
      <c r="F39" s="138">
        <v>17</v>
      </c>
      <c r="G39" s="138">
        <v>12</v>
      </c>
      <c r="H39" s="138">
        <f>SUM(I39:J39)</f>
        <v>63</v>
      </c>
      <c r="I39" s="138">
        <v>43</v>
      </c>
      <c r="J39" s="138">
        <v>20</v>
      </c>
      <c r="K39" s="138">
        <v>7586</v>
      </c>
      <c r="L39" s="138">
        <v>25199</v>
      </c>
      <c r="M39" s="171">
        <f>SUM(N39:P39)</f>
        <v>56982</v>
      </c>
      <c r="N39" s="171">
        <v>40695</v>
      </c>
      <c r="O39" s="138">
        <v>15604</v>
      </c>
      <c r="P39" s="180">
        <v>683</v>
      </c>
    </row>
    <row r="40" spans="1:16" ht="15" customHeight="1">
      <c r="A40" s="344"/>
      <c r="B40" s="2" t="s">
        <v>151</v>
      </c>
      <c r="C40" s="138">
        <v>24</v>
      </c>
      <c r="D40" s="138">
        <f>SUM(E40,H40)</f>
        <v>153</v>
      </c>
      <c r="E40" s="138">
        <f>SUM(F40:G40)</f>
        <v>139</v>
      </c>
      <c r="F40" s="138">
        <v>93</v>
      </c>
      <c r="G40" s="138">
        <v>46</v>
      </c>
      <c r="H40" s="138">
        <f>SUM(I40:J40)</f>
        <v>14</v>
      </c>
      <c r="I40" s="138">
        <v>9</v>
      </c>
      <c r="J40" s="138">
        <v>5</v>
      </c>
      <c r="K40" s="138">
        <v>39056</v>
      </c>
      <c r="L40" s="138">
        <v>59751</v>
      </c>
      <c r="M40" s="171">
        <f>SUM(N40:P40)</f>
        <v>140171</v>
      </c>
      <c r="N40" s="171">
        <v>100931</v>
      </c>
      <c r="O40" s="138">
        <v>39190</v>
      </c>
      <c r="P40" s="180">
        <v>50</v>
      </c>
    </row>
    <row r="41" spans="1:16" ht="15" customHeight="1">
      <c r="A41" s="344"/>
      <c r="B41" s="2" t="s">
        <v>123</v>
      </c>
      <c r="C41" s="138">
        <v>31</v>
      </c>
      <c r="D41" s="138">
        <f>SUM(E41,H41)</f>
        <v>455</v>
      </c>
      <c r="E41" s="138">
        <f>SUM(F41:G41)</f>
        <v>449</v>
      </c>
      <c r="F41" s="138">
        <v>317</v>
      </c>
      <c r="G41" s="138">
        <v>132</v>
      </c>
      <c r="H41" s="138">
        <f>SUM(I41:J41)</f>
        <v>6</v>
      </c>
      <c r="I41" s="138">
        <v>4</v>
      </c>
      <c r="J41" s="138">
        <v>2</v>
      </c>
      <c r="K41" s="138">
        <v>143800</v>
      </c>
      <c r="L41" s="138">
        <v>241545</v>
      </c>
      <c r="M41" s="171">
        <f>SUM(N41:P41)</f>
        <v>564786</v>
      </c>
      <c r="N41" s="171">
        <v>496672</v>
      </c>
      <c r="O41" s="138">
        <v>65400</v>
      </c>
      <c r="P41" s="180">
        <v>2714</v>
      </c>
    </row>
    <row r="42" spans="1:16" ht="15" customHeight="1">
      <c r="A42" s="344"/>
      <c r="B42" s="2" t="s">
        <v>124</v>
      </c>
      <c r="C42" s="138">
        <v>12</v>
      </c>
      <c r="D42" s="138">
        <f>SUM(E42,H42)</f>
        <v>293</v>
      </c>
      <c r="E42" s="138">
        <f>SUM(F42:G42)</f>
        <v>292</v>
      </c>
      <c r="F42" s="138">
        <v>223</v>
      </c>
      <c r="G42" s="138">
        <v>69</v>
      </c>
      <c r="H42" s="138">
        <f>SUM(I42:J42)</f>
        <v>1</v>
      </c>
      <c r="I42" s="138">
        <v>1</v>
      </c>
      <c r="J42" s="138" t="s">
        <v>292</v>
      </c>
      <c r="K42" s="138">
        <v>108700</v>
      </c>
      <c r="L42" s="138">
        <v>345392</v>
      </c>
      <c r="M42" s="171">
        <f>SUM(N42:P42)</f>
        <v>621858</v>
      </c>
      <c r="N42" s="171">
        <v>552626</v>
      </c>
      <c r="O42" s="138">
        <v>69222</v>
      </c>
      <c r="P42" s="180">
        <v>10</v>
      </c>
    </row>
    <row r="43" spans="1:16" ht="15" customHeight="1">
      <c r="A43" s="344"/>
      <c r="B43" s="2" t="s">
        <v>152</v>
      </c>
      <c r="C43" s="138">
        <v>16</v>
      </c>
      <c r="D43" s="138">
        <f>SUM(E43,H43)</f>
        <v>1723</v>
      </c>
      <c r="E43" s="138">
        <f>SUM(F43:G43)</f>
        <v>1723</v>
      </c>
      <c r="F43" s="138">
        <v>1537</v>
      </c>
      <c r="G43" s="138">
        <v>186</v>
      </c>
      <c r="H43" s="138" t="s">
        <v>292</v>
      </c>
      <c r="I43" s="138" t="s">
        <v>292</v>
      </c>
      <c r="J43" s="138" t="s">
        <v>292</v>
      </c>
      <c r="K43" s="138">
        <v>729024</v>
      </c>
      <c r="L43" s="138">
        <v>2927629</v>
      </c>
      <c r="M43" s="171">
        <f>SUM(N43:P43)</f>
        <v>4440985</v>
      </c>
      <c r="N43" s="171">
        <v>4169185</v>
      </c>
      <c r="O43" s="138">
        <v>164754</v>
      </c>
      <c r="P43" s="180">
        <v>107046</v>
      </c>
    </row>
    <row r="44" spans="1:16" ht="15" customHeight="1">
      <c r="A44" s="2"/>
      <c r="B44" s="2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ht="15" customHeight="1">
      <c r="A45" s="2"/>
      <c r="B45" s="38" t="s">
        <v>118</v>
      </c>
      <c r="C45" s="32">
        <f>SUM(C46:C50)</f>
        <v>16</v>
      </c>
      <c r="D45" s="49">
        <v>213</v>
      </c>
      <c r="E45" s="49">
        <v>192</v>
      </c>
      <c r="F45" s="32">
        <v>87</v>
      </c>
      <c r="G45" s="32">
        <v>105</v>
      </c>
      <c r="H45" s="32">
        <v>21</v>
      </c>
      <c r="I45" s="32">
        <v>12</v>
      </c>
      <c r="J45" s="32">
        <v>9</v>
      </c>
      <c r="K45" s="32">
        <v>53222</v>
      </c>
      <c r="L45" s="32">
        <v>80746</v>
      </c>
      <c r="M45" s="32">
        <v>185055</v>
      </c>
      <c r="N45" s="32">
        <v>130459</v>
      </c>
      <c r="O45" s="32">
        <v>53061</v>
      </c>
      <c r="P45" s="32">
        <v>1535</v>
      </c>
    </row>
    <row r="46" spans="1:16" ht="15" customHeight="1">
      <c r="A46" s="345" t="s">
        <v>148</v>
      </c>
      <c r="B46" s="137" t="s">
        <v>263</v>
      </c>
      <c r="C46" s="138">
        <v>2</v>
      </c>
      <c r="D46" s="138" t="s">
        <v>344</v>
      </c>
      <c r="E46" s="138" t="s">
        <v>344</v>
      </c>
      <c r="F46" s="138" t="s">
        <v>344</v>
      </c>
      <c r="G46" s="138" t="s">
        <v>344</v>
      </c>
      <c r="H46" s="138" t="s">
        <v>344</v>
      </c>
      <c r="I46" s="138" t="s">
        <v>344</v>
      </c>
      <c r="J46" s="138" t="s">
        <v>344</v>
      </c>
      <c r="K46" s="138" t="s">
        <v>344</v>
      </c>
      <c r="L46" s="138" t="s">
        <v>344</v>
      </c>
      <c r="M46" s="138" t="s">
        <v>344</v>
      </c>
      <c r="N46" s="138" t="s">
        <v>344</v>
      </c>
      <c r="O46" s="138" t="s">
        <v>344</v>
      </c>
      <c r="P46" s="138" t="s">
        <v>344</v>
      </c>
    </row>
    <row r="47" spans="1:16" ht="15" customHeight="1">
      <c r="A47" s="345"/>
      <c r="B47" s="137" t="s">
        <v>262</v>
      </c>
      <c r="C47" s="138">
        <v>9</v>
      </c>
      <c r="D47" s="138">
        <f>SUM(E47,H47)</f>
        <v>49</v>
      </c>
      <c r="E47" s="138">
        <f>SUM(F47:G47)</f>
        <v>32</v>
      </c>
      <c r="F47" s="138">
        <v>16</v>
      </c>
      <c r="G47" s="138">
        <v>16</v>
      </c>
      <c r="H47" s="138">
        <f>SUM(I47:J47)</f>
        <v>17</v>
      </c>
      <c r="I47" s="138">
        <v>9</v>
      </c>
      <c r="J47" s="138">
        <v>8</v>
      </c>
      <c r="K47" s="138">
        <v>9429</v>
      </c>
      <c r="L47" s="138">
        <v>8229</v>
      </c>
      <c r="M47" s="171">
        <f>SUM(N47:P47)</f>
        <v>26714</v>
      </c>
      <c r="N47" s="171">
        <v>22775</v>
      </c>
      <c r="O47" s="138">
        <v>3939</v>
      </c>
      <c r="P47" s="138" t="s">
        <v>292</v>
      </c>
    </row>
    <row r="48" spans="1:16" ht="15" customHeight="1">
      <c r="A48" s="345"/>
      <c r="B48" s="137" t="s">
        <v>265</v>
      </c>
      <c r="C48" s="138">
        <v>2</v>
      </c>
      <c r="D48" s="138" t="s">
        <v>344</v>
      </c>
      <c r="E48" s="138" t="s">
        <v>344</v>
      </c>
      <c r="F48" s="138" t="s">
        <v>344</v>
      </c>
      <c r="G48" s="138" t="s">
        <v>344</v>
      </c>
      <c r="H48" s="138" t="s">
        <v>344</v>
      </c>
      <c r="I48" s="138" t="s">
        <v>344</v>
      </c>
      <c r="J48" s="138" t="s">
        <v>344</v>
      </c>
      <c r="K48" s="138" t="s">
        <v>344</v>
      </c>
      <c r="L48" s="138" t="s">
        <v>344</v>
      </c>
      <c r="M48" s="138" t="s">
        <v>344</v>
      </c>
      <c r="N48" s="138" t="s">
        <v>344</v>
      </c>
      <c r="O48" s="138" t="s">
        <v>292</v>
      </c>
      <c r="P48" s="138" t="s">
        <v>344</v>
      </c>
    </row>
    <row r="49" spans="1:16" ht="15" customHeight="1">
      <c r="A49" s="345"/>
      <c r="B49" s="137" t="s">
        <v>266</v>
      </c>
      <c r="C49" s="138">
        <v>2</v>
      </c>
      <c r="D49" s="138" t="s">
        <v>344</v>
      </c>
      <c r="E49" s="138" t="s">
        <v>344</v>
      </c>
      <c r="F49" s="138" t="s">
        <v>344</v>
      </c>
      <c r="G49" s="138" t="s">
        <v>344</v>
      </c>
      <c r="H49" s="138" t="s">
        <v>292</v>
      </c>
      <c r="I49" s="138" t="s">
        <v>292</v>
      </c>
      <c r="J49" s="138" t="s">
        <v>292</v>
      </c>
      <c r="K49" s="138" t="s">
        <v>344</v>
      </c>
      <c r="L49" s="138" t="s">
        <v>344</v>
      </c>
      <c r="M49" s="138" t="s">
        <v>344</v>
      </c>
      <c r="N49" s="138" t="s">
        <v>344</v>
      </c>
      <c r="O49" s="138" t="s">
        <v>344</v>
      </c>
      <c r="P49" s="138" t="s">
        <v>292</v>
      </c>
    </row>
    <row r="50" spans="1:16" ht="15" customHeight="1">
      <c r="A50" s="345"/>
      <c r="B50" s="137" t="s">
        <v>264</v>
      </c>
      <c r="C50" s="138">
        <v>1</v>
      </c>
      <c r="D50" s="138" t="s">
        <v>344</v>
      </c>
      <c r="E50" s="138" t="s">
        <v>344</v>
      </c>
      <c r="F50" s="138" t="s">
        <v>344</v>
      </c>
      <c r="G50" s="138" t="s">
        <v>344</v>
      </c>
      <c r="H50" s="138" t="s">
        <v>292</v>
      </c>
      <c r="I50" s="138" t="s">
        <v>292</v>
      </c>
      <c r="J50" s="138" t="s">
        <v>292</v>
      </c>
      <c r="K50" s="138" t="s">
        <v>344</v>
      </c>
      <c r="L50" s="138" t="s">
        <v>344</v>
      </c>
      <c r="M50" s="138" t="s">
        <v>344</v>
      </c>
      <c r="N50" s="138" t="s">
        <v>344</v>
      </c>
      <c r="O50" s="138" t="s">
        <v>344</v>
      </c>
      <c r="P50" s="138" t="s">
        <v>292</v>
      </c>
    </row>
    <row r="51" spans="1:16" ht="15" customHeight="1">
      <c r="A51" s="10"/>
      <c r="B51" s="2"/>
      <c r="C51" s="18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</row>
    <row r="52" spans="1:16" s="21" customFormat="1" ht="15" customHeight="1">
      <c r="A52" s="14"/>
      <c r="B52" s="38" t="s">
        <v>118</v>
      </c>
      <c r="C52" s="49" t="s">
        <v>294</v>
      </c>
      <c r="D52" s="49" t="s">
        <v>294</v>
      </c>
      <c r="E52" s="49" t="s">
        <v>294</v>
      </c>
      <c r="F52" s="49" t="s">
        <v>294</v>
      </c>
      <c r="G52" s="49" t="s">
        <v>294</v>
      </c>
      <c r="H52" s="49" t="s">
        <v>294</v>
      </c>
      <c r="I52" s="49" t="s">
        <v>294</v>
      </c>
      <c r="J52" s="49" t="s">
        <v>294</v>
      </c>
      <c r="K52" s="49" t="s">
        <v>294</v>
      </c>
      <c r="L52" s="49" t="s">
        <v>294</v>
      </c>
      <c r="M52" s="49" t="s">
        <v>294</v>
      </c>
      <c r="N52" s="49" t="s">
        <v>294</v>
      </c>
      <c r="O52" s="49" t="s">
        <v>294</v>
      </c>
      <c r="P52" s="49" t="s">
        <v>294</v>
      </c>
    </row>
    <row r="53" spans="1:16" ht="15" customHeight="1">
      <c r="A53" s="10"/>
      <c r="B53" s="137" t="s">
        <v>263</v>
      </c>
      <c r="C53" s="138" t="s">
        <v>292</v>
      </c>
      <c r="D53" s="138" t="s">
        <v>292</v>
      </c>
      <c r="E53" s="138" t="s">
        <v>292</v>
      </c>
      <c r="F53" s="138" t="s">
        <v>292</v>
      </c>
      <c r="G53" s="138" t="s">
        <v>292</v>
      </c>
      <c r="H53" s="138" t="s">
        <v>292</v>
      </c>
      <c r="I53" s="138" t="s">
        <v>292</v>
      </c>
      <c r="J53" s="138" t="s">
        <v>292</v>
      </c>
      <c r="K53" s="138" t="s">
        <v>292</v>
      </c>
      <c r="L53" s="138" t="s">
        <v>292</v>
      </c>
      <c r="M53" s="138" t="s">
        <v>292</v>
      </c>
      <c r="N53" s="138" t="s">
        <v>292</v>
      </c>
      <c r="O53" s="138" t="s">
        <v>292</v>
      </c>
      <c r="P53" s="138" t="s">
        <v>292</v>
      </c>
    </row>
    <row r="54" spans="1:16" ht="15" customHeight="1">
      <c r="A54" s="345" t="s">
        <v>153</v>
      </c>
      <c r="B54" s="137" t="s">
        <v>262</v>
      </c>
      <c r="C54" s="138" t="s">
        <v>292</v>
      </c>
      <c r="D54" s="138" t="s">
        <v>292</v>
      </c>
      <c r="E54" s="138" t="s">
        <v>292</v>
      </c>
      <c r="F54" s="138" t="s">
        <v>292</v>
      </c>
      <c r="G54" s="138" t="s">
        <v>292</v>
      </c>
      <c r="H54" s="138" t="s">
        <v>292</v>
      </c>
      <c r="I54" s="138" t="s">
        <v>292</v>
      </c>
      <c r="J54" s="138" t="s">
        <v>292</v>
      </c>
      <c r="K54" s="138" t="s">
        <v>292</v>
      </c>
      <c r="L54" s="138" t="s">
        <v>292</v>
      </c>
      <c r="M54" s="138" t="s">
        <v>292</v>
      </c>
      <c r="N54" s="138" t="s">
        <v>292</v>
      </c>
      <c r="O54" s="138" t="s">
        <v>292</v>
      </c>
      <c r="P54" s="138" t="s">
        <v>292</v>
      </c>
    </row>
    <row r="55" spans="1:16" ht="15" customHeight="1">
      <c r="A55" s="345"/>
      <c r="B55" s="137" t="s">
        <v>265</v>
      </c>
      <c r="C55" s="138" t="s">
        <v>292</v>
      </c>
      <c r="D55" s="138" t="s">
        <v>292</v>
      </c>
      <c r="E55" s="138" t="s">
        <v>292</v>
      </c>
      <c r="F55" s="138" t="s">
        <v>292</v>
      </c>
      <c r="G55" s="138" t="s">
        <v>292</v>
      </c>
      <c r="H55" s="138" t="s">
        <v>292</v>
      </c>
      <c r="I55" s="138" t="s">
        <v>292</v>
      </c>
      <c r="J55" s="138" t="s">
        <v>292</v>
      </c>
      <c r="K55" s="138" t="s">
        <v>292</v>
      </c>
      <c r="L55" s="138" t="s">
        <v>292</v>
      </c>
      <c r="M55" s="138" t="s">
        <v>292</v>
      </c>
      <c r="N55" s="138" t="s">
        <v>292</v>
      </c>
      <c r="O55" s="138" t="s">
        <v>292</v>
      </c>
      <c r="P55" s="138" t="s">
        <v>292</v>
      </c>
    </row>
    <row r="56" spans="1:16" ht="15" customHeight="1">
      <c r="A56" s="345"/>
      <c r="B56" s="137" t="s">
        <v>266</v>
      </c>
      <c r="C56" s="138" t="s">
        <v>292</v>
      </c>
      <c r="D56" s="138" t="s">
        <v>292</v>
      </c>
      <c r="E56" s="138" t="s">
        <v>292</v>
      </c>
      <c r="F56" s="138" t="s">
        <v>292</v>
      </c>
      <c r="G56" s="138" t="s">
        <v>292</v>
      </c>
      <c r="H56" s="138" t="s">
        <v>292</v>
      </c>
      <c r="I56" s="138" t="s">
        <v>292</v>
      </c>
      <c r="J56" s="138" t="s">
        <v>292</v>
      </c>
      <c r="K56" s="138" t="s">
        <v>292</v>
      </c>
      <c r="L56" s="138" t="s">
        <v>292</v>
      </c>
      <c r="M56" s="138" t="s">
        <v>292</v>
      </c>
      <c r="N56" s="138" t="s">
        <v>292</v>
      </c>
      <c r="O56" s="138" t="s">
        <v>292</v>
      </c>
      <c r="P56" s="138" t="s">
        <v>292</v>
      </c>
    </row>
    <row r="57" spans="1:16" ht="15" customHeight="1">
      <c r="A57" s="345"/>
      <c r="B57" s="137" t="s">
        <v>264</v>
      </c>
      <c r="C57" s="138" t="s">
        <v>292</v>
      </c>
      <c r="D57" s="138" t="s">
        <v>292</v>
      </c>
      <c r="E57" s="138" t="s">
        <v>292</v>
      </c>
      <c r="F57" s="138" t="s">
        <v>292</v>
      </c>
      <c r="G57" s="138" t="s">
        <v>292</v>
      </c>
      <c r="H57" s="138" t="s">
        <v>292</v>
      </c>
      <c r="I57" s="138" t="s">
        <v>292</v>
      </c>
      <c r="J57" s="138" t="s">
        <v>292</v>
      </c>
      <c r="K57" s="138" t="s">
        <v>292</v>
      </c>
      <c r="L57" s="138" t="s">
        <v>292</v>
      </c>
      <c r="M57" s="138" t="s">
        <v>292</v>
      </c>
      <c r="N57" s="138" t="s">
        <v>292</v>
      </c>
      <c r="O57" s="138" t="s">
        <v>292</v>
      </c>
      <c r="P57" s="138" t="s">
        <v>292</v>
      </c>
    </row>
    <row r="58" spans="1:16" ht="15" customHeight="1">
      <c r="A58" s="10"/>
      <c r="B58" s="2"/>
      <c r="C58" s="171"/>
      <c r="D58" s="171"/>
      <c r="E58" s="171"/>
      <c r="F58" s="171"/>
      <c r="G58" s="171"/>
      <c r="H58" s="171"/>
      <c r="I58" s="171"/>
      <c r="J58" s="180"/>
      <c r="K58" s="180"/>
      <c r="L58" s="180"/>
      <c r="M58" s="180"/>
      <c r="N58" s="180"/>
      <c r="O58" s="180"/>
      <c r="P58" s="180"/>
    </row>
    <row r="59" spans="1:16" ht="15" customHeight="1">
      <c r="A59" s="10"/>
      <c r="B59" s="38" t="s">
        <v>118</v>
      </c>
      <c r="C59" s="32">
        <f>SUM(C60:C64)</f>
        <v>1311</v>
      </c>
      <c r="D59" s="32">
        <f aca="true" t="shared" si="4" ref="D59:P59">SUM(D60:D64)</f>
        <v>5919</v>
      </c>
      <c r="E59" s="32">
        <f t="shared" si="4"/>
        <v>3788</v>
      </c>
      <c r="F59" s="32">
        <f t="shared" si="4"/>
        <v>1821</v>
      </c>
      <c r="G59" s="32">
        <f t="shared" si="4"/>
        <v>1967</v>
      </c>
      <c r="H59" s="32">
        <f t="shared" si="4"/>
        <v>2131</v>
      </c>
      <c r="I59" s="32">
        <f t="shared" si="4"/>
        <v>1303</v>
      </c>
      <c r="J59" s="32">
        <f t="shared" si="4"/>
        <v>828</v>
      </c>
      <c r="K59" s="32">
        <f t="shared" si="4"/>
        <v>961627</v>
      </c>
      <c r="L59" s="32">
        <f t="shared" si="4"/>
        <v>2782663</v>
      </c>
      <c r="M59" s="32">
        <f t="shared" si="4"/>
        <v>5547237</v>
      </c>
      <c r="N59" s="32">
        <f t="shared" si="4"/>
        <v>4632190</v>
      </c>
      <c r="O59" s="32">
        <f t="shared" si="4"/>
        <v>894833</v>
      </c>
      <c r="P59" s="32">
        <f t="shared" si="4"/>
        <v>20214</v>
      </c>
    </row>
    <row r="60" spans="1:16" ht="15" customHeight="1">
      <c r="A60" s="343" t="s">
        <v>154</v>
      </c>
      <c r="B60" s="137" t="s">
        <v>263</v>
      </c>
      <c r="C60" s="181">
        <v>899</v>
      </c>
      <c r="D60" s="138">
        <f>SUM(E60,H60)</f>
        <v>1874</v>
      </c>
      <c r="E60" s="138">
        <f>SUM(F60:G60)</f>
        <v>332</v>
      </c>
      <c r="F60" s="171">
        <v>121</v>
      </c>
      <c r="G60" s="171">
        <v>211</v>
      </c>
      <c r="H60" s="138">
        <f>SUM(I60:J60)</f>
        <v>1542</v>
      </c>
      <c r="I60" s="171">
        <v>950</v>
      </c>
      <c r="J60" s="171">
        <v>592</v>
      </c>
      <c r="K60" s="171">
        <v>66982</v>
      </c>
      <c r="L60" s="171">
        <v>301691</v>
      </c>
      <c r="M60" s="171">
        <f>SUM(N60:P60)</f>
        <v>804140</v>
      </c>
      <c r="N60" s="171">
        <v>328835</v>
      </c>
      <c r="O60" s="171">
        <v>470510</v>
      </c>
      <c r="P60" s="171">
        <v>4795</v>
      </c>
    </row>
    <row r="61" spans="1:16" ht="15" customHeight="1">
      <c r="A61" s="343"/>
      <c r="B61" s="137" t="s">
        <v>262</v>
      </c>
      <c r="C61" s="181">
        <v>328</v>
      </c>
      <c r="D61" s="138">
        <f>SUM(E61,H61)</f>
        <v>1755</v>
      </c>
      <c r="E61" s="138">
        <f>SUM(F61:G61)</f>
        <v>1193</v>
      </c>
      <c r="F61" s="171">
        <v>552</v>
      </c>
      <c r="G61" s="171">
        <v>641</v>
      </c>
      <c r="H61" s="138">
        <f>SUM(I61:J61)</f>
        <v>562</v>
      </c>
      <c r="I61" s="171">
        <v>334</v>
      </c>
      <c r="J61" s="171">
        <v>228</v>
      </c>
      <c r="K61" s="171">
        <v>283527</v>
      </c>
      <c r="L61" s="171">
        <v>529777</v>
      </c>
      <c r="M61" s="171">
        <f>SUM(N61:P61)</f>
        <v>1188088</v>
      </c>
      <c r="N61" s="171">
        <v>852005</v>
      </c>
      <c r="O61" s="171">
        <v>329291</v>
      </c>
      <c r="P61" s="171">
        <v>6792</v>
      </c>
    </row>
    <row r="62" spans="1:16" ht="15" customHeight="1">
      <c r="A62" s="343"/>
      <c r="B62" s="137" t="s">
        <v>265</v>
      </c>
      <c r="C62" s="181">
        <v>53</v>
      </c>
      <c r="D62" s="138">
        <f>SUM(E62,H62)</f>
        <v>732</v>
      </c>
      <c r="E62" s="138">
        <f>SUM(F62:G62)</f>
        <v>708</v>
      </c>
      <c r="F62" s="171">
        <v>349</v>
      </c>
      <c r="G62" s="171">
        <v>359</v>
      </c>
      <c r="H62" s="138">
        <f>SUM(I62:J62)</f>
        <v>24</v>
      </c>
      <c r="I62" s="171">
        <v>16</v>
      </c>
      <c r="J62" s="138">
        <v>8</v>
      </c>
      <c r="K62" s="171">
        <v>156291</v>
      </c>
      <c r="L62" s="171">
        <v>342716</v>
      </c>
      <c r="M62" s="171">
        <f>SUM(N62:P62)</f>
        <v>818246</v>
      </c>
      <c r="N62" s="171">
        <v>721849</v>
      </c>
      <c r="O62" s="171">
        <v>93194</v>
      </c>
      <c r="P62" s="171">
        <v>3203</v>
      </c>
    </row>
    <row r="63" spans="1:16" ht="15" customHeight="1">
      <c r="A63" s="343"/>
      <c r="B63" s="137" t="s">
        <v>266</v>
      </c>
      <c r="C63" s="181">
        <v>14</v>
      </c>
      <c r="D63" s="138">
        <f>SUM(E63,H63)</f>
        <v>343</v>
      </c>
      <c r="E63" s="138">
        <f>SUM(F63:G63)</f>
        <v>342</v>
      </c>
      <c r="F63" s="171">
        <v>186</v>
      </c>
      <c r="G63" s="171">
        <v>156</v>
      </c>
      <c r="H63" s="138">
        <f>SUM(I63:J63)</f>
        <v>1</v>
      </c>
      <c r="I63" s="171">
        <v>1</v>
      </c>
      <c r="J63" s="138" t="s">
        <v>292</v>
      </c>
      <c r="K63" s="171">
        <v>93435</v>
      </c>
      <c r="L63" s="171">
        <v>246608</v>
      </c>
      <c r="M63" s="171">
        <f>SUM(N63:P63)</f>
        <v>578709</v>
      </c>
      <c r="N63" s="171">
        <v>572947</v>
      </c>
      <c r="O63" s="171">
        <v>1838</v>
      </c>
      <c r="P63" s="171">
        <v>3924</v>
      </c>
    </row>
    <row r="64" spans="1:16" s="11" customFormat="1" ht="15" customHeight="1">
      <c r="A64" s="343"/>
      <c r="B64" s="137" t="s">
        <v>264</v>
      </c>
      <c r="C64" s="171">
        <v>17</v>
      </c>
      <c r="D64" s="138">
        <f>SUM(E64,H64)</f>
        <v>1215</v>
      </c>
      <c r="E64" s="138">
        <f>SUM(F64:G64)</f>
        <v>1213</v>
      </c>
      <c r="F64" s="171">
        <v>613</v>
      </c>
      <c r="G64" s="171">
        <v>600</v>
      </c>
      <c r="H64" s="138">
        <f>SUM(I64:J64)</f>
        <v>2</v>
      </c>
      <c r="I64" s="171">
        <v>2</v>
      </c>
      <c r="J64" s="171" t="s">
        <v>292</v>
      </c>
      <c r="K64" s="171">
        <v>361392</v>
      </c>
      <c r="L64" s="171">
        <v>1361871</v>
      </c>
      <c r="M64" s="171">
        <f>SUM(N64:P64)</f>
        <v>2158054</v>
      </c>
      <c r="N64" s="171">
        <v>2156554</v>
      </c>
      <c r="O64" s="171" t="s">
        <v>292</v>
      </c>
      <c r="P64" s="171">
        <v>1500</v>
      </c>
    </row>
    <row r="65" spans="1:16" ht="15" customHeight="1">
      <c r="A65" s="15"/>
      <c r="B65" s="46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4:5" ht="14.25">
      <c r="D66" s="11"/>
      <c r="E66" s="11"/>
    </row>
  </sheetData>
  <sheetProtection/>
  <mergeCells count="24">
    <mergeCell ref="A5:P5"/>
    <mergeCell ref="A4:P4"/>
    <mergeCell ref="A7:A9"/>
    <mergeCell ref="B7:B9"/>
    <mergeCell ref="C7:C9"/>
    <mergeCell ref="D7:J7"/>
    <mergeCell ref="K7:K9"/>
    <mergeCell ref="P8:P9"/>
    <mergeCell ref="E8:G8"/>
    <mergeCell ref="H8:J8"/>
    <mergeCell ref="A60:A64"/>
    <mergeCell ref="A11:A15"/>
    <mergeCell ref="A18:A22"/>
    <mergeCell ref="A25:A29"/>
    <mergeCell ref="A32:A36"/>
    <mergeCell ref="A39:A43"/>
    <mergeCell ref="A46:A50"/>
    <mergeCell ref="A54:A57"/>
    <mergeCell ref="L7:L9"/>
    <mergeCell ref="M7:P7"/>
    <mergeCell ref="D8:D9"/>
    <mergeCell ref="O8:O9"/>
    <mergeCell ref="M8:M9"/>
    <mergeCell ref="N8:N9"/>
  </mergeCells>
  <printOptions horizontalCentered="1"/>
  <pageMargins left="0.7874015748031495" right="0.7874015748031495" top="0.39370078740157477" bottom="0.39370078740157477" header="0.35433070866141736" footer="0.35433070866141736"/>
  <pageSetup fitToHeight="1" fitToWidth="1" horizontalDpi="600" verticalDpi="600" orientation="landscape" paperSize="8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6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6.5" style="1" customWidth="1"/>
    <col min="2" max="2" width="12.09765625" style="1" customWidth="1"/>
    <col min="3" max="3" width="17.19921875" style="1" customWidth="1"/>
    <col min="4" max="11" width="13.5" style="1" customWidth="1"/>
    <col min="12" max="17" width="15.09765625" style="1" customWidth="1"/>
    <col min="18" max="16384" width="10.59765625" style="1" customWidth="1"/>
  </cols>
  <sheetData>
    <row r="1" spans="1:17" s="7" customFormat="1" ht="19.5" customHeight="1">
      <c r="A1" s="187" t="s">
        <v>310</v>
      </c>
      <c r="Q1" s="6" t="s">
        <v>311</v>
      </c>
    </row>
    <row r="2" spans="1:17" s="7" customFormat="1" ht="19.5" customHeight="1">
      <c r="A2" s="5"/>
      <c r="Q2" s="6"/>
    </row>
    <row r="3" spans="1:17" s="7" customFormat="1" ht="19.5" customHeight="1">
      <c r="A3" s="5"/>
      <c r="Q3" s="6"/>
    </row>
    <row r="4" spans="1:17" ht="19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9.5" customHeight="1">
      <c r="A5" s="371" t="s">
        <v>269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</row>
    <row r="6" ht="18" customHeight="1" thickBot="1">
      <c r="A6" s="50"/>
    </row>
    <row r="7" spans="1:17" ht="17.25" customHeight="1">
      <c r="A7" s="360" t="s">
        <v>291</v>
      </c>
      <c r="B7" s="361"/>
      <c r="C7" s="373" t="s">
        <v>170</v>
      </c>
      <c r="D7" s="350" t="s">
        <v>171</v>
      </c>
      <c r="E7" s="338" t="s">
        <v>156</v>
      </c>
      <c r="F7" s="339"/>
      <c r="G7" s="339"/>
      <c r="H7" s="339"/>
      <c r="I7" s="339"/>
      <c r="J7" s="339"/>
      <c r="K7" s="353"/>
      <c r="L7" s="335" t="s">
        <v>157</v>
      </c>
      <c r="M7" s="335" t="s">
        <v>158</v>
      </c>
      <c r="N7" s="338" t="s">
        <v>114</v>
      </c>
      <c r="O7" s="339"/>
      <c r="P7" s="339"/>
      <c r="Q7" s="339"/>
    </row>
    <row r="8" spans="1:17" ht="17.25" customHeight="1">
      <c r="A8" s="362"/>
      <c r="B8" s="363"/>
      <c r="C8" s="374"/>
      <c r="D8" s="372"/>
      <c r="E8" s="340" t="s">
        <v>115</v>
      </c>
      <c r="F8" s="356" t="s">
        <v>159</v>
      </c>
      <c r="G8" s="357"/>
      <c r="H8" s="358"/>
      <c r="I8" s="356" t="s">
        <v>160</v>
      </c>
      <c r="J8" s="357"/>
      <c r="K8" s="358"/>
      <c r="L8" s="279"/>
      <c r="M8" s="336"/>
      <c r="N8" s="340" t="s">
        <v>118</v>
      </c>
      <c r="O8" s="342" t="s">
        <v>172</v>
      </c>
      <c r="P8" s="342" t="s">
        <v>119</v>
      </c>
      <c r="Q8" s="354" t="s">
        <v>120</v>
      </c>
    </row>
    <row r="9" spans="1:17" ht="17.25" customHeight="1">
      <c r="A9" s="364"/>
      <c r="B9" s="365"/>
      <c r="C9" s="375"/>
      <c r="D9" s="372"/>
      <c r="E9" s="366"/>
      <c r="F9" s="115" t="s">
        <v>118</v>
      </c>
      <c r="G9" s="116" t="s">
        <v>121</v>
      </c>
      <c r="H9" s="116" t="s">
        <v>122</v>
      </c>
      <c r="I9" s="116" t="s">
        <v>118</v>
      </c>
      <c r="J9" s="116" t="s">
        <v>121</v>
      </c>
      <c r="K9" s="116" t="s">
        <v>122</v>
      </c>
      <c r="L9" s="336"/>
      <c r="M9" s="336"/>
      <c r="N9" s="366"/>
      <c r="O9" s="336"/>
      <c r="P9" s="336"/>
      <c r="Q9" s="359"/>
    </row>
    <row r="10" spans="1:18" s="41" customFormat="1" ht="15" customHeight="1">
      <c r="A10" s="367"/>
      <c r="B10" s="367"/>
      <c r="C10" s="139"/>
      <c r="D10" s="148"/>
      <c r="E10" s="149"/>
      <c r="F10" s="149"/>
      <c r="G10" s="150"/>
      <c r="H10" s="150"/>
      <c r="I10" s="150"/>
      <c r="J10" s="150"/>
      <c r="K10" s="150"/>
      <c r="L10" s="443"/>
      <c r="M10" s="150"/>
      <c r="N10" s="151"/>
      <c r="O10" s="150"/>
      <c r="P10" s="150"/>
      <c r="Q10" s="150"/>
      <c r="R10" s="58"/>
    </row>
    <row r="11" spans="1:18" s="143" customFormat="1" ht="15" customHeight="1">
      <c r="A11" s="368"/>
      <c r="B11" s="368"/>
      <c r="C11" s="145" t="s">
        <v>118</v>
      </c>
      <c r="D11" s="183">
        <f>SUM(D12:D16)</f>
        <v>3258</v>
      </c>
      <c r="E11" s="32">
        <f aca="true" t="shared" si="0" ref="E11:Q11">SUM(E12:E16)</f>
        <v>36326</v>
      </c>
      <c r="F11" s="32">
        <f t="shared" si="0"/>
        <v>33137</v>
      </c>
      <c r="G11" s="32">
        <f t="shared" si="0"/>
        <v>19635</v>
      </c>
      <c r="H11" s="32">
        <f t="shared" si="0"/>
        <v>13502</v>
      </c>
      <c r="I11" s="32">
        <f t="shared" si="0"/>
        <v>3189</v>
      </c>
      <c r="J11" s="32">
        <f t="shared" si="0"/>
        <v>2069</v>
      </c>
      <c r="K11" s="32">
        <f t="shared" si="0"/>
        <v>1120</v>
      </c>
      <c r="L11" s="32">
        <f t="shared" si="0"/>
        <v>11710701</v>
      </c>
      <c r="M11" s="32">
        <f t="shared" si="0"/>
        <v>31950614</v>
      </c>
      <c r="N11" s="32">
        <f t="shared" si="0"/>
        <v>64514111</v>
      </c>
      <c r="O11" s="32">
        <f t="shared" si="0"/>
        <v>56996661</v>
      </c>
      <c r="P11" s="32">
        <f t="shared" si="0"/>
        <v>7402126</v>
      </c>
      <c r="Q11" s="32">
        <f t="shared" si="0"/>
        <v>115324</v>
      </c>
      <c r="R11" s="142"/>
    </row>
    <row r="12" spans="1:18" s="41" customFormat="1" ht="15" customHeight="1">
      <c r="A12" s="369"/>
      <c r="B12" s="369"/>
      <c r="C12" s="146" t="s">
        <v>263</v>
      </c>
      <c r="D12" s="182">
        <v>1486</v>
      </c>
      <c r="E12" s="171">
        <f>SUM(F12,I12)</f>
        <v>3129</v>
      </c>
      <c r="F12" s="171">
        <f>SUM(G12:H12)</f>
        <v>988</v>
      </c>
      <c r="G12" s="171">
        <v>434</v>
      </c>
      <c r="H12" s="171">
        <v>554</v>
      </c>
      <c r="I12" s="171">
        <f>SUM(J12:K12)</f>
        <v>2141</v>
      </c>
      <c r="J12" s="171">
        <v>1370</v>
      </c>
      <c r="K12" s="171">
        <v>771</v>
      </c>
      <c r="L12" s="171">
        <v>267200</v>
      </c>
      <c r="M12" s="171">
        <v>683800</v>
      </c>
      <c r="N12" s="171">
        <f>SUM(O12:Q12)</f>
        <v>1729688</v>
      </c>
      <c r="O12" s="171">
        <v>1109627</v>
      </c>
      <c r="P12" s="171">
        <v>612055</v>
      </c>
      <c r="Q12" s="171">
        <v>8006</v>
      </c>
      <c r="R12" s="58"/>
    </row>
    <row r="13" spans="1:18" s="41" customFormat="1" ht="15" customHeight="1">
      <c r="A13" s="367"/>
      <c r="B13" s="367"/>
      <c r="C13" s="146" t="s">
        <v>262</v>
      </c>
      <c r="D13" s="182">
        <v>1112</v>
      </c>
      <c r="E13" s="171">
        <f>SUM(F13,I13)</f>
        <v>6525</v>
      </c>
      <c r="F13" s="171">
        <f>SUM(G13:H13)</f>
        <v>5589</v>
      </c>
      <c r="G13" s="171">
        <v>3071</v>
      </c>
      <c r="H13" s="171">
        <v>2518</v>
      </c>
      <c r="I13" s="171">
        <f>SUM(J13:K13)</f>
        <v>936</v>
      </c>
      <c r="J13" s="171">
        <v>631</v>
      </c>
      <c r="K13" s="171">
        <v>305</v>
      </c>
      <c r="L13" s="171">
        <v>1641521</v>
      </c>
      <c r="M13" s="171">
        <v>2478482</v>
      </c>
      <c r="N13" s="171">
        <f>SUM(O13:Q13)</f>
        <v>6113058</v>
      </c>
      <c r="O13" s="171">
        <v>4460128</v>
      </c>
      <c r="P13" s="171">
        <v>1638372</v>
      </c>
      <c r="Q13" s="171">
        <v>14558</v>
      </c>
      <c r="R13" s="58"/>
    </row>
    <row r="14" spans="1:18" s="41" customFormat="1" ht="15" customHeight="1">
      <c r="A14" s="370" t="s">
        <v>161</v>
      </c>
      <c r="B14" s="370"/>
      <c r="C14" s="146" t="s">
        <v>265</v>
      </c>
      <c r="D14" s="182">
        <v>331</v>
      </c>
      <c r="E14" s="171">
        <f>SUM(F14,I14)</f>
        <v>4495</v>
      </c>
      <c r="F14" s="171">
        <f>SUM(G14:H14)</f>
        <v>4411</v>
      </c>
      <c r="G14" s="171">
        <v>2412</v>
      </c>
      <c r="H14" s="171">
        <v>1999</v>
      </c>
      <c r="I14" s="171">
        <f>SUM(J14:K14)</f>
        <v>84</v>
      </c>
      <c r="J14" s="171">
        <v>50</v>
      </c>
      <c r="K14" s="171">
        <v>34</v>
      </c>
      <c r="L14" s="171">
        <v>1354245</v>
      </c>
      <c r="M14" s="171">
        <v>2838971</v>
      </c>
      <c r="N14" s="171">
        <f>SUM(O14:Q14)</f>
        <v>5725210</v>
      </c>
      <c r="O14" s="171">
        <v>4700504</v>
      </c>
      <c r="P14" s="171">
        <v>1018259</v>
      </c>
      <c r="Q14" s="171">
        <v>6447</v>
      </c>
      <c r="R14" s="58"/>
    </row>
    <row r="15" spans="1:18" s="41" customFormat="1" ht="15" customHeight="1">
      <c r="A15" s="367"/>
      <c r="B15" s="367"/>
      <c r="C15" s="146" t="s">
        <v>266</v>
      </c>
      <c r="D15" s="182">
        <v>147</v>
      </c>
      <c r="E15" s="171">
        <f>SUM(F15,I15)</f>
        <v>3567</v>
      </c>
      <c r="F15" s="171">
        <f>SUM(G15:H15)</f>
        <v>3546</v>
      </c>
      <c r="G15" s="171">
        <v>1864</v>
      </c>
      <c r="H15" s="171">
        <v>1682</v>
      </c>
      <c r="I15" s="171">
        <f>SUM(J15:K15)</f>
        <v>21</v>
      </c>
      <c r="J15" s="171">
        <v>14</v>
      </c>
      <c r="K15" s="171">
        <v>7</v>
      </c>
      <c r="L15" s="171">
        <v>1050144</v>
      </c>
      <c r="M15" s="171">
        <v>2574922</v>
      </c>
      <c r="N15" s="171">
        <f>SUM(O15:Q15)</f>
        <v>4964218</v>
      </c>
      <c r="O15" s="171">
        <v>4333602</v>
      </c>
      <c r="P15" s="171">
        <v>611451</v>
      </c>
      <c r="Q15" s="171">
        <v>19165</v>
      </c>
      <c r="R15" s="58"/>
    </row>
    <row r="16" spans="1:18" s="41" customFormat="1" ht="15" customHeight="1">
      <c r="A16" s="59"/>
      <c r="B16" s="54"/>
      <c r="C16" s="146" t="s">
        <v>264</v>
      </c>
      <c r="D16" s="182">
        <v>182</v>
      </c>
      <c r="E16" s="171">
        <f>SUM(F16,I16)</f>
        <v>18610</v>
      </c>
      <c r="F16" s="171">
        <f>SUM(G16:H16)</f>
        <v>18603</v>
      </c>
      <c r="G16" s="171">
        <v>11854</v>
      </c>
      <c r="H16" s="171">
        <v>6749</v>
      </c>
      <c r="I16" s="171">
        <f>SUM(J16:K16)</f>
        <v>7</v>
      </c>
      <c r="J16" s="171">
        <v>4</v>
      </c>
      <c r="K16" s="171">
        <v>3</v>
      </c>
      <c r="L16" s="171">
        <v>7397591</v>
      </c>
      <c r="M16" s="171">
        <v>23374439</v>
      </c>
      <c r="N16" s="171">
        <f>SUM(O16:Q16)</f>
        <v>45981937</v>
      </c>
      <c r="O16" s="171">
        <v>42392800</v>
      </c>
      <c r="P16" s="171">
        <v>3521989</v>
      </c>
      <c r="Q16" s="171">
        <v>67148</v>
      </c>
      <c r="R16" s="58"/>
    </row>
    <row r="17" spans="1:18" s="41" customFormat="1" ht="15" customHeight="1">
      <c r="A17" s="59"/>
      <c r="B17" s="54"/>
      <c r="C17" s="139"/>
      <c r="D17" s="182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58"/>
    </row>
    <row r="18" spans="1:18" s="143" customFormat="1" ht="15" customHeight="1">
      <c r="A18" s="368"/>
      <c r="B18" s="368"/>
      <c r="C18" s="145" t="s">
        <v>118</v>
      </c>
      <c r="D18" s="183">
        <f>SUM(D19:D23)</f>
        <v>393</v>
      </c>
      <c r="E18" s="32">
        <f aca="true" t="shared" si="1" ref="E18:Q18">SUM(E19:E23)</f>
        <v>5417</v>
      </c>
      <c r="F18" s="32">
        <f t="shared" si="1"/>
        <v>5005</v>
      </c>
      <c r="G18" s="32">
        <f t="shared" si="1"/>
        <v>2245</v>
      </c>
      <c r="H18" s="32">
        <f t="shared" si="1"/>
        <v>2760</v>
      </c>
      <c r="I18" s="32">
        <f t="shared" si="1"/>
        <v>412</v>
      </c>
      <c r="J18" s="32">
        <f t="shared" si="1"/>
        <v>262</v>
      </c>
      <c r="K18" s="32">
        <f t="shared" si="1"/>
        <v>150</v>
      </c>
      <c r="L18" s="32">
        <f t="shared" si="1"/>
        <v>1333982</v>
      </c>
      <c r="M18" s="32">
        <f t="shared" si="1"/>
        <v>5278930</v>
      </c>
      <c r="N18" s="32">
        <f t="shared" si="1"/>
        <v>8338183</v>
      </c>
      <c r="O18" s="32">
        <f t="shared" si="1"/>
        <v>7623385</v>
      </c>
      <c r="P18" s="32">
        <f t="shared" si="1"/>
        <v>706061</v>
      </c>
      <c r="Q18" s="32">
        <f t="shared" si="1"/>
        <v>8737</v>
      </c>
      <c r="R18" s="142"/>
    </row>
    <row r="19" spans="1:18" s="41" customFormat="1" ht="15" customHeight="1">
      <c r="A19" s="43"/>
      <c r="B19" s="9"/>
      <c r="C19" s="146" t="s">
        <v>263</v>
      </c>
      <c r="D19" s="182">
        <v>190</v>
      </c>
      <c r="E19" s="171">
        <f>SUM(F19,I19)</f>
        <v>412</v>
      </c>
      <c r="F19" s="171">
        <f>SUM(G19:H19)</f>
        <v>115</v>
      </c>
      <c r="G19" s="171">
        <v>44</v>
      </c>
      <c r="H19" s="171">
        <v>71</v>
      </c>
      <c r="I19" s="171">
        <f>SUM(J19:K19)</f>
        <v>297</v>
      </c>
      <c r="J19" s="171">
        <v>186</v>
      </c>
      <c r="K19" s="171">
        <v>111</v>
      </c>
      <c r="L19" s="171">
        <v>19172</v>
      </c>
      <c r="M19" s="171">
        <v>81124</v>
      </c>
      <c r="N19" s="171">
        <f>SUM(O19:Q19)</f>
        <v>185806</v>
      </c>
      <c r="O19" s="171">
        <v>115376</v>
      </c>
      <c r="P19" s="171">
        <v>69340</v>
      </c>
      <c r="Q19" s="171">
        <v>1090</v>
      </c>
      <c r="R19" s="58"/>
    </row>
    <row r="20" spans="1:18" s="41" customFormat="1" ht="15" customHeight="1">
      <c r="A20" s="59"/>
      <c r="B20" s="54"/>
      <c r="C20" s="146" t="s">
        <v>262</v>
      </c>
      <c r="D20" s="182">
        <v>104</v>
      </c>
      <c r="E20" s="171">
        <f>SUM(F20,I20)</f>
        <v>609</v>
      </c>
      <c r="F20" s="171">
        <f>SUM(G20:H20)</f>
        <v>508</v>
      </c>
      <c r="G20" s="171">
        <v>233</v>
      </c>
      <c r="H20" s="171">
        <v>275</v>
      </c>
      <c r="I20" s="171">
        <f>SUM(J20:K20)</f>
        <v>101</v>
      </c>
      <c r="J20" s="171">
        <v>65</v>
      </c>
      <c r="K20" s="171">
        <v>36</v>
      </c>
      <c r="L20" s="171">
        <v>114001</v>
      </c>
      <c r="M20" s="171">
        <v>208387</v>
      </c>
      <c r="N20" s="171">
        <f>SUM(O20:Q20)</f>
        <v>493706</v>
      </c>
      <c r="O20" s="171">
        <v>406090</v>
      </c>
      <c r="P20" s="171">
        <v>85654</v>
      </c>
      <c r="Q20" s="171">
        <v>1962</v>
      </c>
      <c r="R20" s="58"/>
    </row>
    <row r="21" spans="1:18" s="41" customFormat="1" ht="15" customHeight="1">
      <c r="A21" s="370" t="s">
        <v>162</v>
      </c>
      <c r="B21" s="370"/>
      <c r="C21" s="146" t="s">
        <v>265</v>
      </c>
      <c r="D21" s="182">
        <v>39</v>
      </c>
      <c r="E21" s="171">
        <f>SUM(F21,I21)</f>
        <v>506</v>
      </c>
      <c r="F21" s="171">
        <f>SUM(G21:H21)</f>
        <v>497</v>
      </c>
      <c r="G21" s="171">
        <v>284</v>
      </c>
      <c r="H21" s="171">
        <v>213</v>
      </c>
      <c r="I21" s="171">
        <f>SUM(J21:K21)</f>
        <v>9</v>
      </c>
      <c r="J21" s="171">
        <v>6</v>
      </c>
      <c r="K21" s="171">
        <v>3</v>
      </c>
      <c r="L21" s="171">
        <v>113298</v>
      </c>
      <c r="M21" s="171">
        <v>300880</v>
      </c>
      <c r="N21" s="171">
        <f>SUM(O21:Q21)</f>
        <v>546193</v>
      </c>
      <c r="O21" s="171">
        <v>490746</v>
      </c>
      <c r="P21" s="171">
        <v>49865</v>
      </c>
      <c r="Q21" s="171">
        <v>5582</v>
      </c>
      <c r="R21" s="58"/>
    </row>
    <row r="22" spans="1:18" s="41" customFormat="1" ht="15" customHeight="1">
      <c r="A22" s="59"/>
      <c r="B22" s="54"/>
      <c r="C22" s="146" t="s">
        <v>266</v>
      </c>
      <c r="D22" s="182">
        <v>25</v>
      </c>
      <c r="E22" s="171">
        <f>SUM(F22,I22)</f>
        <v>633</v>
      </c>
      <c r="F22" s="171">
        <f>SUM(G22:H22)</f>
        <v>628</v>
      </c>
      <c r="G22" s="171">
        <v>336</v>
      </c>
      <c r="H22" s="171">
        <v>292</v>
      </c>
      <c r="I22" s="171">
        <f>SUM(J22:K22)</f>
        <v>5</v>
      </c>
      <c r="J22" s="171">
        <v>5</v>
      </c>
      <c r="K22" s="171" t="s">
        <v>292</v>
      </c>
      <c r="L22" s="171">
        <v>168049</v>
      </c>
      <c r="M22" s="171">
        <v>446917</v>
      </c>
      <c r="N22" s="171">
        <f>SUM(O22:Q22)</f>
        <v>803971</v>
      </c>
      <c r="O22" s="171">
        <v>734818</v>
      </c>
      <c r="P22" s="171">
        <v>69153</v>
      </c>
      <c r="Q22" s="171" t="s">
        <v>292</v>
      </c>
      <c r="R22" s="58"/>
    </row>
    <row r="23" spans="1:18" s="41" customFormat="1" ht="15" customHeight="1">
      <c r="A23" s="59"/>
      <c r="B23" s="54"/>
      <c r="C23" s="146" t="s">
        <v>264</v>
      </c>
      <c r="D23" s="182">
        <v>35</v>
      </c>
      <c r="E23" s="171">
        <f>SUM(F23,I23)</f>
        <v>3257</v>
      </c>
      <c r="F23" s="171">
        <f>SUM(G23:H23)</f>
        <v>3257</v>
      </c>
      <c r="G23" s="171">
        <v>1348</v>
      </c>
      <c r="H23" s="171">
        <v>1909</v>
      </c>
      <c r="I23" s="171" t="s">
        <v>292</v>
      </c>
      <c r="J23" s="171" t="s">
        <v>292</v>
      </c>
      <c r="K23" s="171" t="s">
        <v>292</v>
      </c>
      <c r="L23" s="171">
        <v>919462</v>
      </c>
      <c r="M23" s="171">
        <v>4241622</v>
      </c>
      <c r="N23" s="171">
        <f>SUM(O23:Q23)</f>
        <v>6308507</v>
      </c>
      <c r="O23" s="171">
        <v>5876355</v>
      </c>
      <c r="P23" s="171">
        <v>432049</v>
      </c>
      <c r="Q23" s="171">
        <v>103</v>
      </c>
      <c r="R23" s="58"/>
    </row>
    <row r="24" spans="1:18" ht="15" customHeight="1">
      <c r="A24" s="367"/>
      <c r="B24" s="367"/>
      <c r="C24" s="139"/>
      <c r="D24" s="182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1"/>
    </row>
    <row r="25" spans="1:18" s="143" customFormat="1" ht="15" customHeight="1">
      <c r="A25" s="144"/>
      <c r="B25" s="141"/>
      <c r="C25" s="145" t="s">
        <v>118</v>
      </c>
      <c r="D25" s="183">
        <f>SUM(D26:D30)</f>
        <v>2038</v>
      </c>
      <c r="E25" s="32">
        <f aca="true" t="shared" si="2" ref="E25:Q25">SUM(E26:E30)</f>
        <v>17090</v>
      </c>
      <c r="F25" s="32">
        <f t="shared" si="2"/>
        <v>14112</v>
      </c>
      <c r="G25" s="32">
        <f t="shared" si="2"/>
        <v>8567</v>
      </c>
      <c r="H25" s="32">
        <f t="shared" si="2"/>
        <v>5545</v>
      </c>
      <c r="I25" s="32">
        <f t="shared" si="2"/>
        <v>2978</v>
      </c>
      <c r="J25" s="32">
        <f t="shared" si="2"/>
        <v>1618</v>
      </c>
      <c r="K25" s="32">
        <f t="shared" si="2"/>
        <v>1360</v>
      </c>
      <c r="L25" s="32">
        <f t="shared" si="2"/>
        <v>5185419</v>
      </c>
      <c r="M25" s="32">
        <f t="shared" si="2"/>
        <v>25540949</v>
      </c>
      <c r="N25" s="32">
        <f t="shared" si="2"/>
        <v>41129763</v>
      </c>
      <c r="O25" s="32">
        <f t="shared" si="2"/>
        <v>37031203</v>
      </c>
      <c r="P25" s="32">
        <f t="shared" si="2"/>
        <v>4091693</v>
      </c>
      <c r="Q25" s="32">
        <f t="shared" si="2"/>
        <v>6867</v>
      </c>
      <c r="R25" s="142"/>
    </row>
    <row r="26" spans="1:18" s="41" customFormat="1" ht="15" customHeight="1">
      <c r="A26" s="43"/>
      <c r="B26" s="9"/>
      <c r="C26" s="146" t="s">
        <v>263</v>
      </c>
      <c r="D26" s="182">
        <v>1128</v>
      </c>
      <c r="E26" s="171">
        <f>SUM(F26,I26)</f>
        <v>2409</v>
      </c>
      <c r="F26" s="171">
        <f>SUM(G26:H26)</f>
        <v>479</v>
      </c>
      <c r="G26" s="171">
        <v>139</v>
      </c>
      <c r="H26" s="171">
        <v>340</v>
      </c>
      <c r="I26" s="171">
        <f>SUM(J26:K26)</f>
        <v>1930</v>
      </c>
      <c r="J26" s="171">
        <v>1039</v>
      </c>
      <c r="K26" s="171">
        <v>891</v>
      </c>
      <c r="L26" s="171">
        <v>102682</v>
      </c>
      <c r="M26" s="171">
        <v>428255</v>
      </c>
      <c r="N26" s="171">
        <f>SUM(O26:Q26)</f>
        <v>1089297</v>
      </c>
      <c r="O26" s="171">
        <v>412757</v>
      </c>
      <c r="P26" s="171">
        <v>675174</v>
      </c>
      <c r="Q26" s="171">
        <v>1366</v>
      </c>
      <c r="R26" s="58"/>
    </row>
    <row r="27" spans="1:18" s="41" customFormat="1" ht="15" customHeight="1">
      <c r="A27" s="59"/>
      <c r="B27" s="54"/>
      <c r="C27" s="146" t="s">
        <v>262</v>
      </c>
      <c r="D27" s="182">
        <v>672</v>
      </c>
      <c r="E27" s="171">
        <f>SUM(F27,I27)</f>
        <v>3668</v>
      </c>
      <c r="F27" s="171">
        <f>SUM(G27:H27)</f>
        <v>2687</v>
      </c>
      <c r="G27" s="171">
        <v>983</v>
      </c>
      <c r="H27" s="171">
        <v>1704</v>
      </c>
      <c r="I27" s="171">
        <f>SUM(J27:K27)</f>
        <v>981</v>
      </c>
      <c r="J27" s="171">
        <v>543</v>
      </c>
      <c r="K27" s="171">
        <v>438</v>
      </c>
      <c r="L27" s="171">
        <v>626240</v>
      </c>
      <c r="M27" s="171">
        <v>1251428</v>
      </c>
      <c r="N27" s="171">
        <f>SUM(O27:Q27)</f>
        <v>2836139</v>
      </c>
      <c r="O27" s="171">
        <v>1631368</v>
      </c>
      <c r="P27" s="171">
        <v>1200267</v>
      </c>
      <c r="Q27" s="171">
        <v>4504</v>
      </c>
      <c r="R27" s="58"/>
    </row>
    <row r="28" spans="1:18" s="41" customFormat="1" ht="15" customHeight="1">
      <c r="A28" s="370" t="s">
        <v>163</v>
      </c>
      <c r="B28" s="370"/>
      <c r="C28" s="146" t="s">
        <v>265</v>
      </c>
      <c r="D28" s="182">
        <v>126</v>
      </c>
      <c r="E28" s="171">
        <f>SUM(F28,I28)</f>
        <v>1649</v>
      </c>
      <c r="F28" s="171">
        <f>SUM(G28:H28)</f>
        <v>1586</v>
      </c>
      <c r="G28" s="171">
        <v>763</v>
      </c>
      <c r="H28" s="171">
        <v>823</v>
      </c>
      <c r="I28" s="171">
        <f>SUM(J28:K28)</f>
        <v>63</v>
      </c>
      <c r="J28" s="171">
        <v>33</v>
      </c>
      <c r="K28" s="171">
        <v>30</v>
      </c>
      <c r="L28" s="171">
        <v>453412</v>
      </c>
      <c r="M28" s="171">
        <v>1239413</v>
      </c>
      <c r="N28" s="171">
        <f>SUM(O28:Q28)</f>
        <v>2317751</v>
      </c>
      <c r="O28" s="171">
        <v>1526042</v>
      </c>
      <c r="P28" s="171">
        <v>791652</v>
      </c>
      <c r="Q28" s="171">
        <v>57</v>
      </c>
      <c r="R28" s="58"/>
    </row>
    <row r="29" spans="1:18" s="41" customFormat="1" ht="15" customHeight="1">
      <c r="A29" s="59"/>
      <c r="B29" s="54"/>
      <c r="C29" s="146" t="s">
        <v>266</v>
      </c>
      <c r="D29" s="182">
        <v>57</v>
      </c>
      <c r="E29" s="171">
        <f>SUM(F29,I29)</f>
        <v>1379</v>
      </c>
      <c r="F29" s="171">
        <f>SUM(G29:H29)</f>
        <v>1375</v>
      </c>
      <c r="G29" s="171">
        <v>721</v>
      </c>
      <c r="H29" s="171">
        <v>654</v>
      </c>
      <c r="I29" s="171">
        <f>SUM(J29:K29)</f>
        <v>4</v>
      </c>
      <c r="J29" s="171">
        <v>3</v>
      </c>
      <c r="K29" s="171">
        <v>1</v>
      </c>
      <c r="L29" s="171">
        <v>401926</v>
      </c>
      <c r="M29" s="171">
        <v>1209621</v>
      </c>
      <c r="N29" s="171">
        <f>SUM(O29:Q29)</f>
        <v>2159702</v>
      </c>
      <c r="O29" s="171">
        <v>1686944</v>
      </c>
      <c r="P29" s="171">
        <v>472758</v>
      </c>
      <c r="Q29" s="171" t="s">
        <v>292</v>
      </c>
      <c r="R29" s="58"/>
    </row>
    <row r="30" spans="1:18" s="41" customFormat="1" ht="15" customHeight="1">
      <c r="A30" s="59"/>
      <c r="B30" s="54"/>
      <c r="C30" s="146" t="s">
        <v>264</v>
      </c>
      <c r="D30" s="182">
        <v>55</v>
      </c>
      <c r="E30" s="171">
        <f>SUM(F30,I30)</f>
        <v>7985</v>
      </c>
      <c r="F30" s="171">
        <f>SUM(G30:H30)</f>
        <v>7985</v>
      </c>
      <c r="G30" s="171">
        <v>5961</v>
      </c>
      <c r="H30" s="171">
        <v>2024</v>
      </c>
      <c r="I30" s="171" t="s">
        <v>292</v>
      </c>
      <c r="J30" s="171" t="s">
        <v>292</v>
      </c>
      <c r="K30" s="171" t="s">
        <v>292</v>
      </c>
      <c r="L30" s="171">
        <v>3601159</v>
      </c>
      <c r="M30" s="171">
        <v>21412232</v>
      </c>
      <c r="N30" s="171">
        <f>SUM(O30:Q30)</f>
        <v>32726874</v>
      </c>
      <c r="O30" s="171">
        <v>31774092</v>
      </c>
      <c r="P30" s="171">
        <v>951842</v>
      </c>
      <c r="Q30" s="171">
        <v>940</v>
      </c>
      <c r="R30" s="58"/>
    </row>
    <row r="31" spans="1:18" s="41" customFormat="1" ht="14.25">
      <c r="A31" s="59"/>
      <c r="B31" s="54"/>
      <c r="C31" s="139"/>
      <c r="D31" s="182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58"/>
    </row>
    <row r="32" spans="1:18" s="143" customFormat="1" ht="15" customHeight="1">
      <c r="A32" s="144"/>
      <c r="B32" s="141"/>
      <c r="C32" s="145" t="s">
        <v>118</v>
      </c>
      <c r="D32" s="183">
        <f>SUM(D33:D37)</f>
        <v>607</v>
      </c>
      <c r="E32" s="32">
        <f aca="true" t="shared" si="3" ref="E32:N32">SUM(E33:E37)</f>
        <v>3358</v>
      </c>
      <c r="F32" s="32">
        <f t="shared" si="3"/>
        <v>2413</v>
      </c>
      <c r="G32" s="32">
        <f t="shared" si="3"/>
        <v>1106</v>
      </c>
      <c r="H32" s="32">
        <f t="shared" si="3"/>
        <v>1307</v>
      </c>
      <c r="I32" s="32">
        <f t="shared" si="3"/>
        <v>945</v>
      </c>
      <c r="J32" s="32">
        <f t="shared" si="3"/>
        <v>599</v>
      </c>
      <c r="K32" s="32">
        <f t="shared" si="3"/>
        <v>346</v>
      </c>
      <c r="L32" s="32">
        <f t="shared" si="3"/>
        <v>579952</v>
      </c>
      <c r="M32" s="32">
        <f t="shared" si="3"/>
        <v>1300180</v>
      </c>
      <c r="N32" s="32">
        <f t="shared" si="3"/>
        <v>2698114</v>
      </c>
      <c r="O32" s="32">
        <v>2424649</v>
      </c>
      <c r="P32" s="32">
        <v>265592</v>
      </c>
      <c r="Q32" s="32">
        <f>SUM(Q33:Q37)</f>
        <v>7873</v>
      </c>
      <c r="R32" s="142"/>
    </row>
    <row r="33" spans="1:18" s="41" customFormat="1" ht="15" customHeight="1">
      <c r="A33" s="43"/>
      <c r="B33" s="9"/>
      <c r="C33" s="146" t="s">
        <v>263</v>
      </c>
      <c r="D33" s="182">
        <v>386</v>
      </c>
      <c r="E33" s="171">
        <f>SUM(F33,I33)</f>
        <v>777</v>
      </c>
      <c r="F33" s="171">
        <f>SUM(G33:H33)</f>
        <v>137</v>
      </c>
      <c r="G33" s="171">
        <v>62</v>
      </c>
      <c r="H33" s="171">
        <v>75</v>
      </c>
      <c r="I33" s="171">
        <f>SUM(J33:K33)</f>
        <v>640</v>
      </c>
      <c r="J33" s="171">
        <v>411</v>
      </c>
      <c r="K33" s="171">
        <v>229</v>
      </c>
      <c r="L33" s="171">
        <v>24819</v>
      </c>
      <c r="M33" s="171">
        <v>118638</v>
      </c>
      <c r="N33" s="171">
        <f>SUM(O33:Q33)</f>
        <v>302994</v>
      </c>
      <c r="O33" s="171">
        <v>198176</v>
      </c>
      <c r="P33" s="171">
        <v>102481</v>
      </c>
      <c r="Q33" s="171">
        <v>2337</v>
      </c>
      <c r="R33" s="58"/>
    </row>
    <row r="34" spans="1:18" s="41" customFormat="1" ht="15" customHeight="1">
      <c r="A34" s="367"/>
      <c r="B34" s="367"/>
      <c r="C34" s="146" t="s">
        <v>262</v>
      </c>
      <c r="D34" s="182">
        <v>163</v>
      </c>
      <c r="E34" s="171">
        <f>SUM(F34,I34)</f>
        <v>954</v>
      </c>
      <c r="F34" s="171">
        <f>SUM(G34:H34)</f>
        <v>678</v>
      </c>
      <c r="G34" s="171">
        <v>315</v>
      </c>
      <c r="H34" s="171">
        <v>363</v>
      </c>
      <c r="I34" s="171">
        <f>SUM(J34:K34)</f>
        <v>276</v>
      </c>
      <c r="J34" s="171">
        <v>167</v>
      </c>
      <c r="K34" s="171">
        <v>109</v>
      </c>
      <c r="L34" s="171">
        <v>141373</v>
      </c>
      <c r="M34" s="171">
        <v>272173</v>
      </c>
      <c r="N34" s="171">
        <f>SUM(O34:Q34)</f>
        <v>625511</v>
      </c>
      <c r="O34" s="171">
        <v>518257</v>
      </c>
      <c r="P34" s="171">
        <v>105218</v>
      </c>
      <c r="Q34" s="171">
        <v>2036</v>
      </c>
      <c r="R34" s="58"/>
    </row>
    <row r="35" spans="1:18" s="41" customFormat="1" ht="15" customHeight="1">
      <c r="A35" s="370" t="s">
        <v>164</v>
      </c>
      <c r="B35" s="370"/>
      <c r="C35" s="146" t="s">
        <v>265</v>
      </c>
      <c r="D35" s="182">
        <v>37</v>
      </c>
      <c r="E35" s="171">
        <f>SUM(F35,I35)</f>
        <v>537</v>
      </c>
      <c r="F35" s="171">
        <f>SUM(G35:H35)</f>
        <v>511</v>
      </c>
      <c r="G35" s="171">
        <v>229</v>
      </c>
      <c r="H35" s="171">
        <v>282</v>
      </c>
      <c r="I35" s="171">
        <f>SUM(J35:K35)</f>
        <v>26</v>
      </c>
      <c r="J35" s="171">
        <v>18</v>
      </c>
      <c r="K35" s="171">
        <v>8</v>
      </c>
      <c r="L35" s="171">
        <v>102163</v>
      </c>
      <c r="M35" s="171">
        <v>218527</v>
      </c>
      <c r="N35" s="171">
        <f>SUM(O35:Q35)</f>
        <v>500101</v>
      </c>
      <c r="O35" s="171">
        <v>487206</v>
      </c>
      <c r="P35" s="171">
        <v>12895</v>
      </c>
      <c r="Q35" s="171" t="s">
        <v>292</v>
      </c>
      <c r="R35" s="58"/>
    </row>
    <row r="36" spans="1:18" s="41" customFormat="1" ht="15" customHeight="1">
      <c r="A36" s="59"/>
      <c r="B36" s="54"/>
      <c r="C36" s="146" t="s">
        <v>266</v>
      </c>
      <c r="D36" s="182">
        <v>9</v>
      </c>
      <c r="E36" s="171">
        <f>SUM(F36,I36)</f>
        <v>223</v>
      </c>
      <c r="F36" s="171">
        <f>SUM(G36:H36)</f>
        <v>222</v>
      </c>
      <c r="G36" s="171">
        <v>102</v>
      </c>
      <c r="H36" s="171">
        <v>120</v>
      </c>
      <c r="I36" s="171">
        <f>SUM(J36:K36)</f>
        <v>1</v>
      </c>
      <c r="J36" s="171">
        <v>1</v>
      </c>
      <c r="K36" s="171" t="s">
        <v>292</v>
      </c>
      <c r="L36" s="171">
        <v>45844</v>
      </c>
      <c r="M36" s="171">
        <v>57371</v>
      </c>
      <c r="N36" s="171">
        <v>176351</v>
      </c>
      <c r="O36" s="171" t="s">
        <v>344</v>
      </c>
      <c r="P36" s="171" t="s">
        <v>344</v>
      </c>
      <c r="Q36" s="171">
        <v>2000</v>
      </c>
      <c r="R36" s="58"/>
    </row>
    <row r="37" spans="1:18" s="41" customFormat="1" ht="15" customHeight="1">
      <c r="A37" s="59"/>
      <c r="B37" s="54"/>
      <c r="C37" s="146" t="s">
        <v>264</v>
      </c>
      <c r="D37" s="182">
        <v>12</v>
      </c>
      <c r="E37" s="171">
        <f>SUM(F37,I37)</f>
        <v>867</v>
      </c>
      <c r="F37" s="171">
        <f>SUM(G37:H37)</f>
        <v>865</v>
      </c>
      <c r="G37" s="171">
        <v>398</v>
      </c>
      <c r="H37" s="171">
        <v>467</v>
      </c>
      <c r="I37" s="171">
        <f>SUM(J37:K37)</f>
        <v>2</v>
      </c>
      <c r="J37" s="171">
        <v>2</v>
      </c>
      <c r="K37" s="171" t="s">
        <v>292</v>
      </c>
      <c r="L37" s="171">
        <v>265753</v>
      </c>
      <c r="M37" s="171">
        <v>633471</v>
      </c>
      <c r="N37" s="171">
        <v>1093157</v>
      </c>
      <c r="O37" s="171" t="s">
        <v>344</v>
      </c>
      <c r="P37" s="171" t="s">
        <v>344</v>
      </c>
      <c r="Q37" s="171">
        <v>1500</v>
      </c>
      <c r="R37" s="58"/>
    </row>
    <row r="38" spans="1:18" s="41" customFormat="1" ht="15" customHeight="1">
      <c r="A38" s="59"/>
      <c r="B38" s="54"/>
      <c r="C38" s="139"/>
      <c r="D38" s="182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58"/>
    </row>
    <row r="39" spans="1:18" s="143" customFormat="1" ht="15" customHeight="1">
      <c r="A39" s="144"/>
      <c r="B39" s="141"/>
      <c r="C39" s="145" t="s">
        <v>118</v>
      </c>
      <c r="D39" s="183">
        <f>SUM(D40:D44)</f>
        <v>136</v>
      </c>
      <c r="E39" s="32">
        <f aca="true" t="shared" si="4" ref="E39:Q39">SUM(E40:E44)</f>
        <v>2355</v>
      </c>
      <c r="F39" s="32">
        <f t="shared" si="4"/>
        <v>2220</v>
      </c>
      <c r="G39" s="32">
        <f t="shared" si="4"/>
        <v>563</v>
      </c>
      <c r="H39" s="32">
        <f t="shared" si="4"/>
        <v>1657</v>
      </c>
      <c r="I39" s="32">
        <f t="shared" si="4"/>
        <v>135</v>
      </c>
      <c r="J39" s="32">
        <f t="shared" si="4"/>
        <v>75</v>
      </c>
      <c r="K39" s="32">
        <f t="shared" si="4"/>
        <v>60</v>
      </c>
      <c r="L39" s="32">
        <f t="shared" si="4"/>
        <v>432253</v>
      </c>
      <c r="M39" s="32">
        <f t="shared" si="4"/>
        <v>983841</v>
      </c>
      <c r="N39" s="32">
        <f t="shared" si="4"/>
        <v>1845451</v>
      </c>
      <c r="O39" s="32">
        <f t="shared" si="4"/>
        <v>1301025</v>
      </c>
      <c r="P39" s="32">
        <f t="shared" si="4"/>
        <v>539495</v>
      </c>
      <c r="Q39" s="32">
        <f t="shared" si="4"/>
        <v>4931</v>
      </c>
      <c r="R39" s="142"/>
    </row>
    <row r="40" spans="1:18" s="41" customFormat="1" ht="15" customHeight="1">
      <c r="A40" s="43"/>
      <c r="B40" s="9"/>
      <c r="C40" s="146" t="s">
        <v>263</v>
      </c>
      <c r="D40" s="182">
        <v>46</v>
      </c>
      <c r="E40" s="171">
        <f>SUM(F40,I40)</f>
        <v>102</v>
      </c>
      <c r="F40" s="171">
        <f>SUM(G40:H40)</f>
        <v>31</v>
      </c>
      <c r="G40" s="171">
        <v>14</v>
      </c>
      <c r="H40" s="171">
        <v>17</v>
      </c>
      <c r="I40" s="171">
        <f>SUM(J40:K40)</f>
        <v>71</v>
      </c>
      <c r="J40" s="171">
        <v>39</v>
      </c>
      <c r="K40" s="171">
        <v>32</v>
      </c>
      <c r="L40" s="171">
        <v>4947</v>
      </c>
      <c r="M40" s="171">
        <v>22544</v>
      </c>
      <c r="N40" s="171">
        <f>SUM(O40:Q40)</f>
        <v>45610</v>
      </c>
      <c r="O40" s="171">
        <v>33017</v>
      </c>
      <c r="P40" s="171">
        <v>12493</v>
      </c>
      <c r="Q40" s="171">
        <v>100</v>
      </c>
      <c r="R40" s="58"/>
    </row>
    <row r="41" spans="1:18" s="41" customFormat="1" ht="15" customHeight="1">
      <c r="A41" s="367"/>
      <c r="B41" s="367"/>
      <c r="C41" s="146" t="s">
        <v>262</v>
      </c>
      <c r="D41" s="182">
        <v>39</v>
      </c>
      <c r="E41" s="171">
        <f>SUM(F41,I41)</f>
        <v>231</v>
      </c>
      <c r="F41" s="171">
        <f>SUM(G41:H41)</f>
        <v>173</v>
      </c>
      <c r="G41" s="171">
        <v>72</v>
      </c>
      <c r="H41" s="171">
        <v>101</v>
      </c>
      <c r="I41" s="171">
        <f>SUM(J41:K41)</f>
        <v>58</v>
      </c>
      <c r="J41" s="171">
        <v>32</v>
      </c>
      <c r="K41" s="171">
        <v>26</v>
      </c>
      <c r="L41" s="171">
        <v>28539</v>
      </c>
      <c r="M41" s="171">
        <v>44212</v>
      </c>
      <c r="N41" s="171">
        <f>SUM(O41:Q41)</f>
        <v>112786</v>
      </c>
      <c r="O41" s="171">
        <v>76604</v>
      </c>
      <c r="P41" s="171">
        <v>36169</v>
      </c>
      <c r="Q41" s="171">
        <v>13</v>
      </c>
      <c r="R41" s="58"/>
    </row>
    <row r="42" spans="1:18" s="41" customFormat="1" ht="15" customHeight="1">
      <c r="A42" s="370" t="s">
        <v>165</v>
      </c>
      <c r="B42" s="370"/>
      <c r="C42" s="146" t="s">
        <v>265</v>
      </c>
      <c r="D42" s="182">
        <v>17</v>
      </c>
      <c r="E42" s="171">
        <f>SUM(F42,I42)</f>
        <v>230</v>
      </c>
      <c r="F42" s="171">
        <f>SUM(G42:H42)</f>
        <v>227</v>
      </c>
      <c r="G42" s="171">
        <v>129</v>
      </c>
      <c r="H42" s="171">
        <v>98</v>
      </c>
      <c r="I42" s="171">
        <f>SUM(J42:K42)</f>
        <v>3</v>
      </c>
      <c r="J42" s="171">
        <v>2</v>
      </c>
      <c r="K42" s="171">
        <v>1</v>
      </c>
      <c r="L42" s="171">
        <v>57095</v>
      </c>
      <c r="M42" s="171">
        <v>253408</v>
      </c>
      <c r="N42" s="171">
        <f>SUM(O42:Q42)</f>
        <v>359721</v>
      </c>
      <c r="O42" s="171">
        <v>348756</v>
      </c>
      <c r="P42" s="171">
        <v>6147</v>
      </c>
      <c r="Q42" s="171">
        <v>4818</v>
      </c>
      <c r="R42" s="58"/>
    </row>
    <row r="43" spans="1:18" s="41" customFormat="1" ht="15" customHeight="1">
      <c r="A43" s="59"/>
      <c r="B43" s="54"/>
      <c r="C43" s="146" t="s">
        <v>266</v>
      </c>
      <c r="D43" s="182">
        <v>12</v>
      </c>
      <c r="E43" s="171">
        <f>SUM(F43,I43)</f>
        <v>296</v>
      </c>
      <c r="F43" s="171">
        <f>SUM(G43:H43)</f>
        <v>295</v>
      </c>
      <c r="G43" s="171">
        <v>101</v>
      </c>
      <c r="H43" s="171">
        <v>194</v>
      </c>
      <c r="I43" s="171">
        <f>SUM(J43:K43)</f>
        <v>1</v>
      </c>
      <c r="J43" s="171">
        <v>1</v>
      </c>
      <c r="K43" s="171" t="s">
        <v>292</v>
      </c>
      <c r="L43" s="171">
        <v>70060</v>
      </c>
      <c r="M43" s="171">
        <v>204629</v>
      </c>
      <c r="N43" s="171">
        <f>SUM(O43:Q43)</f>
        <v>330908</v>
      </c>
      <c r="O43" s="171">
        <v>269324</v>
      </c>
      <c r="P43" s="171">
        <v>61584</v>
      </c>
      <c r="Q43" s="171" t="s">
        <v>292</v>
      </c>
      <c r="R43" s="58"/>
    </row>
    <row r="44" spans="1:18" s="41" customFormat="1" ht="15" customHeight="1">
      <c r="A44" s="59"/>
      <c r="B44" s="54"/>
      <c r="C44" s="146" t="s">
        <v>264</v>
      </c>
      <c r="D44" s="182">
        <v>22</v>
      </c>
      <c r="E44" s="171">
        <f>SUM(F44,I44)</f>
        <v>1496</v>
      </c>
      <c r="F44" s="171">
        <f>SUM(G44:H44)</f>
        <v>1494</v>
      </c>
      <c r="G44" s="171">
        <v>247</v>
      </c>
      <c r="H44" s="171">
        <v>1247</v>
      </c>
      <c r="I44" s="171">
        <f>SUM(J44:K44)</f>
        <v>2</v>
      </c>
      <c r="J44" s="171">
        <v>1</v>
      </c>
      <c r="K44" s="171">
        <v>1</v>
      </c>
      <c r="L44" s="171">
        <v>271612</v>
      </c>
      <c r="M44" s="171">
        <v>459048</v>
      </c>
      <c r="N44" s="171">
        <f>SUM(O44:Q44)</f>
        <v>996426</v>
      </c>
      <c r="O44" s="171">
        <v>573324</v>
      </c>
      <c r="P44" s="171">
        <v>423102</v>
      </c>
      <c r="Q44" s="171" t="s">
        <v>292</v>
      </c>
      <c r="R44" s="58"/>
    </row>
    <row r="45" spans="1:18" s="41" customFormat="1" ht="15" customHeight="1">
      <c r="A45" s="59"/>
      <c r="B45" s="54"/>
      <c r="C45" s="139"/>
      <c r="D45" s="182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58"/>
    </row>
    <row r="46" spans="1:18" s="143" customFormat="1" ht="12.75" customHeight="1">
      <c r="A46" s="144"/>
      <c r="B46" s="141"/>
      <c r="C46" s="145" t="s">
        <v>118</v>
      </c>
      <c r="D46" s="183">
        <f>SUM(D47:D51)</f>
        <v>888</v>
      </c>
      <c r="E46" s="32">
        <f aca="true" t="shared" si="5" ref="E46:Q46">SUM(E47:E51)</f>
        <v>8257</v>
      </c>
      <c r="F46" s="32">
        <f t="shared" si="5"/>
        <v>6977</v>
      </c>
      <c r="G46" s="32">
        <f t="shared" si="5"/>
        <v>3944</v>
      </c>
      <c r="H46" s="32">
        <f t="shared" si="5"/>
        <v>3033</v>
      </c>
      <c r="I46" s="32">
        <f t="shared" si="5"/>
        <v>1280</v>
      </c>
      <c r="J46" s="32">
        <f t="shared" si="5"/>
        <v>690</v>
      </c>
      <c r="K46" s="32">
        <f t="shared" si="5"/>
        <v>590</v>
      </c>
      <c r="L46" s="32">
        <f t="shared" si="5"/>
        <v>2337779</v>
      </c>
      <c r="M46" s="32">
        <f t="shared" si="5"/>
        <v>6975334</v>
      </c>
      <c r="N46" s="32">
        <f t="shared" si="5"/>
        <v>13451519</v>
      </c>
      <c r="O46" s="32">
        <f t="shared" si="5"/>
        <v>11341909</v>
      </c>
      <c r="P46" s="32">
        <f t="shared" si="5"/>
        <v>2104956</v>
      </c>
      <c r="Q46" s="32">
        <f t="shared" si="5"/>
        <v>4654</v>
      </c>
      <c r="R46" s="142"/>
    </row>
    <row r="47" spans="1:18" s="41" customFormat="1" ht="15" customHeight="1">
      <c r="A47" s="369"/>
      <c r="B47" s="369"/>
      <c r="C47" s="146" t="s">
        <v>263</v>
      </c>
      <c r="D47" s="182">
        <v>484</v>
      </c>
      <c r="E47" s="171">
        <f>SUM(F47,I47)</f>
        <v>985</v>
      </c>
      <c r="F47" s="171">
        <f>SUM(G47:H47)</f>
        <v>159</v>
      </c>
      <c r="G47" s="171">
        <v>54</v>
      </c>
      <c r="H47" s="171">
        <v>105</v>
      </c>
      <c r="I47" s="171">
        <f>SUM(J47:K47)</f>
        <v>826</v>
      </c>
      <c r="J47" s="171">
        <v>443</v>
      </c>
      <c r="K47" s="171">
        <v>383</v>
      </c>
      <c r="L47" s="171">
        <v>32740</v>
      </c>
      <c r="M47" s="171">
        <v>162239</v>
      </c>
      <c r="N47" s="171">
        <f>SUM(O47:Q47)</f>
        <v>447899</v>
      </c>
      <c r="O47" s="171">
        <v>119372</v>
      </c>
      <c r="P47" s="171">
        <v>326233</v>
      </c>
      <c r="Q47" s="171">
        <v>2294</v>
      </c>
      <c r="R47" s="58"/>
    </row>
    <row r="48" spans="2:18" s="41" customFormat="1" ht="15" customHeight="1">
      <c r="B48" s="58"/>
      <c r="C48" s="146" t="s">
        <v>262</v>
      </c>
      <c r="D48" s="182">
        <v>254</v>
      </c>
      <c r="E48" s="171">
        <f>SUM(F48,I48)</f>
        <v>1396</v>
      </c>
      <c r="F48" s="171">
        <f>SUM(G48:H48)</f>
        <v>960</v>
      </c>
      <c r="G48" s="171">
        <v>425</v>
      </c>
      <c r="H48" s="171">
        <v>535</v>
      </c>
      <c r="I48" s="171">
        <f>SUM(J48:K48)</f>
        <v>436</v>
      </c>
      <c r="J48" s="171">
        <v>236</v>
      </c>
      <c r="K48" s="171">
        <v>200</v>
      </c>
      <c r="L48" s="171">
        <v>245131</v>
      </c>
      <c r="M48" s="171">
        <v>458165</v>
      </c>
      <c r="N48" s="171">
        <f>SUM(O48:Q48)</f>
        <v>1087855</v>
      </c>
      <c r="O48" s="171">
        <v>592552</v>
      </c>
      <c r="P48" s="171">
        <v>494135</v>
      </c>
      <c r="Q48" s="171">
        <v>1168</v>
      </c>
      <c r="R48" s="58"/>
    </row>
    <row r="49" spans="1:18" s="41" customFormat="1" ht="15" customHeight="1">
      <c r="A49" s="370" t="s">
        <v>166</v>
      </c>
      <c r="B49" s="370"/>
      <c r="C49" s="146" t="s">
        <v>265</v>
      </c>
      <c r="D49" s="182">
        <v>76</v>
      </c>
      <c r="E49" s="171">
        <f>SUM(F49,I49)</f>
        <v>1074</v>
      </c>
      <c r="F49" s="171">
        <f>SUM(G49:H49)</f>
        <v>1056</v>
      </c>
      <c r="G49" s="171">
        <v>558</v>
      </c>
      <c r="H49" s="171">
        <v>498</v>
      </c>
      <c r="I49" s="171">
        <f>SUM(J49:K49)</f>
        <v>18</v>
      </c>
      <c r="J49" s="171">
        <v>11</v>
      </c>
      <c r="K49" s="171">
        <v>7</v>
      </c>
      <c r="L49" s="171">
        <v>306529</v>
      </c>
      <c r="M49" s="171">
        <v>890660</v>
      </c>
      <c r="N49" s="171">
        <f>SUM(O49:Q49)</f>
        <v>1691097</v>
      </c>
      <c r="O49" s="171">
        <v>1384097</v>
      </c>
      <c r="P49" s="171">
        <v>306970</v>
      </c>
      <c r="Q49" s="171">
        <v>30</v>
      </c>
      <c r="R49" s="58"/>
    </row>
    <row r="50" spans="1:18" s="41" customFormat="1" ht="15" customHeight="1">
      <c r="A50" s="59"/>
      <c r="B50" s="54"/>
      <c r="C50" s="146" t="s">
        <v>266</v>
      </c>
      <c r="D50" s="182">
        <v>31</v>
      </c>
      <c r="E50" s="171">
        <f>SUM(F50,I50)</f>
        <v>755</v>
      </c>
      <c r="F50" s="171">
        <f>SUM(G50:H50)</f>
        <v>755</v>
      </c>
      <c r="G50" s="171">
        <v>461</v>
      </c>
      <c r="H50" s="171">
        <v>294</v>
      </c>
      <c r="I50" s="171" t="s">
        <v>13</v>
      </c>
      <c r="J50" s="171" t="s">
        <v>292</v>
      </c>
      <c r="K50" s="171" t="s">
        <v>292</v>
      </c>
      <c r="L50" s="171">
        <v>224033</v>
      </c>
      <c r="M50" s="171">
        <v>661468</v>
      </c>
      <c r="N50" s="171">
        <f>SUM(O50:Q50)</f>
        <v>1351644</v>
      </c>
      <c r="O50" s="171">
        <v>1136486</v>
      </c>
      <c r="P50" s="171">
        <v>214038</v>
      </c>
      <c r="Q50" s="171">
        <v>1120</v>
      </c>
      <c r="R50" s="58"/>
    </row>
    <row r="51" spans="1:18" s="41" customFormat="1" ht="15" customHeight="1">
      <c r="A51" s="59"/>
      <c r="B51" s="54"/>
      <c r="C51" s="146" t="s">
        <v>264</v>
      </c>
      <c r="D51" s="182">
        <v>43</v>
      </c>
      <c r="E51" s="171">
        <f>SUM(F51,I51)</f>
        <v>4047</v>
      </c>
      <c r="F51" s="171">
        <f>SUM(G51:H51)</f>
        <v>4047</v>
      </c>
      <c r="G51" s="171">
        <v>2446</v>
      </c>
      <c r="H51" s="171">
        <v>1601</v>
      </c>
      <c r="I51" s="171" t="s">
        <v>13</v>
      </c>
      <c r="J51" s="171" t="s">
        <v>292</v>
      </c>
      <c r="K51" s="171" t="s">
        <v>292</v>
      </c>
      <c r="L51" s="171">
        <v>1529346</v>
      </c>
      <c r="M51" s="171">
        <v>4802802</v>
      </c>
      <c r="N51" s="171">
        <f>SUM(O51:Q51)</f>
        <v>8873024</v>
      </c>
      <c r="O51" s="171">
        <v>8109402</v>
      </c>
      <c r="P51" s="171">
        <v>763580</v>
      </c>
      <c r="Q51" s="171">
        <v>42</v>
      </c>
      <c r="R51" s="58"/>
    </row>
    <row r="52" spans="1:18" s="41" customFormat="1" ht="15" customHeight="1">
      <c r="A52" s="59"/>
      <c r="B52" s="54"/>
      <c r="C52" s="139"/>
      <c r="D52" s="182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58"/>
    </row>
    <row r="53" spans="1:18" s="143" customFormat="1" ht="15" customHeight="1">
      <c r="A53" s="144"/>
      <c r="B53" s="141"/>
      <c r="C53" s="145" t="s">
        <v>118</v>
      </c>
      <c r="D53" s="183">
        <f>SUM(D54:D58)</f>
        <v>417</v>
      </c>
      <c r="E53" s="32">
        <f aca="true" t="shared" si="6" ref="E53:Q53">SUM(E54:E58)</f>
        <v>4390</v>
      </c>
      <c r="F53" s="32">
        <f t="shared" si="6"/>
        <v>3821</v>
      </c>
      <c r="G53" s="32">
        <f t="shared" si="6"/>
        <v>1846</v>
      </c>
      <c r="H53" s="32">
        <f t="shared" si="6"/>
        <v>1975</v>
      </c>
      <c r="I53" s="32">
        <f t="shared" si="6"/>
        <v>569</v>
      </c>
      <c r="J53" s="32">
        <f t="shared" si="6"/>
        <v>290</v>
      </c>
      <c r="K53" s="32">
        <f t="shared" si="6"/>
        <v>279</v>
      </c>
      <c r="L53" s="32">
        <f t="shared" si="6"/>
        <v>1134528</v>
      </c>
      <c r="M53" s="32">
        <f t="shared" si="6"/>
        <v>3519254</v>
      </c>
      <c r="N53" s="32">
        <f t="shared" si="6"/>
        <v>6575487</v>
      </c>
      <c r="O53" s="32">
        <f t="shared" si="6"/>
        <v>5201781</v>
      </c>
      <c r="P53" s="32">
        <f t="shared" si="6"/>
        <v>1371300</v>
      </c>
      <c r="Q53" s="32">
        <f t="shared" si="6"/>
        <v>2406</v>
      </c>
      <c r="R53" s="142"/>
    </row>
    <row r="54" spans="1:18" s="41" customFormat="1" ht="15" customHeight="1">
      <c r="A54" s="43"/>
      <c r="B54" s="9"/>
      <c r="C54" s="146" t="s">
        <v>263</v>
      </c>
      <c r="D54" s="182">
        <v>245</v>
      </c>
      <c r="E54" s="171">
        <f>SUM(F54,I54)</f>
        <v>510</v>
      </c>
      <c r="F54" s="171">
        <f>SUM(G54:H54)</f>
        <v>98</v>
      </c>
      <c r="G54" s="171">
        <v>24</v>
      </c>
      <c r="H54" s="171">
        <v>74</v>
      </c>
      <c r="I54" s="171">
        <f>SUM(J54:K54)</f>
        <v>412</v>
      </c>
      <c r="J54" s="171">
        <v>201</v>
      </c>
      <c r="K54" s="171">
        <v>211</v>
      </c>
      <c r="L54" s="171">
        <v>14783</v>
      </c>
      <c r="M54" s="171">
        <v>55670</v>
      </c>
      <c r="N54" s="171">
        <f>SUM(O54:Q54)</f>
        <v>163449</v>
      </c>
      <c r="O54" s="171">
        <v>41031</v>
      </c>
      <c r="P54" s="171">
        <v>122036</v>
      </c>
      <c r="Q54" s="171">
        <v>382</v>
      </c>
      <c r="R54" s="58"/>
    </row>
    <row r="55" spans="1:18" s="41" customFormat="1" ht="15" customHeight="1">
      <c r="A55" s="367"/>
      <c r="B55" s="367"/>
      <c r="C55" s="146" t="s">
        <v>262</v>
      </c>
      <c r="D55" s="182">
        <v>111</v>
      </c>
      <c r="E55" s="171">
        <f>SUM(F55,I55)</f>
        <v>618</v>
      </c>
      <c r="F55" s="171">
        <f>SUM(G55:H55)</f>
        <v>465</v>
      </c>
      <c r="G55" s="171">
        <v>174</v>
      </c>
      <c r="H55" s="171">
        <v>291</v>
      </c>
      <c r="I55" s="171">
        <f>SUM(J55:K55)</f>
        <v>153</v>
      </c>
      <c r="J55" s="171">
        <v>86</v>
      </c>
      <c r="K55" s="171">
        <v>67</v>
      </c>
      <c r="L55" s="171">
        <v>99901</v>
      </c>
      <c r="M55" s="171">
        <v>178448</v>
      </c>
      <c r="N55" s="171">
        <f>SUM(O55:Q55)</f>
        <v>431076</v>
      </c>
      <c r="O55" s="171">
        <v>224672</v>
      </c>
      <c r="P55" s="171">
        <v>206304</v>
      </c>
      <c r="Q55" s="171">
        <v>100</v>
      </c>
      <c r="R55" s="58"/>
    </row>
    <row r="56" spans="1:18" s="41" customFormat="1" ht="15" customHeight="1">
      <c r="A56" s="370" t="s">
        <v>167</v>
      </c>
      <c r="B56" s="370"/>
      <c r="C56" s="146" t="s">
        <v>265</v>
      </c>
      <c r="D56" s="182">
        <v>23</v>
      </c>
      <c r="E56" s="171">
        <f>SUM(F56,I56)</f>
        <v>338</v>
      </c>
      <c r="F56" s="171">
        <f>SUM(G56:H56)</f>
        <v>335</v>
      </c>
      <c r="G56" s="171">
        <v>185</v>
      </c>
      <c r="H56" s="171">
        <v>150</v>
      </c>
      <c r="I56" s="171">
        <f>SUM(J56:K56)</f>
        <v>3</v>
      </c>
      <c r="J56" s="171">
        <v>2</v>
      </c>
      <c r="K56" s="171">
        <v>1</v>
      </c>
      <c r="L56" s="171">
        <v>87732</v>
      </c>
      <c r="M56" s="171">
        <v>183959</v>
      </c>
      <c r="N56" s="171">
        <f>SUM(O56:Q56)</f>
        <v>391058</v>
      </c>
      <c r="O56" s="171">
        <v>281142</v>
      </c>
      <c r="P56" s="171">
        <v>109916</v>
      </c>
      <c r="Q56" s="171" t="s">
        <v>292</v>
      </c>
      <c r="R56" s="58"/>
    </row>
    <row r="57" spans="1:18" s="41" customFormat="1" ht="15" customHeight="1">
      <c r="A57" s="59"/>
      <c r="B57" s="54"/>
      <c r="C57" s="146" t="s">
        <v>266</v>
      </c>
      <c r="D57" s="182">
        <v>14</v>
      </c>
      <c r="E57" s="171">
        <f>SUM(F57,I57)</f>
        <v>319</v>
      </c>
      <c r="F57" s="171">
        <f>SUM(G57:H57)</f>
        <v>318</v>
      </c>
      <c r="G57" s="171">
        <v>105</v>
      </c>
      <c r="H57" s="171">
        <v>213</v>
      </c>
      <c r="I57" s="171">
        <f>SUM(J57:K57)</f>
        <v>1</v>
      </c>
      <c r="J57" s="171">
        <v>1</v>
      </c>
      <c r="K57" s="171" t="s">
        <v>292</v>
      </c>
      <c r="L57" s="171">
        <v>65527</v>
      </c>
      <c r="M57" s="171">
        <v>197077</v>
      </c>
      <c r="N57" s="171">
        <f>SUM(O57:Q57)</f>
        <v>327797</v>
      </c>
      <c r="O57" s="171">
        <v>232129</v>
      </c>
      <c r="P57" s="171">
        <v>93744</v>
      </c>
      <c r="Q57" s="171">
        <v>1924</v>
      </c>
      <c r="R57" s="58"/>
    </row>
    <row r="58" spans="1:18" s="41" customFormat="1" ht="15" customHeight="1">
      <c r="A58" s="59"/>
      <c r="B58" s="54"/>
      <c r="C58" s="146" t="s">
        <v>264</v>
      </c>
      <c r="D58" s="182">
        <v>24</v>
      </c>
      <c r="E58" s="171">
        <f>SUM(F58,I58)</f>
        <v>2605</v>
      </c>
      <c r="F58" s="171">
        <f>SUM(G58:H58)</f>
        <v>2605</v>
      </c>
      <c r="G58" s="171">
        <v>1358</v>
      </c>
      <c r="H58" s="171">
        <v>1247</v>
      </c>
      <c r="I58" s="171" t="s">
        <v>13</v>
      </c>
      <c r="J58" s="171" t="s">
        <v>292</v>
      </c>
      <c r="K58" s="171" t="s">
        <v>292</v>
      </c>
      <c r="L58" s="171">
        <v>866585</v>
      </c>
      <c r="M58" s="171">
        <v>2904100</v>
      </c>
      <c r="N58" s="171">
        <f>SUM(O58:Q58)</f>
        <v>5262107</v>
      </c>
      <c r="O58" s="171">
        <v>4422807</v>
      </c>
      <c r="P58" s="171">
        <v>839300</v>
      </c>
      <c r="Q58" s="171" t="s">
        <v>292</v>
      </c>
      <c r="R58" s="58"/>
    </row>
    <row r="59" spans="1:18" s="41" customFormat="1" ht="15" customHeight="1">
      <c r="A59" s="59"/>
      <c r="B59" s="54"/>
      <c r="C59" s="140"/>
      <c r="D59" s="182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58"/>
    </row>
    <row r="60" spans="1:18" s="143" customFormat="1" ht="15" customHeight="1">
      <c r="A60" s="144"/>
      <c r="B60" s="141"/>
      <c r="C60" s="145" t="s">
        <v>118</v>
      </c>
      <c r="D60" s="183">
        <f>SUM(D61:D65)</f>
        <v>511</v>
      </c>
      <c r="E60" s="32">
        <f aca="true" t="shared" si="7" ref="E60:Q60">SUM(E61:E65)</f>
        <v>10527</v>
      </c>
      <c r="F60" s="32">
        <f t="shared" si="7"/>
        <v>10211</v>
      </c>
      <c r="G60" s="32">
        <f t="shared" si="7"/>
        <v>6533</v>
      </c>
      <c r="H60" s="32">
        <f t="shared" si="7"/>
        <v>3678</v>
      </c>
      <c r="I60" s="32">
        <f t="shared" si="7"/>
        <v>316</v>
      </c>
      <c r="J60" s="32">
        <f t="shared" si="7"/>
        <v>213</v>
      </c>
      <c r="K60" s="32">
        <f t="shared" si="7"/>
        <v>103</v>
      </c>
      <c r="L60" s="32">
        <f t="shared" si="7"/>
        <v>3583367</v>
      </c>
      <c r="M60" s="32">
        <f t="shared" si="7"/>
        <v>12218672</v>
      </c>
      <c r="N60" s="32">
        <f t="shared" si="7"/>
        <v>21209928</v>
      </c>
      <c r="O60" s="32">
        <f t="shared" si="7"/>
        <v>19673060</v>
      </c>
      <c r="P60" s="32">
        <f t="shared" si="7"/>
        <v>1367254</v>
      </c>
      <c r="Q60" s="32">
        <f t="shared" si="7"/>
        <v>169614</v>
      </c>
      <c r="R60" s="142"/>
    </row>
    <row r="61" spans="1:18" s="41" customFormat="1" ht="15" customHeight="1">
      <c r="A61" s="43"/>
      <c r="B61" s="9"/>
      <c r="C61" s="146" t="s">
        <v>263</v>
      </c>
      <c r="D61" s="182">
        <v>160</v>
      </c>
      <c r="E61" s="171">
        <f>SUM(F61,I61)</f>
        <v>340</v>
      </c>
      <c r="F61" s="171">
        <f>SUM(G61:H61)</f>
        <v>117</v>
      </c>
      <c r="G61" s="171">
        <v>54</v>
      </c>
      <c r="H61" s="171">
        <v>63</v>
      </c>
      <c r="I61" s="171">
        <f>SUM(J61:K61)</f>
        <v>223</v>
      </c>
      <c r="J61" s="171">
        <v>148</v>
      </c>
      <c r="K61" s="171">
        <v>75</v>
      </c>
      <c r="L61" s="171">
        <v>34741</v>
      </c>
      <c r="M61" s="171">
        <v>98145</v>
      </c>
      <c r="N61" s="171">
        <f>SUM(O61:Q61)</f>
        <v>242615</v>
      </c>
      <c r="O61" s="171">
        <v>153085</v>
      </c>
      <c r="P61" s="171">
        <v>88605</v>
      </c>
      <c r="Q61" s="171">
        <v>925</v>
      </c>
      <c r="R61" s="58"/>
    </row>
    <row r="62" spans="1:18" s="41" customFormat="1" ht="15" customHeight="1">
      <c r="A62" s="367"/>
      <c r="B62" s="367"/>
      <c r="C62" s="146" t="s">
        <v>262</v>
      </c>
      <c r="D62" s="182">
        <v>160</v>
      </c>
      <c r="E62" s="171">
        <f>SUM(F62,I62)</f>
        <v>977</v>
      </c>
      <c r="F62" s="171">
        <f>SUM(G62:H62)</f>
        <v>892</v>
      </c>
      <c r="G62" s="171">
        <v>531</v>
      </c>
      <c r="H62" s="171">
        <v>361</v>
      </c>
      <c r="I62" s="171">
        <f>SUM(J62:K62)</f>
        <v>85</v>
      </c>
      <c r="J62" s="171">
        <v>59</v>
      </c>
      <c r="K62" s="171">
        <v>26</v>
      </c>
      <c r="L62" s="171">
        <v>265816</v>
      </c>
      <c r="M62" s="171">
        <v>554787</v>
      </c>
      <c r="N62" s="171">
        <f>SUM(O62:Q62)</f>
        <v>1179817</v>
      </c>
      <c r="O62" s="171">
        <v>964222</v>
      </c>
      <c r="P62" s="171">
        <v>213016</v>
      </c>
      <c r="Q62" s="171">
        <v>2579</v>
      </c>
      <c r="R62" s="58"/>
    </row>
    <row r="63" spans="1:18" s="41" customFormat="1" ht="15" customHeight="1">
      <c r="A63" s="370" t="s">
        <v>168</v>
      </c>
      <c r="B63" s="370"/>
      <c r="C63" s="146" t="s">
        <v>265</v>
      </c>
      <c r="D63" s="182">
        <v>66</v>
      </c>
      <c r="E63" s="171">
        <f>SUM(F63,I63)</f>
        <v>955</v>
      </c>
      <c r="F63" s="171">
        <f>SUM(G63:H63)</f>
        <v>948</v>
      </c>
      <c r="G63" s="171">
        <v>629</v>
      </c>
      <c r="H63" s="171">
        <v>319</v>
      </c>
      <c r="I63" s="171">
        <f>SUM(J63:K63)</f>
        <v>7</v>
      </c>
      <c r="J63" s="171">
        <v>5</v>
      </c>
      <c r="K63" s="171">
        <v>2</v>
      </c>
      <c r="L63" s="171">
        <v>323554</v>
      </c>
      <c r="M63" s="171">
        <v>740032</v>
      </c>
      <c r="N63" s="171">
        <f>SUM(O63:Q63)</f>
        <v>1583830</v>
      </c>
      <c r="O63" s="171">
        <v>1418945</v>
      </c>
      <c r="P63" s="171">
        <v>153224</v>
      </c>
      <c r="Q63" s="171">
        <v>11661</v>
      </c>
      <c r="R63" s="58"/>
    </row>
    <row r="64" spans="1:18" s="41" customFormat="1" ht="15" customHeight="1">
      <c r="A64" s="59"/>
      <c r="B64" s="54"/>
      <c r="C64" s="146" t="s">
        <v>266</v>
      </c>
      <c r="D64" s="182">
        <v>59</v>
      </c>
      <c r="E64" s="171">
        <f>SUM(F64,I64)</f>
        <v>1453</v>
      </c>
      <c r="F64" s="171">
        <f>SUM(G64:H64)</f>
        <v>1452</v>
      </c>
      <c r="G64" s="171">
        <v>934</v>
      </c>
      <c r="H64" s="171">
        <v>518</v>
      </c>
      <c r="I64" s="171">
        <f>SUM(J64:K64)</f>
        <v>1</v>
      </c>
      <c r="J64" s="171">
        <v>1</v>
      </c>
      <c r="K64" s="171" t="s">
        <v>292</v>
      </c>
      <c r="L64" s="171">
        <v>514557</v>
      </c>
      <c r="M64" s="171">
        <v>1443686</v>
      </c>
      <c r="N64" s="171">
        <f>SUM(O64:Q64)</f>
        <v>2764332</v>
      </c>
      <c r="O64" s="171">
        <v>2334247</v>
      </c>
      <c r="P64" s="171">
        <v>428309</v>
      </c>
      <c r="Q64" s="171">
        <v>1776</v>
      </c>
      <c r="R64" s="58"/>
    </row>
    <row r="65" spans="1:18" s="41" customFormat="1" ht="15" customHeight="1">
      <c r="A65" s="59"/>
      <c r="B65" s="54"/>
      <c r="C65" s="146" t="s">
        <v>264</v>
      </c>
      <c r="D65" s="182">
        <v>66</v>
      </c>
      <c r="E65" s="171">
        <f>SUM(F65,I65)</f>
        <v>6802</v>
      </c>
      <c r="F65" s="171">
        <f>SUM(G65:H65)</f>
        <v>6802</v>
      </c>
      <c r="G65" s="171">
        <v>4385</v>
      </c>
      <c r="H65" s="171">
        <v>2417</v>
      </c>
      <c r="I65" s="171" t="s">
        <v>292</v>
      </c>
      <c r="J65" s="171" t="s">
        <v>292</v>
      </c>
      <c r="K65" s="171" t="s">
        <v>292</v>
      </c>
      <c r="L65" s="171">
        <v>2444699</v>
      </c>
      <c r="M65" s="171">
        <v>9382022</v>
      </c>
      <c r="N65" s="171">
        <f>SUM(O65:Q65)</f>
        <v>15439334</v>
      </c>
      <c r="O65" s="171">
        <v>14802561</v>
      </c>
      <c r="P65" s="171">
        <v>484100</v>
      </c>
      <c r="Q65" s="171">
        <v>152673</v>
      </c>
      <c r="R65" s="58"/>
    </row>
    <row r="66" spans="1:18" s="41" customFormat="1" ht="15" customHeight="1">
      <c r="A66" s="63"/>
      <c r="B66" s="64"/>
      <c r="C66" s="147"/>
      <c r="D66" s="152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69"/>
      <c r="P66" s="69"/>
      <c r="Q66" s="69"/>
      <c r="R66" s="58"/>
    </row>
    <row r="67" spans="1:17" s="67" customFormat="1" ht="15" customHeight="1">
      <c r="A67" s="40" t="s">
        <v>129</v>
      </c>
      <c r="B67" s="40"/>
      <c r="C67" s="40"/>
      <c r="D67" s="66"/>
      <c r="E67" s="66"/>
      <c r="F67" s="66"/>
      <c r="G67" s="66"/>
      <c r="H67" s="66"/>
      <c r="I67" s="66"/>
      <c r="J67" s="66"/>
      <c r="K67" s="66"/>
      <c r="L67" s="66" t="s">
        <v>173</v>
      </c>
      <c r="M67" s="66"/>
      <c r="N67" s="66"/>
      <c r="O67" s="66"/>
      <c r="P67" s="66"/>
      <c r="Q67" s="66"/>
    </row>
    <row r="68" spans="4:17" s="67" customFormat="1" ht="14.25"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4:28" ht="14.2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</row>
    <row r="70" spans="4:28" ht="14.2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</row>
    <row r="71" spans="4:28" ht="14.2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</row>
    <row r="72" spans="4:28" ht="14.2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4:28" ht="14.2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</row>
    <row r="74" spans="4:28" ht="14.2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</row>
    <row r="75" spans="4:28" ht="14.2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4:28" ht="14.2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</row>
    <row r="77" spans="4:28" ht="14.2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</row>
    <row r="78" spans="4:28" ht="14.2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</row>
    <row r="79" spans="4:28" ht="14.2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</row>
    <row r="80" spans="4:28" ht="14.25"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4:28" ht="14.25"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4:28" ht="14.25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4:28" ht="14.25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4:28" ht="14.25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4:28" ht="14.25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4:28" ht="14.25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4:28" ht="14.25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4:28" ht="14.25"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</row>
    <row r="89" spans="4:28" ht="14.25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</row>
    <row r="90" spans="4:28" ht="14.25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</row>
    <row r="91" spans="4:28" ht="14.2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</row>
    <row r="92" spans="4:28" ht="14.25"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</row>
    <row r="93" spans="4:28" ht="14.25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</row>
    <row r="94" spans="4:28" ht="14.25"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</row>
    <row r="95" spans="4:28" ht="14.25"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</row>
    <row r="96" spans="4:28" ht="14.25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</row>
    <row r="97" spans="4:28" ht="14.25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</row>
    <row r="98" spans="4:28" ht="14.25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</row>
    <row r="99" spans="4:28" ht="14.25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</row>
    <row r="100" spans="4:28" ht="14.25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</row>
    <row r="101" spans="4:28" ht="14.25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</row>
    <row r="102" spans="4:28" ht="14.25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</row>
    <row r="103" spans="4:28" ht="14.25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</row>
    <row r="104" spans="4:28" ht="14.25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4:28" ht="14.25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</row>
    <row r="106" spans="4:28" ht="14.25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</row>
    <row r="107" spans="4:28" ht="14.25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4:28" ht="14.25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4:28" ht="14.25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4:28" ht="14.25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4:28" ht="14.25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</row>
    <row r="112" spans="4:28" ht="14.2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</row>
    <row r="113" spans="4:28" ht="14.25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</row>
    <row r="114" spans="4:28" ht="14.25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4:28" ht="14.25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</row>
    <row r="116" spans="4:28" ht="14.25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</row>
    <row r="117" spans="4:28" ht="14.25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4:28" ht="14.25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</row>
    <row r="119" spans="4:28" ht="14.25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</row>
    <row r="120" spans="4:28" ht="14.25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</row>
    <row r="121" spans="4:28" ht="14.25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</row>
    <row r="122" spans="4:28" ht="14.2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</row>
    <row r="123" spans="4:28" ht="14.25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</row>
    <row r="124" spans="4:28" ht="14.25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</row>
    <row r="125" spans="4:28" ht="14.2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</row>
    <row r="126" spans="4:28" ht="14.2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4:28" ht="14.2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</row>
    <row r="128" spans="4:28" ht="14.2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4:28" ht="14.25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</row>
    <row r="130" spans="4:28" ht="14.25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</row>
    <row r="131" spans="4:28" ht="14.25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</row>
    <row r="132" spans="4:28" ht="14.25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</row>
    <row r="133" spans="4:28" ht="14.25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</row>
    <row r="134" spans="4:28" ht="14.25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</row>
    <row r="135" spans="4:28" ht="14.2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</row>
    <row r="136" spans="4:28" ht="14.25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</row>
    <row r="137" spans="4:28" ht="14.2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</row>
    <row r="138" spans="4:28" ht="14.2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</row>
    <row r="139" spans="4:28" ht="14.25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</row>
    <row r="140" spans="4:28" ht="14.25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</row>
    <row r="141" spans="4:28" ht="14.25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4:28" ht="14.25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</row>
    <row r="143" spans="4:28" ht="14.25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  <row r="144" spans="4:28" ht="14.25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</row>
    <row r="145" spans="4:28" ht="14.25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</row>
    <row r="146" spans="4:28" ht="14.25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</row>
    <row r="147" spans="4:28" ht="14.25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</row>
    <row r="148" spans="4:28" ht="14.25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</row>
    <row r="149" spans="4:28" ht="14.25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</row>
    <row r="150" spans="4:28" ht="14.25"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</row>
    <row r="151" spans="4:28" ht="14.25"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</row>
    <row r="152" spans="4:28" ht="14.25"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</row>
    <row r="153" spans="4:28" ht="14.25"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</row>
    <row r="154" spans="4:28" ht="14.25"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</row>
    <row r="155" spans="4:28" ht="14.25"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</row>
    <row r="156" spans="4:28" ht="14.25"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</row>
    <row r="157" spans="4:28" ht="14.25"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</row>
    <row r="158" spans="4:28" ht="14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</row>
    <row r="159" spans="4:28" ht="14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4:28" ht="14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4:28" ht="14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4:28" ht="14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4:28" ht="14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4:28" ht="14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4:28" ht="14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4:28" ht="14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4:28" ht="14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4:28" ht="14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4:28" ht="14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4:28" ht="14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4:28" ht="14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4:28" ht="14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4:28" ht="14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4:28" ht="14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4:28" ht="14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4:28" ht="14.25"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4:28" ht="14.25"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4:28" ht="14.25"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4:28" ht="14.25"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4:28" ht="14.2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4:28" ht="14.25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4:28" ht="14.25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4:28" ht="14.25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4:28" ht="14.25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4:28" ht="14.25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  <row r="186" spans="4:28" ht="14.25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</row>
    <row r="187" spans="4:28" ht="14.25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</row>
    <row r="188" spans="4:28" ht="14.2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</row>
    <row r="189" spans="4:28" ht="14.25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</row>
    <row r="190" spans="4:28" ht="14.25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</row>
    <row r="191" spans="4:28" ht="14.25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</row>
    <row r="192" spans="4:28" ht="14.25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</row>
    <row r="193" spans="4:28" ht="14.25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</row>
    <row r="194" spans="4:28" ht="14.25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</row>
    <row r="195" spans="4:28" ht="14.25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</row>
    <row r="196" spans="4:28" ht="14.25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</row>
    <row r="197" spans="4:28" ht="14.25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</row>
    <row r="198" spans="4:28" ht="14.25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</row>
    <row r="199" spans="4:28" ht="14.25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</row>
    <row r="200" spans="4:28" ht="14.25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</row>
    <row r="201" spans="4:28" ht="14.25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</row>
    <row r="202" spans="4:28" ht="14.25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</row>
    <row r="203" spans="4:28" ht="14.25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</row>
    <row r="204" spans="4:28" ht="14.25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</row>
    <row r="205" spans="4:28" ht="14.25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</row>
    <row r="206" spans="4:28" ht="14.25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</row>
    <row r="207" spans="4:28" ht="14.25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</row>
    <row r="208" spans="4:28" ht="14.25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</row>
    <row r="209" spans="4:28" ht="14.25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</row>
    <row r="210" spans="4:28" ht="14.25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</row>
    <row r="211" spans="4:28" ht="14.25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</row>
    <row r="212" spans="4:28" ht="14.25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</row>
    <row r="213" spans="4:28" ht="14.25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</row>
    <row r="214" spans="4:28" ht="14.25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</row>
    <row r="215" spans="4:28" ht="14.25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</row>
    <row r="216" spans="4:28" ht="14.25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</row>
    <row r="217" spans="4:28" ht="14.25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</row>
    <row r="218" spans="4:28" ht="14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</row>
    <row r="219" spans="4:28" ht="14.25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</row>
    <row r="220" spans="4:28" ht="14.25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</row>
    <row r="221" spans="4:28" ht="14.25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</row>
    <row r="222" spans="4:28" ht="14.25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</row>
    <row r="223" spans="4:28" ht="14.25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</row>
    <row r="224" spans="4:28" ht="14.25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</row>
    <row r="225" spans="4:28" ht="14.25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</row>
    <row r="226" spans="4:28" ht="14.25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</row>
    <row r="227" spans="4:28" ht="14.25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</row>
    <row r="228" spans="4:28" ht="14.25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</row>
    <row r="229" spans="4:28" ht="14.25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</row>
    <row r="230" spans="4:28" ht="14.25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</row>
    <row r="231" spans="4:28" ht="14.25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</row>
    <row r="232" spans="4:28" ht="14.25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</row>
    <row r="233" spans="4:28" ht="14.25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</row>
    <row r="234" spans="4:28" ht="14.25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</row>
    <row r="235" spans="4:28" ht="14.25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</row>
    <row r="236" spans="4:28" ht="14.25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</row>
    <row r="237" spans="4:28" ht="14.25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</row>
    <row r="238" spans="4:28" ht="14.25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</row>
    <row r="239" spans="4:28" ht="14.25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</row>
    <row r="240" spans="4:28" ht="14.25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</row>
    <row r="241" spans="4:28" ht="14.25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</row>
    <row r="242" spans="4:28" ht="14.25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</row>
    <row r="243" spans="4:28" ht="14.25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</row>
    <row r="244" spans="4:28" ht="14.25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</row>
    <row r="245" spans="4:28" ht="14.25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</row>
    <row r="246" spans="4:28" ht="14.25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</row>
    <row r="247" spans="4:28" ht="14.25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</row>
    <row r="248" spans="4:28" ht="14.25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</row>
    <row r="249" spans="4:28" ht="14.25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</row>
    <row r="250" spans="4:28" ht="14.25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</row>
    <row r="251" spans="4:28" ht="14.25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</row>
    <row r="252" spans="4:28" ht="14.25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</row>
    <row r="253" spans="4:28" ht="14.25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</row>
    <row r="254" spans="4:28" ht="14.25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</row>
    <row r="255" spans="4:28" ht="14.25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</row>
    <row r="256" spans="4:28" ht="14.25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</row>
    <row r="257" spans="4:28" ht="14.25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</row>
    <row r="258" spans="4:28" ht="14.25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</row>
    <row r="259" spans="4:28" ht="14.25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</row>
    <row r="260" spans="4:28" ht="14.25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</row>
    <row r="261" spans="4:28" ht="14.25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</row>
    <row r="262" spans="4:28" ht="14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</row>
    <row r="263" spans="4:28" ht="14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</row>
    <row r="264" spans="4:28" ht="14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</row>
    <row r="265" spans="4:28" ht="14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</row>
    <row r="266" spans="4:28" ht="14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</row>
    <row r="267" spans="4:28" ht="14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</row>
    <row r="268" spans="4:28" ht="14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</row>
    <row r="269" spans="4:28" ht="14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</row>
    <row r="270" spans="4:28" ht="14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</row>
    <row r="271" spans="4:28" ht="14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</row>
    <row r="272" spans="4:28" ht="14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</row>
    <row r="273" spans="4:28" ht="14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</row>
    <row r="274" spans="4:28" ht="14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</row>
    <row r="275" spans="4:28" ht="14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</row>
    <row r="276" spans="4:28" ht="14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</row>
    <row r="277" spans="4:28" ht="14.2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</row>
    <row r="278" spans="4:28" ht="14.2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</row>
    <row r="279" spans="4:28" ht="14.2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</row>
    <row r="280" spans="4:28" ht="14.2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</row>
    <row r="281" spans="4:28" ht="14.2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</row>
    <row r="282" spans="4:28" ht="14.2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</row>
    <row r="283" spans="4:28" ht="14.2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</row>
    <row r="284" spans="4:28" ht="14.2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</row>
    <row r="285" spans="4:28" ht="14.2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</row>
    <row r="286" spans="4:28" ht="14.2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</row>
    <row r="287" spans="4:28" ht="14.2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</row>
    <row r="288" spans="4:28" ht="14.2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</row>
    <row r="289" spans="4:28" ht="14.2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</row>
    <row r="290" spans="4:28" ht="14.2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</row>
    <row r="291" spans="4:28" ht="14.2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</row>
    <row r="292" spans="4:28" ht="14.2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</row>
    <row r="293" spans="4:28" ht="14.2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</row>
    <row r="294" spans="4:28" ht="14.2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</row>
    <row r="295" spans="4:28" ht="14.2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</row>
    <row r="296" spans="4:28" ht="14.2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</row>
    <row r="297" spans="4:28" ht="14.2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</row>
    <row r="298" spans="4:28" ht="14.2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</row>
    <row r="299" spans="4:28" ht="14.2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</row>
    <row r="300" spans="4:28" ht="14.2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</row>
    <row r="301" spans="4:28" ht="14.2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</row>
    <row r="302" spans="4:28" ht="14.2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</row>
    <row r="303" spans="4:28" ht="14.2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</row>
    <row r="304" spans="4:28" ht="14.2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</row>
    <row r="305" spans="4:28" ht="14.2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</row>
    <row r="306" spans="4:28" ht="14.2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</row>
    <row r="307" spans="4:28" ht="14.2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</row>
    <row r="308" spans="4:28" ht="14.2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</row>
    <row r="309" spans="4:28" ht="14.2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</row>
    <row r="310" spans="4:28" ht="14.2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</row>
    <row r="311" spans="4:28" ht="14.2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</row>
    <row r="312" spans="4:28" ht="14.2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</row>
    <row r="313" spans="4:28" ht="14.2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</row>
    <row r="314" spans="4:28" ht="14.2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</row>
    <row r="315" spans="4:28" ht="14.2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</row>
    <row r="316" spans="4:28" ht="14.2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</row>
    <row r="317" spans="4:28" ht="14.2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</row>
    <row r="318" spans="4:28" ht="14.2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</row>
    <row r="319" spans="4:28" ht="14.2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</row>
    <row r="320" spans="4:28" ht="14.2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</row>
    <row r="321" spans="4:28" ht="14.2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</row>
    <row r="322" spans="4:28" ht="14.2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</row>
    <row r="323" spans="4:28" ht="14.2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</row>
    <row r="324" spans="4:28" ht="14.2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</row>
    <row r="325" spans="4:28" ht="14.2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</row>
    <row r="326" spans="4:28" ht="14.2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</row>
    <row r="327" spans="4:28" ht="14.2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</row>
    <row r="328" spans="4:28" ht="14.2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</row>
    <row r="329" spans="4:28" ht="14.2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</row>
    <row r="330" spans="4:28" ht="14.2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</row>
    <row r="331" spans="4:28" ht="14.2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</row>
    <row r="332" spans="4:28" ht="14.2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</row>
    <row r="333" spans="4:28" ht="14.2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</row>
    <row r="334" spans="4:28" ht="14.2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</row>
    <row r="335" spans="4:28" ht="14.2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</row>
    <row r="336" spans="4:28" ht="14.2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</row>
    <row r="337" spans="4:28" ht="14.2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</row>
    <row r="338" spans="4:28" ht="14.2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</row>
    <row r="339" spans="4:28" ht="14.2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</row>
    <row r="340" spans="4:28" ht="14.2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</row>
    <row r="341" spans="4:28" ht="14.2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</row>
    <row r="342" spans="4:28" ht="14.2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</row>
    <row r="343" spans="4:28" ht="14.25"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</row>
    <row r="344" spans="4:28" ht="14.25"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</row>
    <row r="345" spans="4:28" ht="14.25"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</row>
    <row r="346" spans="4:28" ht="14.25"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</row>
    <row r="347" spans="4:28" ht="14.25"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</row>
    <row r="348" spans="4:28" ht="14.25"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</row>
    <row r="349" spans="4:28" ht="14.25"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</row>
    <row r="350" spans="4:28" ht="14.25"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</row>
    <row r="351" spans="4:28" ht="14.25"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</row>
    <row r="352" spans="4:28" ht="14.25"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</row>
    <row r="353" spans="4:28" ht="14.25"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</row>
    <row r="354" spans="4:28" ht="14.25"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</row>
    <row r="355" spans="4:28" ht="14.25"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</row>
    <row r="356" spans="4:28" ht="14.25"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</row>
    <row r="357" spans="4:28" ht="14.25"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</row>
    <row r="358" spans="4:28" ht="14.25"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</row>
    <row r="359" spans="4:28" ht="14.25"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</row>
    <row r="360" spans="4:28" ht="14.25"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</row>
    <row r="361" spans="4:28" ht="14.25"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</row>
    <row r="362" spans="4:28" ht="14.25"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</row>
    <row r="363" spans="4:28" ht="14.25"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</row>
    <row r="364" spans="4:28" ht="14.25"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</row>
    <row r="365" spans="4:28" ht="14.25"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</row>
    <row r="366" spans="4:28" ht="14.25"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</row>
    <row r="367" spans="4:28" ht="14.25"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</row>
    <row r="368" spans="4:28" ht="14.25"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</row>
    <row r="369" spans="4:28" ht="14.25"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</row>
    <row r="370" spans="4:28" ht="14.25"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</row>
    <row r="371" spans="4:28" ht="14.25"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</row>
    <row r="372" spans="4:28" ht="14.25"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</row>
    <row r="373" spans="4:28" ht="14.25"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</row>
    <row r="374" spans="4:28" ht="14.25"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</row>
    <row r="375" spans="4:28" ht="14.25"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</row>
    <row r="376" spans="4:28" ht="14.25"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</row>
    <row r="377" spans="4:28" ht="14.25"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</row>
    <row r="378" spans="4:28" ht="14.25"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</row>
    <row r="379" spans="4:28" ht="14.25"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</row>
    <row r="380" spans="4:28" ht="14.25"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</row>
    <row r="381" spans="4:28" ht="14.25"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</row>
    <row r="382" spans="4:28" ht="14.25"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</row>
    <row r="383" spans="4:28" ht="14.25"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</row>
    <row r="384" spans="4:28" ht="14.25"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</row>
    <row r="385" spans="4:28" ht="14.25"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</row>
    <row r="386" spans="4:28" ht="14.25"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</row>
    <row r="387" spans="4:28" ht="14.25"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</row>
    <row r="388" spans="4:28" ht="14.25"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</row>
    <row r="389" spans="4:28" ht="14.25"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</row>
    <row r="390" spans="4:28" ht="14.25"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</row>
    <row r="391" spans="4:28" ht="14.25"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</row>
    <row r="392" spans="4:28" ht="14.25"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</row>
    <row r="393" spans="4:28" ht="14.25"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</row>
    <row r="394" spans="4:28" ht="14.25"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</row>
    <row r="395" spans="4:28" ht="14.25"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</row>
    <row r="396" spans="4:28" ht="14.25"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</row>
    <row r="397" spans="4:28" ht="14.25"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</row>
    <row r="398" spans="4:28" ht="14.25"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</row>
    <row r="399" spans="4:28" ht="14.25"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</row>
    <row r="400" spans="4:28" ht="14.25"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</row>
    <row r="401" spans="4:28" ht="14.25"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</row>
    <row r="402" spans="4:28" ht="14.25"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</row>
    <row r="403" spans="4:28" ht="14.25"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</row>
    <row r="404" spans="4:28" ht="14.25"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</row>
    <row r="405" spans="4:28" ht="14.25"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</row>
    <row r="406" spans="4:28" ht="14.25"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</row>
    <row r="407" spans="4:28" ht="14.25"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</row>
    <row r="408" spans="4:28" ht="14.25"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</row>
    <row r="409" spans="4:28" ht="14.25"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</row>
    <row r="410" spans="4:28" ht="14.25"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</row>
    <row r="411" spans="4:28" ht="14.25"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</row>
    <row r="412" spans="4:28" ht="14.25"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</row>
    <row r="413" spans="4:28" ht="14.25"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</row>
    <row r="414" spans="4:28" ht="14.25"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</row>
    <row r="415" spans="4:28" ht="14.25"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</row>
    <row r="416" spans="4:28" ht="14.25"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</row>
    <row r="417" spans="4:28" ht="14.25"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</row>
    <row r="418" spans="4:28" ht="14.25"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</row>
    <row r="419" spans="4:28" ht="14.25"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</row>
    <row r="420" spans="4:28" ht="14.25"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</row>
    <row r="421" spans="4:28" ht="14.25"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</row>
    <row r="422" spans="4:28" ht="14.25"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</row>
    <row r="423" spans="4:28" ht="14.25"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</row>
    <row r="424" spans="4:28" ht="14.25"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</row>
    <row r="425" spans="4:28" ht="14.25"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</row>
    <row r="426" spans="4:28" ht="14.25"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</row>
    <row r="427" spans="4:28" ht="14.25"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</row>
    <row r="428" spans="4:28" ht="14.25"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</row>
    <row r="429" spans="4:28" ht="14.25"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</row>
    <row r="430" spans="4:28" ht="14.25"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</row>
    <row r="431" spans="4:28" ht="14.2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</row>
    <row r="432" spans="4:28" ht="14.2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</row>
    <row r="433" spans="4:28" ht="14.2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</row>
    <row r="434" spans="4:28" ht="14.2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</row>
    <row r="435" spans="4:28" ht="14.2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</row>
    <row r="436" spans="4:28" ht="14.2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</row>
    <row r="437" spans="4:28" ht="14.2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</row>
    <row r="438" spans="4:28" ht="14.2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</row>
    <row r="439" spans="4:28" ht="14.2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</row>
    <row r="440" spans="4:28" ht="14.2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</row>
    <row r="441" spans="4:28" ht="14.2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</row>
    <row r="442" spans="4:28" ht="14.2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</row>
    <row r="443" spans="4:28" ht="14.2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</row>
    <row r="444" spans="4:28" ht="14.2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</row>
    <row r="445" spans="4:28" ht="14.2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</row>
    <row r="446" spans="4:28" ht="14.2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</row>
    <row r="447" spans="4:28" ht="14.2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</row>
    <row r="448" spans="4:28" ht="14.2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</row>
    <row r="449" spans="4:28" ht="14.2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</row>
    <row r="450" spans="4:28" ht="14.2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</row>
    <row r="451" spans="4:28" ht="14.2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</row>
    <row r="452" spans="4:28" ht="14.2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</row>
    <row r="453" spans="4:28" ht="14.2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</row>
    <row r="454" spans="4:28" ht="14.2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</row>
    <row r="455" spans="4:28" ht="14.2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</row>
    <row r="456" spans="4:28" ht="14.2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</row>
    <row r="457" spans="4:28" ht="14.2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</row>
    <row r="458" spans="4:28" ht="14.2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</row>
    <row r="459" spans="4:28" ht="14.2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</row>
    <row r="460" spans="4:28" ht="14.2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</row>
    <row r="461" spans="4:28" ht="14.2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</row>
    <row r="462" spans="4:28" ht="14.2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</row>
    <row r="463" spans="4:28" ht="14.2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</row>
    <row r="464" spans="4:28" ht="14.2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</row>
    <row r="465" spans="4:28" ht="14.2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</row>
    <row r="466" spans="4:28" ht="14.2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</row>
    <row r="467" spans="4:28" ht="14.2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</row>
    <row r="468" spans="4:28" ht="14.2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</row>
    <row r="469" spans="4:28" ht="14.2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</row>
    <row r="470" spans="4:28" ht="14.2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</row>
    <row r="471" spans="4:28" ht="14.2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</row>
    <row r="472" spans="4:28" ht="14.2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</row>
    <row r="473" spans="4:28" ht="14.2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</row>
    <row r="474" spans="4:28" ht="14.2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</row>
    <row r="475" spans="4:28" ht="14.2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</row>
    <row r="476" spans="4:28" ht="14.2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</row>
    <row r="477" spans="4:28" ht="14.2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</row>
    <row r="478" spans="4:28" ht="14.2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</row>
    <row r="479" spans="4:28" ht="14.2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</row>
    <row r="480" spans="4:28" ht="14.2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</row>
    <row r="481" spans="4:28" ht="14.2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</row>
    <row r="482" spans="4:28" ht="14.2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</row>
    <row r="483" spans="4:28" ht="14.2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</row>
    <row r="484" spans="4:28" ht="14.2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</row>
    <row r="485" spans="4:28" ht="14.2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</row>
    <row r="486" spans="4:28" ht="14.2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</row>
    <row r="487" spans="4:28" ht="14.2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</row>
    <row r="488" spans="4:28" ht="14.2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</row>
    <row r="489" spans="4:28" ht="14.2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</row>
    <row r="490" spans="4:28" ht="14.2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</row>
    <row r="491" spans="4:28" ht="14.2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</row>
    <row r="492" spans="4:28" ht="14.2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</row>
    <row r="493" spans="4:28" ht="14.2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</row>
    <row r="494" spans="4:28" ht="14.2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</row>
    <row r="495" spans="4:28" ht="14.2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</row>
    <row r="496" spans="4:28" ht="14.2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</row>
    <row r="497" spans="4:28" ht="14.2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</row>
    <row r="498" spans="4:28" ht="14.2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</row>
    <row r="499" spans="4:28" ht="14.2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</row>
    <row r="500" spans="4:28" ht="14.2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</row>
    <row r="501" spans="4:28" ht="14.2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</row>
    <row r="502" spans="4:28" ht="14.2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</row>
    <row r="503" spans="4:28" ht="14.2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</row>
    <row r="504" spans="4:28" ht="14.2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</row>
    <row r="505" spans="4:28" ht="14.2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</row>
    <row r="506" spans="4:28" ht="14.2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</row>
    <row r="507" spans="4:28" ht="14.2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</row>
    <row r="508" spans="4:28" ht="14.2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</row>
    <row r="509" spans="4:28" ht="14.2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</row>
    <row r="510" spans="4:28" ht="14.2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</row>
    <row r="511" spans="4:28" ht="14.2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</row>
    <row r="512" spans="4:28" ht="14.2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</row>
    <row r="513" spans="4:28" ht="14.2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</row>
    <row r="514" spans="4:28" ht="14.2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</row>
    <row r="515" spans="4:28" ht="14.2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</row>
    <row r="516" spans="4:28" ht="14.2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</row>
    <row r="517" spans="4:28" ht="14.2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</row>
    <row r="518" spans="4:28" ht="14.2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</row>
    <row r="519" spans="4:28" ht="14.2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</row>
    <row r="520" spans="4:28" ht="14.2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</row>
    <row r="521" spans="4:28" ht="14.2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</row>
    <row r="522" spans="4:28" ht="14.2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</row>
    <row r="523" spans="4:28" ht="14.2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</row>
    <row r="524" spans="4:28" ht="14.2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</row>
    <row r="525" spans="4:28" ht="14.2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</row>
    <row r="526" spans="4:28" ht="14.2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</row>
    <row r="527" spans="4:28" ht="14.2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</row>
    <row r="528" spans="4:28" ht="14.2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</row>
    <row r="529" spans="4:28" ht="14.2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</row>
    <row r="530" spans="4:28" ht="14.2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</row>
    <row r="531" spans="4:28" ht="14.2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</row>
    <row r="532" spans="4:28" ht="14.2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</row>
    <row r="533" spans="4:28" ht="14.2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</row>
    <row r="534" spans="4:28" ht="14.2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</row>
    <row r="535" spans="4:28" ht="14.2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</row>
    <row r="536" spans="4:28" ht="14.2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</row>
    <row r="537" spans="4:28" ht="14.2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</row>
    <row r="538" spans="4:28" ht="14.2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</row>
    <row r="539" spans="4:28" ht="14.2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</row>
    <row r="540" spans="4:28" ht="14.2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</row>
    <row r="541" spans="4:28" ht="14.2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</row>
    <row r="542" spans="4:28" ht="14.2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</row>
    <row r="543" spans="4:28" ht="14.2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</row>
    <row r="544" spans="4:28" ht="14.2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</row>
    <row r="545" spans="4:28" ht="14.2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</row>
    <row r="546" spans="4:28" ht="14.2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</row>
    <row r="547" spans="4:28" ht="14.2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</row>
    <row r="548" spans="4:28" ht="14.2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</row>
    <row r="549" spans="4:28" ht="14.25"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</row>
    <row r="550" spans="4:28" ht="14.25"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</row>
    <row r="551" spans="4:28" ht="14.25"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</row>
    <row r="552" spans="4:28" ht="14.25"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</row>
    <row r="553" spans="4:28" ht="14.25"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</row>
    <row r="554" spans="4:28" ht="14.25"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</row>
    <row r="555" spans="4:28" ht="14.25"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</row>
    <row r="556" spans="4:28" ht="14.25"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</row>
    <row r="557" spans="4:28" ht="14.25"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</row>
    <row r="558" spans="4:28" ht="14.25"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</row>
    <row r="559" spans="4:28" ht="14.25"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</row>
    <row r="560" spans="4:28" ht="14.25"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</row>
    <row r="561" spans="4:28" ht="14.25"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</row>
    <row r="562" spans="4:28" ht="14.25"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</row>
    <row r="563" spans="4:28" ht="14.25"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</row>
    <row r="564" spans="4:28" ht="14.25"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</row>
    <row r="565" spans="4:28" ht="14.25"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</row>
    <row r="566" spans="4:28" ht="14.25"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</row>
    <row r="567" spans="4:28" ht="14.25"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</row>
    <row r="568" spans="4:28" ht="14.25"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</row>
    <row r="569" spans="4:28" ht="14.25"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</row>
    <row r="570" spans="4:28" ht="14.25"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</row>
    <row r="571" spans="4:28" ht="14.25"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</row>
    <row r="572" spans="4:28" ht="14.25"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</row>
    <row r="573" spans="4:28" ht="14.25"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</row>
    <row r="574" spans="4:28" ht="14.25"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</row>
    <row r="575" spans="4:28" ht="14.25"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</row>
    <row r="576" spans="4:28" ht="14.25"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</row>
    <row r="577" spans="4:28" ht="14.25"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</row>
    <row r="578" spans="4:28" ht="14.25"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</row>
    <row r="579" spans="4:28" ht="14.25"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</row>
    <row r="580" spans="4:28" ht="14.25"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</row>
    <row r="581" spans="4:28" ht="14.25"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</row>
    <row r="582" spans="4:28" ht="14.25"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</row>
    <row r="583" spans="4:28" ht="14.25"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</row>
    <row r="584" spans="4:28" ht="14.25"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</row>
    <row r="585" spans="4:28" ht="14.25"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</row>
    <row r="586" spans="4:28" ht="14.25"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</row>
    <row r="587" spans="4:28" ht="14.25"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</row>
    <row r="588" spans="4:28" ht="14.25"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</row>
    <row r="589" spans="4:28" ht="14.25"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</row>
    <row r="590" spans="4:28" ht="14.25"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</row>
    <row r="591" spans="4:28" ht="14.25"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</row>
    <row r="592" spans="4:28" ht="14.25"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</row>
    <row r="593" spans="4:28" ht="14.25"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</row>
    <row r="594" spans="4:28" ht="14.25"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</row>
    <row r="595" spans="4:28" ht="14.25"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</row>
    <row r="596" spans="4:28" ht="14.25"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</row>
    <row r="597" spans="4:28" ht="14.25"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</row>
    <row r="598" spans="4:28" ht="14.25"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</row>
    <row r="599" spans="4:28" ht="14.25"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</row>
    <row r="600" spans="4:28" ht="14.25"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</row>
    <row r="601" spans="4:28" ht="14.25"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</row>
    <row r="602" spans="4:28" ht="14.25"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</row>
    <row r="603" spans="4:28" ht="14.25"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</row>
    <row r="604" spans="4:28" ht="14.25"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</row>
    <row r="605" spans="4:28" ht="14.25"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</row>
    <row r="606" spans="4:28" ht="14.25"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</row>
    <row r="607" spans="4:28" ht="14.25"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</row>
    <row r="608" spans="4:28" ht="14.25"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</row>
    <row r="609" spans="4:28" ht="14.25"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</row>
    <row r="610" spans="4:28" ht="14.25"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</row>
    <row r="611" spans="4:28" ht="14.25"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</row>
    <row r="612" spans="4:28" ht="14.25"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</row>
    <row r="613" spans="4:28" ht="14.25"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</row>
    <row r="614" spans="4:28" ht="14.25"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</row>
    <row r="615" spans="4:28" ht="14.25"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</row>
    <row r="616" spans="4:28" ht="14.25"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</row>
    <row r="617" spans="4:28" ht="14.25"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</row>
    <row r="618" spans="4:28" ht="14.25"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</row>
    <row r="619" spans="4:28" ht="14.25"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</row>
    <row r="620" spans="4:28" ht="14.25"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</row>
    <row r="621" spans="4:28" ht="14.25"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</row>
    <row r="622" spans="4:28" ht="14.25"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</row>
    <row r="623" spans="4:28" ht="14.25"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</row>
    <row r="624" spans="4:28" ht="14.25"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</row>
    <row r="625" spans="4:28" ht="14.25"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</row>
    <row r="626" spans="4:28" ht="14.25"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</row>
  </sheetData>
  <sheetProtection/>
  <mergeCells count="36">
    <mergeCell ref="A5:Q5"/>
    <mergeCell ref="D7:D9"/>
    <mergeCell ref="A62:B62"/>
    <mergeCell ref="A63:B63"/>
    <mergeCell ref="C7:C9"/>
    <mergeCell ref="A21:B21"/>
    <mergeCell ref="A28:B28"/>
    <mergeCell ref="A55:B55"/>
    <mergeCell ref="A18:B18"/>
    <mergeCell ref="A24:B24"/>
    <mergeCell ref="A34:B34"/>
    <mergeCell ref="A56:B56"/>
    <mergeCell ref="A13:B13"/>
    <mergeCell ref="A14:B14"/>
    <mergeCell ref="A15:B15"/>
    <mergeCell ref="A47:B47"/>
    <mergeCell ref="A41:B41"/>
    <mergeCell ref="A35:B35"/>
    <mergeCell ref="A42:B42"/>
    <mergeCell ref="A49:B49"/>
    <mergeCell ref="A10:B10"/>
    <mergeCell ref="A11:B11"/>
    <mergeCell ref="A12:B12"/>
    <mergeCell ref="O8:O9"/>
    <mergeCell ref="I8:K8"/>
    <mergeCell ref="N8:N9"/>
    <mergeCell ref="P8:P9"/>
    <mergeCell ref="Q8:Q9"/>
    <mergeCell ref="A4:Q4"/>
    <mergeCell ref="A7:B9"/>
    <mergeCell ref="E7:K7"/>
    <mergeCell ref="L7:L9"/>
    <mergeCell ref="M7:M9"/>
    <mergeCell ref="N7:Q7"/>
    <mergeCell ref="E8:E9"/>
    <mergeCell ref="F8:H8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0"/>
  <sheetViews>
    <sheetView tabSelected="1" zoomScale="75" zoomScaleNormal="75" zoomScalePageLayoutView="0" workbookViewId="0" topLeftCell="A1">
      <selection activeCell="A11" sqref="A11"/>
    </sheetView>
  </sheetViews>
  <sheetFormatPr defaultColWidth="10.59765625" defaultRowHeight="15"/>
  <cols>
    <col min="1" max="1" width="6.5" style="1" customWidth="1"/>
    <col min="2" max="2" width="12.09765625" style="1" customWidth="1"/>
    <col min="3" max="3" width="17.19921875" style="1" customWidth="1"/>
    <col min="4" max="11" width="13.5" style="1" customWidth="1"/>
    <col min="12" max="17" width="15.09765625" style="1" customWidth="1"/>
    <col min="18" max="16384" width="10.59765625" style="1" customWidth="1"/>
  </cols>
  <sheetData>
    <row r="1" spans="1:17" s="7" customFormat="1" ht="19.5" customHeight="1">
      <c r="A1" s="187" t="s">
        <v>312</v>
      </c>
      <c r="Q1" s="6" t="s">
        <v>313</v>
      </c>
    </row>
    <row r="2" spans="1:17" s="7" customFormat="1" ht="19.5" customHeight="1">
      <c r="A2" s="5"/>
      <c r="Q2" s="6"/>
    </row>
    <row r="3" spans="1:17" s="7" customFormat="1" ht="19.5" customHeight="1">
      <c r="A3" s="5"/>
      <c r="Q3" s="6"/>
    </row>
    <row r="4" spans="1:17" ht="19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9.5" customHeight="1">
      <c r="A5" s="346" t="s">
        <v>182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</row>
    <row r="6" ht="18" customHeight="1" thickBot="1">
      <c r="A6" s="50"/>
    </row>
    <row r="7" spans="1:17" ht="17.25" customHeight="1">
      <c r="A7" s="381" t="s">
        <v>169</v>
      </c>
      <c r="B7" s="382"/>
      <c r="C7" s="335" t="s">
        <v>170</v>
      </c>
      <c r="D7" s="350" t="s">
        <v>171</v>
      </c>
      <c r="E7" s="338" t="s">
        <v>156</v>
      </c>
      <c r="F7" s="339"/>
      <c r="G7" s="339"/>
      <c r="H7" s="339"/>
      <c r="I7" s="339"/>
      <c r="J7" s="339"/>
      <c r="K7" s="353"/>
      <c r="L7" s="335" t="s">
        <v>157</v>
      </c>
      <c r="M7" s="335" t="s">
        <v>158</v>
      </c>
      <c r="N7" s="338" t="s">
        <v>114</v>
      </c>
      <c r="O7" s="339"/>
      <c r="P7" s="339"/>
      <c r="Q7" s="339"/>
    </row>
    <row r="8" spans="1:17" ht="17.25" customHeight="1">
      <c r="A8" s="362"/>
      <c r="B8" s="348"/>
      <c r="C8" s="336"/>
      <c r="D8" s="372"/>
      <c r="E8" s="340" t="s">
        <v>115</v>
      </c>
      <c r="F8" s="356" t="s">
        <v>159</v>
      </c>
      <c r="G8" s="357"/>
      <c r="H8" s="358"/>
      <c r="I8" s="356" t="s">
        <v>160</v>
      </c>
      <c r="J8" s="357"/>
      <c r="K8" s="358"/>
      <c r="L8" s="279"/>
      <c r="M8" s="336"/>
      <c r="N8" s="340" t="s">
        <v>118</v>
      </c>
      <c r="O8" s="342" t="s">
        <v>172</v>
      </c>
      <c r="P8" s="342" t="s">
        <v>119</v>
      </c>
      <c r="Q8" s="354" t="s">
        <v>120</v>
      </c>
    </row>
    <row r="9" spans="1:17" ht="17.25" customHeight="1">
      <c r="A9" s="383"/>
      <c r="B9" s="348"/>
      <c r="C9" s="336"/>
      <c r="D9" s="372"/>
      <c r="E9" s="366"/>
      <c r="F9" s="13" t="s">
        <v>118</v>
      </c>
      <c r="G9" s="13" t="s">
        <v>121</v>
      </c>
      <c r="H9" s="13" t="s">
        <v>122</v>
      </c>
      <c r="I9" s="13" t="s">
        <v>118</v>
      </c>
      <c r="J9" s="13" t="s">
        <v>121</v>
      </c>
      <c r="K9" s="13" t="s">
        <v>122</v>
      </c>
      <c r="L9" s="336"/>
      <c r="M9" s="336"/>
      <c r="N9" s="366"/>
      <c r="O9" s="336"/>
      <c r="P9" s="336"/>
      <c r="Q9" s="359"/>
    </row>
    <row r="10" spans="1:17" s="143" customFormat="1" ht="15" customHeight="1">
      <c r="A10" s="379"/>
      <c r="B10" s="380"/>
      <c r="C10" s="153" t="s">
        <v>118</v>
      </c>
      <c r="D10" s="184">
        <f>SUM(D11:D15)</f>
        <v>527</v>
      </c>
      <c r="E10" s="154">
        <v>1793</v>
      </c>
      <c r="F10" s="154">
        <v>905</v>
      </c>
      <c r="G10" s="154">
        <v>476</v>
      </c>
      <c r="H10" s="154">
        <v>429</v>
      </c>
      <c r="I10" s="154">
        <f>SUM(I11:I15)</f>
        <v>888</v>
      </c>
      <c r="J10" s="154">
        <f>SUM(J11:J15)</f>
        <v>539</v>
      </c>
      <c r="K10" s="154">
        <f>SUM(K11:K15)</f>
        <v>349</v>
      </c>
      <c r="L10" s="442">
        <v>262753</v>
      </c>
      <c r="M10" s="154">
        <v>749471</v>
      </c>
      <c r="N10" s="154">
        <v>1527198</v>
      </c>
      <c r="O10" s="154">
        <v>1179389</v>
      </c>
      <c r="P10" s="154">
        <f>SUM(P11:P15)</f>
        <v>347419</v>
      </c>
      <c r="Q10" s="154">
        <f>SUM(Q11:Q15)</f>
        <v>390</v>
      </c>
    </row>
    <row r="11" spans="1:17" s="41" customFormat="1" ht="15" customHeight="1">
      <c r="A11" s="369"/>
      <c r="B11" s="345"/>
      <c r="C11" s="146" t="s">
        <v>263</v>
      </c>
      <c r="D11" s="182">
        <v>406</v>
      </c>
      <c r="E11" s="171">
        <f>SUM(F11,I11)</f>
        <v>835</v>
      </c>
      <c r="F11" s="171">
        <f>SUM(G11:H11)</f>
        <v>147</v>
      </c>
      <c r="G11" s="171">
        <v>52</v>
      </c>
      <c r="H11" s="171">
        <v>95</v>
      </c>
      <c r="I11" s="171">
        <f>SUM(J11:K11)</f>
        <v>688</v>
      </c>
      <c r="J11" s="171">
        <v>419</v>
      </c>
      <c r="K11" s="171">
        <v>269</v>
      </c>
      <c r="L11" s="171">
        <v>28722</v>
      </c>
      <c r="M11" s="171">
        <v>126101</v>
      </c>
      <c r="N11" s="171">
        <f>SUM(O11:Q11)</f>
        <v>350135</v>
      </c>
      <c r="O11" s="171">
        <v>123540</v>
      </c>
      <c r="P11" s="171">
        <v>226205</v>
      </c>
      <c r="Q11" s="171">
        <v>390</v>
      </c>
    </row>
    <row r="12" spans="1:18" s="41" customFormat="1" ht="15" customHeight="1">
      <c r="A12" s="367"/>
      <c r="B12" s="376"/>
      <c r="C12" s="146" t="s">
        <v>262</v>
      </c>
      <c r="D12" s="182">
        <v>105</v>
      </c>
      <c r="E12" s="171">
        <f>SUM(F12,I12)</f>
        <v>517</v>
      </c>
      <c r="F12" s="171">
        <f>SUM(G12:H12)</f>
        <v>320</v>
      </c>
      <c r="G12" s="171">
        <v>149</v>
      </c>
      <c r="H12" s="171">
        <v>171</v>
      </c>
      <c r="I12" s="171">
        <f>SUM(J12:K12)</f>
        <v>197</v>
      </c>
      <c r="J12" s="171">
        <v>117</v>
      </c>
      <c r="K12" s="171">
        <v>80</v>
      </c>
      <c r="L12" s="171">
        <v>75161</v>
      </c>
      <c r="M12" s="171">
        <v>181823</v>
      </c>
      <c r="N12" s="171">
        <f>SUM(O12:Q12)</f>
        <v>391084</v>
      </c>
      <c r="O12" s="171">
        <v>292820</v>
      </c>
      <c r="P12" s="171">
        <v>98264</v>
      </c>
      <c r="Q12" s="171" t="s">
        <v>13</v>
      </c>
      <c r="R12" s="58"/>
    </row>
    <row r="13" spans="1:18" s="41" customFormat="1" ht="15" customHeight="1">
      <c r="A13" s="370" t="s">
        <v>174</v>
      </c>
      <c r="B13" s="377"/>
      <c r="C13" s="146" t="s">
        <v>265</v>
      </c>
      <c r="D13" s="182">
        <v>8</v>
      </c>
      <c r="E13" s="171">
        <f>SUM(F13,I13)</f>
        <v>100</v>
      </c>
      <c r="F13" s="171">
        <f>SUM(G13:H13)</f>
        <v>98</v>
      </c>
      <c r="G13" s="171">
        <v>65</v>
      </c>
      <c r="H13" s="171">
        <v>33</v>
      </c>
      <c r="I13" s="171">
        <f>SUM(J13:K13)</f>
        <v>2</v>
      </c>
      <c r="J13" s="171">
        <v>2</v>
      </c>
      <c r="K13" s="171" t="s">
        <v>13</v>
      </c>
      <c r="L13" s="171">
        <v>27553</v>
      </c>
      <c r="M13" s="171">
        <v>28634</v>
      </c>
      <c r="N13" s="171">
        <f>SUM(O13:Q13)</f>
        <v>136535</v>
      </c>
      <c r="O13" s="171">
        <v>113585</v>
      </c>
      <c r="P13" s="171">
        <v>22950</v>
      </c>
      <c r="Q13" s="171" t="s">
        <v>13</v>
      </c>
      <c r="R13" s="58"/>
    </row>
    <row r="14" spans="1:18" s="41" customFormat="1" ht="15" customHeight="1">
      <c r="A14" s="367"/>
      <c r="B14" s="376"/>
      <c r="C14" s="146" t="s">
        <v>266</v>
      </c>
      <c r="D14" s="182">
        <v>4</v>
      </c>
      <c r="E14" s="171" t="s">
        <v>344</v>
      </c>
      <c r="F14" s="171" t="s">
        <v>344</v>
      </c>
      <c r="G14" s="171" t="s">
        <v>344</v>
      </c>
      <c r="H14" s="171" t="s">
        <v>344</v>
      </c>
      <c r="I14" s="171">
        <f>SUM(J14:K14)</f>
        <v>1</v>
      </c>
      <c r="J14" s="171">
        <v>1</v>
      </c>
      <c r="K14" s="171" t="s">
        <v>13</v>
      </c>
      <c r="L14" s="171" t="s">
        <v>344</v>
      </c>
      <c r="M14" s="171" t="s">
        <v>344</v>
      </c>
      <c r="N14" s="171" t="s">
        <v>344</v>
      </c>
      <c r="O14" s="171" t="s">
        <v>344</v>
      </c>
      <c r="P14" s="171" t="s">
        <v>13</v>
      </c>
      <c r="Q14" s="171" t="s">
        <v>13</v>
      </c>
      <c r="R14" s="58"/>
    </row>
    <row r="15" spans="1:18" s="41" customFormat="1" ht="15" customHeight="1">
      <c r="A15" s="367"/>
      <c r="B15" s="376"/>
      <c r="C15" s="146" t="s">
        <v>264</v>
      </c>
      <c r="D15" s="182">
        <v>4</v>
      </c>
      <c r="E15" s="171" t="s">
        <v>344</v>
      </c>
      <c r="F15" s="171" t="s">
        <v>344</v>
      </c>
      <c r="G15" s="171" t="s">
        <v>344</v>
      </c>
      <c r="H15" s="171" t="s">
        <v>344</v>
      </c>
      <c r="I15" s="171" t="s">
        <v>13</v>
      </c>
      <c r="J15" s="171" t="s">
        <v>13</v>
      </c>
      <c r="K15" s="171" t="s">
        <v>13</v>
      </c>
      <c r="L15" s="171" t="s">
        <v>344</v>
      </c>
      <c r="M15" s="171" t="s">
        <v>344</v>
      </c>
      <c r="N15" s="171" t="s">
        <v>344</v>
      </c>
      <c r="O15" s="171" t="s">
        <v>344</v>
      </c>
      <c r="P15" s="171" t="s">
        <v>13</v>
      </c>
      <c r="Q15" s="171" t="s">
        <v>13</v>
      </c>
      <c r="R15" s="58"/>
    </row>
    <row r="16" spans="1:18" s="41" customFormat="1" ht="15" customHeight="1">
      <c r="A16" s="367"/>
      <c r="B16" s="376"/>
      <c r="C16" s="56"/>
      <c r="D16" s="182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58"/>
    </row>
    <row r="17" spans="1:18" s="143" customFormat="1" ht="15" customHeight="1">
      <c r="A17" s="368"/>
      <c r="B17" s="378"/>
      <c r="C17" s="52" t="s">
        <v>118</v>
      </c>
      <c r="D17" s="183">
        <f>SUM(D18:D22)</f>
        <v>882</v>
      </c>
      <c r="E17" s="32">
        <f aca="true" t="shared" si="0" ref="E17:Q17">SUM(E18:E22)</f>
        <v>9997</v>
      </c>
      <c r="F17" s="32">
        <f t="shared" si="0"/>
        <v>8856</v>
      </c>
      <c r="G17" s="32">
        <f t="shared" si="0"/>
        <v>5510</v>
      </c>
      <c r="H17" s="32">
        <f t="shared" si="0"/>
        <v>3346</v>
      </c>
      <c r="I17" s="32">
        <f t="shared" si="0"/>
        <v>1141</v>
      </c>
      <c r="J17" s="32">
        <f t="shared" si="0"/>
        <v>670</v>
      </c>
      <c r="K17" s="32">
        <f t="shared" si="0"/>
        <v>471</v>
      </c>
      <c r="L17" s="32">
        <f t="shared" si="0"/>
        <v>3118908</v>
      </c>
      <c r="M17" s="32">
        <f t="shared" si="0"/>
        <v>9763918</v>
      </c>
      <c r="N17" s="32">
        <f t="shared" si="0"/>
        <v>18540659</v>
      </c>
      <c r="O17" s="32">
        <f t="shared" si="0"/>
        <v>13930422</v>
      </c>
      <c r="P17" s="32">
        <f t="shared" si="0"/>
        <v>4600872</v>
      </c>
      <c r="Q17" s="32">
        <f t="shared" si="0"/>
        <v>9365</v>
      </c>
      <c r="R17" s="142"/>
    </row>
    <row r="18" spans="1:18" s="41" customFormat="1" ht="15" customHeight="1">
      <c r="A18" s="369"/>
      <c r="B18" s="345"/>
      <c r="C18" s="146" t="s">
        <v>263</v>
      </c>
      <c r="D18" s="182">
        <v>468</v>
      </c>
      <c r="E18" s="171">
        <f>SUM(F18,I18)</f>
        <v>961</v>
      </c>
      <c r="F18" s="171">
        <f>SUM(G18:H18)</f>
        <v>201</v>
      </c>
      <c r="G18" s="171">
        <v>65</v>
      </c>
      <c r="H18" s="171">
        <v>136</v>
      </c>
      <c r="I18" s="171">
        <f>SUM(J18:K18)</f>
        <v>760</v>
      </c>
      <c r="J18" s="171">
        <v>442</v>
      </c>
      <c r="K18" s="171">
        <v>318</v>
      </c>
      <c r="L18" s="171">
        <v>40970</v>
      </c>
      <c r="M18" s="171">
        <v>170230</v>
      </c>
      <c r="N18" s="171">
        <f>SUM(O18:Q18)</f>
        <v>450135</v>
      </c>
      <c r="O18" s="171">
        <v>167930</v>
      </c>
      <c r="P18" s="171">
        <v>281571</v>
      </c>
      <c r="Q18" s="171">
        <v>634</v>
      </c>
      <c r="R18" s="58"/>
    </row>
    <row r="19" spans="1:18" s="41" customFormat="1" ht="15" customHeight="1">
      <c r="A19" s="367"/>
      <c r="B19" s="376"/>
      <c r="C19" s="146" t="s">
        <v>262</v>
      </c>
      <c r="D19" s="182">
        <v>267</v>
      </c>
      <c r="E19" s="171">
        <f>SUM(F19,I19)</f>
        <v>1490</v>
      </c>
      <c r="F19" s="171">
        <f>SUM(G19:H19)</f>
        <v>1144</v>
      </c>
      <c r="G19" s="171">
        <v>504</v>
      </c>
      <c r="H19" s="171">
        <v>640</v>
      </c>
      <c r="I19" s="171">
        <f>SUM(J19:K19)</f>
        <v>346</v>
      </c>
      <c r="J19" s="171">
        <v>208</v>
      </c>
      <c r="K19" s="171">
        <v>138</v>
      </c>
      <c r="L19" s="171">
        <v>285966</v>
      </c>
      <c r="M19" s="171">
        <v>626673</v>
      </c>
      <c r="N19" s="171">
        <f>SUM(O19:Q19)</f>
        <v>1410587</v>
      </c>
      <c r="O19" s="171">
        <v>965088</v>
      </c>
      <c r="P19" s="171">
        <v>442407</v>
      </c>
      <c r="Q19" s="171">
        <v>3092</v>
      </c>
      <c r="R19" s="58"/>
    </row>
    <row r="20" spans="1:18" s="41" customFormat="1" ht="15" customHeight="1">
      <c r="A20" s="370" t="s">
        <v>175</v>
      </c>
      <c r="B20" s="377"/>
      <c r="C20" s="146" t="s">
        <v>265</v>
      </c>
      <c r="D20" s="182">
        <v>64</v>
      </c>
      <c r="E20" s="171">
        <f>SUM(F20,I20)</f>
        <v>885</v>
      </c>
      <c r="F20" s="171">
        <f>SUM(G20:H20)</f>
        <v>853</v>
      </c>
      <c r="G20" s="171">
        <v>470</v>
      </c>
      <c r="H20" s="171">
        <v>383</v>
      </c>
      <c r="I20" s="171">
        <f>SUM(J20:K20)</f>
        <v>32</v>
      </c>
      <c r="J20" s="171">
        <v>18</v>
      </c>
      <c r="K20" s="171">
        <v>14</v>
      </c>
      <c r="L20" s="171">
        <v>254029</v>
      </c>
      <c r="M20" s="171">
        <v>752433</v>
      </c>
      <c r="N20" s="171">
        <f>SUM(O20:Q20)</f>
        <v>1522831</v>
      </c>
      <c r="O20" s="171">
        <v>1177335</v>
      </c>
      <c r="P20" s="171">
        <v>345496</v>
      </c>
      <c r="Q20" s="171" t="s">
        <v>13</v>
      </c>
      <c r="R20" s="58"/>
    </row>
    <row r="21" spans="1:18" s="41" customFormat="1" ht="15" customHeight="1">
      <c r="A21" s="367"/>
      <c r="B21" s="376"/>
      <c r="C21" s="146" t="s">
        <v>266</v>
      </c>
      <c r="D21" s="182">
        <v>33</v>
      </c>
      <c r="E21" s="171">
        <f>SUM(F21,I21)</f>
        <v>814</v>
      </c>
      <c r="F21" s="171">
        <f>SUM(G21:H21)</f>
        <v>811</v>
      </c>
      <c r="G21" s="171">
        <v>441</v>
      </c>
      <c r="H21" s="171">
        <v>370</v>
      </c>
      <c r="I21" s="171">
        <f>SUM(J21:K21)</f>
        <v>3</v>
      </c>
      <c r="J21" s="171">
        <v>2</v>
      </c>
      <c r="K21" s="171">
        <v>1</v>
      </c>
      <c r="L21" s="171">
        <v>277422</v>
      </c>
      <c r="M21" s="171">
        <v>1153382</v>
      </c>
      <c r="N21" s="171">
        <f>SUM(O21:Q21)</f>
        <v>1797564</v>
      </c>
      <c r="O21" s="171">
        <v>1557337</v>
      </c>
      <c r="P21" s="171">
        <v>239956</v>
      </c>
      <c r="Q21" s="171">
        <v>271</v>
      </c>
      <c r="R21" s="58"/>
    </row>
    <row r="22" spans="1:18" s="41" customFormat="1" ht="15" customHeight="1">
      <c r="A22" s="59"/>
      <c r="B22" s="55"/>
      <c r="C22" s="146" t="s">
        <v>264</v>
      </c>
      <c r="D22" s="182">
        <v>50</v>
      </c>
      <c r="E22" s="171">
        <f>SUM(F22,I22)</f>
        <v>5847</v>
      </c>
      <c r="F22" s="171">
        <f>SUM(G22:H22)</f>
        <v>5847</v>
      </c>
      <c r="G22" s="171">
        <v>4030</v>
      </c>
      <c r="H22" s="171">
        <v>1817</v>
      </c>
      <c r="I22" s="171" t="s">
        <v>13</v>
      </c>
      <c r="J22" s="171" t="s">
        <v>13</v>
      </c>
      <c r="K22" s="171" t="s">
        <v>13</v>
      </c>
      <c r="L22" s="171">
        <v>2260521</v>
      </c>
      <c r="M22" s="171">
        <v>7061200</v>
      </c>
      <c r="N22" s="171">
        <f>SUM(O22:Q22)</f>
        <v>13359542</v>
      </c>
      <c r="O22" s="171">
        <v>10062732</v>
      </c>
      <c r="P22" s="171">
        <v>3291442</v>
      </c>
      <c r="Q22" s="171">
        <v>5368</v>
      </c>
      <c r="R22" s="58"/>
    </row>
    <row r="23" spans="1:18" s="41" customFormat="1" ht="15" customHeight="1">
      <c r="A23" s="59"/>
      <c r="B23" s="55"/>
      <c r="C23" s="56"/>
      <c r="D23" s="182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58"/>
    </row>
    <row r="24" spans="1:18" s="143" customFormat="1" ht="15" customHeight="1">
      <c r="A24" s="368"/>
      <c r="B24" s="378"/>
      <c r="C24" s="52" t="s">
        <v>118</v>
      </c>
      <c r="D24" s="183">
        <f>SUM(D25:D29)</f>
        <v>524</v>
      </c>
      <c r="E24" s="32">
        <f aca="true" t="shared" si="1" ref="E24:Q24">SUM(E25:E29)</f>
        <v>7828</v>
      </c>
      <c r="F24" s="32">
        <f t="shared" si="1"/>
        <v>7364</v>
      </c>
      <c r="G24" s="32">
        <f t="shared" si="1"/>
        <v>4308</v>
      </c>
      <c r="H24" s="32">
        <f t="shared" si="1"/>
        <v>3056</v>
      </c>
      <c r="I24" s="32">
        <f t="shared" si="1"/>
        <v>464</v>
      </c>
      <c r="J24" s="32">
        <f t="shared" si="1"/>
        <v>303</v>
      </c>
      <c r="K24" s="32">
        <f t="shared" si="1"/>
        <v>161</v>
      </c>
      <c r="L24" s="32">
        <f t="shared" si="1"/>
        <v>2522465</v>
      </c>
      <c r="M24" s="32">
        <f t="shared" si="1"/>
        <v>7342514</v>
      </c>
      <c r="N24" s="32">
        <f t="shared" si="1"/>
        <v>13915803</v>
      </c>
      <c r="O24" s="32">
        <f t="shared" si="1"/>
        <v>11592893</v>
      </c>
      <c r="P24" s="32">
        <f t="shared" si="1"/>
        <v>2317190</v>
      </c>
      <c r="Q24" s="32">
        <f t="shared" si="1"/>
        <v>5720</v>
      </c>
      <c r="R24" s="142"/>
    </row>
    <row r="25" spans="1:18" s="41" customFormat="1" ht="15" customHeight="1">
      <c r="A25" s="43"/>
      <c r="B25" s="10"/>
      <c r="C25" s="146" t="s">
        <v>263</v>
      </c>
      <c r="D25" s="182">
        <v>210</v>
      </c>
      <c r="E25" s="171">
        <f>SUM(F25,I25)</f>
        <v>458</v>
      </c>
      <c r="F25" s="171">
        <f>SUM(G25:H25)</f>
        <v>168</v>
      </c>
      <c r="G25" s="171">
        <v>71</v>
      </c>
      <c r="H25" s="171">
        <v>97</v>
      </c>
      <c r="I25" s="171">
        <f>SUM(J25:K25)</f>
        <v>290</v>
      </c>
      <c r="J25" s="171">
        <v>184</v>
      </c>
      <c r="K25" s="171">
        <v>106</v>
      </c>
      <c r="L25" s="171">
        <v>45911</v>
      </c>
      <c r="M25" s="171">
        <v>98305</v>
      </c>
      <c r="N25" s="171">
        <f>SUM(O25:Q25)</f>
        <v>298406</v>
      </c>
      <c r="O25" s="171">
        <v>138821</v>
      </c>
      <c r="P25" s="171">
        <v>158168</v>
      </c>
      <c r="Q25" s="171">
        <v>1417</v>
      </c>
      <c r="R25" s="58"/>
    </row>
    <row r="26" spans="1:18" s="41" customFormat="1" ht="15" customHeight="1">
      <c r="A26" s="59"/>
      <c r="B26" s="55"/>
      <c r="C26" s="146" t="s">
        <v>262</v>
      </c>
      <c r="D26" s="182">
        <v>173</v>
      </c>
      <c r="E26" s="171">
        <f>SUM(F26,I26)</f>
        <v>1032</v>
      </c>
      <c r="F26" s="171">
        <f>SUM(G26:H26)</f>
        <v>871</v>
      </c>
      <c r="G26" s="171">
        <v>422</v>
      </c>
      <c r="H26" s="171">
        <v>449</v>
      </c>
      <c r="I26" s="171">
        <f>SUM(J26:K26)</f>
        <v>161</v>
      </c>
      <c r="J26" s="171">
        <v>109</v>
      </c>
      <c r="K26" s="171">
        <v>52</v>
      </c>
      <c r="L26" s="171">
        <v>227473</v>
      </c>
      <c r="M26" s="171">
        <v>426718</v>
      </c>
      <c r="N26" s="171">
        <f>SUM(O26:Q26)</f>
        <v>1011710</v>
      </c>
      <c r="O26" s="171">
        <v>759354</v>
      </c>
      <c r="P26" s="171">
        <v>250499</v>
      </c>
      <c r="Q26" s="171">
        <v>1857</v>
      </c>
      <c r="R26" s="58"/>
    </row>
    <row r="27" spans="1:18" s="41" customFormat="1" ht="15" customHeight="1">
      <c r="A27" s="370" t="s">
        <v>176</v>
      </c>
      <c r="B27" s="377"/>
      <c r="C27" s="146" t="s">
        <v>265</v>
      </c>
      <c r="D27" s="182">
        <v>64</v>
      </c>
      <c r="E27" s="171">
        <f>SUM(F27,I27)</f>
        <v>913</v>
      </c>
      <c r="F27" s="171">
        <f>SUM(G27:H27)</f>
        <v>903</v>
      </c>
      <c r="G27" s="171">
        <v>486</v>
      </c>
      <c r="H27" s="171">
        <v>417</v>
      </c>
      <c r="I27" s="171">
        <f>SUM(J27:K27)</f>
        <v>10</v>
      </c>
      <c r="J27" s="171">
        <v>7</v>
      </c>
      <c r="K27" s="171">
        <v>3</v>
      </c>
      <c r="L27" s="171">
        <v>284009</v>
      </c>
      <c r="M27" s="171">
        <v>583369</v>
      </c>
      <c r="N27" s="171">
        <f>SUM(O27:Q27)</f>
        <v>1333971</v>
      </c>
      <c r="O27" s="171">
        <v>1221946</v>
      </c>
      <c r="P27" s="171">
        <v>111677</v>
      </c>
      <c r="Q27" s="171">
        <v>348</v>
      </c>
      <c r="R27" s="58"/>
    </row>
    <row r="28" spans="1:18" s="41" customFormat="1" ht="15" customHeight="1">
      <c r="A28" s="59"/>
      <c r="B28" s="55"/>
      <c r="C28" s="146" t="s">
        <v>266</v>
      </c>
      <c r="D28" s="182">
        <v>28</v>
      </c>
      <c r="E28" s="171">
        <f>SUM(F28,I28)</f>
        <v>684</v>
      </c>
      <c r="F28" s="171">
        <f>SUM(G28:H28)</f>
        <v>681</v>
      </c>
      <c r="G28" s="171">
        <v>371</v>
      </c>
      <c r="H28" s="171">
        <v>310</v>
      </c>
      <c r="I28" s="171">
        <f>SUM(J28:K28)</f>
        <v>3</v>
      </c>
      <c r="J28" s="171">
        <v>3</v>
      </c>
      <c r="K28" s="171" t="s">
        <v>13</v>
      </c>
      <c r="L28" s="171">
        <v>203775</v>
      </c>
      <c r="M28" s="171">
        <v>478200</v>
      </c>
      <c r="N28" s="171">
        <f>SUM(O28:Q28)</f>
        <v>923123</v>
      </c>
      <c r="O28" s="171">
        <v>792156</v>
      </c>
      <c r="P28" s="171">
        <v>130967</v>
      </c>
      <c r="Q28" s="171" t="s">
        <v>13</v>
      </c>
      <c r="R28" s="58"/>
    </row>
    <row r="29" spans="1:18" s="41" customFormat="1" ht="15" customHeight="1">
      <c r="A29" s="59"/>
      <c r="B29" s="55"/>
      <c r="C29" s="146" t="s">
        <v>264</v>
      </c>
      <c r="D29" s="182">
        <v>49</v>
      </c>
      <c r="E29" s="171">
        <f>SUM(F29,I29)</f>
        <v>4741</v>
      </c>
      <c r="F29" s="171">
        <f>SUM(G29:H29)</f>
        <v>4741</v>
      </c>
      <c r="G29" s="171">
        <v>2958</v>
      </c>
      <c r="H29" s="171">
        <v>1783</v>
      </c>
      <c r="I29" s="171" t="s">
        <v>13</v>
      </c>
      <c r="J29" s="171" t="s">
        <v>13</v>
      </c>
      <c r="K29" s="171" t="s">
        <v>13</v>
      </c>
      <c r="L29" s="171">
        <v>1761297</v>
      </c>
      <c r="M29" s="171">
        <v>5755922</v>
      </c>
      <c r="N29" s="171">
        <f>SUM(O29:Q29)</f>
        <v>10348593</v>
      </c>
      <c r="O29" s="171">
        <v>8680616</v>
      </c>
      <c r="P29" s="171">
        <v>1665879</v>
      </c>
      <c r="Q29" s="171">
        <v>2098</v>
      </c>
      <c r="R29" s="58"/>
    </row>
    <row r="30" spans="1:18" s="41" customFormat="1" ht="15" customHeight="1">
      <c r="A30" s="367"/>
      <c r="B30" s="376"/>
      <c r="C30" s="56"/>
      <c r="D30" s="182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58"/>
    </row>
    <row r="31" spans="1:18" s="143" customFormat="1" ht="15" customHeight="1">
      <c r="A31" s="144"/>
      <c r="B31" s="39"/>
      <c r="C31" s="52" t="s">
        <v>118</v>
      </c>
      <c r="D31" s="183">
        <f>SUM(D32:D36)</f>
        <v>1540</v>
      </c>
      <c r="E31" s="32">
        <f aca="true" t="shared" si="2" ref="E31:Q31">SUM(E32:E36)</f>
        <v>11298</v>
      </c>
      <c r="F31" s="32">
        <f t="shared" si="2"/>
        <v>9214</v>
      </c>
      <c r="G31" s="32">
        <f t="shared" si="2"/>
        <v>4428</v>
      </c>
      <c r="H31" s="32">
        <f t="shared" si="2"/>
        <v>4786</v>
      </c>
      <c r="I31" s="32">
        <f t="shared" si="2"/>
        <v>2084</v>
      </c>
      <c r="J31" s="32">
        <f t="shared" si="2"/>
        <v>1123</v>
      </c>
      <c r="K31" s="32">
        <f t="shared" si="2"/>
        <v>961</v>
      </c>
      <c r="L31" s="32">
        <f t="shared" si="2"/>
        <v>2850270</v>
      </c>
      <c r="M31" s="32">
        <f t="shared" si="2"/>
        <v>10766244</v>
      </c>
      <c r="N31" s="32">
        <f t="shared" si="2"/>
        <v>18418007</v>
      </c>
      <c r="O31" s="32">
        <f t="shared" si="2"/>
        <v>15847368</v>
      </c>
      <c r="P31" s="32">
        <f t="shared" si="2"/>
        <v>2567188</v>
      </c>
      <c r="Q31" s="32">
        <f t="shared" si="2"/>
        <v>3451</v>
      </c>
      <c r="R31" s="142"/>
    </row>
    <row r="32" spans="1:18" s="41" customFormat="1" ht="15" customHeight="1">
      <c r="A32" s="43"/>
      <c r="B32" s="10"/>
      <c r="C32" s="146" t="s">
        <v>263</v>
      </c>
      <c r="D32" s="182">
        <v>837</v>
      </c>
      <c r="E32" s="171">
        <f>SUM(F32,I32)</f>
        <v>1756</v>
      </c>
      <c r="F32" s="171">
        <f>SUM(G32:H32)</f>
        <v>401</v>
      </c>
      <c r="G32" s="171">
        <v>80</v>
      </c>
      <c r="H32" s="171">
        <v>321</v>
      </c>
      <c r="I32" s="171">
        <f>SUM(J32:K32)</f>
        <v>1355</v>
      </c>
      <c r="J32" s="171">
        <v>701</v>
      </c>
      <c r="K32" s="171">
        <v>654</v>
      </c>
      <c r="L32" s="171">
        <v>76933</v>
      </c>
      <c r="M32" s="171">
        <v>510228</v>
      </c>
      <c r="N32" s="171">
        <f>SUM(O32:Q32)</f>
        <v>1003875</v>
      </c>
      <c r="O32" s="171">
        <v>670222</v>
      </c>
      <c r="P32" s="171">
        <v>333504</v>
      </c>
      <c r="Q32" s="171">
        <v>149</v>
      </c>
      <c r="R32" s="58"/>
    </row>
    <row r="33" spans="1:18" s="41" customFormat="1" ht="15" customHeight="1">
      <c r="A33" s="59"/>
      <c r="B33" s="55"/>
      <c r="C33" s="146" t="s">
        <v>262</v>
      </c>
      <c r="D33" s="182">
        <v>531</v>
      </c>
      <c r="E33" s="171">
        <f>SUM(F33,I33)</f>
        <v>2961</v>
      </c>
      <c r="F33" s="171">
        <f>SUM(G33:H33)</f>
        <v>2259</v>
      </c>
      <c r="G33" s="171">
        <v>854</v>
      </c>
      <c r="H33" s="171">
        <v>1405</v>
      </c>
      <c r="I33" s="171">
        <f>SUM(J33:K33)</f>
        <v>702</v>
      </c>
      <c r="J33" s="171">
        <v>406</v>
      </c>
      <c r="K33" s="171">
        <v>296</v>
      </c>
      <c r="L33" s="171">
        <v>537995</v>
      </c>
      <c r="M33" s="171">
        <v>1421779</v>
      </c>
      <c r="N33" s="171">
        <f>SUM(O33:Q33)</f>
        <v>2887641</v>
      </c>
      <c r="O33" s="171">
        <v>2022866</v>
      </c>
      <c r="P33" s="171">
        <v>864495</v>
      </c>
      <c r="Q33" s="171">
        <v>280</v>
      </c>
      <c r="R33" s="58"/>
    </row>
    <row r="34" spans="1:18" s="41" customFormat="1" ht="15" customHeight="1">
      <c r="A34" s="370" t="s">
        <v>177</v>
      </c>
      <c r="B34" s="377"/>
      <c r="C34" s="146" t="s">
        <v>265</v>
      </c>
      <c r="D34" s="182">
        <v>98</v>
      </c>
      <c r="E34" s="171">
        <f>SUM(F34,I34)</f>
        <v>1308</v>
      </c>
      <c r="F34" s="171">
        <f>SUM(G34:H34)</f>
        <v>1283</v>
      </c>
      <c r="G34" s="171">
        <v>563</v>
      </c>
      <c r="H34" s="171">
        <v>720</v>
      </c>
      <c r="I34" s="171">
        <f>SUM(J34:K34)</f>
        <v>25</v>
      </c>
      <c r="J34" s="171">
        <v>15</v>
      </c>
      <c r="K34" s="171">
        <v>10</v>
      </c>
      <c r="L34" s="171">
        <v>357780</v>
      </c>
      <c r="M34" s="171">
        <v>1157248</v>
      </c>
      <c r="N34" s="171">
        <f>SUM(O34:Q34)</f>
        <v>2141466</v>
      </c>
      <c r="O34" s="171">
        <v>1630549</v>
      </c>
      <c r="P34" s="171">
        <v>510917</v>
      </c>
      <c r="Q34" s="171" t="s">
        <v>13</v>
      </c>
      <c r="R34" s="58"/>
    </row>
    <row r="35" spans="1:18" s="41" customFormat="1" ht="15" customHeight="1">
      <c r="A35" s="59"/>
      <c r="B35" s="55"/>
      <c r="C35" s="146" t="s">
        <v>266</v>
      </c>
      <c r="D35" s="182">
        <v>30</v>
      </c>
      <c r="E35" s="171">
        <f>SUM(F35,I35)</f>
        <v>756</v>
      </c>
      <c r="F35" s="171">
        <f>SUM(G35:H35)</f>
        <v>754</v>
      </c>
      <c r="G35" s="171">
        <v>362</v>
      </c>
      <c r="H35" s="171">
        <v>392</v>
      </c>
      <c r="I35" s="171">
        <f>SUM(J35:K35)</f>
        <v>2</v>
      </c>
      <c r="J35" s="171">
        <v>1</v>
      </c>
      <c r="K35" s="171">
        <v>1</v>
      </c>
      <c r="L35" s="171">
        <v>233736</v>
      </c>
      <c r="M35" s="171">
        <v>843935</v>
      </c>
      <c r="N35" s="171">
        <f>SUM(O35:Q35)</f>
        <v>1413488</v>
      </c>
      <c r="O35" s="171">
        <v>1070936</v>
      </c>
      <c r="P35" s="171">
        <v>342160</v>
      </c>
      <c r="Q35" s="171">
        <v>392</v>
      </c>
      <c r="R35" s="58"/>
    </row>
    <row r="36" spans="1:18" s="41" customFormat="1" ht="15" customHeight="1">
      <c r="A36" s="59"/>
      <c r="B36" s="55"/>
      <c r="C36" s="146" t="s">
        <v>264</v>
      </c>
      <c r="D36" s="182">
        <v>44</v>
      </c>
      <c r="E36" s="171">
        <f>SUM(F36,I36)</f>
        <v>4517</v>
      </c>
      <c r="F36" s="171">
        <f>SUM(G36:H36)</f>
        <v>4517</v>
      </c>
      <c r="G36" s="171">
        <v>2569</v>
      </c>
      <c r="H36" s="171">
        <v>1948</v>
      </c>
      <c r="I36" s="171" t="s">
        <v>13</v>
      </c>
      <c r="J36" s="171" t="s">
        <v>13</v>
      </c>
      <c r="K36" s="171" t="s">
        <v>13</v>
      </c>
      <c r="L36" s="171">
        <v>1643826</v>
      </c>
      <c r="M36" s="171">
        <v>6833054</v>
      </c>
      <c r="N36" s="171">
        <f>SUM(O36:Q36)</f>
        <v>10971537</v>
      </c>
      <c r="O36" s="171">
        <v>10452795</v>
      </c>
      <c r="P36" s="171">
        <v>516112</v>
      </c>
      <c r="Q36" s="171">
        <v>2630</v>
      </c>
      <c r="R36" s="58"/>
    </row>
    <row r="37" spans="1:18" s="41" customFormat="1" ht="15" customHeight="1">
      <c r="A37" s="59"/>
      <c r="B37" s="55"/>
      <c r="C37" s="56"/>
      <c r="D37" s="182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58"/>
    </row>
    <row r="38" spans="1:18" s="143" customFormat="1" ht="15" customHeight="1">
      <c r="A38" s="144"/>
      <c r="B38" s="39"/>
      <c r="C38" s="52" t="s">
        <v>118</v>
      </c>
      <c r="D38" s="183">
        <f>SUM(D39:D43)</f>
        <v>552</v>
      </c>
      <c r="E38" s="32">
        <f aca="true" t="shared" si="3" ref="E38:Q38">SUM(E39:E43)</f>
        <v>6148</v>
      </c>
      <c r="F38" s="32">
        <f t="shared" si="3"/>
        <v>5411</v>
      </c>
      <c r="G38" s="32">
        <f t="shared" si="3"/>
        <v>2328</v>
      </c>
      <c r="H38" s="32">
        <f t="shared" si="3"/>
        <v>3083</v>
      </c>
      <c r="I38" s="32">
        <f t="shared" si="3"/>
        <v>737</v>
      </c>
      <c r="J38" s="32">
        <f t="shared" si="3"/>
        <v>383</v>
      </c>
      <c r="K38" s="32">
        <f t="shared" si="3"/>
        <v>354</v>
      </c>
      <c r="L38" s="32">
        <f t="shared" si="3"/>
        <v>1302833</v>
      </c>
      <c r="M38" s="32">
        <f t="shared" si="3"/>
        <v>4385354</v>
      </c>
      <c r="N38" s="32">
        <f t="shared" si="3"/>
        <v>8614536</v>
      </c>
      <c r="O38" s="32">
        <f t="shared" si="3"/>
        <v>7305946</v>
      </c>
      <c r="P38" s="32">
        <f t="shared" si="3"/>
        <v>1304506</v>
      </c>
      <c r="Q38" s="32">
        <f t="shared" si="3"/>
        <v>4084</v>
      </c>
      <c r="R38" s="142"/>
    </row>
    <row r="39" spans="1:18" s="41" customFormat="1" ht="15" customHeight="1">
      <c r="A39" s="43"/>
      <c r="B39" s="10"/>
      <c r="C39" s="146" t="s">
        <v>263</v>
      </c>
      <c r="D39" s="182">
        <v>280</v>
      </c>
      <c r="E39" s="171">
        <f>SUM(F39,I39)</f>
        <v>620</v>
      </c>
      <c r="F39" s="171">
        <f>SUM(G39:H39)</f>
        <v>125</v>
      </c>
      <c r="G39" s="171">
        <v>43</v>
      </c>
      <c r="H39" s="171">
        <v>82</v>
      </c>
      <c r="I39" s="171">
        <f>SUM(J39:K39)</f>
        <v>495</v>
      </c>
      <c r="J39" s="171">
        <v>249</v>
      </c>
      <c r="K39" s="171">
        <v>246</v>
      </c>
      <c r="L39" s="171">
        <v>21631</v>
      </c>
      <c r="M39" s="171">
        <v>93745</v>
      </c>
      <c r="N39" s="171">
        <f>SUM(O39:Q39)</f>
        <v>247322</v>
      </c>
      <c r="O39" s="171">
        <v>99675</v>
      </c>
      <c r="P39" s="171">
        <v>147466</v>
      </c>
      <c r="Q39" s="171">
        <v>181</v>
      </c>
      <c r="R39" s="58"/>
    </row>
    <row r="40" spans="1:18" s="41" customFormat="1" ht="15" customHeight="1">
      <c r="A40" s="367"/>
      <c r="B40" s="376"/>
      <c r="C40" s="146" t="s">
        <v>262</v>
      </c>
      <c r="D40" s="182">
        <v>157</v>
      </c>
      <c r="E40" s="171">
        <f>SUM(F40,I40)</f>
        <v>889</v>
      </c>
      <c r="F40" s="171">
        <f>SUM(G40:H40)</f>
        <v>669</v>
      </c>
      <c r="G40" s="171">
        <v>261</v>
      </c>
      <c r="H40" s="171">
        <v>408</v>
      </c>
      <c r="I40" s="171">
        <f>SUM(J40:K40)</f>
        <v>220</v>
      </c>
      <c r="J40" s="171">
        <v>119</v>
      </c>
      <c r="K40" s="171">
        <v>101</v>
      </c>
      <c r="L40" s="171">
        <v>130367</v>
      </c>
      <c r="M40" s="171">
        <v>271281</v>
      </c>
      <c r="N40" s="171">
        <f>SUM(O40:Q40)</f>
        <v>601662</v>
      </c>
      <c r="O40" s="171">
        <v>361368</v>
      </c>
      <c r="P40" s="171">
        <v>239349</v>
      </c>
      <c r="Q40" s="171">
        <v>945</v>
      </c>
      <c r="R40" s="58"/>
    </row>
    <row r="41" spans="1:18" s="41" customFormat="1" ht="15" customHeight="1">
      <c r="A41" s="370" t="s">
        <v>178</v>
      </c>
      <c r="B41" s="377"/>
      <c r="C41" s="146" t="s">
        <v>265</v>
      </c>
      <c r="D41" s="182">
        <v>53</v>
      </c>
      <c r="E41" s="171">
        <f>SUM(F41,I41)</f>
        <v>763</v>
      </c>
      <c r="F41" s="171">
        <f>SUM(G41:H41)</f>
        <v>747</v>
      </c>
      <c r="G41" s="171">
        <v>349</v>
      </c>
      <c r="H41" s="171">
        <v>398</v>
      </c>
      <c r="I41" s="171">
        <f>SUM(J41:K41)</f>
        <v>16</v>
      </c>
      <c r="J41" s="171">
        <v>11</v>
      </c>
      <c r="K41" s="171">
        <v>5</v>
      </c>
      <c r="L41" s="171">
        <v>173166</v>
      </c>
      <c r="M41" s="171">
        <v>344305</v>
      </c>
      <c r="N41" s="171">
        <f>SUM(O41:Q41)</f>
        <v>772308</v>
      </c>
      <c r="O41" s="171">
        <v>533332</v>
      </c>
      <c r="P41" s="171">
        <v>238076</v>
      </c>
      <c r="Q41" s="171">
        <v>900</v>
      </c>
      <c r="R41" s="58"/>
    </row>
    <row r="42" spans="1:18" s="41" customFormat="1" ht="15" customHeight="1">
      <c r="A42" s="59"/>
      <c r="B42" s="55"/>
      <c r="C42" s="146" t="s">
        <v>266</v>
      </c>
      <c r="D42" s="182">
        <v>26</v>
      </c>
      <c r="E42" s="171">
        <f>SUM(F42,I42)</f>
        <v>655</v>
      </c>
      <c r="F42" s="171">
        <f>SUM(G42:H42)</f>
        <v>653</v>
      </c>
      <c r="G42" s="171">
        <v>223</v>
      </c>
      <c r="H42" s="171">
        <v>430</v>
      </c>
      <c r="I42" s="171">
        <f>SUM(J42:K42)</f>
        <v>2</v>
      </c>
      <c r="J42" s="171">
        <v>2</v>
      </c>
      <c r="K42" s="171" t="s">
        <v>13</v>
      </c>
      <c r="L42" s="171">
        <v>142764</v>
      </c>
      <c r="M42" s="171">
        <v>185316</v>
      </c>
      <c r="N42" s="171">
        <f>SUM(O42:Q42)</f>
        <v>471102</v>
      </c>
      <c r="O42" s="171">
        <v>298122</v>
      </c>
      <c r="P42" s="171">
        <v>170922</v>
      </c>
      <c r="Q42" s="171">
        <v>2058</v>
      </c>
      <c r="R42" s="58"/>
    </row>
    <row r="43" spans="1:18" s="41" customFormat="1" ht="15" customHeight="1">
      <c r="A43" s="59"/>
      <c r="B43" s="55"/>
      <c r="C43" s="146" t="s">
        <v>264</v>
      </c>
      <c r="D43" s="182">
        <v>36</v>
      </c>
      <c r="E43" s="171">
        <f>SUM(F43,I43)</f>
        <v>3221</v>
      </c>
      <c r="F43" s="171">
        <f>SUM(G43:H43)</f>
        <v>3217</v>
      </c>
      <c r="G43" s="171">
        <v>1452</v>
      </c>
      <c r="H43" s="171">
        <v>1765</v>
      </c>
      <c r="I43" s="171">
        <f>SUM(J43:K43)</f>
        <v>4</v>
      </c>
      <c r="J43" s="171">
        <v>2</v>
      </c>
      <c r="K43" s="171">
        <v>2</v>
      </c>
      <c r="L43" s="171">
        <v>834905</v>
      </c>
      <c r="M43" s="171">
        <v>3490707</v>
      </c>
      <c r="N43" s="171">
        <f>SUM(O43:Q43)</f>
        <v>6522142</v>
      </c>
      <c r="O43" s="171">
        <v>6013449</v>
      </c>
      <c r="P43" s="171">
        <v>508693</v>
      </c>
      <c r="Q43" s="171" t="s">
        <v>13</v>
      </c>
      <c r="R43" s="58"/>
    </row>
    <row r="44" spans="1:18" s="41" customFormat="1" ht="15" customHeight="1">
      <c r="A44" s="59"/>
      <c r="B44" s="55"/>
      <c r="C44" s="56"/>
      <c r="D44" s="182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58"/>
    </row>
    <row r="45" spans="1:18" s="143" customFormat="1" ht="15" customHeight="1">
      <c r="A45" s="144"/>
      <c r="B45" s="39"/>
      <c r="C45" s="52" t="s">
        <v>118</v>
      </c>
      <c r="D45" s="183">
        <f>SUM(D46:D50)</f>
        <v>995</v>
      </c>
      <c r="E45" s="32">
        <f aca="true" t="shared" si="4" ref="E45:Q45">SUM(E46:E50)</f>
        <v>6569</v>
      </c>
      <c r="F45" s="32">
        <f t="shared" si="4"/>
        <v>5285</v>
      </c>
      <c r="G45" s="32">
        <f t="shared" si="4"/>
        <v>1967</v>
      </c>
      <c r="H45" s="32">
        <f t="shared" si="4"/>
        <v>3318</v>
      </c>
      <c r="I45" s="32">
        <f t="shared" si="4"/>
        <v>1284</v>
      </c>
      <c r="J45" s="32">
        <f t="shared" si="4"/>
        <v>823</v>
      </c>
      <c r="K45" s="32">
        <f t="shared" si="4"/>
        <v>461</v>
      </c>
      <c r="L45" s="32">
        <f t="shared" si="4"/>
        <v>1146176</v>
      </c>
      <c r="M45" s="32">
        <f t="shared" si="4"/>
        <v>2966487</v>
      </c>
      <c r="N45" s="32">
        <f t="shared" si="4"/>
        <v>5529988</v>
      </c>
      <c r="O45" s="32">
        <f t="shared" si="4"/>
        <v>3078881</v>
      </c>
      <c r="P45" s="32">
        <f t="shared" si="4"/>
        <v>2446086</v>
      </c>
      <c r="Q45" s="32">
        <f t="shared" si="4"/>
        <v>5021</v>
      </c>
      <c r="R45" s="142"/>
    </row>
    <row r="46" spans="1:18" s="41" customFormat="1" ht="15" customHeight="1">
      <c r="A46" s="43"/>
      <c r="B46" s="10"/>
      <c r="C46" s="146" t="s">
        <v>263</v>
      </c>
      <c r="D46" s="182">
        <v>579</v>
      </c>
      <c r="E46" s="171">
        <f>SUM(F46,I46)</f>
        <v>1364</v>
      </c>
      <c r="F46" s="171">
        <f>SUM(G46:H46)</f>
        <v>523</v>
      </c>
      <c r="G46" s="171">
        <v>107</v>
      </c>
      <c r="H46" s="171">
        <v>416</v>
      </c>
      <c r="I46" s="171">
        <f>SUM(J46:K46)</f>
        <v>841</v>
      </c>
      <c r="J46" s="171">
        <v>539</v>
      </c>
      <c r="K46" s="171">
        <v>302</v>
      </c>
      <c r="L46" s="171">
        <v>71393</v>
      </c>
      <c r="M46" s="171">
        <v>189251</v>
      </c>
      <c r="N46" s="171">
        <f>SUM(O46:Q46)</f>
        <v>505992</v>
      </c>
      <c r="O46" s="171">
        <v>109481</v>
      </c>
      <c r="P46" s="171">
        <v>396222</v>
      </c>
      <c r="Q46" s="171">
        <v>289</v>
      </c>
      <c r="R46" s="58"/>
    </row>
    <row r="47" spans="1:18" s="41" customFormat="1" ht="15" customHeight="1">
      <c r="A47" s="367"/>
      <c r="B47" s="376"/>
      <c r="C47" s="146" t="s">
        <v>262</v>
      </c>
      <c r="D47" s="182">
        <v>316</v>
      </c>
      <c r="E47" s="171">
        <f>SUM(F47,I47)</f>
        <v>1637</v>
      </c>
      <c r="F47" s="171">
        <f>SUM(G47:H47)</f>
        <v>1226</v>
      </c>
      <c r="G47" s="171">
        <v>393</v>
      </c>
      <c r="H47" s="171">
        <v>833</v>
      </c>
      <c r="I47" s="171">
        <f>SUM(J47:K47)</f>
        <v>411</v>
      </c>
      <c r="J47" s="171">
        <v>263</v>
      </c>
      <c r="K47" s="171">
        <v>148</v>
      </c>
      <c r="L47" s="171">
        <v>193360</v>
      </c>
      <c r="M47" s="171">
        <v>321654</v>
      </c>
      <c r="N47" s="171">
        <f>SUM(O47:Q47)</f>
        <v>815913</v>
      </c>
      <c r="O47" s="171">
        <v>287624</v>
      </c>
      <c r="P47" s="171">
        <v>528139</v>
      </c>
      <c r="Q47" s="171">
        <v>150</v>
      </c>
      <c r="R47" s="58"/>
    </row>
    <row r="48" spans="1:18" s="41" customFormat="1" ht="15" customHeight="1">
      <c r="A48" s="370" t="s">
        <v>179</v>
      </c>
      <c r="B48" s="377"/>
      <c r="C48" s="146" t="s">
        <v>265</v>
      </c>
      <c r="D48" s="182">
        <v>46</v>
      </c>
      <c r="E48" s="171">
        <f>SUM(F48,I48)</f>
        <v>641</v>
      </c>
      <c r="F48" s="171">
        <f>SUM(G48:H48)</f>
        <v>618</v>
      </c>
      <c r="G48" s="171">
        <v>265</v>
      </c>
      <c r="H48" s="171">
        <v>353</v>
      </c>
      <c r="I48" s="171">
        <f>SUM(J48:K48)</f>
        <v>23</v>
      </c>
      <c r="J48" s="171">
        <v>16</v>
      </c>
      <c r="K48" s="171">
        <v>7</v>
      </c>
      <c r="L48" s="171">
        <v>131314</v>
      </c>
      <c r="M48" s="171">
        <v>236215</v>
      </c>
      <c r="N48" s="171">
        <f>SUM(O48:Q48)</f>
        <v>507119</v>
      </c>
      <c r="O48" s="171">
        <v>196283</v>
      </c>
      <c r="P48" s="171">
        <v>310836</v>
      </c>
      <c r="Q48" s="171" t="s">
        <v>13</v>
      </c>
      <c r="R48" s="58"/>
    </row>
    <row r="49" spans="1:18" s="41" customFormat="1" ht="15" customHeight="1">
      <c r="A49" s="59"/>
      <c r="B49" s="55"/>
      <c r="C49" s="146" t="s">
        <v>266</v>
      </c>
      <c r="D49" s="182">
        <v>24</v>
      </c>
      <c r="E49" s="171">
        <f>SUM(F49,I49)</f>
        <v>570</v>
      </c>
      <c r="F49" s="171">
        <f>SUM(G49:H49)</f>
        <v>563</v>
      </c>
      <c r="G49" s="171">
        <v>232</v>
      </c>
      <c r="H49" s="171">
        <v>331</v>
      </c>
      <c r="I49" s="171">
        <f>SUM(J49:K49)</f>
        <v>7</v>
      </c>
      <c r="J49" s="171">
        <v>4</v>
      </c>
      <c r="K49" s="171">
        <v>3</v>
      </c>
      <c r="L49" s="171">
        <v>122545</v>
      </c>
      <c r="M49" s="171">
        <v>301614</v>
      </c>
      <c r="N49" s="171">
        <f>SUM(O49:Q49)</f>
        <v>629123</v>
      </c>
      <c r="O49" s="171">
        <v>391980</v>
      </c>
      <c r="P49" s="171">
        <v>237143</v>
      </c>
      <c r="Q49" s="171" t="s">
        <v>13</v>
      </c>
      <c r="R49" s="58"/>
    </row>
    <row r="50" spans="1:18" s="41" customFormat="1" ht="15" customHeight="1">
      <c r="A50" s="59"/>
      <c r="B50" s="55"/>
      <c r="C50" s="146" t="s">
        <v>264</v>
      </c>
      <c r="D50" s="182">
        <v>30</v>
      </c>
      <c r="E50" s="171">
        <f>SUM(F50,I50)</f>
        <v>2357</v>
      </c>
      <c r="F50" s="171">
        <f>SUM(G50:H50)</f>
        <v>2355</v>
      </c>
      <c r="G50" s="171">
        <v>970</v>
      </c>
      <c r="H50" s="171">
        <v>1385</v>
      </c>
      <c r="I50" s="171">
        <f>SUM(J50:K50)</f>
        <v>2</v>
      </c>
      <c r="J50" s="171">
        <v>1</v>
      </c>
      <c r="K50" s="171">
        <v>1</v>
      </c>
      <c r="L50" s="171">
        <v>627564</v>
      </c>
      <c r="M50" s="171">
        <v>1917753</v>
      </c>
      <c r="N50" s="171">
        <f>SUM(O50:Q50)</f>
        <v>3071841</v>
      </c>
      <c r="O50" s="171">
        <v>2093513</v>
      </c>
      <c r="P50" s="171">
        <v>973746</v>
      </c>
      <c r="Q50" s="171">
        <v>4582</v>
      </c>
      <c r="R50" s="58"/>
    </row>
    <row r="51" spans="1:18" s="41" customFormat="1" ht="15" customHeight="1">
      <c r="A51" s="59"/>
      <c r="B51" s="55"/>
      <c r="C51" s="56"/>
      <c r="D51" s="182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58"/>
    </row>
    <row r="52" spans="1:18" s="143" customFormat="1" ht="15" customHeight="1">
      <c r="A52" s="144"/>
      <c r="B52" s="39"/>
      <c r="C52" s="52" t="s">
        <v>118</v>
      </c>
      <c r="D52" s="183">
        <f>SUM(D53:D57)</f>
        <v>240</v>
      </c>
      <c r="E52" s="32">
        <f aca="true" t="shared" si="5" ref="E52:Q52">SUM(E53:E57)</f>
        <v>4052</v>
      </c>
      <c r="F52" s="32">
        <f t="shared" si="5"/>
        <v>3778</v>
      </c>
      <c r="G52" s="32">
        <f t="shared" si="5"/>
        <v>854</v>
      </c>
      <c r="H52" s="32">
        <f t="shared" si="5"/>
        <v>2924</v>
      </c>
      <c r="I52" s="32">
        <f t="shared" si="5"/>
        <v>274</v>
      </c>
      <c r="J52" s="32">
        <f t="shared" si="5"/>
        <v>152</v>
      </c>
      <c r="K52" s="32">
        <f t="shared" si="5"/>
        <v>122</v>
      </c>
      <c r="L52" s="32">
        <f t="shared" si="5"/>
        <v>702141</v>
      </c>
      <c r="M52" s="32">
        <f t="shared" si="5"/>
        <v>1159940</v>
      </c>
      <c r="N52" s="32">
        <f t="shared" si="5"/>
        <v>2450207</v>
      </c>
      <c r="O52" s="32">
        <f t="shared" si="5"/>
        <v>1582993</v>
      </c>
      <c r="P52" s="32">
        <f t="shared" si="5"/>
        <v>866679</v>
      </c>
      <c r="Q52" s="32">
        <f t="shared" si="5"/>
        <v>535</v>
      </c>
      <c r="R52" s="142"/>
    </row>
    <row r="53" spans="1:18" s="41" customFormat="1" ht="15" customHeight="1">
      <c r="A53" s="369"/>
      <c r="B53" s="345"/>
      <c r="C53" s="146" t="s">
        <v>263</v>
      </c>
      <c r="D53" s="182">
        <v>75</v>
      </c>
      <c r="E53" s="171">
        <f>SUM(F53,I53)</f>
        <v>179</v>
      </c>
      <c r="F53" s="171">
        <f>SUM(G53:H53)</f>
        <v>59</v>
      </c>
      <c r="G53" s="171">
        <v>18</v>
      </c>
      <c r="H53" s="171">
        <v>41</v>
      </c>
      <c r="I53" s="171">
        <f>SUM(J53:K53)</f>
        <v>120</v>
      </c>
      <c r="J53" s="171">
        <v>65</v>
      </c>
      <c r="K53" s="171">
        <v>55</v>
      </c>
      <c r="L53" s="171">
        <v>9274</v>
      </c>
      <c r="M53" s="171">
        <v>31335</v>
      </c>
      <c r="N53" s="171">
        <f>SUM(O53:Q53)</f>
        <v>72028</v>
      </c>
      <c r="O53" s="171">
        <v>41212</v>
      </c>
      <c r="P53" s="171">
        <v>30781</v>
      </c>
      <c r="Q53" s="171">
        <v>35</v>
      </c>
      <c r="R53" s="58"/>
    </row>
    <row r="54" spans="2:18" s="41" customFormat="1" ht="15" customHeight="1">
      <c r="B54" s="62"/>
      <c r="C54" s="146" t="s">
        <v>262</v>
      </c>
      <c r="D54" s="182">
        <v>73</v>
      </c>
      <c r="E54" s="171">
        <f>SUM(F54,I54)</f>
        <v>424</v>
      </c>
      <c r="F54" s="171">
        <f>SUM(G54:H54)</f>
        <v>315</v>
      </c>
      <c r="G54" s="171">
        <v>131</v>
      </c>
      <c r="H54" s="171">
        <v>184</v>
      </c>
      <c r="I54" s="171">
        <f>SUM(J54:K54)</f>
        <v>109</v>
      </c>
      <c r="J54" s="171">
        <v>63</v>
      </c>
      <c r="K54" s="171">
        <v>46</v>
      </c>
      <c r="L54" s="171">
        <v>58436</v>
      </c>
      <c r="M54" s="171">
        <v>161477</v>
      </c>
      <c r="N54" s="171">
        <f>SUM(O54:Q54)</f>
        <v>336200</v>
      </c>
      <c r="O54" s="171">
        <v>269904</v>
      </c>
      <c r="P54" s="171">
        <v>65796</v>
      </c>
      <c r="Q54" s="171">
        <v>500</v>
      </c>
      <c r="R54" s="58"/>
    </row>
    <row r="55" spans="1:18" s="41" customFormat="1" ht="15" customHeight="1">
      <c r="A55" s="370" t="s">
        <v>180</v>
      </c>
      <c r="B55" s="377"/>
      <c r="C55" s="146" t="s">
        <v>265</v>
      </c>
      <c r="D55" s="182">
        <v>35</v>
      </c>
      <c r="E55" s="171">
        <f>SUM(F55,I55)</f>
        <v>473</v>
      </c>
      <c r="F55" s="171">
        <f>SUM(G55:H55)</f>
        <v>441</v>
      </c>
      <c r="G55" s="171">
        <v>174</v>
      </c>
      <c r="H55" s="171">
        <v>267</v>
      </c>
      <c r="I55" s="171">
        <f>SUM(J55:K55)</f>
        <v>32</v>
      </c>
      <c r="J55" s="171">
        <v>18</v>
      </c>
      <c r="K55" s="171">
        <v>14</v>
      </c>
      <c r="L55" s="171">
        <v>87173</v>
      </c>
      <c r="M55" s="171">
        <v>163871</v>
      </c>
      <c r="N55" s="171">
        <f>SUM(O55:Q55)</f>
        <v>374659</v>
      </c>
      <c r="O55" s="171">
        <v>307617</v>
      </c>
      <c r="P55" s="171">
        <v>67042</v>
      </c>
      <c r="Q55" s="171" t="s">
        <v>13</v>
      </c>
      <c r="R55" s="58"/>
    </row>
    <row r="56" spans="1:18" s="41" customFormat="1" ht="15" customHeight="1">
      <c r="A56" s="59"/>
      <c r="B56" s="55"/>
      <c r="C56" s="146" t="s">
        <v>266</v>
      </c>
      <c r="D56" s="182">
        <v>20</v>
      </c>
      <c r="E56" s="171">
        <f>SUM(F56,I56)</f>
        <v>494</v>
      </c>
      <c r="F56" s="171">
        <f>SUM(G56:H56)</f>
        <v>488</v>
      </c>
      <c r="G56" s="171">
        <v>117</v>
      </c>
      <c r="H56" s="171">
        <v>371</v>
      </c>
      <c r="I56" s="171">
        <f>SUM(J56:K56)</f>
        <v>6</v>
      </c>
      <c r="J56" s="171">
        <v>2</v>
      </c>
      <c r="K56" s="171">
        <v>4</v>
      </c>
      <c r="L56" s="171">
        <v>80528</v>
      </c>
      <c r="M56" s="171">
        <v>74074</v>
      </c>
      <c r="N56" s="171">
        <f>SUM(O56:Q56)</f>
        <v>213373</v>
      </c>
      <c r="O56" s="171">
        <v>159651</v>
      </c>
      <c r="P56" s="171">
        <v>53722</v>
      </c>
      <c r="Q56" s="171" t="s">
        <v>13</v>
      </c>
      <c r="R56" s="58"/>
    </row>
    <row r="57" spans="1:18" s="41" customFormat="1" ht="15" customHeight="1">
      <c r="A57" s="59"/>
      <c r="B57" s="55"/>
      <c r="C57" s="146" t="s">
        <v>264</v>
      </c>
      <c r="D57" s="182">
        <v>37</v>
      </c>
      <c r="E57" s="171">
        <f>SUM(F57,I57)</f>
        <v>2482</v>
      </c>
      <c r="F57" s="171">
        <f>SUM(G57:H57)</f>
        <v>2475</v>
      </c>
      <c r="G57" s="171">
        <v>414</v>
      </c>
      <c r="H57" s="171">
        <v>2061</v>
      </c>
      <c r="I57" s="171">
        <f>SUM(J57:K57)</f>
        <v>7</v>
      </c>
      <c r="J57" s="171">
        <v>4</v>
      </c>
      <c r="K57" s="171">
        <v>3</v>
      </c>
      <c r="L57" s="171">
        <v>466730</v>
      </c>
      <c r="M57" s="171">
        <v>729183</v>
      </c>
      <c r="N57" s="171">
        <f>SUM(O57:Q57)</f>
        <v>1453947</v>
      </c>
      <c r="O57" s="171">
        <v>804609</v>
      </c>
      <c r="P57" s="171">
        <v>649338</v>
      </c>
      <c r="Q57" s="171" t="s">
        <v>13</v>
      </c>
      <c r="R57" s="58"/>
    </row>
    <row r="58" spans="1:18" s="41" customFormat="1" ht="15" customHeight="1">
      <c r="A58" s="59"/>
      <c r="B58" s="55"/>
      <c r="C58" s="56"/>
      <c r="D58" s="182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58"/>
    </row>
    <row r="59" spans="1:18" s="143" customFormat="1" ht="15" customHeight="1">
      <c r="A59" s="144"/>
      <c r="B59" s="39"/>
      <c r="C59" s="52" t="s">
        <v>118</v>
      </c>
      <c r="D59" s="183">
        <f>SUM(D60:D64)</f>
        <v>46</v>
      </c>
      <c r="E59" s="32">
        <v>874</v>
      </c>
      <c r="F59" s="32">
        <v>835</v>
      </c>
      <c r="G59" s="32">
        <v>274</v>
      </c>
      <c r="H59" s="32">
        <v>561</v>
      </c>
      <c r="I59" s="32">
        <f>SUM(I60:I64)</f>
        <v>39</v>
      </c>
      <c r="J59" s="32">
        <f>SUM(J60:J64)</f>
        <v>24</v>
      </c>
      <c r="K59" s="32">
        <f>SUM(K60:K64)</f>
        <v>15</v>
      </c>
      <c r="L59" s="32">
        <v>193545</v>
      </c>
      <c r="M59" s="32">
        <v>524683</v>
      </c>
      <c r="N59" s="32">
        <v>835277</v>
      </c>
      <c r="O59" s="32">
        <v>783196</v>
      </c>
      <c r="P59" s="32">
        <v>51911</v>
      </c>
      <c r="Q59" s="32">
        <f>SUM(Q60:Q64)</f>
        <v>170</v>
      </c>
      <c r="R59" s="142"/>
    </row>
    <row r="60" spans="1:18" s="41" customFormat="1" ht="15" customHeight="1">
      <c r="A60" s="43"/>
      <c r="B60" s="10"/>
      <c r="C60" s="146" t="s">
        <v>263</v>
      </c>
      <c r="D60" s="182">
        <v>23</v>
      </c>
      <c r="E60" s="171">
        <f>SUM(F60,I60)</f>
        <v>42</v>
      </c>
      <c r="F60" s="171">
        <f>SUM(G60:H60)</f>
        <v>13</v>
      </c>
      <c r="G60" s="171">
        <v>8</v>
      </c>
      <c r="H60" s="171">
        <v>5</v>
      </c>
      <c r="I60" s="171">
        <f>SUM(J60:K60)</f>
        <v>29</v>
      </c>
      <c r="J60" s="171">
        <v>19</v>
      </c>
      <c r="K60" s="171">
        <v>10</v>
      </c>
      <c r="L60" s="171">
        <v>2644</v>
      </c>
      <c r="M60" s="171">
        <v>5931</v>
      </c>
      <c r="N60" s="171">
        <f>SUM(O60:Q60)</f>
        <v>16234</v>
      </c>
      <c r="O60" s="171">
        <v>14201</v>
      </c>
      <c r="P60" s="171">
        <v>1943</v>
      </c>
      <c r="Q60" s="171">
        <v>90</v>
      </c>
      <c r="R60" s="58"/>
    </row>
    <row r="61" spans="1:18" s="41" customFormat="1" ht="15" customHeight="1">
      <c r="A61" s="367"/>
      <c r="B61" s="376"/>
      <c r="C61" s="146" t="s">
        <v>262</v>
      </c>
      <c r="D61" s="182">
        <v>11</v>
      </c>
      <c r="E61" s="171">
        <f>SUM(F61,I61)</f>
        <v>68</v>
      </c>
      <c r="F61" s="171">
        <f>SUM(G61:H61)</f>
        <v>58</v>
      </c>
      <c r="G61" s="171">
        <v>21</v>
      </c>
      <c r="H61" s="171">
        <v>37</v>
      </c>
      <c r="I61" s="171">
        <f>SUM(J61:K61)</f>
        <v>10</v>
      </c>
      <c r="J61" s="171">
        <v>5</v>
      </c>
      <c r="K61" s="171">
        <v>5</v>
      </c>
      <c r="L61" s="171">
        <v>8415</v>
      </c>
      <c r="M61" s="171">
        <v>28907</v>
      </c>
      <c r="N61" s="171">
        <f>SUM(O61:Q61)</f>
        <v>47175</v>
      </c>
      <c r="O61" s="171">
        <v>45760</v>
      </c>
      <c r="P61" s="171">
        <v>1335</v>
      </c>
      <c r="Q61" s="171">
        <v>80</v>
      </c>
      <c r="R61" s="58"/>
    </row>
    <row r="62" spans="1:18" s="41" customFormat="1" ht="15" customHeight="1">
      <c r="A62" s="370" t="s">
        <v>181</v>
      </c>
      <c r="B62" s="377"/>
      <c r="C62" s="146" t="s">
        <v>265</v>
      </c>
      <c r="D62" s="182">
        <v>6</v>
      </c>
      <c r="E62" s="171">
        <f>SUM(F62,I62)</f>
        <v>77</v>
      </c>
      <c r="F62" s="171">
        <f>SUM(G62:H62)</f>
        <v>77</v>
      </c>
      <c r="G62" s="171">
        <v>37</v>
      </c>
      <c r="H62" s="171">
        <v>40</v>
      </c>
      <c r="I62" s="171" t="s">
        <v>13</v>
      </c>
      <c r="J62" s="171" t="s">
        <v>13</v>
      </c>
      <c r="K62" s="171" t="s">
        <v>13</v>
      </c>
      <c r="L62" s="171">
        <v>17384</v>
      </c>
      <c r="M62" s="171">
        <v>18318</v>
      </c>
      <c r="N62" s="171">
        <f>SUM(O62:Q62)</f>
        <v>53985</v>
      </c>
      <c r="O62" s="171">
        <v>43640</v>
      </c>
      <c r="P62" s="171">
        <v>10345</v>
      </c>
      <c r="Q62" s="171" t="s">
        <v>13</v>
      </c>
      <c r="R62" s="58"/>
    </row>
    <row r="63" spans="1:18" s="41" customFormat="1" ht="15" customHeight="1">
      <c r="A63" s="59"/>
      <c r="B63" s="55"/>
      <c r="C63" s="146" t="s">
        <v>266</v>
      </c>
      <c r="D63" s="182">
        <v>2</v>
      </c>
      <c r="E63" s="171" t="s">
        <v>344</v>
      </c>
      <c r="F63" s="171" t="s">
        <v>344</v>
      </c>
      <c r="G63" s="171" t="s">
        <v>344</v>
      </c>
      <c r="H63" s="171" t="s">
        <v>344</v>
      </c>
      <c r="I63" s="171" t="s">
        <v>13</v>
      </c>
      <c r="J63" s="171" t="s">
        <v>13</v>
      </c>
      <c r="K63" s="171" t="s">
        <v>13</v>
      </c>
      <c r="L63" s="171" t="s">
        <v>344</v>
      </c>
      <c r="M63" s="171" t="s">
        <v>344</v>
      </c>
      <c r="N63" s="171" t="s">
        <v>344</v>
      </c>
      <c r="O63" s="171" t="s">
        <v>344</v>
      </c>
      <c r="P63" s="171" t="s">
        <v>344</v>
      </c>
      <c r="Q63" s="171" t="s">
        <v>13</v>
      </c>
      <c r="R63" s="58"/>
    </row>
    <row r="64" spans="1:18" s="41" customFormat="1" ht="15" customHeight="1">
      <c r="A64" s="59"/>
      <c r="B64" s="54"/>
      <c r="C64" s="146" t="s">
        <v>264</v>
      </c>
      <c r="D64" s="182">
        <v>4</v>
      </c>
      <c r="E64" s="171" t="s">
        <v>344</v>
      </c>
      <c r="F64" s="171" t="s">
        <v>344</v>
      </c>
      <c r="G64" s="171" t="s">
        <v>344</v>
      </c>
      <c r="H64" s="171" t="s">
        <v>344</v>
      </c>
      <c r="I64" s="171" t="s">
        <v>13</v>
      </c>
      <c r="J64" s="171" t="s">
        <v>13</v>
      </c>
      <c r="K64" s="171" t="s">
        <v>13</v>
      </c>
      <c r="L64" s="171" t="s">
        <v>344</v>
      </c>
      <c r="M64" s="171" t="s">
        <v>344</v>
      </c>
      <c r="N64" s="171" t="s">
        <v>344</v>
      </c>
      <c r="O64" s="171" t="s">
        <v>344</v>
      </c>
      <c r="P64" s="171" t="s">
        <v>344</v>
      </c>
      <c r="Q64" s="171" t="s">
        <v>13</v>
      </c>
      <c r="R64" s="58"/>
    </row>
    <row r="65" spans="1:18" s="41" customFormat="1" ht="15" customHeight="1">
      <c r="A65" s="63"/>
      <c r="B65" s="64"/>
      <c r="C65" s="65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58"/>
    </row>
    <row r="66" spans="1:17" s="67" customFormat="1" ht="15" customHeight="1">
      <c r="A66" s="40"/>
      <c r="B66" s="40"/>
      <c r="C66" s="40"/>
      <c r="D66" s="66"/>
      <c r="E66" s="66"/>
      <c r="F66" s="66"/>
      <c r="G66" s="66"/>
      <c r="H66" s="66"/>
      <c r="I66" s="66"/>
      <c r="J66" s="66"/>
      <c r="K66" s="66"/>
      <c r="L66" s="66" t="s">
        <v>183</v>
      </c>
      <c r="M66" s="66"/>
      <c r="N66" s="66"/>
      <c r="O66" s="66"/>
      <c r="P66" s="66"/>
      <c r="Q66" s="66"/>
    </row>
    <row r="67" spans="4:17" ht="14.2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4:17" ht="14.25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4:17" ht="14.2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4:17" ht="14.2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4:17" ht="14.2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4:17" ht="14.2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4:17" ht="14.2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4:17" ht="14.2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4:17" ht="14.2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4:17" ht="14.2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4:17" ht="14.2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4:17" ht="14.2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4:17" ht="14.2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4:17" ht="14.25"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4:17" ht="14.25"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4:17" ht="14.25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4:17" ht="14.25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4:17" ht="14.25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4:17" ht="14.25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4:17" ht="14.25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4:17" ht="14.25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4:17" ht="14.25"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4:17" ht="14.25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4:17" ht="14.25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4:17" ht="14.2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4:17" ht="14.25"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4:17" ht="14.25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4:17" ht="14.25"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4:17" ht="14.25"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4:17" ht="14.25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4:17" ht="14.25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4:17" ht="14.25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4:17" ht="14.25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4:17" ht="14.25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4:17" ht="14.25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4:17" ht="14.25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4:17" ht="14.25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4:17" ht="14.25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4:17" ht="14.25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4:17" ht="14.25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4:17" ht="14.25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4:17" ht="14.25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4:17" ht="14.25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4:17" ht="14.25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4:17" ht="14.25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4:17" ht="14.2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4:17" ht="14.25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4:17" ht="14.25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4:17" ht="14.25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4:17" ht="14.25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4:17" ht="14.25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4:17" ht="14.25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4:17" ht="14.25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4:17" ht="14.25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4:17" ht="14.25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4:17" ht="14.2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4:17" ht="14.25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4:17" ht="14.25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4:17" ht="14.2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4:17" ht="14.2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4:17" ht="14.2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4:17" ht="14.2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4:17" ht="14.25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4:17" ht="14.25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4:17" ht="14.25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4:17" ht="14.25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4:17" ht="14.25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4:17" ht="14.25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4:17" ht="14.2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4:17" ht="14.25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4:17" ht="14.2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4:17" ht="14.2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4:17" ht="14.25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4:17" ht="14.25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4:17" ht="14.25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4:17" ht="14.25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4:17" ht="14.25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4:17" ht="14.25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4:17" ht="14.25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4:17" ht="14.25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4:17" ht="14.25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4:17" ht="14.25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4:17" ht="14.25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4:17" ht="14.25"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4:17" ht="14.25"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4:17" ht="14.25"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4:17" ht="14.25"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4:17" ht="14.25"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4:17" ht="14.25"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4:17" ht="14.25"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4:17" ht="14.25"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4:17" ht="14.25"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4:17" ht="14.25"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4:17" ht="14.25"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4:17" ht="14.25"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4:17" ht="14.25"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4:17" ht="14.25"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4:17" ht="14.25"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4:17" ht="14.25"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4:17" ht="14.25"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4:17" ht="14.25"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4:17" ht="14.25"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4:17" ht="14.25"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4:17" ht="14.25"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4:17" ht="14.25"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4:17" ht="14.25"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</row>
    <row r="173" spans="4:17" ht="14.25"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</row>
    <row r="174" spans="4:17" ht="14.25"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</row>
    <row r="175" spans="4:17" ht="14.25"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4:17" ht="14.25"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4:17" ht="14.25"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4:17" ht="14.25"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</row>
    <row r="179" spans="4:17" ht="14.25"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4:17" ht="14.2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</row>
    <row r="181" spans="4:17" ht="14.25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</row>
    <row r="182" spans="4:17" ht="14.25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</row>
    <row r="183" spans="4:17" ht="14.25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</row>
    <row r="184" spans="4:17" ht="14.25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</row>
    <row r="185" spans="4:17" ht="14.25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</row>
    <row r="186" spans="4:17" ht="14.25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</row>
    <row r="187" spans="4:17" ht="14.25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</row>
    <row r="188" spans="4:17" ht="14.2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4:17" ht="14.25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</row>
    <row r="190" spans="4:17" ht="14.25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4:17" ht="14.25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</row>
    <row r="192" spans="4:17" ht="14.25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</row>
    <row r="193" spans="4:17" ht="14.25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4:17" ht="14.25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</row>
    <row r="195" spans="4:17" ht="14.25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</row>
    <row r="196" spans="4:17" ht="14.25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</row>
    <row r="197" spans="4:17" ht="14.25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</row>
    <row r="198" spans="4:17" ht="14.25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</row>
    <row r="199" spans="4:17" ht="14.25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</row>
    <row r="200" spans="4:17" ht="14.25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</row>
    <row r="201" spans="4:17" ht="14.25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</row>
    <row r="202" spans="4:17" ht="14.25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</row>
    <row r="203" spans="4:17" ht="14.25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</row>
    <row r="204" spans="4:17" ht="14.25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</row>
    <row r="205" spans="4:17" ht="14.25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</row>
    <row r="206" spans="4:17" ht="14.25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</row>
    <row r="207" spans="4:17" ht="14.25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</row>
    <row r="208" spans="4:17" ht="14.25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4:17" ht="14.25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</row>
    <row r="210" spans="4:17" ht="14.25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4:17" ht="14.25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4:17" ht="14.25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</row>
    <row r="213" spans="4:17" ht="14.25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</row>
    <row r="214" spans="4:17" ht="14.25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4:17" ht="14.25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4:17" ht="14.25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4:17" ht="14.25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</row>
    <row r="218" spans="4:17" ht="14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</row>
    <row r="219" spans="4:17" ht="14.25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4:17" ht="14.25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</row>
    <row r="221" spans="4:17" ht="14.25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  <row r="222" spans="4:17" ht="14.25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</row>
    <row r="223" spans="4:17" ht="14.25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</row>
    <row r="224" spans="4:17" ht="14.25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</row>
    <row r="225" spans="4:17" ht="14.25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</row>
    <row r="226" spans="4:17" ht="14.25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</row>
    <row r="227" spans="4:17" ht="14.25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</row>
    <row r="228" spans="4:17" ht="14.25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</row>
    <row r="229" spans="4:17" ht="14.25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</row>
    <row r="230" spans="4:17" ht="14.25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</row>
    <row r="231" spans="4:17" ht="14.25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4:17" ht="14.25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4:17" ht="14.25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4:17" ht="14.25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</row>
    <row r="235" spans="4:17" ht="14.25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</row>
    <row r="236" spans="4:17" ht="14.25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4:17" ht="14.25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</row>
    <row r="238" spans="4:17" ht="14.25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</row>
    <row r="239" spans="4:17" ht="14.25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</row>
    <row r="240" spans="4:17" ht="14.25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</row>
    <row r="241" spans="4:17" ht="14.25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</row>
    <row r="242" spans="4:17" ht="14.25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</row>
    <row r="243" spans="4:17" ht="14.25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</row>
    <row r="244" spans="4:17" ht="14.25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</row>
    <row r="245" spans="4:17" ht="14.25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</row>
    <row r="246" spans="4:17" ht="14.25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</row>
    <row r="247" spans="4:17" ht="14.25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</row>
    <row r="248" spans="4:17" ht="14.25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</row>
    <row r="249" spans="4:17" ht="14.25"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4:17" ht="14.25"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4:17" ht="14.25"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</row>
    <row r="252" spans="4:17" ht="14.25"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</row>
    <row r="253" spans="4:17" ht="14.25"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</row>
    <row r="254" spans="4:17" ht="14.25"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</row>
    <row r="255" spans="4:17" ht="14.25"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</row>
    <row r="256" spans="4:17" ht="14.25"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</row>
    <row r="257" spans="4:17" ht="14.25"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4:17" ht="14.25"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</row>
    <row r="259" spans="4:17" ht="14.25"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</row>
    <row r="260" spans="4:17" ht="14.25"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</row>
  </sheetData>
  <sheetProtection/>
  <mergeCells count="40">
    <mergeCell ref="A5:Q5"/>
    <mergeCell ref="D7:D9"/>
    <mergeCell ref="O8:O9"/>
    <mergeCell ref="N7:Q7"/>
    <mergeCell ref="E8:E9"/>
    <mergeCell ref="Q8:Q9"/>
    <mergeCell ref="I8:K8"/>
    <mergeCell ref="N8:N9"/>
    <mergeCell ref="F8:H8"/>
    <mergeCell ref="P8:P9"/>
    <mergeCell ref="A18:B18"/>
    <mergeCell ref="A11:B11"/>
    <mergeCell ref="A12:B12"/>
    <mergeCell ref="A13:B13"/>
    <mergeCell ref="A14:B14"/>
    <mergeCell ref="A4:Q4"/>
    <mergeCell ref="A7:B9"/>
    <mergeCell ref="E7:K7"/>
    <mergeCell ref="L7:L9"/>
    <mergeCell ref="M7:M9"/>
    <mergeCell ref="A62:B62"/>
    <mergeCell ref="A19:B19"/>
    <mergeCell ref="A20:B20"/>
    <mergeCell ref="A21:B21"/>
    <mergeCell ref="A53:B53"/>
    <mergeCell ref="A47:B47"/>
    <mergeCell ref="A41:B41"/>
    <mergeCell ref="A48:B48"/>
    <mergeCell ref="A55:B55"/>
    <mergeCell ref="A61:B61"/>
    <mergeCell ref="A40:B40"/>
    <mergeCell ref="C7:C9"/>
    <mergeCell ref="A27:B27"/>
    <mergeCell ref="A34:B34"/>
    <mergeCell ref="A24:B24"/>
    <mergeCell ref="A30:B30"/>
    <mergeCell ref="A15:B15"/>
    <mergeCell ref="A16:B16"/>
    <mergeCell ref="A17:B17"/>
    <mergeCell ref="A10:B10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2013-06-18T00:48:58Z</cp:lastPrinted>
  <dcterms:created xsi:type="dcterms:W3CDTF">1997-12-02T04:49:28Z</dcterms:created>
  <dcterms:modified xsi:type="dcterms:W3CDTF">2013-06-18T00:49:11Z</dcterms:modified>
  <cp:category/>
  <cp:version/>
  <cp:contentType/>
  <cp:contentStatus/>
</cp:coreProperties>
</file>