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50" tabRatio="444" activeTab="10"/>
  </bookViews>
  <sheets>
    <sheet name="058" sheetId="1" r:id="rId1"/>
    <sheet name="060" sheetId="2" r:id="rId2"/>
    <sheet name="062" sheetId="3" r:id="rId3"/>
    <sheet name="064" sheetId="4" r:id="rId4"/>
    <sheet name="066" sheetId="5" r:id="rId5"/>
    <sheet name="068" sheetId="6" r:id="rId6"/>
    <sheet name="070" sheetId="7" r:id="rId7"/>
    <sheet name="072" sheetId="8" r:id="rId8"/>
    <sheet name="074" sheetId="9" r:id="rId9"/>
    <sheet name="076" sheetId="10" r:id="rId10"/>
    <sheet name="078" sheetId="11" r:id="rId11"/>
  </sheets>
  <definedNames>
    <definedName name="_xlnm.Print_Area" localSheetId="1">'060'!$A$1:$U$48</definedName>
    <definedName name="_xlnm.Print_Area" localSheetId="2">'062'!$A$1:$V$63</definedName>
    <definedName name="_xlnm.Print_Area" localSheetId="3">'064'!$A$1:$S$42</definedName>
    <definedName name="_xlnm.Print_Area" localSheetId="8">'074'!$A$1:$O$54</definedName>
  </definedNames>
  <calcPr fullCalcOnLoad="1"/>
</workbook>
</file>

<file path=xl/sharedStrings.xml><?xml version="1.0" encoding="utf-8"?>
<sst xmlns="http://schemas.openxmlformats.org/spreadsheetml/2006/main" count="3312" uniqueCount="728">
  <si>
    <t>計</t>
  </si>
  <si>
    <t>250日以上</t>
  </si>
  <si>
    <t>漁船非使用</t>
  </si>
  <si>
    <t>大型定置網</t>
  </si>
  <si>
    <t>小型定置網</t>
  </si>
  <si>
    <t>地 び き 網</t>
  </si>
  <si>
    <t>海 面 養 殖</t>
  </si>
  <si>
    <t>10 ～ 20</t>
  </si>
  <si>
    <t>20 ～ 30</t>
  </si>
  <si>
    <t>30 ～ 50</t>
  </si>
  <si>
    <t>100 ～ 200</t>
  </si>
  <si>
    <t>200 ～ 500</t>
  </si>
  <si>
    <t>500～1000</t>
  </si>
  <si>
    <t>1000Ｔ以上</t>
  </si>
  <si>
    <t>官公庁、学校、試験場</t>
  </si>
  <si>
    <t>…</t>
  </si>
  <si>
    <t>七尾市</t>
  </si>
  <si>
    <t>北大呑</t>
  </si>
  <si>
    <t>鵜の浜</t>
  </si>
  <si>
    <t>七　尾</t>
  </si>
  <si>
    <t>田鶴浜町</t>
  </si>
  <si>
    <t>田鶴浜</t>
  </si>
  <si>
    <t>中島町</t>
  </si>
  <si>
    <t>西　湾</t>
  </si>
  <si>
    <t>西　岸</t>
  </si>
  <si>
    <t>能登島町</t>
  </si>
  <si>
    <t>島西部</t>
  </si>
  <si>
    <t>島東部</t>
  </si>
  <si>
    <t>穴水町</t>
  </si>
  <si>
    <t>穴水湾</t>
  </si>
  <si>
    <t>諸　橋</t>
  </si>
  <si>
    <t>能都町</t>
  </si>
  <si>
    <t>能　都</t>
  </si>
  <si>
    <t>内浦町</t>
  </si>
  <si>
    <t>小　木</t>
  </si>
  <si>
    <t>松　波</t>
  </si>
  <si>
    <t>珠洲市</t>
  </si>
  <si>
    <t>宝　立</t>
  </si>
  <si>
    <t>飯　田</t>
  </si>
  <si>
    <t>蛸　島</t>
  </si>
  <si>
    <t>狼　煙</t>
  </si>
  <si>
    <t>珠洲北部</t>
  </si>
  <si>
    <t>輪島市</t>
  </si>
  <si>
    <t>町　野</t>
  </si>
  <si>
    <t>輪　島</t>
  </si>
  <si>
    <t>門前町</t>
  </si>
  <si>
    <t>門　前</t>
  </si>
  <si>
    <t>富来町</t>
  </si>
  <si>
    <t>西　浦</t>
  </si>
  <si>
    <t>西　海</t>
  </si>
  <si>
    <t>福　浦</t>
  </si>
  <si>
    <t>志賀町</t>
  </si>
  <si>
    <t>志　賀</t>
  </si>
  <si>
    <t>高　浜</t>
  </si>
  <si>
    <t>羽咋市</t>
  </si>
  <si>
    <t>柴　垣</t>
  </si>
  <si>
    <t>一の宮</t>
  </si>
  <si>
    <t>志雄町</t>
  </si>
  <si>
    <t>志　雄</t>
  </si>
  <si>
    <t>押水町</t>
  </si>
  <si>
    <t>押　水</t>
  </si>
  <si>
    <t>高松町</t>
  </si>
  <si>
    <t>高　松</t>
  </si>
  <si>
    <t>七塚町</t>
  </si>
  <si>
    <t>七　塚</t>
  </si>
  <si>
    <t>宇ノ気町</t>
  </si>
  <si>
    <t>大　崎</t>
  </si>
  <si>
    <t>内灘町</t>
  </si>
  <si>
    <t>内　灘</t>
  </si>
  <si>
    <t>金沢市</t>
  </si>
  <si>
    <t>金　沢</t>
  </si>
  <si>
    <t>松任市</t>
  </si>
  <si>
    <t>松　任</t>
  </si>
  <si>
    <t>美川町</t>
  </si>
  <si>
    <t>美　川</t>
  </si>
  <si>
    <t>根上町</t>
  </si>
  <si>
    <t>根　上</t>
  </si>
  <si>
    <t>小松市</t>
  </si>
  <si>
    <t>小　松</t>
  </si>
  <si>
    <t>加賀市</t>
  </si>
  <si>
    <t>橋　立</t>
  </si>
  <si>
    <t>塩　屋</t>
  </si>
  <si>
    <t>男</t>
  </si>
  <si>
    <t>15～24歳</t>
  </si>
  <si>
    <t>25～39</t>
  </si>
  <si>
    <t>40～59</t>
  </si>
  <si>
    <t>女</t>
  </si>
  <si>
    <t>漁    船　　非 使 用</t>
  </si>
  <si>
    <t>動　　　　　　　力　　　　　　　船</t>
  </si>
  <si>
    <t>漁労体数</t>
  </si>
  <si>
    <t>出漁日数</t>
  </si>
  <si>
    <t>漁 獲 量</t>
  </si>
  <si>
    <t>ま　　だ　　い</t>
  </si>
  <si>
    <t>魚 　 類　  計</t>
  </si>
  <si>
    <t>びんなが</t>
  </si>
  <si>
    <t>めばち</t>
  </si>
  <si>
    <t>さ　わ　ら　類</t>
  </si>
  <si>
    <t>きはだ</t>
  </si>
  <si>
    <t>し　い　ら　類</t>
  </si>
  <si>
    <t>ぼ　　ら　　類</t>
  </si>
  <si>
    <t>す　　ず　　き</t>
  </si>
  <si>
    <t>い　か　な　ご</t>
  </si>
  <si>
    <t>かつお</t>
  </si>
  <si>
    <t>その他の魚類</t>
  </si>
  <si>
    <t>そうだかつお</t>
  </si>
  <si>
    <t>さめ類</t>
  </si>
  <si>
    <t>さ　け　類</t>
  </si>
  <si>
    <t>く る ま え び</t>
  </si>
  <si>
    <t>ま　す　類</t>
  </si>
  <si>
    <t>その他のえび類</t>
  </si>
  <si>
    <t>ま い わ し</t>
  </si>
  <si>
    <t>うるめいわし</t>
  </si>
  <si>
    <t>かたくちいわし</t>
  </si>
  <si>
    <t>べにずわいがに</t>
  </si>
  <si>
    <t>が  ざ  み  類</t>
  </si>
  <si>
    <t>その他のかに類</t>
  </si>
  <si>
    <t>さ  ば  類</t>
  </si>
  <si>
    <t>貝　　類　　計</t>
  </si>
  <si>
    <t>さ  ん  ま</t>
  </si>
  <si>
    <t>あ  わ  び  類</t>
  </si>
  <si>
    <t>さ    ざ    え</t>
  </si>
  <si>
    <t>は ま ぐ り 類</t>
  </si>
  <si>
    <t>あ　　さ　　り</t>
  </si>
  <si>
    <t>ひ  ら  め</t>
  </si>
  <si>
    <t>その他の貝類</t>
  </si>
  <si>
    <t>す る め い か</t>
  </si>
  <si>
    <t>その他のいか類</t>
  </si>
  <si>
    <t>た　　こ　　類</t>
  </si>
  <si>
    <t>すけとうだら</t>
  </si>
  <si>
    <t>な　ま　こ　類</t>
  </si>
  <si>
    <t>はたはた</t>
  </si>
  <si>
    <t>その他の水産動物類</t>
  </si>
  <si>
    <t>に ぎ す 類</t>
  </si>
  <si>
    <t>わ　か　め　類</t>
  </si>
  <si>
    <t>え  そ  類</t>
  </si>
  <si>
    <t>も    ず    く</t>
  </si>
  <si>
    <t>た ち う お</t>
  </si>
  <si>
    <t>区　　　　　分</t>
  </si>
  <si>
    <t>まぐろ類</t>
  </si>
  <si>
    <t>かじき類</t>
  </si>
  <si>
    <t>かつお類</t>
  </si>
  <si>
    <t>さめ類</t>
  </si>
  <si>
    <t>まいわし</t>
  </si>
  <si>
    <t>うるめいわし</t>
  </si>
  <si>
    <t>かたくちいわし</t>
  </si>
  <si>
    <t>あじ類</t>
  </si>
  <si>
    <t>さば類</t>
  </si>
  <si>
    <t>さんま</t>
  </si>
  <si>
    <t>ひらめ</t>
  </si>
  <si>
    <t>すけとうだら</t>
  </si>
  <si>
    <t>ほっけ</t>
  </si>
  <si>
    <t>にぎす類</t>
  </si>
  <si>
    <t>たちうお</t>
  </si>
  <si>
    <t>まだい</t>
  </si>
  <si>
    <t>しいら類</t>
  </si>
  <si>
    <t>とびうお類</t>
  </si>
  <si>
    <t>めばる類</t>
  </si>
  <si>
    <t>くるまえび</t>
  </si>
  <si>
    <t>ほっこくあかえび</t>
  </si>
  <si>
    <t>その他のえび</t>
  </si>
  <si>
    <t>がざみ類</t>
  </si>
  <si>
    <t>あわび類</t>
  </si>
  <si>
    <t>さざえ</t>
  </si>
  <si>
    <t>あさり類</t>
  </si>
  <si>
    <t>するめいか</t>
  </si>
  <si>
    <t>その他のいか類</t>
  </si>
  <si>
    <t>たこ類</t>
  </si>
  <si>
    <t>なまこ類</t>
  </si>
  <si>
    <t>わかめ類</t>
  </si>
  <si>
    <t>てんぐさ類</t>
  </si>
  <si>
    <t>もずく</t>
  </si>
  <si>
    <t>年　　 次</t>
  </si>
  <si>
    <t>収　　　　獲　　　　量</t>
  </si>
  <si>
    <t>殻付換算重量</t>
  </si>
  <si>
    <t>む き 身</t>
  </si>
  <si>
    <t>その他の水産動物類計</t>
  </si>
  <si>
    <t>経営体数</t>
  </si>
  <si>
    <t>その他のます類</t>
  </si>
  <si>
    <t>人</t>
  </si>
  <si>
    <t>出漁日数</t>
  </si>
  <si>
    <t>日</t>
  </si>
  <si>
    <t>やきちくわ</t>
  </si>
  <si>
    <t>時間</t>
  </si>
  <si>
    <t>あげかまぼこ</t>
  </si>
  <si>
    <t>漁獲量</t>
  </si>
  <si>
    <t>kg</t>
  </si>
  <si>
    <t>風味かまぼこ</t>
  </si>
  <si>
    <t>水産物調理食品</t>
  </si>
  <si>
    <t>するめ</t>
  </si>
  <si>
    <t>雇用労賃</t>
  </si>
  <si>
    <t>漁船費</t>
  </si>
  <si>
    <t>干しいわし</t>
  </si>
  <si>
    <t>干しあじ</t>
  </si>
  <si>
    <t>漁具費</t>
  </si>
  <si>
    <t>干しさんま</t>
  </si>
  <si>
    <t>油費</t>
  </si>
  <si>
    <t>干しさば</t>
  </si>
  <si>
    <t>干しかれい</t>
  </si>
  <si>
    <t>販売手数料</t>
  </si>
  <si>
    <t>減価償却費</t>
  </si>
  <si>
    <t>その他の食用加工品</t>
  </si>
  <si>
    <t>漁業外事業収入</t>
  </si>
  <si>
    <t>漁業外事業支出</t>
  </si>
  <si>
    <t>事業外収入</t>
  </si>
  <si>
    <t>事業外支出</t>
  </si>
  <si>
    <t>租税公課諸負担</t>
  </si>
  <si>
    <t>家計費</t>
  </si>
  <si>
    <t>魚粉</t>
  </si>
  <si>
    <t>冷凍かつお類</t>
  </si>
  <si>
    <t>冷凍いわし類</t>
  </si>
  <si>
    <t>冷凍さば類</t>
  </si>
  <si>
    <t>冷凍さんま</t>
  </si>
  <si>
    <t>冷凍いか類</t>
  </si>
  <si>
    <t>-</t>
  </si>
  <si>
    <t>x</t>
  </si>
  <si>
    <t>施設数</t>
  </si>
  <si>
    <t>の　り　類　養　殖　業</t>
  </si>
  <si>
    <t>収 獲 量</t>
  </si>
  <si>
    <t>網ひび式</t>
  </si>
  <si>
    <t>千さく</t>
  </si>
  <si>
    <t>千枚</t>
  </si>
  <si>
    <t>種苗販売数</t>
  </si>
  <si>
    <t>-</t>
  </si>
  <si>
    <t>世帯員数</t>
  </si>
  <si>
    <t>出漁回数</t>
  </si>
  <si>
    <t>回</t>
  </si>
  <si>
    <t>労働人員</t>
  </si>
  <si>
    <t>労働時間</t>
  </si>
  <si>
    <t>期首資産</t>
  </si>
  <si>
    <t>固定資産</t>
  </si>
  <si>
    <t>期首負債</t>
  </si>
  <si>
    <t>（3）</t>
  </si>
  <si>
    <t>資産</t>
  </si>
  <si>
    <t>（2）</t>
  </si>
  <si>
    <t>概況及び労働</t>
  </si>
  <si>
    <t>（1）</t>
  </si>
  <si>
    <t>収入・支出及び所得</t>
  </si>
  <si>
    <t>漁業支出</t>
  </si>
  <si>
    <t>漁業収入</t>
  </si>
  <si>
    <t>賃借料・料金</t>
  </si>
  <si>
    <t>漁家所得</t>
  </si>
  <si>
    <t>漁業所得</t>
  </si>
  <si>
    <t>漁業外事業所得</t>
  </si>
  <si>
    <t>事業外所得</t>
  </si>
  <si>
    <t>可処分所得</t>
  </si>
  <si>
    <t>経済余剰</t>
  </si>
  <si>
    <t>漁業所得率</t>
  </si>
  <si>
    <t>漁業依存率</t>
  </si>
  <si>
    <t>家計費充足率</t>
  </si>
  <si>
    <t>１人あたり可処分所得</t>
  </si>
  <si>
    <t>１人あたり家計費</t>
  </si>
  <si>
    <t>漁船漁家平均</t>
  </si>
  <si>
    <t>無動力船</t>
  </si>
  <si>
    <t>船外機付船</t>
  </si>
  <si>
    <t>総トン数</t>
  </si>
  <si>
    <t>その他の底引き網</t>
  </si>
  <si>
    <t>まき網</t>
  </si>
  <si>
    <t>大中型まき網（1そうまき）</t>
  </si>
  <si>
    <t>あぐり網（1そうまき）</t>
  </si>
  <si>
    <t>その他のまき網</t>
  </si>
  <si>
    <t>敷網</t>
  </si>
  <si>
    <t>さんまの棒受網</t>
  </si>
  <si>
    <t>その他の敷網</t>
  </si>
  <si>
    <t>刺網</t>
  </si>
  <si>
    <t>母船式さけ・ます</t>
  </si>
  <si>
    <t>さけ・ます流し網</t>
  </si>
  <si>
    <t>いか流し網</t>
  </si>
  <si>
    <t>釣</t>
  </si>
  <si>
    <t>遠洋かつお一本釣り</t>
  </si>
  <si>
    <t>さば釣</t>
  </si>
  <si>
    <t>いか釣</t>
  </si>
  <si>
    <t>その他の釣</t>
  </si>
  <si>
    <t>はえ網</t>
  </si>
  <si>
    <t>遠洋まぐろはえ網</t>
  </si>
  <si>
    <t>さけ・ますはえ網</t>
  </si>
  <si>
    <t>その他のはえ網</t>
  </si>
  <si>
    <t>定置網</t>
  </si>
  <si>
    <t>その他の大型定置網</t>
  </si>
  <si>
    <t>小型定置網</t>
  </si>
  <si>
    <t>ひき網</t>
  </si>
  <si>
    <t>地びき網</t>
  </si>
  <si>
    <t>船びき網</t>
  </si>
  <si>
    <t>その他の漁業</t>
  </si>
  <si>
    <t>-</t>
  </si>
  <si>
    <t>…</t>
  </si>
  <si>
    <t>漁船使用</t>
  </si>
  <si>
    <t>無動力船のみ</t>
  </si>
  <si>
    <t>1トン未満</t>
  </si>
  <si>
    <t>のり養殖</t>
  </si>
  <si>
    <t>かき養殖</t>
  </si>
  <si>
    <t>沿岸漁業層</t>
  </si>
  <si>
    <t>大規模漁業層</t>
  </si>
  <si>
    <t>定置網</t>
  </si>
  <si>
    <t>あ じ  類</t>
  </si>
  <si>
    <t>ぶり類</t>
  </si>
  <si>
    <t>まぐろ</t>
  </si>
  <si>
    <t>めじ</t>
  </si>
  <si>
    <t>ほうぼう</t>
  </si>
  <si>
    <t>（単位　千円）</t>
  </si>
  <si>
    <t>ちだい</t>
  </si>
  <si>
    <t>きだい</t>
  </si>
  <si>
    <t>くろだい</t>
  </si>
  <si>
    <t>海産ほ乳類</t>
  </si>
  <si>
    <t>くろかわ類</t>
  </si>
  <si>
    <t>かれい類</t>
  </si>
  <si>
    <t>その他のにべぐち類</t>
  </si>
  <si>
    <t>その他の藻類</t>
  </si>
  <si>
    <t>めかじき</t>
  </si>
  <si>
    <t>ばしょうかじき</t>
  </si>
  <si>
    <t>たら</t>
  </si>
  <si>
    <t>その他の水産動物類</t>
  </si>
  <si>
    <t>まかじき</t>
  </si>
  <si>
    <t>まがれい</t>
  </si>
  <si>
    <t>そうはちがれい</t>
  </si>
  <si>
    <t>むしがれい</t>
  </si>
  <si>
    <t>あかがれい</t>
  </si>
  <si>
    <t>ひれぐろ</t>
  </si>
  <si>
    <t>その他のかれい類</t>
  </si>
  <si>
    <t>ほうぼう類</t>
  </si>
  <si>
    <t>ちだい</t>
  </si>
  <si>
    <t>きだい</t>
  </si>
  <si>
    <t>さわら類</t>
  </si>
  <si>
    <t>ぼら類</t>
  </si>
  <si>
    <t>その他の魚類</t>
  </si>
  <si>
    <t>その他の水産動物類</t>
  </si>
  <si>
    <t>その他のかに類</t>
  </si>
  <si>
    <t>はまぐり</t>
  </si>
  <si>
    <t>かき</t>
  </si>
  <si>
    <t>その他の貝類</t>
  </si>
  <si>
    <t>その他の藻類</t>
  </si>
  <si>
    <t>計</t>
  </si>
  <si>
    <t>魚類</t>
  </si>
  <si>
    <t>貝類</t>
  </si>
  <si>
    <t>藻類</t>
  </si>
  <si>
    <t>ぶり類　当歳</t>
  </si>
  <si>
    <t>だら</t>
  </si>
  <si>
    <t>べにずわい</t>
  </si>
  <si>
    <t>藻類</t>
  </si>
  <si>
    <t>（参考）板のり（1000枚）</t>
  </si>
  <si>
    <t>魚類</t>
  </si>
  <si>
    <t>総数</t>
  </si>
  <si>
    <t>貝類</t>
  </si>
  <si>
    <t>経営体階層</t>
  </si>
  <si>
    <t>経営体階層</t>
  </si>
  <si>
    <t>漁船非使用</t>
  </si>
  <si>
    <t>1～3</t>
  </si>
  <si>
    <t>3～5</t>
  </si>
  <si>
    <t>5～10</t>
  </si>
  <si>
    <t>動力船使用</t>
  </si>
  <si>
    <t>底引き網</t>
  </si>
  <si>
    <t>大中型まき網</t>
  </si>
  <si>
    <t>その他の刺網</t>
  </si>
  <si>
    <t>まぐろはえ網</t>
  </si>
  <si>
    <t>大型定置網</t>
  </si>
  <si>
    <t>海面養殖</t>
  </si>
  <si>
    <t>わかめ養殖</t>
  </si>
  <si>
    <t>ぶり（はまち）養殖</t>
  </si>
  <si>
    <t>たい類養殖</t>
  </si>
  <si>
    <t>その他の養殖</t>
  </si>
  <si>
    <t>小型底びき網</t>
  </si>
  <si>
    <t>採貝</t>
  </si>
  <si>
    <t>採藻</t>
  </si>
  <si>
    <t>個人経営世帯</t>
  </si>
  <si>
    <t>漁業従事者世帯</t>
  </si>
  <si>
    <t>資料　北陸農政局統計情報部調</t>
  </si>
  <si>
    <t>250日以上</t>
  </si>
  <si>
    <t>水産業　65</t>
  </si>
  <si>
    <t>66 水産業</t>
  </si>
  <si>
    <t>水産業 67</t>
  </si>
  <si>
    <t>68 水産業</t>
  </si>
  <si>
    <t>水産業 69</t>
  </si>
  <si>
    <t>(単位　トン)</t>
  </si>
  <si>
    <t>資料　北陸農政局統計情報部調</t>
  </si>
  <si>
    <t>70 水産業</t>
  </si>
  <si>
    <t>資料　北陸農政局統計情報部調</t>
  </si>
  <si>
    <t>（単位　トン）</t>
  </si>
  <si>
    <t>76 水産業</t>
  </si>
  <si>
    <t>水産業 77</t>
  </si>
  <si>
    <t>（単位　トン）</t>
  </si>
  <si>
    <t>58　水産業</t>
  </si>
  <si>
    <t>資料　北陸農政局統計情報部調</t>
  </si>
  <si>
    <t>60 水産業</t>
  </si>
  <si>
    <t>水産業　61</t>
  </si>
  <si>
    <t>総数</t>
  </si>
  <si>
    <t>10～20</t>
  </si>
  <si>
    <t>20～30</t>
  </si>
  <si>
    <t>30～50</t>
  </si>
  <si>
    <t>50～100</t>
  </si>
  <si>
    <t>100～200</t>
  </si>
  <si>
    <t>200～500</t>
  </si>
  <si>
    <t>500～1000</t>
  </si>
  <si>
    <t>沖合底引き網（1そうびき）</t>
  </si>
  <si>
    <t>資料　北陸農政局統計情報部「漁業経営体調査」による。</t>
  </si>
  <si>
    <t>（単位　隻　トン）</t>
  </si>
  <si>
    <t>64　水産業</t>
  </si>
  <si>
    <t>（単位　漁労体数　統、出漁日数　日、漁獲量　トン）</t>
  </si>
  <si>
    <t>底びき網</t>
  </si>
  <si>
    <t>遠洋底びき網（北転船）</t>
  </si>
  <si>
    <t>小型底びき網（縦びき１種）</t>
  </si>
  <si>
    <t>　　　　（2そうまき）</t>
  </si>
  <si>
    <t>3）べにずわいかご網</t>
  </si>
  <si>
    <t>注3.　統は漁労体の単位である。</t>
  </si>
  <si>
    <t>資料　北陸農政局統計情報部「海面漁業生産統計調査」による。</t>
  </si>
  <si>
    <t>年次及び漁業種類別</t>
  </si>
  <si>
    <r>
      <t>10　～　</t>
    </r>
    <r>
      <rPr>
        <sz val="12"/>
        <rFont val="ＭＳ 明朝"/>
        <family val="1"/>
      </rPr>
      <t>20</t>
    </r>
  </si>
  <si>
    <t>　　　　（縦その他）</t>
  </si>
  <si>
    <r>
      <t>20～</t>
    </r>
    <r>
      <rPr>
        <sz val="12"/>
        <rFont val="ＭＳ 明朝"/>
        <family val="1"/>
      </rPr>
      <t>50</t>
    </r>
  </si>
  <si>
    <r>
      <t>100　～　</t>
    </r>
    <r>
      <rPr>
        <sz val="12"/>
        <rFont val="ＭＳ 明朝"/>
        <family val="1"/>
      </rPr>
      <t>200</t>
    </r>
  </si>
  <si>
    <t>200　～　500</t>
  </si>
  <si>
    <t>500トン以上</t>
  </si>
  <si>
    <t>水産業 71</t>
  </si>
  <si>
    <t>72 水産業</t>
  </si>
  <si>
    <t>水産業 73</t>
  </si>
  <si>
    <t>総数</t>
  </si>
  <si>
    <t xml:space="preserve">はもいぼだい     </t>
  </si>
  <si>
    <t>74　水産業</t>
  </si>
  <si>
    <t>水産業　75</t>
  </si>
  <si>
    <t>　　　　　　　2歳以上</t>
  </si>
  <si>
    <t>注　養殖の魚類には水産動物類（1t）を含む。</t>
  </si>
  <si>
    <t>資料　北陸農政局統計情報部「内水面漁業生産統計調査」による。</t>
  </si>
  <si>
    <t>経営体数</t>
  </si>
  <si>
    <t>資料　北陸農政局統計情報部「水産加工統計調査」による。</t>
  </si>
  <si>
    <t>資料　北陸農政局統計情報部「漁家経済調査」による。</t>
  </si>
  <si>
    <t>かまぼこ</t>
  </si>
  <si>
    <t>干したら</t>
  </si>
  <si>
    <t>節類</t>
  </si>
  <si>
    <t>冷凍貝類</t>
  </si>
  <si>
    <t>魚油</t>
  </si>
  <si>
    <t>身かす</t>
  </si>
  <si>
    <t>冷凍さけます類</t>
  </si>
  <si>
    <t>冷凍あじ</t>
  </si>
  <si>
    <t>冷凍ひらめかれい類</t>
  </si>
  <si>
    <t>漁家規模</t>
  </si>
  <si>
    <t>平成元年</t>
  </si>
  <si>
    <t>水産業　59</t>
  </si>
  <si>
    <t>-</t>
  </si>
  <si>
    <t>62　水産業</t>
  </si>
  <si>
    <t>水産業　63</t>
  </si>
  <si>
    <t>区　　　　    分</t>
  </si>
  <si>
    <t>･･･</t>
  </si>
  <si>
    <t>昭和63年</t>
  </si>
  <si>
    <t>平成元年</t>
  </si>
  <si>
    <t>42　漁　業　生　産　手　段</t>
  </si>
  <si>
    <t>2年</t>
  </si>
  <si>
    <t>3年</t>
  </si>
  <si>
    <t>4年</t>
  </si>
  <si>
    <t>47　　海　　　　面　　　　養　　　　殖　　　　業（昭和63～平成4年）</t>
  </si>
  <si>
    <t>団　　　　　体</t>
  </si>
  <si>
    <t>共同経営</t>
  </si>
  <si>
    <t>さんま棒受網</t>
  </si>
  <si>
    <t>漁業地区別</t>
  </si>
  <si>
    <t>　　　　（縦びきその他）</t>
  </si>
  <si>
    <t>　　一 般 海 面 漁 業 種 類 別 、 規 模 別 漁 獲 量（属 人）（昭和63～平成4年）  (つづき）</t>
  </si>
  <si>
    <r>
      <t>注　1</t>
    </r>
    <r>
      <rPr>
        <sz val="12"/>
        <rFont val="ＭＳ 明朝"/>
        <family val="1"/>
      </rPr>
      <t>)～3)は68頁参照。</t>
    </r>
  </si>
  <si>
    <t>ほっけめぬけ</t>
  </si>
  <si>
    <t>と び う お 類</t>
  </si>
  <si>
    <t xml:space="preserve">て ん ぐ さ </t>
  </si>
  <si>
    <t>すずき</t>
  </si>
  <si>
    <t>ずわいがにおす</t>
  </si>
  <si>
    <t>　　　　　　　めす</t>
  </si>
  <si>
    <t>資料　北陸農政局統計情報部「海面養殖業収獲統計調査」による。</t>
  </si>
  <si>
    <t>貝類</t>
  </si>
  <si>
    <t>収穫量計</t>
  </si>
  <si>
    <t>いか調味加工品</t>
  </si>
  <si>
    <t>会社</t>
  </si>
  <si>
    <r>
      <t>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日以下</t>
    </r>
  </si>
  <si>
    <r>
      <t>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89</t>
    </r>
  </si>
  <si>
    <t>90 ～149</t>
  </si>
  <si>
    <t>150～199</t>
  </si>
  <si>
    <t>200～249</t>
  </si>
  <si>
    <t>-</t>
  </si>
  <si>
    <t>1 ～ 3</t>
  </si>
  <si>
    <t>3 ～ 5</t>
  </si>
  <si>
    <t>5 ～ 10</t>
  </si>
  <si>
    <t>50 ～ 100</t>
  </si>
  <si>
    <t>1000トン以上</t>
  </si>
  <si>
    <t>-</t>
  </si>
  <si>
    <t>中小漁業層</t>
  </si>
  <si>
    <t>(1)  　経営組織別経営体数（昭和63～平成4年）</t>
  </si>
  <si>
    <t>(2)   　出漁日数、経営体階層別経営体数（昭和63～平成4年）</t>
  </si>
  <si>
    <t>注   各年の数値はその翌年の1月1日現在。ただし、昭和63年は11月1日現在である。</t>
  </si>
  <si>
    <t>漁 業 協
同 組 合</t>
  </si>
  <si>
    <t>漁 業 生
産 組 合</t>
  </si>
  <si>
    <t>総　  数</t>
  </si>
  <si>
    <t>個    人</t>
  </si>
  <si>
    <t>-</t>
  </si>
  <si>
    <r>
      <t>(</t>
    </r>
    <r>
      <rPr>
        <sz val="12"/>
        <rFont val="ＭＳ 明朝"/>
        <family val="1"/>
      </rPr>
      <t xml:space="preserve">3)  </t>
    </r>
    <r>
      <rPr>
        <sz val="12"/>
        <rFont val="ＭＳ 明朝"/>
        <family val="1"/>
      </rPr>
      <t>　主　な　漁　業　種　類　別　経　営　体　数　（昭和63～平成4年）</t>
    </r>
  </si>
  <si>
    <t>総　　　　数</t>
  </si>
  <si>
    <t>の　　み
無動力船</t>
  </si>
  <si>
    <t>-</t>
  </si>
  <si>
    <t>-</t>
  </si>
  <si>
    <t>-</t>
  </si>
  <si>
    <t>-</t>
  </si>
  <si>
    <t>-</t>
  </si>
  <si>
    <t>-</t>
  </si>
  <si>
    <t>甲</t>
  </si>
  <si>
    <t>-</t>
  </si>
  <si>
    <t>-</t>
  </si>
  <si>
    <t>姫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</si>
  <si>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</si>
  <si>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</si>
  <si>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</si>
  <si>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</si>
  <si>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</si>
  <si>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</si>
  <si>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</si>
  <si>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</si>
  <si>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</si>
  <si>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</si>
  <si>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</si>
  <si>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</si>
  <si>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</si>
  <si>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</si>
  <si>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</si>
  <si>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</si>
  <si>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</si>
  <si>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</si>
  <si>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</si>
  <si>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</si>
  <si>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</si>
  <si>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</si>
  <si>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</si>
  <si>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総   数</t>
  </si>
  <si>
    <t>動　　　　　　　　　　　　力　　　　　　　　　　　　船</t>
  </si>
  <si>
    <t>1 ～ 3</t>
  </si>
  <si>
    <t>3 ～ 5</t>
  </si>
  <si>
    <t>5 ～ 10</t>
  </si>
  <si>
    <t>50 ～ 100</t>
  </si>
  <si>
    <t>資料　北陸農政局統計情報部調</t>
  </si>
  <si>
    <t>1000トン
以    上</t>
  </si>
  <si>
    <t>1 トン
未  満</t>
  </si>
  <si>
    <t>の　 み
無動力船</t>
  </si>
  <si>
    <t>～</t>
  </si>
  <si>
    <t>漁業　　　　　　　　
地区別</t>
  </si>
  <si>
    <t>年次及び
主な漁業種類別</t>
  </si>
  <si>
    <t>(4)　　　漁　　業　　地　　区　　別　　階　　層　　別　　経　　営　　体　　数　（平成4年）</t>
  </si>
  <si>
    <t>(1)  　　　漁　船　種　別　隻　数　及　び　動　力　漁　船　ト　ン　数　（昭和63～平成4年）</t>
  </si>
  <si>
    <t>総　 数</t>
  </si>
  <si>
    <t>無動力船</t>
  </si>
  <si>
    <t>船外機付船</t>
  </si>
  <si>
    <t>動 力 漁 船　　ト   ン   数</t>
  </si>
  <si>
    <t>1000Ｔ以上</t>
  </si>
  <si>
    <t>1Ｔ未満</t>
  </si>
  <si>
    <t>小　　計</t>
  </si>
  <si>
    <t>60歳以上</t>
  </si>
  <si>
    <t>区　　　　    分</t>
  </si>
  <si>
    <t>小　　計</t>
  </si>
  <si>
    <t>60歳以上</t>
  </si>
  <si>
    <t>区　　　　    分</t>
  </si>
  <si>
    <t>小　　計</t>
  </si>
  <si>
    <t>60歳以上</t>
  </si>
  <si>
    <t>-</t>
  </si>
  <si>
    <t>30～89</t>
  </si>
  <si>
    <t>90～149</t>
  </si>
  <si>
    <t>150～199</t>
  </si>
  <si>
    <t>200～249</t>
  </si>
  <si>
    <t>資料　北陸農政局統計情報部調</t>
  </si>
  <si>
    <t>ア　  総                 数</t>
  </si>
  <si>
    <t>(1)   　男　女　年　齢　別　就　業　者　数</t>
  </si>
  <si>
    <t>43　　漁　業　就　業　者　数　(昭和63～平成4年）</t>
  </si>
  <si>
    <r>
      <t>(</t>
    </r>
    <r>
      <rPr>
        <sz val="12"/>
        <rFont val="ＭＳ 明朝"/>
        <family val="1"/>
      </rPr>
      <t>2)　　漁船隻数及び漁獲量（属地）（平成4年）</t>
    </r>
  </si>
  <si>
    <t>総 隻 数</t>
  </si>
  <si>
    <t>漁 獲 量</t>
  </si>
  <si>
    <t>隻数</t>
  </si>
  <si>
    <t>動　　力　　船</t>
  </si>
  <si>
    <t>イ　 自　営　漁　業　就　業　者　数</t>
  </si>
  <si>
    <t>ウ　　雇　わ　れ　漁　業　就　業　者　数</t>
  </si>
  <si>
    <t>(2)　　　従　事　日　数　別　漁　業　就　業　者　数</t>
  </si>
  <si>
    <t>年　　　　次</t>
  </si>
  <si>
    <t>-</t>
  </si>
  <si>
    <t>-</t>
  </si>
  <si>
    <t>x</t>
  </si>
  <si>
    <t>採貝・採藻</t>
  </si>
  <si>
    <t>採貝</t>
  </si>
  <si>
    <t>…</t>
  </si>
  <si>
    <t>採藻</t>
  </si>
  <si>
    <r>
      <t>注1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　内訳の数字で発表できないものがあるので、総計と一致しない場合がある。</t>
    </r>
  </si>
  <si>
    <t>44　　一  般  海  面  漁  業  種  類  別、 規  模  別  漁  獲  量 （属人）（昭和63～平成4年）</t>
  </si>
  <si>
    <t>5トン未満</t>
  </si>
  <si>
    <t>5　～　10</t>
  </si>
  <si>
    <t>無　　動　　力　　船</t>
  </si>
  <si>
    <t>小型底びき網（縦びき1種）</t>
  </si>
  <si>
    <t>1)その他の刺網</t>
  </si>
  <si>
    <t>2)吾     智     網</t>
  </si>
  <si>
    <t>3)べにずわいかご網</t>
  </si>
  <si>
    <r>
      <t>注2.　1)は、かじき等流し網をふくむ。　　2)は、船びき網の内数、</t>
    </r>
    <r>
      <rPr>
        <sz val="12"/>
        <rFont val="ＭＳ 明朝"/>
        <family val="1"/>
      </rPr>
      <t>3)はその他の漁業の内数である。</t>
    </r>
  </si>
  <si>
    <r>
      <t>50　～　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0</t>
    </r>
  </si>
  <si>
    <t>遠 洋 底びき 網（北転船）</t>
  </si>
  <si>
    <t>沖合 底引き網（1そうびき）</t>
  </si>
  <si>
    <t>2）吾       智       網</t>
  </si>
  <si>
    <t>1）そ の 他   の  刺  網</t>
  </si>
  <si>
    <r>
      <t>こ 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</si>
  <si>
    <t>45　　漁　種　別　漁　獲　量　（属人）（昭和63～平成4年）</t>
  </si>
  <si>
    <t>　漁　種　別　漁　獲　量　（属人）（昭和63～平成4年） (つづき）</t>
  </si>
  <si>
    <t>その他の水産動物</t>
  </si>
  <si>
    <t>藻　類</t>
  </si>
  <si>
    <t>海
面
漁
業</t>
  </si>
  <si>
    <t>海
面
養
殖
業</t>
  </si>
  <si>
    <t>海
面
漁
業</t>
  </si>
  <si>
    <t>46　　漁 　種 　別　 生　 産　 量 （属 地）（昭和63～平成4年）</t>
  </si>
  <si>
    <t>　　漁　種　別　生　産　量  （属地）（昭和63～平成4年）（つづき）</t>
  </si>
  <si>
    <r>
      <t xml:space="preserve">か　　　　き　　　　類　　　　養　　　　殖　　 </t>
    </r>
    <r>
      <rPr>
        <sz val="12"/>
        <rFont val="ＭＳ 明朝"/>
        <family val="1"/>
      </rPr>
      <t xml:space="preserve">   業</t>
    </r>
    <r>
      <rPr>
        <sz val="12"/>
        <rFont val="ＭＳ 明朝"/>
        <family val="1"/>
      </rPr>
      <t>　　</t>
    </r>
  </si>
  <si>
    <r>
      <t>施 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</si>
  <si>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さけ類</t>
  </si>
  <si>
    <t>さくらます</t>
  </si>
  <si>
    <t>にじます</t>
  </si>
  <si>
    <t>いわな</t>
  </si>
  <si>
    <t>あゆ</t>
  </si>
  <si>
    <t>ｔ</t>
  </si>
  <si>
    <t>わかさぎ</t>
  </si>
  <si>
    <t>しらうお</t>
  </si>
  <si>
    <t>こい</t>
  </si>
  <si>
    <t>ふな</t>
  </si>
  <si>
    <t>うぐい</t>
  </si>
  <si>
    <t>おいかわ</t>
  </si>
  <si>
    <t>うなぎ</t>
  </si>
  <si>
    <t>どじょう類</t>
  </si>
  <si>
    <t>ぼら類</t>
  </si>
  <si>
    <t>はぜ類</t>
  </si>
  <si>
    <t>その他の魚類</t>
  </si>
  <si>
    <t>やまめ</t>
  </si>
  <si>
    <t>年　  次</t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</si>
  <si>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殖</t>
    </r>
  </si>
  <si>
    <t>しじみ</t>
  </si>
  <si>
    <t>その他の貝類</t>
  </si>
  <si>
    <r>
      <t>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殖</t>
    </r>
  </si>
  <si>
    <t>ばらのり</t>
  </si>
  <si>
    <r>
      <t>収 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</si>
  <si>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t>えび類</t>
  </si>
  <si>
    <t>ｔ</t>
  </si>
  <si>
    <t>（単位　トン）</t>
  </si>
  <si>
    <t>2年</t>
  </si>
  <si>
    <t>3年</t>
  </si>
  <si>
    <t>4年</t>
  </si>
  <si>
    <r>
      <t>そ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の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他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の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養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業</t>
    </r>
  </si>
  <si>
    <r>
      <t>種 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</si>
  <si>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t>あゆ</t>
  </si>
  <si>
    <r>
      <t>海 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殖</t>
    </r>
  </si>
  <si>
    <t>こい</t>
  </si>
  <si>
    <t>ふな</t>
  </si>
  <si>
    <t>うなぎ</t>
  </si>
  <si>
    <t>ティラピア</t>
  </si>
  <si>
    <t>すっぽん</t>
  </si>
  <si>
    <t>いかだ式　　
（台）</t>
  </si>
  <si>
    <t>簡易垂下式　　
（千㎡）</t>
  </si>
  <si>
    <t>その他　　
（台）</t>
  </si>
  <si>
    <t>総　収　獲　量　  　　　　　　　　　　（1月～12月）</t>
  </si>
  <si>
    <t>養殖年収穫量　　　　　　　　　　　　（4月～翌年3月）</t>
  </si>
  <si>
    <t>経 営 体 数</t>
  </si>
  <si>
    <t>施  設  数</t>
  </si>
  <si>
    <t>収  獲  量</t>
  </si>
  <si>
    <t>そ の 他</t>
  </si>
  <si>
    <t>板 の り</t>
  </si>
  <si>
    <t>施 設 数</t>
  </si>
  <si>
    <t>(1)  　漁業魚種別漁獲量 （採捕量）　（昭和63～平成4年）</t>
  </si>
  <si>
    <t>魚種別</t>
  </si>
  <si>
    <t>魚　　　類　　　</t>
  </si>
  <si>
    <t>その他の水産動物類</t>
  </si>
  <si>
    <t>藻類</t>
  </si>
  <si>
    <t>(2)　内水面養殖による漁種別収穫量 （昭和63～平成4年）</t>
  </si>
  <si>
    <t>魚類計</t>
  </si>
  <si>
    <t>貝類計</t>
  </si>
  <si>
    <t>藻類計</t>
  </si>
  <si>
    <t>煮干しいわし</t>
  </si>
  <si>
    <t>％</t>
  </si>
  <si>
    <t>％</t>
  </si>
  <si>
    <t>塩蔵さば</t>
  </si>
  <si>
    <t>けずり節</t>
  </si>
  <si>
    <t>こんぶつくだ煮</t>
  </si>
  <si>
    <t>さくらぼし・みりんぼし</t>
  </si>
  <si>
    <t>いか塩辛</t>
  </si>
  <si>
    <t>水産物漬物</t>
  </si>
  <si>
    <t>あらかす</t>
  </si>
  <si>
    <t>魚　　　　　類</t>
  </si>
  <si>
    <t>魚　　　　類</t>
  </si>
  <si>
    <t>品目</t>
  </si>
  <si>
    <t>49　　主  要  品  目  別  加  工  品  生  産  量</t>
  </si>
  <si>
    <t>50　　　漁　　　家　　　経　　　済　（平成4年）</t>
  </si>
  <si>
    <t>動力1Ｔ未満</t>
  </si>
  <si>
    <t>1 ～ 3 Ｔ</t>
  </si>
  <si>
    <t>3 ～ 5 Ｔ</t>
  </si>
  <si>
    <t>5 ～ 10Ｔ</t>
  </si>
  <si>
    <t>ねり製品</t>
  </si>
  <si>
    <t>冷凍水産物</t>
  </si>
  <si>
    <t>冷凍食品</t>
  </si>
  <si>
    <t>素干し</t>
  </si>
  <si>
    <t>塩干し</t>
  </si>
  <si>
    <t>煮干し</t>
  </si>
  <si>
    <t>塩蔵品</t>
  </si>
  <si>
    <t>くん製</t>
  </si>
  <si>
    <t>飼肥料</t>
  </si>
  <si>
    <t>水産業 79</t>
  </si>
  <si>
    <t>78 水産業</t>
  </si>
  <si>
    <t>―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</si>
  <si>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</si>
  <si>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</si>
  <si>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</si>
  <si>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</si>
  <si>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</si>
  <si>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</si>
  <si>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</si>
  <si>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</si>
  <si>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</si>
  <si>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</si>
  <si>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</si>
  <si>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</si>
  <si>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</si>
  <si>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</si>
  <si>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</si>
  <si>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</si>
  <si>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</si>
  <si>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</si>
  <si>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</si>
  <si>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</si>
  <si>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</si>
  <si>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</si>
  <si>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</si>
  <si>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</si>
  <si>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</si>
  <si>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</si>
  <si>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x</t>
  </si>
  <si>
    <t>…</t>
  </si>
  <si>
    <t>x</t>
  </si>
  <si>
    <t>…</t>
  </si>
  <si>
    <t>48　　内　　水　　面　　漁　　業</t>
  </si>
  <si>
    <t>7　　　水　　　　　　　　産　　　　　　　　業</t>
  </si>
  <si>
    <t>41　　漁　　業　　経　　営　　体　　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</si>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</sst>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0.00_);[Red]\(0.0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);[Red]\(0.0\)"/>
    <numFmt numFmtId="191" formatCode="\(@\)"/>
    <numFmt numFmtId="192" formatCode="0.0"/>
    <numFmt numFmtId="193" formatCode="#,##0.0;&quot;△ &quot;#,##0.0"/>
    <numFmt numFmtId="194" formatCode="#,##0;&quot;△ &quot;#,##0"/>
    <numFmt numFmtId="195" formatCode="#,##0.00;&quot;△ &quot;#,##0.00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color indexed="1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>
      <alignment vertical="center"/>
    </xf>
    <xf numFmtId="38" fontId="0" fillId="0" borderId="0" xfId="49" applyFont="1" applyFill="1" applyAlignment="1">
      <alignment vertical="top"/>
    </xf>
    <xf numFmtId="38" fontId="5" fillId="0" borderId="0" xfId="49" applyFont="1" applyFill="1" applyAlignment="1">
      <alignment horizontal="right" vertical="top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distributed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8" fontId="12" fillId="0" borderId="0" xfId="49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horizontal="distributed" vertical="center"/>
    </xf>
    <xf numFmtId="38" fontId="1" fillId="0" borderId="0" xfId="49" applyFont="1" applyFill="1" applyBorder="1" applyAlignment="1">
      <alignment horizontal="distributed" vertical="center"/>
    </xf>
    <xf numFmtId="38" fontId="8" fillId="0" borderId="13" xfId="49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Border="1" applyAlignment="1">
      <alignment horizontal="left" vertical="center" wrapText="1"/>
    </xf>
    <xf numFmtId="38" fontId="0" fillId="0" borderId="13" xfId="49" applyFont="1" applyFill="1" applyBorder="1" applyAlignment="1">
      <alignment horizontal="left" vertical="center" wrapText="1"/>
    </xf>
    <xf numFmtId="38" fontId="5" fillId="0" borderId="0" xfId="49" applyFont="1" applyFill="1" applyAlignment="1">
      <alignment horizontal="left" vertical="top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38" fontId="11" fillId="0" borderId="0" xfId="49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13" fillId="0" borderId="11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38" fontId="7" fillId="0" borderId="11" xfId="49" applyFont="1" applyFill="1" applyBorder="1" applyAlignment="1">
      <alignment vertical="center"/>
    </xf>
    <xf numFmtId="38" fontId="13" fillId="0" borderId="11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13" fillId="0" borderId="18" xfId="0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 horizontal="right" vertical="center"/>
      <protection/>
    </xf>
    <xf numFmtId="37" fontId="13" fillId="0" borderId="11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193" fontId="0" fillId="0" borderId="0" xfId="49" applyNumberFormat="1" applyFont="1" applyBorder="1" applyAlignment="1">
      <alignment/>
    </xf>
    <xf numFmtId="193" fontId="0" fillId="0" borderId="0" xfId="49" applyNumberFormat="1" applyFont="1" applyBorder="1" applyAlignment="1">
      <alignment horizontal="right"/>
    </xf>
    <xf numFmtId="194" fontId="0" fillId="0" borderId="0" xfId="49" applyNumberFormat="1" applyFont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24" xfId="0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 applyProtection="1">
      <alignment horizontal="distributed" vertical="center" inden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7" fontId="0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textRotation="255" wrapText="1"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>
      <alignment horizontal="distributed" vertical="center" indent="1"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8" fontId="0" fillId="0" borderId="0" xfId="49" applyFont="1" applyBorder="1" applyAlignment="1">
      <alignment horizontal="right" vertical="center"/>
    </xf>
    <xf numFmtId="0" fontId="0" fillId="0" borderId="35" xfId="0" applyFont="1" applyFill="1" applyBorder="1" applyAlignment="1" applyProtection="1">
      <alignment horizontal="distributed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23" xfId="0" applyNumberFormat="1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right" vertical="center"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 indent="4"/>
      <protection/>
    </xf>
    <xf numFmtId="0" fontId="1" fillId="0" borderId="15" xfId="0" applyFont="1" applyFill="1" applyBorder="1" applyAlignment="1" applyProtection="1">
      <alignment horizontal="left" vertical="center" indent="4"/>
      <protection/>
    </xf>
    <xf numFmtId="37" fontId="17" fillId="0" borderId="41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vertical="center"/>
    </xf>
    <xf numFmtId="37" fontId="1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>
      <alignment horizontal="right" vertical="center"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 indent="1"/>
    </xf>
    <xf numFmtId="181" fontId="0" fillId="0" borderId="15" xfId="0" applyNumberFormat="1" applyFont="1" applyFill="1" applyBorder="1" applyAlignment="1" applyProtection="1" quotePrefix="1">
      <alignment horizontal="left" vertical="center" indent="5"/>
      <protection/>
    </xf>
    <xf numFmtId="181" fontId="13" fillId="0" borderId="15" xfId="0" applyNumberFormat="1" applyFont="1" applyFill="1" applyBorder="1" applyAlignment="1" applyProtection="1" quotePrefix="1">
      <alignment horizontal="left" vertical="center" indent="5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right" vertical="center" indent="1"/>
      <protection/>
    </xf>
    <xf numFmtId="0" fontId="0" fillId="0" borderId="15" xfId="0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>
      <alignment vertical="center"/>
    </xf>
    <xf numFmtId="18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 indent="1"/>
      <protection/>
    </xf>
    <xf numFmtId="0" fontId="0" fillId="0" borderId="43" xfId="0" applyFont="1" applyFill="1" applyBorder="1" applyAlignment="1" applyProtection="1">
      <alignment horizontal="distributed" vertical="center" indent="1"/>
      <protection/>
    </xf>
    <xf numFmtId="181" fontId="0" fillId="0" borderId="15" xfId="0" applyNumberFormat="1" applyFont="1" applyFill="1" applyBorder="1" applyAlignment="1" applyProtection="1" quotePrefix="1">
      <alignment horizontal="center" vertical="center"/>
      <protection/>
    </xf>
    <xf numFmtId="181" fontId="13" fillId="0" borderId="15" xfId="0" applyNumberFormat="1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 indent="1"/>
    </xf>
    <xf numFmtId="0" fontId="13" fillId="0" borderId="0" xfId="0" applyFont="1" applyFill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181" fontId="0" fillId="0" borderId="15" xfId="0" applyNumberFormat="1" applyFont="1" applyFill="1" applyBorder="1" applyAlignment="1" applyProtection="1" quotePrefix="1">
      <alignment horizontal="right" vertical="center" indent="4"/>
      <protection/>
    </xf>
    <xf numFmtId="181" fontId="13" fillId="0" borderId="15" xfId="0" applyNumberFormat="1" applyFont="1" applyFill="1" applyBorder="1" applyAlignment="1" applyProtection="1" quotePrefix="1">
      <alignment horizontal="right" vertical="center" indent="4"/>
      <protection/>
    </xf>
    <xf numFmtId="0" fontId="0" fillId="0" borderId="45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 indent="1"/>
    </xf>
    <xf numFmtId="38" fontId="0" fillId="0" borderId="0" xfId="49" applyFont="1" applyFill="1" applyAlignment="1">
      <alignment horizontal="distributed" vertical="center" indent="1"/>
    </xf>
    <xf numFmtId="38" fontId="0" fillId="0" borderId="10" xfId="49" applyFont="1" applyFill="1" applyBorder="1" applyAlignment="1">
      <alignment horizontal="distributed" vertical="center" indent="1"/>
    </xf>
    <xf numFmtId="38" fontId="13" fillId="0" borderId="0" xfId="49" applyFont="1" applyFill="1" applyBorder="1" applyAlignment="1">
      <alignment horizontal="distributed" vertical="center" indent="1"/>
    </xf>
    <xf numFmtId="38" fontId="0" fillId="0" borderId="13" xfId="49" applyFont="1" applyFill="1" applyBorder="1" applyAlignment="1">
      <alignment horizontal="distributed" vertical="center" indent="1"/>
    </xf>
    <xf numFmtId="38" fontId="0" fillId="0" borderId="11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38" fontId="13" fillId="0" borderId="0" xfId="49" applyFont="1" applyFill="1" applyAlignment="1">
      <alignment horizontal="distributed" vertical="center"/>
    </xf>
    <xf numFmtId="38" fontId="13" fillId="0" borderId="0" xfId="49" applyFont="1" applyFill="1" applyAlignment="1">
      <alignment horizontal="distributed" vertical="center" indent="1"/>
    </xf>
    <xf numFmtId="38" fontId="7" fillId="0" borderId="0" xfId="49" applyFont="1" applyFill="1" applyAlignment="1">
      <alignment horizontal="distributed" vertical="center" indent="1"/>
    </xf>
    <xf numFmtId="38" fontId="5" fillId="0" borderId="0" xfId="49" applyFont="1" applyFill="1" applyBorder="1" applyAlignment="1">
      <alignment horizontal="distributed" vertical="center" indent="1"/>
    </xf>
    <xf numFmtId="38" fontId="0" fillId="0" borderId="35" xfId="49" applyFont="1" applyFill="1" applyBorder="1" applyAlignment="1">
      <alignment horizontal="distributed" vertical="center" indent="1"/>
    </xf>
    <xf numFmtId="38" fontId="0" fillId="0" borderId="10" xfId="49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 quotePrefix="1">
      <alignment horizontal="left" vertical="center"/>
      <protection/>
    </xf>
    <xf numFmtId="0" fontId="0" fillId="0" borderId="36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7" fontId="1" fillId="0" borderId="16" xfId="0" applyNumberFormat="1" applyFont="1" applyFill="1" applyBorder="1" applyAlignment="1" applyProtection="1">
      <alignment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vertical="center"/>
    </xf>
    <xf numFmtId="0" fontId="0" fillId="0" borderId="17" xfId="0" applyFont="1" applyBorder="1" applyAlignment="1">
      <alignment/>
    </xf>
    <xf numFmtId="193" fontId="0" fillId="0" borderId="0" xfId="49" applyNumberFormat="1" applyFont="1" applyFill="1" applyAlignment="1">
      <alignment vertical="center"/>
    </xf>
    <xf numFmtId="193" fontId="0" fillId="0" borderId="17" xfId="49" applyNumberFormat="1" applyFont="1" applyFill="1" applyBorder="1" applyAlignment="1">
      <alignment vertical="center"/>
    </xf>
    <xf numFmtId="191" fontId="0" fillId="0" borderId="10" xfId="0" applyNumberFormat="1" applyFont="1" applyFill="1" applyBorder="1" applyAlignment="1" applyProtection="1">
      <alignment horizontal="center" vertical="center"/>
      <protection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4" fontId="0" fillId="0" borderId="0" xfId="49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194" fontId="0" fillId="0" borderId="0" xfId="49" applyNumberFormat="1" applyFont="1" applyFill="1" applyBorder="1" applyAlignment="1" applyProtection="1">
      <alignment vertical="center"/>
      <protection/>
    </xf>
    <xf numFmtId="193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38" fontId="0" fillId="0" borderId="0" xfId="0" applyNumberFormat="1" applyFont="1" applyFill="1" applyAlignment="1">
      <alignment vertical="center"/>
    </xf>
    <xf numFmtId="193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93" fontId="0" fillId="0" borderId="0" xfId="49" applyNumberFormat="1" applyFont="1" applyFill="1" applyBorder="1" applyAlignment="1">
      <alignment horizontal="right" vertical="center"/>
    </xf>
    <xf numFmtId="193" fontId="0" fillId="0" borderId="13" xfId="49" applyNumberFormat="1" applyFont="1" applyFill="1" applyBorder="1" applyAlignment="1">
      <alignment vertical="center"/>
    </xf>
    <xf numFmtId="193" fontId="0" fillId="0" borderId="13" xfId="49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fill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37" fontId="13" fillId="0" borderId="41" xfId="0" applyNumberFormat="1" applyFont="1" applyFill="1" applyBorder="1" applyAlignment="1" applyProtection="1">
      <alignment vertical="center"/>
      <protection/>
    </xf>
    <xf numFmtId="37" fontId="0" fillId="0" borderId="41" xfId="0" applyNumberFormat="1" applyFont="1" applyFill="1" applyBorder="1" applyAlignment="1" applyProtection="1">
      <alignment vertical="center"/>
      <protection/>
    </xf>
    <xf numFmtId="37" fontId="13" fillId="0" borderId="16" xfId="0" applyNumberFormat="1" applyFont="1" applyFill="1" applyBorder="1" applyAlignment="1" applyProtection="1">
      <alignment vertical="center"/>
      <protection/>
    </xf>
    <xf numFmtId="37" fontId="13" fillId="0" borderId="33" xfId="0" applyNumberFormat="1" applyFont="1" applyFill="1" applyBorder="1" applyAlignment="1" applyProtection="1">
      <alignment vertical="center"/>
      <protection/>
    </xf>
    <xf numFmtId="37" fontId="13" fillId="0" borderId="17" xfId="0" applyNumberFormat="1" applyFont="1" applyFill="1" applyBorder="1" applyAlignment="1" applyProtection="1">
      <alignment vertical="center"/>
      <protection/>
    </xf>
    <xf numFmtId="38" fontId="13" fillId="0" borderId="17" xfId="49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 indent="1"/>
      <protection/>
    </xf>
    <xf numFmtId="37" fontId="13" fillId="0" borderId="13" xfId="0" applyNumberFormat="1" applyFont="1" applyFill="1" applyBorder="1" applyAlignment="1" applyProtection="1">
      <alignment horizontal="right" vertical="center" indent="1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8" fontId="13" fillId="0" borderId="41" xfId="49" applyFont="1" applyFill="1" applyBorder="1" applyAlignment="1">
      <alignment vertical="center"/>
    </xf>
    <xf numFmtId="0" fontId="13" fillId="0" borderId="17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37" fontId="21" fillId="0" borderId="0" xfId="0" applyNumberFormat="1" applyFont="1" applyFill="1" applyBorder="1" applyAlignment="1" applyProtection="1">
      <alignment vertical="center"/>
      <protection/>
    </xf>
    <xf numFmtId="37" fontId="21" fillId="0" borderId="0" xfId="0" applyNumberFormat="1" applyFont="1" applyFill="1" applyBorder="1" applyAlignment="1" applyProtection="1">
      <alignment horizontal="right" vertical="center"/>
      <protection/>
    </xf>
    <xf numFmtId="37" fontId="21" fillId="0" borderId="23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 textRotation="255"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13" fillId="0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distributed" vertical="center" wrapText="1" indent="1"/>
      <protection/>
    </xf>
    <xf numFmtId="0" fontId="0" fillId="0" borderId="25" xfId="0" applyFont="1" applyFill="1" applyBorder="1" applyAlignment="1">
      <alignment horizontal="distributed" vertical="center" wrapText="1" indent="1"/>
    </xf>
    <xf numFmtId="0" fontId="0" fillId="0" borderId="0" xfId="0" applyFont="1" applyFill="1" applyAlignment="1">
      <alignment horizontal="distributed" vertical="center" wrapText="1" indent="1"/>
    </xf>
    <xf numFmtId="0" fontId="0" fillId="0" borderId="10" xfId="0" applyFont="1" applyFill="1" applyBorder="1" applyAlignment="1">
      <alignment horizontal="distributed" vertical="center" wrapText="1" indent="1"/>
    </xf>
    <xf numFmtId="0" fontId="0" fillId="0" borderId="14" xfId="0" applyFont="1" applyFill="1" applyBorder="1" applyAlignment="1">
      <alignment horizontal="distributed" vertical="center" wrapText="1" indent="1"/>
    </xf>
    <xf numFmtId="0" fontId="0" fillId="0" borderId="28" xfId="0" applyFont="1" applyFill="1" applyBorder="1" applyAlignment="1">
      <alignment horizontal="distributed" vertical="center" wrapText="1" indent="1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distributed" indent="1"/>
    </xf>
    <xf numFmtId="0" fontId="0" fillId="0" borderId="34" xfId="0" applyFill="1" applyBorder="1" applyAlignment="1" applyProtection="1">
      <alignment horizontal="center" vertical="distributed" textRotation="255" wrapText="1"/>
      <protection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31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Border="1" applyAlignment="1">
      <alignment horizontal="distributed" vertical="center" indent="1"/>
    </xf>
    <xf numFmtId="0" fontId="0" fillId="0" borderId="46" xfId="0" applyFill="1" applyBorder="1" applyAlignment="1" applyProtection="1">
      <alignment horizontal="center" vertical="distributed" textRotation="255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29" xfId="0" applyFont="1" applyFill="1" applyBorder="1" applyAlignment="1" applyProtection="1">
      <alignment horizontal="center" vertical="distributed" textRotation="255"/>
      <protection/>
    </xf>
    <xf numFmtId="181" fontId="0" fillId="0" borderId="0" xfId="0" applyNumberFormat="1" applyFont="1" applyFill="1" applyBorder="1" applyAlignment="1" applyProtection="1">
      <alignment horizontal="distributed" vertical="center" indent="1"/>
      <protection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distributed" textRotation="255"/>
    </xf>
    <xf numFmtId="0" fontId="0" fillId="0" borderId="51" xfId="0" applyFont="1" applyFill="1" applyBorder="1" applyAlignment="1">
      <alignment horizontal="center" vertical="distributed" textRotation="255"/>
    </xf>
    <xf numFmtId="0" fontId="0" fillId="0" borderId="52" xfId="0" applyFont="1" applyFill="1" applyBorder="1" applyAlignment="1">
      <alignment horizontal="center" vertical="distributed" textRotation="255"/>
    </xf>
    <xf numFmtId="0" fontId="0" fillId="0" borderId="5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distributed" textRotation="255"/>
    </xf>
    <xf numFmtId="0" fontId="0" fillId="0" borderId="41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3" xfId="0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 wrapText="1"/>
    </xf>
    <xf numFmtId="0" fontId="0" fillId="0" borderId="60" xfId="0" applyFont="1" applyBorder="1" applyAlignment="1">
      <alignment horizontal="distributed" vertical="center" wrapText="1"/>
    </xf>
    <xf numFmtId="0" fontId="0" fillId="0" borderId="61" xfId="0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50" xfId="0" applyFont="1" applyBorder="1" applyAlignment="1">
      <alignment horizontal="center" vertical="distributed" textRotation="255"/>
    </xf>
    <xf numFmtId="0" fontId="0" fillId="0" borderId="51" xfId="0" applyFont="1" applyBorder="1" applyAlignment="1">
      <alignment horizontal="center" vertical="distributed" textRotation="255"/>
    </xf>
    <xf numFmtId="0" fontId="0" fillId="0" borderId="52" xfId="0" applyFont="1" applyBorder="1" applyAlignment="1">
      <alignment horizontal="center" vertical="distributed" textRotation="255"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13" fillId="0" borderId="30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0" fontId="0" fillId="0" borderId="45" xfId="0" applyFont="1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0" fillId="0" borderId="34" xfId="0" applyFont="1" applyBorder="1" applyAlignment="1">
      <alignment horizontal="center" vertical="distributed" textRotation="255"/>
    </xf>
    <xf numFmtId="0" fontId="0" fillId="0" borderId="31" xfId="0" applyFont="1" applyBorder="1" applyAlignment="1">
      <alignment horizontal="center" vertical="distributed" textRotation="255"/>
    </xf>
    <xf numFmtId="0" fontId="0" fillId="0" borderId="26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0" fillId="0" borderId="29" xfId="0" applyFont="1" applyBorder="1" applyAlignment="1">
      <alignment horizontal="center" vertical="distributed" textRotation="255"/>
    </xf>
    <xf numFmtId="0" fontId="0" fillId="0" borderId="48" xfId="0" applyBorder="1" applyAlignment="1">
      <alignment horizontal="distributed" vertical="center" wrapText="1" indent="1"/>
    </xf>
    <xf numFmtId="0" fontId="0" fillId="0" borderId="48" xfId="0" applyFont="1" applyBorder="1" applyAlignment="1">
      <alignment horizontal="distributed" vertical="center" wrapText="1" indent="1"/>
    </xf>
    <xf numFmtId="0" fontId="0" fillId="0" borderId="25" xfId="0" applyFont="1" applyBorder="1" applyAlignment="1">
      <alignment horizontal="distributed" vertical="center" wrapText="1" indent="1"/>
    </xf>
    <xf numFmtId="0" fontId="0" fillId="0" borderId="0" xfId="0" applyFont="1" applyBorder="1" applyAlignment="1">
      <alignment horizontal="distributed" vertical="center" wrapText="1" indent="1"/>
    </xf>
    <xf numFmtId="0" fontId="0" fillId="0" borderId="10" xfId="0" applyFont="1" applyBorder="1" applyAlignment="1">
      <alignment horizontal="distributed" vertical="center" wrapText="1" indent="1"/>
    </xf>
    <xf numFmtId="0" fontId="0" fillId="0" borderId="14" xfId="0" applyFont="1" applyBorder="1" applyAlignment="1">
      <alignment horizontal="distributed" vertical="center" wrapText="1" indent="1"/>
    </xf>
    <xf numFmtId="0" fontId="0" fillId="0" borderId="28" xfId="0" applyFont="1" applyBorder="1" applyAlignment="1">
      <alignment horizontal="distributed" vertical="center" wrapText="1" indent="1"/>
    </xf>
    <xf numFmtId="0" fontId="0" fillId="0" borderId="57" xfId="0" applyFont="1" applyBorder="1" applyAlignment="1">
      <alignment horizontal="center" vertical="distributed" textRotation="255"/>
    </xf>
    <xf numFmtId="0" fontId="0" fillId="0" borderId="41" xfId="0" applyFont="1" applyBorder="1" applyAlignment="1">
      <alignment horizontal="center" vertical="distributed" textRotation="255"/>
    </xf>
    <xf numFmtId="0" fontId="0" fillId="0" borderId="64" xfId="0" applyFont="1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 wrapText="1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Border="1" applyAlignment="1">
      <alignment horizontal="distributed" vertical="center" indent="1"/>
    </xf>
    <xf numFmtId="181" fontId="0" fillId="0" borderId="0" xfId="0" applyNumberFormat="1" applyFont="1" applyFill="1" applyBorder="1" applyAlignment="1" applyProtection="1">
      <alignment horizontal="distributed" vertical="center" indent="1"/>
      <protection/>
    </xf>
    <xf numFmtId="181" fontId="0" fillId="0" borderId="0" xfId="0" applyNumberFormat="1" applyFont="1" applyFill="1" applyBorder="1" applyAlignment="1" applyProtection="1" quotePrefix="1">
      <alignment horizontal="left" vertical="center" indent="4"/>
      <protection/>
    </xf>
    <xf numFmtId="0" fontId="0" fillId="0" borderId="10" xfId="0" applyFont="1" applyBorder="1" applyAlignment="1">
      <alignment horizontal="left" vertical="center" indent="4"/>
    </xf>
    <xf numFmtId="0" fontId="0" fillId="0" borderId="32" xfId="0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 indent="12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35" xfId="0" applyFont="1" applyFill="1" applyBorder="1" applyAlignment="1">
      <alignment horizontal="distributed" vertical="center" indent="1"/>
    </xf>
    <xf numFmtId="181" fontId="13" fillId="0" borderId="0" xfId="0" applyNumberFormat="1" applyFont="1" applyFill="1" applyBorder="1" applyAlignment="1" applyProtection="1" quotePrefix="1">
      <alignment horizontal="left" vertical="center" indent="4"/>
      <protection/>
    </xf>
    <xf numFmtId="0" fontId="7" fillId="0" borderId="10" xfId="0" applyFont="1" applyBorder="1" applyAlignment="1">
      <alignment horizontal="left" vertical="center" indent="4"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 indent="4"/>
      <protection/>
    </xf>
    <xf numFmtId="0" fontId="13" fillId="0" borderId="15" xfId="0" applyFont="1" applyFill="1" applyBorder="1" applyAlignment="1" applyProtection="1">
      <alignment horizontal="left" vertical="center" indent="4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 indent="4"/>
      <protection/>
    </xf>
    <xf numFmtId="0" fontId="13" fillId="0" borderId="13" xfId="0" applyFont="1" applyFill="1" applyBorder="1" applyAlignment="1" applyProtection="1">
      <alignment horizontal="left" vertical="center" indent="4"/>
      <protection/>
    </xf>
    <xf numFmtId="0" fontId="0" fillId="0" borderId="58" xfId="0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 vertical="center" indent="4"/>
      <protection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8" xfId="0" applyFont="1" applyFill="1" applyBorder="1" applyAlignment="1" applyProtection="1">
      <alignment horizontal="distributed" vertical="center" indent="4"/>
      <protection/>
    </xf>
    <xf numFmtId="0" fontId="0" fillId="0" borderId="69" xfId="0" applyFont="1" applyFill="1" applyBorder="1" applyAlignment="1" applyProtection="1">
      <alignment horizontal="distributed" vertical="center" indent="4"/>
      <protection/>
    </xf>
    <xf numFmtId="0" fontId="0" fillId="0" borderId="70" xfId="0" applyFill="1" applyBorder="1" applyAlignment="1" applyProtection="1">
      <alignment horizontal="distributed" vertical="center" indent="2"/>
      <protection/>
    </xf>
    <xf numFmtId="0" fontId="0" fillId="0" borderId="71" xfId="0" applyFont="1" applyFill="1" applyBorder="1" applyAlignment="1" applyProtection="1">
      <alignment horizontal="distributed" vertical="center" indent="2"/>
      <protection/>
    </xf>
    <xf numFmtId="0" fontId="0" fillId="0" borderId="72" xfId="0" applyFont="1" applyFill="1" applyBorder="1" applyAlignment="1" applyProtection="1">
      <alignment horizontal="distributed" vertical="center" indent="2"/>
      <protection/>
    </xf>
    <xf numFmtId="0" fontId="0" fillId="0" borderId="70" xfId="0" applyFont="1" applyFill="1" applyBorder="1" applyAlignment="1" applyProtection="1">
      <alignment horizontal="distributed" vertical="center" indent="2"/>
      <protection/>
    </xf>
    <xf numFmtId="0" fontId="0" fillId="0" borderId="66" xfId="0" applyFill="1" applyBorder="1" applyAlignment="1" applyProtection="1">
      <alignment horizontal="distributed" vertical="center" indent="1"/>
      <protection/>
    </xf>
    <xf numFmtId="0" fontId="0" fillId="0" borderId="48" xfId="0" applyFont="1" applyFill="1" applyBorder="1" applyAlignment="1">
      <alignment horizontal="distributed" vertical="center" indent="1"/>
    </xf>
    <xf numFmtId="0" fontId="0" fillId="0" borderId="25" xfId="0" applyFont="1" applyFill="1" applyBorder="1" applyAlignment="1">
      <alignment horizontal="distributed" vertical="center" indent="1"/>
    </xf>
    <xf numFmtId="0" fontId="0" fillId="0" borderId="64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>
      <alignment horizontal="distributed" vertical="center" indent="1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3" xfId="0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right" vertical="center" shrinkToFit="1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74" xfId="0" applyFont="1" applyFill="1" applyBorder="1" applyAlignment="1" applyProtection="1">
      <alignment horizontal="distributed" vertical="center"/>
      <protection/>
    </xf>
    <xf numFmtId="0" fontId="0" fillId="0" borderId="69" xfId="0" applyFont="1" applyFill="1" applyBorder="1" applyAlignment="1" applyProtection="1">
      <alignment horizontal="distributed" vertical="center" indent="12"/>
      <protection/>
    </xf>
    <xf numFmtId="0" fontId="0" fillId="0" borderId="75" xfId="0" applyFont="1" applyFill="1" applyBorder="1" applyAlignment="1" applyProtection="1">
      <alignment horizontal="distributed" vertical="center" indent="12"/>
      <protection/>
    </xf>
    <xf numFmtId="0" fontId="0" fillId="0" borderId="73" xfId="0" applyFont="1" applyFill="1" applyBorder="1" applyAlignment="1" applyProtection="1">
      <alignment horizontal="distributed" vertical="center" indent="1"/>
      <protection/>
    </xf>
    <xf numFmtId="0" fontId="0" fillId="0" borderId="63" xfId="0" applyFont="1" applyFill="1" applyBorder="1" applyAlignment="1" applyProtection="1">
      <alignment horizontal="distributed" vertical="center" indent="1"/>
      <protection/>
    </xf>
    <xf numFmtId="0" fontId="0" fillId="0" borderId="15" xfId="0" applyFont="1" applyFill="1" applyBorder="1" applyAlignment="1" applyProtection="1">
      <alignment horizontal="distributed" vertical="center" indent="1"/>
      <protection/>
    </xf>
    <xf numFmtId="0" fontId="0" fillId="0" borderId="43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15" xfId="0" applyFont="1" applyFill="1" applyBorder="1" applyAlignment="1" applyProtection="1">
      <alignment horizontal="left" vertical="center" indent="1"/>
      <protection/>
    </xf>
    <xf numFmtId="0" fontId="5" fillId="0" borderId="0" xfId="0" applyFont="1" applyFill="1" applyAlignment="1">
      <alignment horizontal="left" vertical="top"/>
    </xf>
    <xf numFmtId="181" fontId="0" fillId="0" borderId="15" xfId="0" applyNumberFormat="1" applyFont="1" applyFill="1" applyBorder="1" applyAlignment="1" applyProtection="1">
      <alignment horizontal="distributed" vertical="center" indent="1"/>
      <protection/>
    </xf>
    <xf numFmtId="0" fontId="0" fillId="0" borderId="57" xfId="0" applyFont="1" applyFill="1" applyBorder="1" applyAlignment="1" applyProtection="1">
      <alignment horizontal="distributed" vertical="center" indent="2"/>
      <protection/>
    </xf>
    <xf numFmtId="0" fontId="0" fillId="0" borderId="73" xfId="0" applyFont="1" applyFill="1" applyBorder="1" applyAlignment="1" applyProtection="1">
      <alignment horizontal="distributed" vertical="center" indent="2"/>
      <protection/>
    </xf>
    <xf numFmtId="0" fontId="0" fillId="0" borderId="64" xfId="0" applyFont="1" applyFill="1" applyBorder="1" applyAlignment="1" applyProtection="1">
      <alignment horizontal="distributed" vertical="center" indent="2"/>
      <protection/>
    </xf>
    <xf numFmtId="0" fontId="0" fillId="0" borderId="14" xfId="0" applyFont="1" applyFill="1" applyBorder="1" applyAlignment="1" applyProtection="1">
      <alignment horizontal="distributed" vertical="center" indent="2"/>
      <protection/>
    </xf>
    <xf numFmtId="0" fontId="13" fillId="0" borderId="0" xfId="0" applyFont="1" applyFill="1" applyAlignment="1">
      <alignment horizontal="distributed" vertical="center"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13" fillId="0" borderId="17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38" fontId="11" fillId="0" borderId="0" xfId="49" applyFont="1" applyFill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8" fontId="0" fillId="0" borderId="47" xfId="49" applyFont="1" applyFill="1" applyBorder="1" applyAlignment="1">
      <alignment horizontal="center" vertical="center" wrapText="1"/>
    </xf>
    <xf numFmtId="38" fontId="0" fillId="0" borderId="15" xfId="49" applyFont="1" applyFill="1" applyBorder="1" applyAlignment="1">
      <alignment horizontal="center" vertical="center" wrapText="1"/>
    </xf>
    <xf numFmtId="38" fontId="0" fillId="0" borderId="43" xfId="49" applyFont="1" applyFill="1" applyBorder="1" applyAlignment="1">
      <alignment horizontal="center" vertical="center" wrapText="1"/>
    </xf>
    <xf numFmtId="38" fontId="13" fillId="0" borderId="17" xfId="49" applyFont="1" applyFill="1" applyBorder="1" applyAlignment="1">
      <alignment horizontal="distributed" vertical="center" indent="1"/>
    </xf>
    <xf numFmtId="38" fontId="13" fillId="0" borderId="30" xfId="49" applyFont="1" applyFill="1" applyBorder="1" applyAlignment="1">
      <alignment horizontal="distributed" vertical="center" indent="1"/>
    </xf>
    <xf numFmtId="38" fontId="0" fillId="0" borderId="74" xfId="49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distributed" vertical="center" indent="9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distributed" vertical="center"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45" xfId="0" applyFont="1" applyFill="1" applyBorder="1" applyAlignment="1">
      <alignment horizontal="distributed" vertical="center"/>
    </xf>
    <xf numFmtId="0" fontId="0" fillId="0" borderId="76" xfId="0" applyFont="1" applyFill="1" applyBorder="1" applyAlignment="1" applyProtection="1">
      <alignment horizontal="distributed" vertical="center" indent="1"/>
      <protection/>
    </xf>
    <xf numFmtId="0" fontId="13" fillId="0" borderId="47" xfId="0" applyFont="1" applyFill="1" applyBorder="1" applyAlignment="1" applyProtection="1">
      <alignment horizontal="distributed" vertical="center"/>
      <protection/>
    </xf>
    <xf numFmtId="0" fontId="0" fillId="0" borderId="66" xfId="0" applyFont="1" applyFill="1" applyBorder="1" applyAlignment="1" applyProtection="1">
      <alignment horizontal="distributed" vertical="center" indent="5"/>
      <protection/>
    </xf>
    <xf numFmtId="0" fontId="0" fillId="0" borderId="48" xfId="0" applyFont="1" applyFill="1" applyBorder="1" applyAlignment="1" applyProtection="1">
      <alignment horizontal="distributed" vertical="center" indent="5"/>
      <protection/>
    </xf>
    <xf numFmtId="0" fontId="0" fillId="0" borderId="25" xfId="0" applyFont="1" applyFill="1" applyBorder="1" applyAlignment="1" applyProtection="1">
      <alignment horizontal="distributed" vertical="center" indent="5"/>
      <protection/>
    </xf>
    <xf numFmtId="0" fontId="0" fillId="0" borderId="64" xfId="0" applyFont="1" applyFill="1" applyBorder="1" applyAlignment="1" applyProtection="1">
      <alignment horizontal="distributed" vertical="center" indent="5"/>
      <protection/>
    </xf>
    <xf numFmtId="0" fontId="0" fillId="0" borderId="14" xfId="0" applyFont="1" applyFill="1" applyBorder="1" applyAlignment="1" applyProtection="1">
      <alignment horizontal="distributed" vertical="center" indent="5"/>
      <protection/>
    </xf>
    <xf numFmtId="0" fontId="0" fillId="0" borderId="28" xfId="0" applyFont="1" applyFill="1" applyBorder="1" applyAlignment="1" applyProtection="1">
      <alignment horizontal="distributed" vertical="center" indent="5"/>
      <protection/>
    </xf>
    <xf numFmtId="0" fontId="0" fillId="0" borderId="17" xfId="0" applyFill="1" applyBorder="1" applyAlignment="1" applyProtection="1">
      <alignment horizontal="distributed" vertical="center" indent="2"/>
      <protection/>
    </xf>
    <xf numFmtId="0" fontId="0" fillId="0" borderId="30" xfId="0" applyFont="1" applyFill="1" applyBorder="1" applyAlignment="1" applyProtection="1">
      <alignment horizontal="distributed" vertical="center" indent="2"/>
      <protection/>
    </xf>
    <xf numFmtId="0" fontId="0" fillId="0" borderId="28" xfId="0" applyFont="1" applyFill="1" applyBorder="1" applyAlignment="1" applyProtection="1">
      <alignment horizontal="distributed" vertical="center" indent="2"/>
      <protection/>
    </xf>
    <xf numFmtId="0" fontId="0" fillId="0" borderId="16" xfId="0" applyFont="1" applyFill="1" applyBorder="1" applyAlignment="1" applyProtection="1">
      <alignment horizontal="distributed" vertical="center" indent="2"/>
      <protection/>
    </xf>
    <xf numFmtId="0" fontId="0" fillId="0" borderId="29" xfId="0" applyFont="1" applyFill="1" applyBorder="1" applyAlignment="1" applyProtection="1">
      <alignment horizontal="distributed" vertical="center" indent="2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 indent="2"/>
      <protection/>
    </xf>
    <xf numFmtId="0" fontId="13" fillId="0" borderId="10" xfId="0" applyFont="1" applyBorder="1" applyAlignment="1">
      <alignment horizontal="distributed"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 indent="1"/>
      <protection/>
    </xf>
    <xf numFmtId="0" fontId="0" fillId="0" borderId="48" xfId="0" applyFont="1" applyFill="1" applyBorder="1" applyAlignment="1" applyProtection="1">
      <alignment horizontal="distributed" vertical="center" indent="1"/>
      <protection/>
    </xf>
    <xf numFmtId="0" fontId="0" fillId="0" borderId="29" xfId="0" applyFont="1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 applyProtection="1">
      <alignment horizontal="distributed" vertical="center" indent="1"/>
      <protection/>
    </xf>
    <xf numFmtId="0" fontId="13" fillId="0" borderId="28" xfId="0" applyFont="1" applyFill="1" applyBorder="1" applyAlignment="1">
      <alignment horizontal="distributed" vertical="center"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18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1" fontId="13" fillId="0" borderId="15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 applyProtection="1" quotePrefix="1">
      <alignment horizontal="center" vertical="center"/>
      <protection/>
    </xf>
    <xf numFmtId="181" fontId="0" fillId="0" borderId="15" xfId="0" applyNumberFormat="1" applyFont="1" applyFill="1" applyBorder="1" applyAlignment="1" applyProtection="1" quotePrefix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1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2" xfId="0" applyFill="1" applyBorder="1" applyAlignment="1" applyProtection="1">
      <alignment horizontal="distributed" vertical="center" indent="2"/>
      <protection/>
    </xf>
    <xf numFmtId="0" fontId="0" fillId="0" borderId="12" xfId="0" applyFont="1" applyFill="1" applyBorder="1" applyAlignment="1" applyProtection="1">
      <alignment horizontal="distributed" vertical="center" indent="2"/>
      <protection/>
    </xf>
    <xf numFmtId="0" fontId="0" fillId="0" borderId="19" xfId="0" applyFont="1" applyFill="1" applyBorder="1" applyAlignment="1" applyProtection="1">
      <alignment horizontal="distributed" vertical="center" indent="2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 indent="2"/>
    </xf>
    <xf numFmtId="0" fontId="0" fillId="0" borderId="17" xfId="0" applyFont="1" applyFill="1" applyBorder="1" applyAlignment="1">
      <alignment horizontal="distributed" vertical="center"/>
    </xf>
    <xf numFmtId="0" fontId="0" fillId="0" borderId="3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28575</xdr:rowOff>
    </xdr:from>
    <xdr:to>
      <xdr:col>1</xdr:col>
      <xdr:colOff>19050</xdr:colOff>
      <xdr:row>30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219075" y="5181600"/>
          <a:ext cx="200025" cy="3276600"/>
        </a:xfrm>
        <a:prstGeom prst="leftBrace">
          <a:avLst>
            <a:gd name="adj" fmla="val -330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361950</xdr:colOff>
      <xdr:row>19</xdr:row>
      <xdr:rowOff>28575</xdr:rowOff>
    </xdr:from>
    <xdr:to>
      <xdr:col>11</xdr:col>
      <xdr:colOff>9525</xdr:colOff>
      <xdr:row>30</xdr:row>
      <xdr:rowOff>266700</xdr:rowOff>
    </xdr:to>
    <xdr:sp>
      <xdr:nvSpPr>
        <xdr:cNvPr id="2" name="AutoShape 3"/>
        <xdr:cNvSpPr>
          <a:spLocks/>
        </xdr:cNvSpPr>
      </xdr:nvSpPr>
      <xdr:spPr>
        <a:xfrm>
          <a:off x="11325225" y="5181600"/>
          <a:ext cx="219075" cy="3276600"/>
        </a:xfrm>
        <a:prstGeom prst="leftBrace">
          <a:avLst>
            <a:gd name="adj" fmla="val -273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17</xdr:row>
      <xdr:rowOff>47625</xdr:rowOff>
    </xdr:from>
    <xdr:to>
      <xdr:col>1</xdr:col>
      <xdr:colOff>247650</xdr:colOff>
      <xdr:row>28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333375" y="4238625"/>
          <a:ext cx="161925" cy="2905125"/>
        </a:xfrm>
        <a:prstGeom prst="leftBrace">
          <a:avLst>
            <a:gd name="adj" fmla="val -36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21</xdr:row>
      <xdr:rowOff>38100</xdr:rowOff>
    </xdr:from>
    <xdr:to>
      <xdr:col>1</xdr:col>
      <xdr:colOff>1457325</xdr:colOff>
      <xdr:row>22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1666875" y="5057775"/>
          <a:ext cx="180975" cy="428625"/>
        </a:xfrm>
        <a:prstGeom prst="leftBrace">
          <a:avLst>
            <a:gd name="adj1" fmla="val -33912"/>
            <a:gd name="adj2" fmla="val -28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1743075</xdr:colOff>
      <xdr:row>15</xdr:row>
      <xdr:rowOff>19050</xdr:rowOff>
    </xdr:from>
    <xdr:to>
      <xdr:col>9</xdr:col>
      <xdr:colOff>1838325</xdr:colOff>
      <xdr:row>17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4506575" y="3609975"/>
          <a:ext cx="95250" cy="466725"/>
        </a:xfrm>
        <a:prstGeom prst="leftBrace">
          <a:avLst>
            <a:gd name="adj1" fmla="val -41782"/>
            <a:gd name="adj2" fmla="val -28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6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4.19921875" style="110" customWidth="1"/>
    <col min="2" max="2" width="14" style="110" customWidth="1"/>
    <col min="3" max="4" width="14.3984375" style="110" customWidth="1"/>
    <col min="5" max="9" width="11.59765625" style="110" customWidth="1"/>
    <col min="10" max="10" width="10.09765625" style="110" customWidth="1"/>
    <col min="11" max="11" width="6" style="110" customWidth="1"/>
    <col min="12" max="12" width="14.69921875" style="110" customWidth="1"/>
    <col min="13" max="13" width="14.3984375" style="110" customWidth="1"/>
    <col min="14" max="19" width="12.59765625" style="110" customWidth="1"/>
    <col min="20" max="16384" width="10.59765625" style="110" customWidth="1"/>
  </cols>
  <sheetData>
    <row r="1" spans="1:19" ht="19.5" customHeight="1">
      <c r="A1" s="2" t="s">
        <v>379</v>
      </c>
      <c r="K1" s="2"/>
      <c r="S1" s="3" t="s">
        <v>434</v>
      </c>
    </row>
    <row r="2" spans="1:19" ht="24.75" customHeight="1">
      <c r="A2" s="349" t="s">
        <v>725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19.5" customHeight="1">
      <c r="A3" s="338" t="s">
        <v>726</v>
      </c>
      <c r="B3" s="338"/>
      <c r="C3" s="338"/>
      <c r="D3" s="338"/>
      <c r="E3" s="338"/>
      <c r="F3" s="338"/>
      <c r="G3" s="338"/>
      <c r="H3" s="338"/>
      <c r="I3" s="338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9.5" customHeight="1">
      <c r="A4" s="350" t="s">
        <v>478</v>
      </c>
      <c r="B4" s="351"/>
      <c r="C4" s="351"/>
      <c r="D4" s="351"/>
      <c r="E4" s="351"/>
      <c r="F4" s="351"/>
      <c r="G4" s="351"/>
      <c r="H4" s="351"/>
      <c r="I4" s="351"/>
      <c r="J4" s="114"/>
      <c r="K4" s="350" t="s">
        <v>479</v>
      </c>
      <c r="L4" s="351"/>
      <c r="M4" s="351"/>
      <c r="N4" s="351"/>
      <c r="O4" s="351"/>
      <c r="P4" s="351"/>
      <c r="Q4" s="351"/>
      <c r="R4" s="351"/>
      <c r="S4" s="351"/>
    </row>
    <row r="5" spans="2:19" ht="18" customHeight="1" thickBot="1">
      <c r="B5" s="114"/>
      <c r="C5" s="114"/>
      <c r="D5" s="114"/>
      <c r="E5" s="114"/>
      <c r="F5" s="114"/>
      <c r="G5" s="114"/>
      <c r="H5" s="114"/>
      <c r="I5" s="114"/>
      <c r="J5" s="114"/>
      <c r="L5" s="114"/>
      <c r="M5" s="114"/>
      <c r="N5" s="114"/>
      <c r="O5" s="114"/>
      <c r="P5" s="114"/>
      <c r="Q5" s="114"/>
      <c r="R5" s="114"/>
      <c r="S5" s="115"/>
    </row>
    <row r="6" spans="1:19" ht="21.75" customHeight="1">
      <c r="A6" s="354" t="s">
        <v>342</v>
      </c>
      <c r="B6" s="355"/>
      <c r="C6" s="116"/>
      <c r="D6" s="117"/>
      <c r="E6" s="361" t="s">
        <v>447</v>
      </c>
      <c r="F6" s="361"/>
      <c r="G6" s="361"/>
      <c r="H6" s="361"/>
      <c r="I6" s="361"/>
      <c r="J6" s="113"/>
      <c r="K6" s="354" t="s">
        <v>342</v>
      </c>
      <c r="L6" s="355"/>
      <c r="M6" s="116"/>
      <c r="N6" s="116"/>
      <c r="O6" s="116"/>
      <c r="P6" s="116"/>
      <c r="Q6" s="116"/>
      <c r="R6" s="116"/>
      <c r="S6" s="118"/>
    </row>
    <row r="7" spans="1:19" ht="21.75" customHeight="1">
      <c r="A7" s="356"/>
      <c r="B7" s="357"/>
      <c r="C7" s="136" t="s">
        <v>483</v>
      </c>
      <c r="D7" s="136" t="s">
        <v>484</v>
      </c>
      <c r="E7" s="362" t="s">
        <v>464</v>
      </c>
      <c r="F7" s="339" t="s">
        <v>481</v>
      </c>
      <c r="G7" s="339" t="s">
        <v>482</v>
      </c>
      <c r="H7" s="364" t="s">
        <v>448</v>
      </c>
      <c r="I7" s="366" t="s">
        <v>14</v>
      </c>
      <c r="J7" s="71"/>
      <c r="K7" s="356"/>
      <c r="L7" s="357"/>
      <c r="M7" s="136" t="s">
        <v>483</v>
      </c>
      <c r="N7" s="119" t="s">
        <v>465</v>
      </c>
      <c r="O7" s="119" t="s">
        <v>466</v>
      </c>
      <c r="P7" s="119" t="s">
        <v>467</v>
      </c>
      <c r="Q7" s="119" t="s">
        <v>468</v>
      </c>
      <c r="R7" s="119" t="s">
        <v>469</v>
      </c>
      <c r="S7" s="121" t="s">
        <v>1</v>
      </c>
    </row>
    <row r="8" spans="1:19" ht="21.75" customHeight="1">
      <c r="A8" s="358"/>
      <c r="B8" s="359"/>
      <c r="C8" s="122"/>
      <c r="D8" s="122"/>
      <c r="E8" s="363"/>
      <c r="F8" s="340"/>
      <c r="G8" s="340"/>
      <c r="H8" s="365"/>
      <c r="I8" s="367"/>
      <c r="J8" s="72"/>
      <c r="K8" s="358"/>
      <c r="L8" s="359"/>
      <c r="M8" s="122"/>
      <c r="N8" s="122"/>
      <c r="O8" s="122"/>
      <c r="P8" s="122"/>
      <c r="Q8" s="122"/>
      <c r="R8" s="122"/>
      <c r="S8" s="123"/>
    </row>
    <row r="9" spans="1:19" ht="21.75" customHeight="1">
      <c r="A9" s="124"/>
      <c r="B9" s="125"/>
      <c r="C9" s="124"/>
      <c r="D9" s="124"/>
      <c r="E9" s="124"/>
      <c r="F9" s="124"/>
      <c r="G9" s="124"/>
      <c r="H9" s="124"/>
      <c r="I9" s="124"/>
      <c r="J9" s="114"/>
      <c r="K9" s="124"/>
      <c r="L9" s="125"/>
      <c r="M9" s="124"/>
      <c r="N9" s="124"/>
      <c r="O9" s="124"/>
      <c r="P9" s="124"/>
      <c r="Q9" s="124"/>
      <c r="R9" s="124"/>
      <c r="S9" s="124"/>
    </row>
    <row r="10" spans="1:19" ht="21.75" customHeight="1">
      <c r="A10" s="351" t="s">
        <v>440</v>
      </c>
      <c r="B10" s="343"/>
      <c r="C10" s="100">
        <v>3419</v>
      </c>
      <c r="D10" s="100">
        <v>3265</v>
      </c>
      <c r="E10" s="100">
        <v>65</v>
      </c>
      <c r="F10" s="100">
        <v>1</v>
      </c>
      <c r="G10" s="100">
        <v>7</v>
      </c>
      <c r="H10" s="100">
        <v>77</v>
      </c>
      <c r="I10" s="100">
        <v>4</v>
      </c>
      <c r="J10" s="47"/>
      <c r="K10" s="351" t="s">
        <v>440</v>
      </c>
      <c r="L10" s="343"/>
      <c r="M10" s="100">
        <v>3419</v>
      </c>
      <c r="N10" s="101" t="s">
        <v>435</v>
      </c>
      <c r="O10" s="100">
        <v>730</v>
      </c>
      <c r="P10" s="100">
        <v>1105</v>
      </c>
      <c r="Q10" s="100">
        <v>705</v>
      </c>
      <c r="R10" s="100">
        <v>491</v>
      </c>
      <c r="S10" s="100">
        <v>388</v>
      </c>
    </row>
    <row r="11" spans="1:19" ht="21.75" customHeight="1">
      <c r="A11" s="360" t="s">
        <v>441</v>
      </c>
      <c r="B11" s="343"/>
      <c r="C11" s="100">
        <v>3356</v>
      </c>
      <c r="D11" s="100">
        <v>3197</v>
      </c>
      <c r="E11" s="100">
        <v>65</v>
      </c>
      <c r="F11" s="100">
        <v>1</v>
      </c>
      <c r="G11" s="100">
        <v>5</v>
      </c>
      <c r="H11" s="100">
        <v>84</v>
      </c>
      <c r="I11" s="100">
        <v>4</v>
      </c>
      <c r="J11" s="47"/>
      <c r="K11" s="360" t="s">
        <v>441</v>
      </c>
      <c r="L11" s="343"/>
      <c r="M11" s="100">
        <v>3356</v>
      </c>
      <c r="N11" s="100">
        <v>5</v>
      </c>
      <c r="O11" s="100">
        <v>975</v>
      </c>
      <c r="P11" s="100">
        <v>1022</v>
      </c>
      <c r="Q11" s="100">
        <v>613</v>
      </c>
      <c r="R11" s="100">
        <v>435</v>
      </c>
      <c r="S11" s="100">
        <v>306</v>
      </c>
    </row>
    <row r="12" spans="1:19" ht="21.75" customHeight="1">
      <c r="A12" s="342">
        <v>2</v>
      </c>
      <c r="B12" s="343"/>
      <c r="C12" s="100">
        <v>3218</v>
      </c>
      <c r="D12" s="100">
        <v>3014</v>
      </c>
      <c r="E12" s="100">
        <v>66</v>
      </c>
      <c r="F12" s="101" t="s">
        <v>470</v>
      </c>
      <c r="G12" s="100">
        <v>6</v>
      </c>
      <c r="H12" s="100">
        <v>128</v>
      </c>
      <c r="I12" s="100">
        <v>4</v>
      </c>
      <c r="J12" s="47"/>
      <c r="K12" s="342">
        <v>2</v>
      </c>
      <c r="L12" s="343"/>
      <c r="M12" s="100">
        <v>3218</v>
      </c>
      <c r="N12" s="100">
        <v>21</v>
      </c>
      <c r="O12" s="100">
        <v>983</v>
      </c>
      <c r="P12" s="100">
        <v>1017</v>
      </c>
      <c r="Q12" s="100">
        <v>559</v>
      </c>
      <c r="R12" s="100">
        <v>367</v>
      </c>
      <c r="S12" s="100">
        <v>271</v>
      </c>
    </row>
    <row r="13" spans="1:19" ht="21.75" customHeight="1">
      <c r="A13" s="342">
        <v>3</v>
      </c>
      <c r="B13" s="343"/>
      <c r="C13" s="100">
        <v>3016</v>
      </c>
      <c r="D13" s="100">
        <v>2819</v>
      </c>
      <c r="E13" s="100">
        <v>66</v>
      </c>
      <c r="F13" s="101" t="s">
        <v>470</v>
      </c>
      <c r="G13" s="100">
        <v>8</v>
      </c>
      <c r="H13" s="100">
        <v>117</v>
      </c>
      <c r="I13" s="100">
        <v>6</v>
      </c>
      <c r="J13" s="47"/>
      <c r="K13" s="342">
        <v>3</v>
      </c>
      <c r="L13" s="343"/>
      <c r="M13" s="100">
        <v>3016</v>
      </c>
      <c r="N13" s="100">
        <v>24</v>
      </c>
      <c r="O13" s="100">
        <v>969</v>
      </c>
      <c r="P13" s="100">
        <v>953</v>
      </c>
      <c r="Q13" s="100">
        <v>520</v>
      </c>
      <c r="R13" s="100">
        <v>325</v>
      </c>
      <c r="S13" s="100">
        <v>225</v>
      </c>
    </row>
    <row r="14" spans="1:19" ht="21.75" customHeight="1">
      <c r="A14" s="352">
        <v>4</v>
      </c>
      <c r="B14" s="369"/>
      <c r="C14" s="333">
        <f>SUM(D14:I14)</f>
        <v>3094</v>
      </c>
      <c r="D14" s="100">
        <v>2869</v>
      </c>
      <c r="E14" s="100">
        <v>61</v>
      </c>
      <c r="F14" s="101" t="s">
        <v>485</v>
      </c>
      <c r="G14" s="100">
        <v>7</v>
      </c>
      <c r="H14" s="100">
        <v>151</v>
      </c>
      <c r="I14" s="100">
        <v>6</v>
      </c>
      <c r="J14" s="46"/>
      <c r="K14" s="352">
        <v>4</v>
      </c>
      <c r="L14" s="353"/>
      <c r="M14" s="333">
        <f>SUM(N14:S14)</f>
        <v>3094</v>
      </c>
      <c r="N14" s="91">
        <v>17</v>
      </c>
      <c r="O14" s="80">
        <v>1032</v>
      </c>
      <c r="P14" s="80">
        <v>1000</v>
      </c>
      <c r="Q14" s="80">
        <v>499</v>
      </c>
      <c r="R14" s="80">
        <v>322</v>
      </c>
      <c r="S14" s="80">
        <v>224</v>
      </c>
    </row>
    <row r="15" spans="1:19" ht="21.75" customHeight="1">
      <c r="A15" s="112"/>
      <c r="B15" s="126"/>
      <c r="C15" s="334"/>
      <c r="D15" s="113"/>
      <c r="E15" s="113"/>
      <c r="F15" s="113"/>
      <c r="G15" s="113"/>
      <c r="H15" s="113"/>
      <c r="I15" s="113"/>
      <c r="J15" s="113"/>
      <c r="K15" s="112"/>
      <c r="L15" s="126"/>
      <c r="M15" s="334"/>
      <c r="N15" s="113"/>
      <c r="O15" s="113"/>
      <c r="P15" s="113"/>
      <c r="Q15" s="113"/>
      <c r="R15" s="113"/>
      <c r="S15" s="113"/>
    </row>
    <row r="16" spans="1:19" ht="21.75" customHeight="1">
      <c r="A16" s="346" t="s">
        <v>2</v>
      </c>
      <c r="B16" s="348"/>
      <c r="C16" s="335">
        <f>SUM(D16:I16)</f>
        <v>4</v>
      </c>
      <c r="D16" s="101">
        <v>4</v>
      </c>
      <c r="E16" s="101" t="s">
        <v>470</v>
      </c>
      <c r="F16" s="101" t="s">
        <v>470</v>
      </c>
      <c r="G16" s="101" t="s">
        <v>470</v>
      </c>
      <c r="H16" s="101" t="s">
        <v>470</v>
      </c>
      <c r="I16" s="101" t="s">
        <v>470</v>
      </c>
      <c r="J16" s="101"/>
      <c r="K16" s="346" t="s">
        <v>2</v>
      </c>
      <c r="L16" s="348"/>
      <c r="M16" s="335">
        <f>SUM(N16:S16)</f>
        <v>4</v>
      </c>
      <c r="N16" s="101" t="s">
        <v>470</v>
      </c>
      <c r="O16" s="101">
        <v>3</v>
      </c>
      <c r="P16" s="101">
        <v>1</v>
      </c>
      <c r="Q16" s="101" t="s">
        <v>470</v>
      </c>
      <c r="R16" s="101" t="s">
        <v>470</v>
      </c>
      <c r="S16" s="101" t="s">
        <v>470</v>
      </c>
    </row>
    <row r="17" spans="1:19" ht="21.75" customHeight="1">
      <c r="A17" s="346" t="s">
        <v>285</v>
      </c>
      <c r="B17" s="348"/>
      <c r="C17" s="335">
        <f>SUM(D17:I17)</f>
        <v>2673</v>
      </c>
      <c r="D17" s="101">
        <v>2503</v>
      </c>
      <c r="E17" s="101">
        <v>45</v>
      </c>
      <c r="F17" s="101" t="s">
        <v>470</v>
      </c>
      <c r="G17" s="101">
        <v>5</v>
      </c>
      <c r="H17" s="101">
        <v>118</v>
      </c>
      <c r="I17" s="101">
        <v>2</v>
      </c>
      <c r="J17" s="101"/>
      <c r="K17" s="346" t="s">
        <v>285</v>
      </c>
      <c r="L17" s="348"/>
      <c r="M17" s="335">
        <f aca="true" t="shared" si="0" ref="M17:M31">SUM(N17:S17)</f>
        <v>2673</v>
      </c>
      <c r="N17" s="101">
        <v>17</v>
      </c>
      <c r="O17" s="101">
        <v>971</v>
      </c>
      <c r="P17" s="101">
        <v>905</v>
      </c>
      <c r="Q17" s="101">
        <v>412</v>
      </c>
      <c r="R17" s="101">
        <v>258</v>
      </c>
      <c r="S17" s="101">
        <v>110</v>
      </c>
    </row>
    <row r="18" spans="1:19" ht="21.75" customHeight="1">
      <c r="A18" s="346" t="s">
        <v>286</v>
      </c>
      <c r="B18" s="348"/>
      <c r="C18" s="335">
        <f>SUM(D18:I18)</f>
        <v>6</v>
      </c>
      <c r="D18" s="101">
        <v>6</v>
      </c>
      <c r="E18" s="101" t="s">
        <v>470</v>
      </c>
      <c r="F18" s="101" t="s">
        <v>470</v>
      </c>
      <c r="G18" s="101" t="s">
        <v>470</v>
      </c>
      <c r="H18" s="101" t="s">
        <v>470</v>
      </c>
      <c r="I18" s="101" t="s">
        <v>470</v>
      </c>
      <c r="J18" s="101"/>
      <c r="K18" s="346" t="s">
        <v>286</v>
      </c>
      <c r="L18" s="348"/>
      <c r="M18" s="335">
        <f t="shared" si="0"/>
        <v>6</v>
      </c>
      <c r="N18" s="101" t="s">
        <v>470</v>
      </c>
      <c r="O18" s="101">
        <v>3</v>
      </c>
      <c r="P18" s="101">
        <v>2</v>
      </c>
      <c r="Q18" s="101">
        <v>1</v>
      </c>
      <c r="R18" s="101" t="s">
        <v>470</v>
      </c>
      <c r="S18" s="101" t="s">
        <v>470</v>
      </c>
    </row>
    <row r="19" spans="1:19" ht="21.75" customHeight="1">
      <c r="A19" s="109"/>
      <c r="B19" s="128"/>
      <c r="C19" s="336"/>
      <c r="D19" s="101"/>
      <c r="E19" s="101"/>
      <c r="F19" s="101"/>
      <c r="G19" s="101"/>
      <c r="H19" s="101"/>
      <c r="I19" s="101"/>
      <c r="J19" s="101"/>
      <c r="K19" s="109"/>
      <c r="L19" s="128"/>
      <c r="M19" s="336"/>
      <c r="N19" s="101"/>
      <c r="O19" s="101"/>
      <c r="P19" s="101"/>
      <c r="Q19" s="101"/>
      <c r="R19" s="101"/>
      <c r="S19" s="101"/>
    </row>
    <row r="20" spans="1:19" ht="21.75" customHeight="1">
      <c r="A20" s="109"/>
      <c r="B20" s="128" t="s">
        <v>287</v>
      </c>
      <c r="C20" s="335">
        <f aca="true" t="shared" si="1" ref="C20:C31">SUM(D20:I20)</f>
        <v>1010</v>
      </c>
      <c r="D20" s="101">
        <v>1008</v>
      </c>
      <c r="E20" s="101" t="s">
        <v>470</v>
      </c>
      <c r="F20" s="101" t="s">
        <v>470</v>
      </c>
      <c r="G20" s="101" t="s">
        <v>470</v>
      </c>
      <c r="H20" s="101">
        <v>2</v>
      </c>
      <c r="I20" s="101" t="s">
        <v>470</v>
      </c>
      <c r="J20" s="101"/>
      <c r="K20" s="109"/>
      <c r="L20" s="128" t="s">
        <v>287</v>
      </c>
      <c r="M20" s="335">
        <f t="shared" si="0"/>
        <v>1010</v>
      </c>
      <c r="N20" s="101" t="s">
        <v>470</v>
      </c>
      <c r="O20" s="101">
        <v>541</v>
      </c>
      <c r="P20" s="101">
        <v>350</v>
      </c>
      <c r="Q20" s="101">
        <v>71</v>
      </c>
      <c r="R20" s="101">
        <v>29</v>
      </c>
      <c r="S20" s="101">
        <v>19</v>
      </c>
    </row>
    <row r="21" spans="1:19" ht="21.75" customHeight="1">
      <c r="A21" s="341" t="s">
        <v>348</v>
      </c>
      <c r="B21" s="128" t="s">
        <v>471</v>
      </c>
      <c r="C21" s="335">
        <f t="shared" si="1"/>
        <v>699</v>
      </c>
      <c r="D21" s="100">
        <v>697</v>
      </c>
      <c r="E21" s="101" t="s">
        <v>470</v>
      </c>
      <c r="F21" s="101" t="s">
        <v>470</v>
      </c>
      <c r="G21" s="101" t="s">
        <v>470</v>
      </c>
      <c r="H21" s="100">
        <v>2</v>
      </c>
      <c r="I21" s="101" t="s">
        <v>470</v>
      </c>
      <c r="J21" s="101"/>
      <c r="K21" s="109"/>
      <c r="L21" s="128" t="s">
        <v>471</v>
      </c>
      <c r="M21" s="335">
        <f t="shared" si="0"/>
        <v>699</v>
      </c>
      <c r="N21" s="101" t="s">
        <v>470</v>
      </c>
      <c r="O21" s="100">
        <v>236</v>
      </c>
      <c r="P21" s="100">
        <v>236</v>
      </c>
      <c r="Q21" s="100">
        <v>119</v>
      </c>
      <c r="R21" s="100">
        <v>74</v>
      </c>
      <c r="S21" s="100">
        <v>34</v>
      </c>
    </row>
    <row r="22" spans="1:19" ht="21.75" customHeight="1">
      <c r="A22" s="341"/>
      <c r="B22" s="128" t="s">
        <v>472</v>
      </c>
      <c r="C22" s="335">
        <f t="shared" si="1"/>
        <v>474</v>
      </c>
      <c r="D22" s="101">
        <v>461</v>
      </c>
      <c r="E22" s="101" t="s">
        <v>470</v>
      </c>
      <c r="F22" s="101" t="s">
        <v>470</v>
      </c>
      <c r="G22" s="101" t="s">
        <v>470</v>
      </c>
      <c r="H22" s="101">
        <v>13</v>
      </c>
      <c r="I22" s="101" t="s">
        <v>470</v>
      </c>
      <c r="J22" s="101"/>
      <c r="K22" s="341" t="s">
        <v>348</v>
      </c>
      <c r="L22" s="128" t="s">
        <v>472</v>
      </c>
      <c r="M22" s="335">
        <f t="shared" si="0"/>
        <v>474</v>
      </c>
      <c r="N22" s="101">
        <v>3</v>
      </c>
      <c r="O22" s="101">
        <v>96</v>
      </c>
      <c r="P22" s="101">
        <v>199</v>
      </c>
      <c r="Q22" s="101">
        <v>98</v>
      </c>
      <c r="R22" s="101">
        <v>62</v>
      </c>
      <c r="S22" s="101">
        <v>16</v>
      </c>
    </row>
    <row r="23" spans="1:19" ht="21.75" customHeight="1">
      <c r="A23" s="341"/>
      <c r="B23" s="128" t="s">
        <v>473</v>
      </c>
      <c r="C23" s="335">
        <f t="shared" si="1"/>
        <v>324</v>
      </c>
      <c r="D23" s="101">
        <v>226</v>
      </c>
      <c r="E23" s="101" t="s">
        <v>470</v>
      </c>
      <c r="F23" s="101" t="s">
        <v>470</v>
      </c>
      <c r="G23" s="101" t="s">
        <v>470</v>
      </c>
      <c r="H23" s="101">
        <v>98</v>
      </c>
      <c r="I23" s="101" t="s">
        <v>470</v>
      </c>
      <c r="J23" s="101"/>
      <c r="K23" s="341"/>
      <c r="L23" s="128" t="s">
        <v>473</v>
      </c>
      <c r="M23" s="335">
        <f t="shared" si="0"/>
        <v>324</v>
      </c>
      <c r="N23" s="101">
        <v>14</v>
      </c>
      <c r="O23" s="101">
        <v>90</v>
      </c>
      <c r="P23" s="101">
        <v>97</v>
      </c>
      <c r="Q23" s="101">
        <v>73</v>
      </c>
      <c r="R23" s="101">
        <v>37</v>
      </c>
      <c r="S23" s="101">
        <v>13</v>
      </c>
    </row>
    <row r="24" spans="1:19" ht="21.75" customHeight="1">
      <c r="A24" s="341"/>
      <c r="B24" s="128" t="s">
        <v>7</v>
      </c>
      <c r="C24" s="335">
        <f t="shared" si="1"/>
        <v>75</v>
      </c>
      <c r="D24" s="101">
        <v>66</v>
      </c>
      <c r="E24" s="101">
        <v>7</v>
      </c>
      <c r="F24" s="101" t="s">
        <v>470</v>
      </c>
      <c r="G24" s="101" t="s">
        <v>470</v>
      </c>
      <c r="H24" s="101">
        <v>2</v>
      </c>
      <c r="I24" s="101" t="s">
        <v>470</v>
      </c>
      <c r="J24" s="101"/>
      <c r="K24" s="341"/>
      <c r="L24" s="128" t="s">
        <v>7</v>
      </c>
      <c r="M24" s="335">
        <f t="shared" si="0"/>
        <v>75</v>
      </c>
      <c r="N24" s="101" t="s">
        <v>470</v>
      </c>
      <c r="O24" s="101">
        <v>2</v>
      </c>
      <c r="P24" s="101">
        <v>11</v>
      </c>
      <c r="Q24" s="101">
        <v>29</v>
      </c>
      <c r="R24" s="101">
        <v>22</v>
      </c>
      <c r="S24" s="101">
        <v>11</v>
      </c>
    </row>
    <row r="25" spans="1:19" ht="21.75" customHeight="1">
      <c r="A25" s="341"/>
      <c r="B25" s="128" t="s">
        <v>8</v>
      </c>
      <c r="C25" s="335">
        <f t="shared" si="1"/>
        <v>4</v>
      </c>
      <c r="D25" s="101">
        <v>4</v>
      </c>
      <c r="E25" s="101" t="s">
        <v>470</v>
      </c>
      <c r="F25" s="101" t="s">
        <v>470</v>
      </c>
      <c r="G25" s="101" t="s">
        <v>470</v>
      </c>
      <c r="H25" s="101" t="s">
        <v>470</v>
      </c>
      <c r="I25" s="101" t="s">
        <v>470</v>
      </c>
      <c r="J25" s="101"/>
      <c r="K25" s="341"/>
      <c r="L25" s="128" t="s">
        <v>8</v>
      </c>
      <c r="M25" s="335">
        <f t="shared" si="0"/>
        <v>4</v>
      </c>
      <c r="N25" s="101" t="s">
        <v>470</v>
      </c>
      <c r="O25" s="101" t="s">
        <v>470</v>
      </c>
      <c r="P25" s="101" t="s">
        <v>470</v>
      </c>
      <c r="Q25" s="101">
        <v>2</v>
      </c>
      <c r="R25" s="101">
        <v>1</v>
      </c>
      <c r="S25" s="101">
        <v>1</v>
      </c>
    </row>
    <row r="26" spans="1:19" ht="21.75" customHeight="1">
      <c r="A26" s="341"/>
      <c r="B26" s="128" t="s">
        <v>9</v>
      </c>
      <c r="C26" s="335">
        <f t="shared" si="1"/>
        <v>24</v>
      </c>
      <c r="D26" s="101">
        <v>13</v>
      </c>
      <c r="E26" s="101">
        <v>11</v>
      </c>
      <c r="F26" s="101" t="s">
        <v>470</v>
      </c>
      <c r="G26" s="101" t="s">
        <v>470</v>
      </c>
      <c r="H26" s="101" t="s">
        <v>470</v>
      </c>
      <c r="I26" s="101" t="s">
        <v>470</v>
      </c>
      <c r="J26" s="101"/>
      <c r="K26" s="341"/>
      <c r="L26" s="128" t="s">
        <v>9</v>
      </c>
      <c r="M26" s="335">
        <f t="shared" si="0"/>
        <v>24</v>
      </c>
      <c r="N26" s="101" t="s">
        <v>470</v>
      </c>
      <c r="O26" s="101">
        <v>1</v>
      </c>
      <c r="P26" s="101">
        <v>5</v>
      </c>
      <c r="Q26" s="101">
        <v>14</v>
      </c>
      <c r="R26" s="101">
        <v>2</v>
      </c>
      <c r="S26" s="101">
        <v>2</v>
      </c>
    </row>
    <row r="27" spans="1:19" ht="21.75" customHeight="1">
      <c r="A27" s="341"/>
      <c r="B27" s="128" t="s">
        <v>474</v>
      </c>
      <c r="C27" s="335">
        <f t="shared" si="1"/>
        <v>18</v>
      </c>
      <c r="D27" s="100">
        <v>4</v>
      </c>
      <c r="E27" s="101">
        <v>13</v>
      </c>
      <c r="F27" s="101" t="s">
        <v>470</v>
      </c>
      <c r="G27" s="101" t="s">
        <v>470</v>
      </c>
      <c r="H27" s="101">
        <v>1</v>
      </c>
      <c r="I27" s="101" t="s">
        <v>470</v>
      </c>
      <c r="J27" s="101"/>
      <c r="K27" s="341"/>
      <c r="L27" s="128" t="s">
        <v>474</v>
      </c>
      <c r="M27" s="335">
        <f t="shared" si="0"/>
        <v>18</v>
      </c>
      <c r="N27" s="101" t="s">
        <v>470</v>
      </c>
      <c r="O27" s="100">
        <v>2</v>
      </c>
      <c r="P27" s="100">
        <v>4</v>
      </c>
      <c r="Q27" s="100">
        <v>1</v>
      </c>
      <c r="R27" s="100">
        <v>6</v>
      </c>
      <c r="S27" s="101">
        <v>5</v>
      </c>
    </row>
    <row r="28" spans="1:19" ht="21.75" customHeight="1">
      <c r="A28" s="341"/>
      <c r="B28" s="128" t="s">
        <v>10</v>
      </c>
      <c r="C28" s="335">
        <f t="shared" si="1"/>
        <v>19</v>
      </c>
      <c r="D28" s="101">
        <v>14</v>
      </c>
      <c r="E28" s="101">
        <v>3</v>
      </c>
      <c r="F28" s="101" t="s">
        <v>470</v>
      </c>
      <c r="G28" s="101">
        <v>1</v>
      </c>
      <c r="H28" s="101" t="s">
        <v>470</v>
      </c>
      <c r="I28" s="101">
        <v>1</v>
      </c>
      <c r="J28" s="101"/>
      <c r="K28" s="341"/>
      <c r="L28" s="128" t="s">
        <v>10</v>
      </c>
      <c r="M28" s="335">
        <f t="shared" si="0"/>
        <v>19</v>
      </c>
      <c r="N28" s="101" t="s">
        <v>470</v>
      </c>
      <c r="O28" s="101" t="s">
        <v>470</v>
      </c>
      <c r="P28" s="101" t="s">
        <v>470</v>
      </c>
      <c r="Q28" s="101">
        <v>2</v>
      </c>
      <c r="R28" s="101">
        <v>17</v>
      </c>
      <c r="S28" s="101" t="s">
        <v>470</v>
      </c>
    </row>
    <row r="29" spans="1:19" ht="21.75" customHeight="1">
      <c r="A29" s="341"/>
      <c r="B29" s="128" t="s">
        <v>11</v>
      </c>
      <c r="C29" s="335">
        <f t="shared" si="1"/>
        <v>10</v>
      </c>
      <c r="D29" s="101">
        <v>3</v>
      </c>
      <c r="E29" s="101">
        <v>6</v>
      </c>
      <c r="F29" s="101" t="s">
        <v>470</v>
      </c>
      <c r="G29" s="101" t="s">
        <v>470</v>
      </c>
      <c r="H29" s="101" t="s">
        <v>470</v>
      </c>
      <c r="I29" s="101">
        <v>1</v>
      </c>
      <c r="J29" s="101"/>
      <c r="K29" s="341"/>
      <c r="L29" s="128" t="s">
        <v>11</v>
      </c>
      <c r="M29" s="335">
        <f t="shared" si="0"/>
        <v>10</v>
      </c>
      <c r="N29" s="101" t="s">
        <v>470</v>
      </c>
      <c r="O29" s="101" t="s">
        <v>470</v>
      </c>
      <c r="P29" s="101">
        <v>1</v>
      </c>
      <c r="Q29" s="101">
        <v>2</v>
      </c>
      <c r="R29" s="101">
        <v>4</v>
      </c>
      <c r="S29" s="101">
        <v>3</v>
      </c>
    </row>
    <row r="30" spans="1:19" ht="21.75" customHeight="1">
      <c r="A30" s="109"/>
      <c r="B30" s="128" t="s">
        <v>12</v>
      </c>
      <c r="C30" s="335">
        <f t="shared" si="1"/>
        <v>5</v>
      </c>
      <c r="D30" s="101">
        <v>1</v>
      </c>
      <c r="E30" s="101">
        <v>1</v>
      </c>
      <c r="F30" s="101" t="s">
        <v>470</v>
      </c>
      <c r="G30" s="101">
        <v>3</v>
      </c>
      <c r="H30" s="101" t="s">
        <v>470</v>
      </c>
      <c r="I30" s="101" t="s">
        <v>470</v>
      </c>
      <c r="J30" s="101"/>
      <c r="K30" s="341"/>
      <c r="L30" s="128" t="s">
        <v>12</v>
      </c>
      <c r="M30" s="335">
        <f t="shared" si="0"/>
        <v>5</v>
      </c>
      <c r="N30" s="101" t="s">
        <v>470</v>
      </c>
      <c r="O30" s="101" t="s">
        <v>470</v>
      </c>
      <c r="P30" s="101" t="s">
        <v>470</v>
      </c>
      <c r="Q30" s="101" t="s">
        <v>470</v>
      </c>
      <c r="R30" s="101">
        <v>3</v>
      </c>
      <c r="S30" s="101">
        <v>2</v>
      </c>
    </row>
    <row r="31" spans="1:19" ht="21.75" customHeight="1">
      <c r="A31" s="109"/>
      <c r="B31" s="128" t="s">
        <v>475</v>
      </c>
      <c r="C31" s="335">
        <f t="shared" si="1"/>
        <v>5</v>
      </c>
      <c r="D31" s="101" t="s">
        <v>476</v>
      </c>
      <c r="E31" s="101">
        <v>4</v>
      </c>
      <c r="F31" s="101" t="s">
        <v>476</v>
      </c>
      <c r="G31" s="101">
        <v>1</v>
      </c>
      <c r="H31" s="101" t="s">
        <v>476</v>
      </c>
      <c r="I31" s="101" t="s">
        <v>476</v>
      </c>
      <c r="J31" s="101"/>
      <c r="K31" s="109"/>
      <c r="L31" s="128" t="s">
        <v>13</v>
      </c>
      <c r="M31" s="335">
        <f t="shared" si="0"/>
        <v>5</v>
      </c>
      <c r="N31" s="101" t="s">
        <v>476</v>
      </c>
      <c r="O31" s="101" t="s">
        <v>476</v>
      </c>
      <c r="P31" s="101" t="s">
        <v>476</v>
      </c>
      <c r="Q31" s="101" t="s">
        <v>476</v>
      </c>
      <c r="R31" s="101">
        <v>1</v>
      </c>
      <c r="S31" s="101">
        <v>4</v>
      </c>
    </row>
    <row r="32" spans="1:19" ht="21.75" customHeight="1">
      <c r="A32" s="109"/>
      <c r="B32" s="129"/>
      <c r="C32" s="336"/>
      <c r="D32" s="101"/>
      <c r="E32" s="101"/>
      <c r="F32" s="101"/>
      <c r="G32" s="101"/>
      <c r="H32" s="101"/>
      <c r="I32" s="101"/>
      <c r="J32" s="101"/>
      <c r="K32" s="109"/>
      <c r="L32" s="129"/>
      <c r="M32" s="336"/>
      <c r="N32" s="101"/>
      <c r="O32" s="101"/>
      <c r="P32" s="101"/>
      <c r="Q32" s="101"/>
      <c r="R32" s="101"/>
      <c r="S32" s="101"/>
    </row>
    <row r="33" spans="1:19" ht="21.75" customHeight="1">
      <c r="A33" s="346" t="s">
        <v>3</v>
      </c>
      <c r="B33" s="368"/>
      <c r="C33" s="335">
        <f aca="true" t="shared" si="2" ref="C33:C39">SUM(D33:I33)</f>
        <v>58</v>
      </c>
      <c r="D33" s="101">
        <v>29</v>
      </c>
      <c r="E33" s="101">
        <v>6</v>
      </c>
      <c r="F33" s="101" t="s">
        <v>476</v>
      </c>
      <c r="G33" s="101" t="s">
        <v>476</v>
      </c>
      <c r="H33" s="101">
        <v>23</v>
      </c>
      <c r="I33" s="101" t="s">
        <v>476</v>
      </c>
      <c r="J33" s="100"/>
      <c r="K33" s="346" t="s">
        <v>3</v>
      </c>
      <c r="L33" s="368"/>
      <c r="M33" s="335">
        <f>SUM(N33:S33)</f>
        <v>58</v>
      </c>
      <c r="N33" s="101" t="s">
        <v>476</v>
      </c>
      <c r="O33" s="101">
        <v>1</v>
      </c>
      <c r="P33" s="101">
        <v>2</v>
      </c>
      <c r="Q33" s="101">
        <v>6</v>
      </c>
      <c r="R33" s="101">
        <v>9</v>
      </c>
      <c r="S33" s="101">
        <v>40</v>
      </c>
    </row>
    <row r="34" spans="1:19" ht="21.75" customHeight="1">
      <c r="A34" s="346" t="s">
        <v>4</v>
      </c>
      <c r="B34" s="347"/>
      <c r="C34" s="335">
        <f t="shared" si="2"/>
        <v>232</v>
      </c>
      <c r="D34" s="101">
        <v>217</v>
      </c>
      <c r="E34" s="101">
        <v>4</v>
      </c>
      <c r="F34" s="101" t="s">
        <v>476</v>
      </c>
      <c r="G34" s="101">
        <v>2</v>
      </c>
      <c r="H34" s="101">
        <v>9</v>
      </c>
      <c r="I34" s="101" t="s">
        <v>476</v>
      </c>
      <c r="J34" s="101"/>
      <c r="K34" s="346" t="s">
        <v>4</v>
      </c>
      <c r="L34" s="347"/>
      <c r="M34" s="335">
        <f>SUM(N34:S34)</f>
        <v>232</v>
      </c>
      <c r="N34" s="101" t="s">
        <v>476</v>
      </c>
      <c r="O34" s="101">
        <v>25</v>
      </c>
      <c r="P34" s="101">
        <v>53</v>
      </c>
      <c r="Q34" s="101">
        <v>48</v>
      </c>
      <c r="R34" s="101">
        <v>43</v>
      </c>
      <c r="S34" s="101">
        <v>63</v>
      </c>
    </row>
    <row r="35" spans="1:19" ht="21.75" customHeight="1">
      <c r="A35" s="346" t="s">
        <v>5</v>
      </c>
      <c r="B35" s="347"/>
      <c r="C35" s="335">
        <f t="shared" si="2"/>
        <v>11</v>
      </c>
      <c r="D35" s="101">
        <v>11</v>
      </c>
      <c r="E35" s="101" t="s">
        <v>476</v>
      </c>
      <c r="F35" s="101" t="s">
        <v>476</v>
      </c>
      <c r="G35" s="101" t="s">
        <v>476</v>
      </c>
      <c r="H35" s="101" t="s">
        <v>476</v>
      </c>
      <c r="I35" s="101" t="s">
        <v>476</v>
      </c>
      <c r="J35" s="101"/>
      <c r="K35" s="346" t="s">
        <v>5</v>
      </c>
      <c r="L35" s="347"/>
      <c r="M35" s="335">
        <f>SUM(N35:S35)</f>
        <v>11</v>
      </c>
      <c r="N35" s="101" t="s">
        <v>476</v>
      </c>
      <c r="O35" s="101">
        <v>6</v>
      </c>
      <c r="P35" s="101">
        <v>2</v>
      </c>
      <c r="Q35" s="101">
        <v>3</v>
      </c>
      <c r="R35" s="101" t="s">
        <v>476</v>
      </c>
      <c r="S35" s="101" t="s">
        <v>476</v>
      </c>
    </row>
    <row r="36" spans="1:19" ht="21.75" customHeight="1">
      <c r="A36" s="346" t="s">
        <v>6</v>
      </c>
      <c r="B36" s="347"/>
      <c r="C36" s="335">
        <f t="shared" si="2"/>
        <v>116</v>
      </c>
      <c r="D36" s="101">
        <v>105</v>
      </c>
      <c r="E36" s="101">
        <v>6</v>
      </c>
      <c r="F36" s="101" t="s">
        <v>476</v>
      </c>
      <c r="G36" s="101" t="s">
        <v>476</v>
      </c>
      <c r="H36" s="101">
        <v>1</v>
      </c>
      <c r="I36" s="101">
        <v>4</v>
      </c>
      <c r="J36" s="101"/>
      <c r="K36" s="346" t="s">
        <v>6</v>
      </c>
      <c r="L36" s="347"/>
      <c r="M36" s="335">
        <f>SUM(N36:S36)</f>
        <v>116</v>
      </c>
      <c r="N36" s="101" t="s">
        <v>476</v>
      </c>
      <c r="O36" s="101">
        <v>26</v>
      </c>
      <c r="P36" s="101">
        <v>37</v>
      </c>
      <c r="Q36" s="101">
        <v>30</v>
      </c>
      <c r="R36" s="101">
        <v>12</v>
      </c>
      <c r="S36" s="101">
        <v>11</v>
      </c>
    </row>
    <row r="37" spans="1:19" ht="21.75" customHeight="1">
      <c r="A37" s="127"/>
      <c r="B37" s="131" t="s">
        <v>288</v>
      </c>
      <c r="C37" s="335">
        <f t="shared" si="2"/>
        <v>0</v>
      </c>
      <c r="D37" s="101" t="s">
        <v>476</v>
      </c>
      <c r="E37" s="101" t="s">
        <v>476</v>
      </c>
      <c r="F37" s="101" t="s">
        <v>476</v>
      </c>
      <c r="G37" s="101" t="s">
        <v>476</v>
      </c>
      <c r="H37" s="101" t="s">
        <v>476</v>
      </c>
      <c r="I37" s="101" t="s">
        <v>476</v>
      </c>
      <c r="J37" s="101"/>
      <c r="K37" s="127"/>
      <c r="L37" s="131" t="s">
        <v>288</v>
      </c>
      <c r="M37" s="336" t="s">
        <v>727</v>
      </c>
      <c r="N37" s="101" t="s">
        <v>476</v>
      </c>
      <c r="O37" s="101" t="s">
        <v>476</v>
      </c>
      <c r="P37" s="101" t="s">
        <v>476</v>
      </c>
      <c r="Q37" s="101" t="s">
        <v>476</v>
      </c>
      <c r="R37" s="101" t="s">
        <v>476</v>
      </c>
      <c r="S37" s="101" t="s">
        <v>476</v>
      </c>
    </row>
    <row r="38" spans="1:19" ht="21.75" customHeight="1">
      <c r="A38" s="127"/>
      <c r="B38" s="131" t="s">
        <v>289</v>
      </c>
      <c r="C38" s="335">
        <f t="shared" si="2"/>
        <v>96</v>
      </c>
      <c r="D38" s="101">
        <v>96</v>
      </c>
      <c r="E38" s="101" t="s">
        <v>476</v>
      </c>
      <c r="F38" s="101" t="s">
        <v>476</v>
      </c>
      <c r="G38" s="101" t="s">
        <v>476</v>
      </c>
      <c r="H38" s="101" t="s">
        <v>476</v>
      </c>
      <c r="I38" s="101" t="s">
        <v>476</v>
      </c>
      <c r="J38" s="101"/>
      <c r="K38" s="127"/>
      <c r="L38" s="131" t="s">
        <v>289</v>
      </c>
      <c r="M38" s="335">
        <f>SUM(N38:S38)</f>
        <v>96</v>
      </c>
      <c r="N38" s="101" t="s">
        <v>476</v>
      </c>
      <c r="O38" s="101">
        <v>21</v>
      </c>
      <c r="P38" s="101">
        <v>36</v>
      </c>
      <c r="Q38" s="101">
        <v>28</v>
      </c>
      <c r="R38" s="101">
        <v>10</v>
      </c>
      <c r="S38" s="101">
        <v>1</v>
      </c>
    </row>
    <row r="39" spans="1:19" ht="21.75" customHeight="1">
      <c r="A39" s="127"/>
      <c r="B39" s="131" t="s">
        <v>358</v>
      </c>
      <c r="C39" s="335">
        <f t="shared" si="2"/>
        <v>20</v>
      </c>
      <c r="D39" s="101">
        <v>9</v>
      </c>
      <c r="E39" s="101">
        <v>6</v>
      </c>
      <c r="F39" s="101" t="s">
        <v>476</v>
      </c>
      <c r="G39" s="101" t="s">
        <v>476</v>
      </c>
      <c r="H39" s="101">
        <v>1</v>
      </c>
      <c r="I39" s="101">
        <v>4</v>
      </c>
      <c r="J39" s="101"/>
      <c r="K39" s="127"/>
      <c r="L39" s="131" t="s">
        <v>358</v>
      </c>
      <c r="M39" s="335">
        <f>SUM(N39:S39)</f>
        <v>20</v>
      </c>
      <c r="N39" s="101" t="s">
        <v>476</v>
      </c>
      <c r="O39" s="101">
        <v>5</v>
      </c>
      <c r="P39" s="101">
        <v>1</v>
      </c>
      <c r="Q39" s="101">
        <v>2</v>
      </c>
      <c r="R39" s="101">
        <v>2</v>
      </c>
      <c r="S39" s="101">
        <v>10</v>
      </c>
    </row>
    <row r="40" spans="1:19" ht="21.75" customHeight="1">
      <c r="A40" s="127"/>
      <c r="B40" s="131"/>
      <c r="C40" s="336"/>
      <c r="D40" s="101"/>
      <c r="E40" s="101"/>
      <c r="F40" s="101"/>
      <c r="G40" s="101"/>
      <c r="H40" s="101"/>
      <c r="I40" s="101"/>
      <c r="J40" s="101"/>
      <c r="K40" s="127"/>
      <c r="L40" s="131"/>
      <c r="M40" s="336"/>
      <c r="N40" s="101"/>
      <c r="O40" s="101"/>
      <c r="P40" s="101"/>
      <c r="Q40" s="101"/>
      <c r="R40" s="101"/>
      <c r="S40" s="101"/>
    </row>
    <row r="41" spans="1:19" ht="21.75" customHeight="1">
      <c r="A41" s="346" t="s">
        <v>290</v>
      </c>
      <c r="B41" s="347"/>
      <c r="C41" s="335">
        <f>SUM(D41:I41)</f>
        <v>2934</v>
      </c>
      <c r="D41" s="101">
        <v>2764</v>
      </c>
      <c r="E41" s="101">
        <v>16</v>
      </c>
      <c r="F41" s="101" t="s">
        <v>476</v>
      </c>
      <c r="G41" s="101">
        <v>2</v>
      </c>
      <c r="H41" s="101">
        <v>148</v>
      </c>
      <c r="I41" s="101">
        <v>4</v>
      </c>
      <c r="J41" s="101"/>
      <c r="K41" s="346" t="s">
        <v>290</v>
      </c>
      <c r="L41" s="347"/>
      <c r="M41" s="335">
        <f>SUM(N41:S41)</f>
        <v>2934</v>
      </c>
      <c r="N41" s="101">
        <v>17</v>
      </c>
      <c r="O41" s="101">
        <v>1027</v>
      </c>
      <c r="P41" s="101">
        <v>979</v>
      </c>
      <c r="Q41" s="101">
        <v>449</v>
      </c>
      <c r="R41" s="101">
        <v>266</v>
      </c>
      <c r="S41" s="110">
        <v>196</v>
      </c>
    </row>
    <row r="42" spans="1:19" ht="21.75" customHeight="1">
      <c r="A42" s="346" t="s">
        <v>477</v>
      </c>
      <c r="B42" s="347"/>
      <c r="C42" s="335">
        <f>SUM(D42:I42)</f>
        <v>155</v>
      </c>
      <c r="D42" s="101">
        <v>105</v>
      </c>
      <c r="E42" s="101">
        <v>41</v>
      </c>
      <c r="F42" s="101" t="s">
        <v>476</v>
      </c>
      <c r="G42" s="101">
        <v>4</v>
      </c>
      <c r="H42" s="101">
        <v>3</v>
      </c>
      <c r="I42" s="101">
        <v>2</v>
      </c>
      <c r="J42" s="101"/>
      <c r="K42" s="346" t="s">
        <v>477</v>
      </c>
      <c r="L42" s="347"/>
      <c r="M42" s="335">
        <f>SUM(N42:S42)</f>
        <v>155</v>
      </c>
      <c r="N42" s="101" t="s">
        <v>476</v>
      </c>
      <c r="O42" s="101">
        <v>5</v>
      </c>
      <c r="P42" s="101">
        <v>21</v>
      </c>
      <c r="Q42" s="101">
        <v>50</v>
      </c>
      <c r="R42" s="101">
        <v>55</v>
      </c>
      <c r="S42" s="110">
        <v>24</v>
      </c>
    </row>
    <row r="43" spans="1:19" ht="21.75" customHeight="1">
      <c r="A43" s="344" t="s">
        <v>291</v>
      </c>
      <c r="B43" s="345"/>
      <c r="C43" s="337">
        <f>SUM(D43:I43)</f>
        <v>5</v>
      </c>
      <c r="D43" s="132" t="s">
        <v>476</v>
      </c>
      <c r="E43" s="132">
        <v>4</v>
      </c>
      <c r="F43" s="132" t="s">
        <v>476</v>
      </c>
      <c r="G43" s="132">
        <v>1</v>
      </c>
      <c r="H43" s="132" t="s">
        <v>476</v>
      </c>
      <c r="I43" s="132" t="s">
        <v>476</v>
      </c>
      <c r="J43" s="101"/>
      <c r="K43" s="344" t="s">
        <v>291</v>
      </c>
      <c r="L43" s="345"/>
      <c r="M43" s="337">
        <f>SUM(N43:S43)</f>
        <v>5</v>
      </c>
      <c r="N43" s="132" t="s">
        <v>476</v>
      </c>
      <c r="O43" s="132" t="s">
        <v>476</v>
      </c>
      <c r="P43" s="132" t="s">
        <v>476</v>
      </c>
      <c r="Q43" s="132" t="s">
        <v>476</v>
      </c>
      <c r="R43" s="132">
        <v>1</v>
      </c>
      <c r="S43" s="133">
        <v>4</v>
      </c>
    </row>
    <row r="44" spans="1:11" ht="15" customHeight="1">
      <c r="A44" s="135" t="s">
        <v>480</v>
      </c>
      <c r="J44" s="109"/>
      <c r="K44" s="110" t="s">
        <v>380</v>
      </c>
    </row>
    <row r="45" ht="15" customHeight="1">
      <c r="A45" s="110" t="s">
        <v>380</v>
      </c>
    </row>
  </sheetData>
  <sheetProtection/>
  <mergeCells count="44">
    <mergeCell ref="A16:B16"/>
    <mergeCell ref="A17:B17"/>
    <mergeCell ref="A42:B42"/>
    <mergeCell ref="K36:L36"/>
    <mergeCell ref="A13:B13"/>
    <mergeCell ref="A36:B36"/>
    <mergeCell ref="K41:L41"/>
    <mergeCell ref="A34:B34"/>
    <mergeCell ref="A35:B35"/>
    <mergeCell ref="A33:B33"/>
    <mergeCell ref="K35:L35"/>
    <mergeCell ref="A18:B18"/>
    <mergeCell ref="K33:L33"/>
    <mergeCell ref="A14:B14"/>
    <mergeCell ref="E6:I6"/>
    <mergeCell ref="E7:E8"/>
    <mergeCell ref="F7:F8"/>
    <mergeCell ref="H7:H8"/>
    <mergeCell ref="K13:L13"/>
    <mergeCell ref="K22:K30"/>
    <mergeCell ref="I7:I8"/>
    <mergeCell ref="K6:L8"/>
    <mergeCell ref="K10:L10"/>
    <mergeCell ref="K11:L11"/>
    <mergeCell ref="A2:S2"/>
    <mergeCell ref="A4:I4"/>
    <mergeCell ref="K14:L14"/>
    <mergeCell ref="K16:L16"/>
    <mergeCell ref="A6:B8"/>
    <mergeCell ref="K34:L34"/>
    <mergeCell ref="K4:S4"/>
    <mergeCell ref="A10:B10"/>
    <mergeCell ref="A11:B11"/>
    <mergeCell ref="A12:B12"/>
    <mergeCell ref="A3:I3"/>
    <mergeCell ref="G7:G8"/>
    <mergeCell ref="A21:A29"/>
    <mergeCell ref="K12:L12"/>
    <mergeCell ref="A43:B43"/>
    <mergeCell ref="A41:B41"/>
    <mergeCell ref="K42:L42"/>
    <mergeCell ref="K17:L17"/>
    <mergeCell ref="K18:L18"/>
    <mergeCell ref="K43:L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6.09765625" style="110" customWidth="1"/>
    <col min="2" max="10" width="13.59765625" style="110" customWidth="1"/>
    <col min="11" max="11" width="14.19921875" style="110" customWidth="1"/>
    <col min="12" max="12" width="2.59765625" style="110" customWidth="1"/>
    <col min="13" max="13" width="25.59765625" style="110" customWidth="1"/>
    <col min="14" max="18" width="17.59765625" style="110" customWidth="1"/>
    <col min="19" max="16384" width="10.59765625" style="110" customWidth="1"/>
  </cols>
  <sheetData>
    <row r="1" spans="1:18" s="143" customFormat="1" ht="19.5" customHeight="1">
      <c r="A1" s="2" t="s">
        <v>376</v>
      </c>
      <c r="R1" s="3" t="s">
        <v>377</v>
      </c>
    </row>
    <row r="2" spans="1:18" ht="19.5" customHeight="1">
      <c r="A2" s="338" t="s">
        <v>446</v>
      </c>
      <c r="B2" s="338"/>
      <c r="C2" s="338"/>
      <c r="D2" s="338"/>
      <c r="E2" s="338"/>
      <c r="F2" s="338"/>
      <c r="G2" s="338"/>
      <c r="H2" s="338"/>
      <c r="I2" s="338"/>
      <c r="J2" s="338"/>
      <c r="K2" s="152"/>
      <c r="L2" s="571" t="s">
        <v>724</v>
      </c>
      <c r="M2" s="571"/>
      <c r="N2" s="571"/>
      <c r="O2" s="571"/>
      <c r="P2" s="571"/>
      <c r="Q2" s="571"/>
      <c r="R2" s="571"/>
    </row>
    <row r="3" spans="1:18" ht="19.5" customHeight="1">
      <c r="A3" s="152"/>
      <c r="B3" s="114"/>
      <c r="C3" s="114"/>
      <c r="D3" s="114"/>
      <c r="E3" s="114"/>
      <c r="F3" s="114"/>
      <c r="G3" s="114"/>
      <c r="H3" s="114"/>
      <c r="I3" s="114"/>
      <c r="J3" s="152"/>
      <c r="K3" s="152"/>
      <c r="L3" s="350" t="s">
        <v>654</v>
      </c>
      <c r="M3" s="351"/>
      <c r="N3" s="351"/>
      <c r="O3" s="351"/>
      <c r="P3" s="351"/>
      <c r="Q3" s="351"/>
      <c r="R3" s="351"/>
    </row>
    <row r="4" spans="1:19" ht="18" customHeight="1" thickBot="1">
      <c r="A4" s="152"/>
      <c r="B4" s="280"/>
      <c r="C4" s="280"/>
      <c r="D4" s="280"/>
      <c r="E4" s="280"/>
      <c r="F4" s="280"/>
      <c r="G4" s="280"/>
      <c r="H4" s="280"/>
      <c r="I4" s="280"/>
      <c r="J4" s="280"/>
      <c r="K4" s="152"/>
      <c r="M4" s="210"/>
      <c r="N4" s="210"/>
      <c r="O4" s="210"/>
      <c r="P4" s="210"/>
      <c r="Q4" s="210"/>
      <c r="R4" s="115" t="s">
        <v>378</v>
      </c>
      <c r="S4" s="109"/>
    </row>
    <row r="5" spans="1:19" ht="15" customHeight="1">
      <c r="A5" s="572" t="s">
        <v>171</v>
      </c>
      <c r="B5" s="491" t="s">
        <v>601</v>
      </c>
      <c r="C5" s="351"/>
      <c r="D5" s="351"/>
      <c r="E5" s="351"/>
      <c r="F5" s="351"/>
      <c r="G5" s="351"/>
      <c r="H5" s="351"/>
      <c r="I5" s="351"/>
      <c r="J5" s="351"/>
      <c r="K5" s="152"/>
      <c r="L5" s="575" t="s">
        <v>655</v>
      </c>
      <c r="M5" s="576"/>
      <c r="N5" s="250" t="s">
        <v>440</v>
      </c>
      <c r="O5" s="251" t="s">
        <v>433</v>
      </c>
      <c r="P5" s="252" t="s">
        <v>443</v>
      </c>
      <c r="Q5" s="252" t="s">
        <v>444</v>
      </c>
      <c r="R5" s="253" t="s">
        <v>445</v>
      </c>
      <c r="S5" s="109"/>
    </row>
    <row r="6" spans="1:19" ht="15" customHeight="1">
      <c r="A6" s="573"/>
      <c r="B6" s="492"/>
      <c r="C6" s="561"/>
      <c r="D6" s="561"/>
      <c r="E6" s="561"/>
      <c r="F6" s="561"/>
      <c r="G6" s="561"/>
      <c r="H6" s="561"/>
      <c r="I6" s="561"/>
      <c r="J6" s="561"/>
      <c r="K6" s="152"/>
      <c r="L6" s="577" t="s">
        <v>0</v>
      </c>
      <c r="M6" s="577"/>
      <c r="N6" s="329">
        <f>SUM(N8,N27,N31,N35)</f>
        <v>81</v>
      </c>
      <c r="O6" s="329">
        <f>SUM(O8,O27,O31,O35)</f>
        <v>76</v>
      </c>
      <c r="P6" s="329">
        <f>SUM(P8,P27,P31,P35)</f>
        <v>85</v>
      </c>
      <c r="Q6" s="329">
        <f>SUM(Q8,Q27,Q31,Q35)</f>
        <v>107</v>
      </c>
      <c r="R6" s="329">
        <f>SUM(R8,R27,R31,R35)</f>
        <v>87</v>
      </c>
      <c r="S6" s="109"/>
    </row>
    <row r="7" spans="1:19" ht="15" customHeight="1">
      <c r="A7" s="573"/>
      <c r="B7" s="612" t="s">
        <v>420</v>
      </c>
      <c r="C7" s="594"/>
      <c r="D7" s="475" t="s">
        <v>602</v>
      </c>
      <c r="E7" s="560"/>
      <c r="F7" s="560"/>
      <c r="G7" s="560" t="s">
        <v>172</v>
      </c>
      <c r="H7" s="560"/>
      <c r="I7" s="560"/>
      <c r="J7" s="560"/>
      <c r="K7" s="152"/>
      <c r="L7" s="32"/>
      <c r="M7" s="33"/>
      <c r="N7" s="330"/>
      <c r="O7" s="331"/>
      <c r="P7" s="331"/>
      <c r="Q7" s="331"/>
      <c r="R7" s="331"/>
      <c r="S7" s="109"/>
    </row>
    <row r="8" spans="1:18" ht="15" customHeight="1">
      <c r="A8" s="573"/>
      <c r="B8" s="493"/>
      <c r="C8" s="613"/>
      <c r="D8" s="476"/>
      <c r="E8" s="561"/>
      <c r="F8" s="561"/>
      <c r="G8" s="561"/>
      <c r="H8" s="561"/>
      <c r="I8" s="561"/>
      <c r="J8" s="561"/>
      <c r="K8" s="152"/>
      <c r="L8" s="496" t="s">
        <v>656</v>
      </c>
      <c r="M8" s="497"/>
      <c r="N8" s="324">
        <f>SUM(N9:N25)</f>
        <v>80</v>
      </c>
      <c r="O8" s="324">
        <f>SUM(O9:O25)</f>
        <v>74</v>
      </c>
      <c r="P8" s="324">
        <f>SUM(P9:P25)</f>
        <v>82</v>
      </c>
      <c r="Q8" s="324">
        <f>SUM(Q9:Q25)</f>
        <v>104</v>
      </c>
      <c r="R8" s="324">
        <v>86</v>
      </c>
    </row>
    <row r="9" spans="1:18" ht="15" customHeight="1">
      <c r="A9" s="573"/>
      <c r="B9" s="614" t="s">
        <v>330</v>
      </c>
      <c r="C9" s="343"/>
      <c r="D9" s="339" t="s">
        <v>643</v>
      </c>
      <c r="E9" s="339" t="s">
        <v>644</v>
      </c>
      <c r="F9" s="339" t="s">
        <v>645</v>
      </c>
      <c r="G9" s="562" t="s">
        <v>646</v>
      </c>
      <c r="H9" s="563"/>
      <c r="I9" s="562" t="s">
        <v>647</v>
      </c>
      <c r="J9" s="568"/>
      <c r="K9" s="152"/>
      <c r="L9" s="109"/>
      <c r="M9" s="131" t="s">
        <v>603</v>
      </c>
      <c r="N9" s="282">
        <v>31</v>
      </c>
      <c r="O9" s="114">
        <v>23</v>
      </c>
      <c r="P9" s="114">
        <v>31</v>
      </c>
      <c r="Q9" s="114">
        <v>41</v>
      </c>
      <c r="R9" s="114">
        <v>20</v>
      </c>
    </row>
    <row r="10" spans="1:18" ht="15" customHeight="1">
      <c r="A10" s="573"/>
      <c r="B10" s="614"/>
      <c r="C10" s="343"/>
      <c r="D10" s="559"/>
      <c r="E10" s="559"/>
      <c r="F10" s="559"/>
      <c r="G10" s="564"/>
      <c r="H10" s="565"/>
      <c r="I10" s="564"/>
      <c r="J10" s="569"/>
      <c r="L10" s="114"/>
      <c r="M10" s="131" t="s">
        <v>604</v>
      </c>
      <c r="N10" s="282">
        <v>0</v>
      </c>
      <c r="O10" s="115">
        <v>0</v>
      </c>
      <c r="P10" s="115">
        <v>0</v>
      </c>
      <c r="Q10" s="115">
        <v>0</v>
      </c>
      <c r="R10" s="115">
        <v>0</v>
      </c>
    </row>
    <row r="11" spans="1:18" ht="15" customHeight="1">
      <c r="A11" s="573"/>
      <c r="B11" s="614"/>
      <c r="C11" s="343"/>
      <c r="D11" s="559"/>
      <c r="E11" s="559"/>
      <c r="F11" s="559"/>
      <c r="G11" s="566"/>
      <c r="H11" s="567"/>
      <c r="I11" s="566"/>
      <c r="J11" s="570"/>
      <c r="K11" s="152"/>
      <c r="L11" s="109"/>
      <c r="M11" s="131" t="s">
        <v>605</v>
      </c>
      <c r="N11" s="282">
        <v>0</v>
      </c>
      <c r="O11" s="115">
        <v>0</v>
      </c>
      <c r="P11" s="115">
        <v>0</v>
      </c>
      <c r="Q11" s="115">
        <v>5</v>
      </c>
      <c r="R11" s="115">
        <v>0</v>
      </c>
    </row>
    <row r="12" spans="1:18" ht="15" customHeight="1">
      <c r="A12" s="573"/>
      <c r="B12" s="614"/>
      <c r="C12" s="343"/>
      <c r="D12" s="559"/>
      <c r="E12" s="559"/>
      <c r="F12" s="559"/>
      <c r="G12" s="362" t="s">
        <v>173</v>
      </c>
      <c r="H12" s="362" t="s">
        <v>174</v>
      </c>
      <c r="I12" s="362" t="s">
        <v>173</v>
      </c>
      <c r="J12" s="475" t="s">
        <v>174</v>
      </c>
      <c r="L12" s="114"/>
      <c r="M12" s="131" t="s">
        <v>606</v>
      </c>
      <c r="N12" s="282">
        <v>2</v>
      </c>
      <c r="O12" s="115">
        <v>3</v>
      </c>
      <c r="P12" s="115">
        <v>3</v>
      </c>
      <c r="Q12" s="115">
        <v>25</v>
      </c>
      <c r="R12" s="115">
        <v>5</v>
      </c>
    </row>
    <row r="13" spans="1:18" ht="15" customHeight="1">
      <c r="A13" s="574"/>
      <c r="B13" s="615"/>
      <c r="C13" s="616"/>
      <c r="D13" s="340"/>
      <c r="E13" s="340"/>
      <c r="F13" s="340"/>
      <c r="G13" s="473"/>
      <c r="H13" s="473"/>
      <c r="I13" s="473"/>
      <c r="J13" s="476"/>
      <c r="K13" s="152"/>
      <c r="L13" s="114"/>
      <c r="M13" s="131" t="s">
        <v>607</v>
      </c>
      <c r="N13" s="282">
        <v>25</v>
      </c>
      <c r="O13" s="115">
        <v>29</v>
      </c>
      <c r="P13" s="115">
        <v>20</v>
      </c>
      <c r="Q13" s="115">
        <v>0</v>
      </c>
      <c r="R13" s="115">
        <v>22</v>
      </c>
    </row>
    <row r="14" spans="1:18" ht="15" customHeight="1">
      <c r="A14" s="283"/>
      <c r="B14" s="109"/>
      <c r="D14" s="159"/>
      <c r="E14" s="162"/>
      <c r="F14" s="162"/>
      <c r="G14" s="162" t="s">
        <v>608</v>
      </c>
      <c r="H14" s="162" t="s">
        <v>608</v>
      </c>
      <c r="I14" s="162" t="s">
        <v>608</v>
      </c>
      <c r="J14" s="162" t="s">
        <v>608</v>
      </c>
      <c r="K14" s="152"/>
      <c r="L14" s="109"/>
      <c r="M14" s="131" t="s">
        <v>609</v>
      </c>
      <c r="N14" s="105">
        <v>0</v>
      </c>
      <c r="O14" s="115">
        <v>0</v>
      </c>
      <c r="P14" s="115">
        <v>0</v>
      </c>
      <c r="Q14" s="115" t="s">
        <v>435</v>
      </c>
      <c r="R14" s="115">
        <v>1</v>
      </c>
    </row>
    <row r="15" spans="1:18" ht="15" customHeight="1">
      <c r="A15" s="228" t="s">
        <v>440</v>
      </c>
      <c r="C15" s="100">
        <v>124</v>
      </c>
      <c r="D15" s="100">
        <v>18</v>
      </c>
      <c r="E15" s="100">
        <v>46</v>
      </c>
      <c r="F15" s="100">
        <v>1060</v>
      </c>
      <c r="G15" s="100">
        <v>4807</v>
      </c>
      <c r="H15" s="100">
        <v>721</v>
      </c>
      <c r="I15" s="100">
        <v>4886</v>
      </c>
      <c r="J15" s="100">
        <v>733</v>
      </c>
      <c r="L15" s="109"/>
      <c r="M15" s="128" t="s">
        <v>610</v>
      </c>
      <c r="N15" s="105" t="s">
        <v>435</v>
      </c>
      <c r="O15" s="115" t="s">
        <v>435</v>
      </c>
      <c r="P15" s="115" t="s">
        <v>435</v>
      </c>
      <c r="Q15" s="115">
        <v>7</v>
      </c>
      <c r="R15" s="115" t="s">
        <v>435</v>
      </c>
    </row>
    <row r="16" spans="1:18" ht="15" customHeight="1">
      <c r="A16" s="129"/>
      <c r="C16" s="109"/>
      <c r="D16" s="109"/>
      <c r="E16" s="109"/>
      <c r="F16" s="109"/>
      <c r="G16" s="109"/>
      <c r="H16" s="109"/>
      <c r="I16" s="109"/>
      <c r="J16" s="109"/>
      <c r="L16" s="109"/>
      <c r="M16" s="131" t="s">
        <v>611</v>
      </c>
      <c r="N16" s="282">
        <v>6</v>
      </c>
      <c r="O16" s="115">
        <v>4</v>
      </c>
      <c r="P16" s="115">
        <v>5</v>
      </c>
      <c r="Q16" s="115">
        <v>16</v>
      </c>
      <c r="R16" s="115">
        <v>10</v>
      </c>
    </row>
    <row r="17" spans="1:18" ht="15" customHeight="1">
      <c r="A17" s="233" t="s">
        <v>441</v>
      </c>
      <c r="C17" s="100">
        <v>117</v>
      </c>
      <c r="D17" s="100">
        <v>18</v>
      </c>
      <c r="E17" s="100">
        <v>44</v>
      </c>
      <c r="F17" s="100">
        <v>1060</v>
      </c>
      <c r="G17" s="100">
        <v>4301</v>
      </c>
      <c r="H17" s="100">
        <v>646</v>
      </c>
      <c r="I17" s="100">
        <v>3887</v>
      </c>
      <c r="J17" s="100">
        <v>583</v>
      </c>
      <c r="K17" s="152"/>
      <c r="L17" s="114"/>
      <c r="M17" s="131" t="s">
        <v>612</v>
      </c>
      <c r="N17" s="282">
        <v>11</v>
      </c>
      <c r="O17" s="115">
        <v>11</v>
      </c>
      <c r="P17" s="115">
        <v>16</v>
      </c>
      <c r="Q17" s="115">
        <v>0</v>
      </c>
      <c r="R17" s="115">
        <v>19</v>
      </c>
    </row>
    <row r="18" spans="1:18" ht="15" customHeight="1">
      <c r="A18" s="129"/>
      <c r="C18" s="109"/>
      <c r="D18" s="109"/>
      <c r="E18" s="109"/>
      <c r="F18" s="109"/>
      <c r="G18" s="109"/>
      <c r="H18" s="109"/>
      <c r="I18" s="109"/>
      <c r="J18" s="109"/>
      <c r="L18" s="109"/>
      <c r="M18" s="131" t="s">
        <v>613</v>
      </c>
      <c r="N18" s="282">
        <v>3</v>
      </c>
      <c r="O18" s="115">
        <v>2</v>
      </c>
      <c r="P18" s="115">
        <v>1</v>
      </c>
      <c r="Q18" s="115">
        <v>0</v>
      </c>
      <c r="R18" s="115">
        <v>2</v>
      </c>
    </row>
    <row r="19" spans="1:18" ht="15" customHeight="1">
      <c r="A19" s="236">
        <v>2</v>
      </c>
      <c r="C19" s="100">
        <v>118</v>
      </c>
      <c r="D19" s="100">
        <v>17</v>
      </c>
      <c r="E19" s="100">
        <v>43</v>
      </c>
      <c r="F19" s="100">
        <v>1091</v>
      </c>
      <c r="G19" s="100">
        <v>4108</v>
      </c>
      <c r="H19" s="100">
        <v>616</v>
      </c>
      <c r="I19" s="100">
        <v>3990</v>
      </c>
      <c r="J19" s="100">
        <v>599</v>
      </c>
      <c r="K19" s="152"/>
      <c r="L19" s="114"/>
      <c r="M19" s="131" t="s">
        <v>614</v>
      </c>
      <c r="N19" s="282">
        <v>0</v>
      </c>
      <c r="O19" s="115">
        <v>0</v>
      </c>
      <c r="P19" s="115">
        <v>0</v>
      </c>
      <c r="Q19" s="115">
        <v>0</v>
      </c>
      <c r="R19" s="115">
        <v>0</v>
      </c>
    </row>
    <row r="20" spans="1:18" ht="15" customHeight="1">
      <c r="A20" s="129"/>
      <c r="C20" s="109"/>
      <c r="D20" s="109"/>
      <c r="E20" s="109"/>
      <c r="F20" s="109"/>
      <c r="G20" s="109"/>
      <c r="H20" s="109"/>
      <c r="I20" s="109"/>
      <c r="J20" s="109"/>
      <c r="L20" s="109"/>
      <c r="M20" s="131" t="s">
        <v>615</v>
      </c>
      <c r="N20" s="282">
        <v>0</v>
      </c>
      <c r="O20" s="115">
        <v>0</v>
      </c>
      <c r="P20" s="115">
        <v>0</v>
      </c>
      <c r="Q20" s="115">
        <v>0</v>
      </c>
      <c r="R20" s="115">
        <v>1</v>
      </c>
    </row>
    <row r="21" spans="1:18" ht="15" customHeight="1">
      <c r="A21" s="236">
        <v>3</v>
      </c>
      <c r="C21" s="100">
        <v>112</v>
      </c>
      <c r="D21" s="100">
        <v>10</v>
      </c>
      <c r="E21" s="100">
        <v>156</v>
      </c>
      <c r="F21" s="100">
        <v>808</v>
      </c>
      <c r="G21" s="100">
        <v>3190</v>
      </c>
      <c r="H21" s="100">
        <v>479</v>
      </c>
      <c r="I21" s="100">
        <v>3230</v>
      </c>
      <c r="J21" s="100">
        <v>484</v>
      </c>
      <c r="K21" s="152"/>
      <c r="L21" s="114"/>
      <c r="M21" s="128" t="s">
        <v>616</v>
      </c>
      <c r="N21" s="282">
        <v>0</v>
      </c>
      <c r="O21" s="115">
        <v>0</v>
      </c>
      <c r="P21" s="115">
        <v>0</v>
      </c>
      <c r="Q21" s="115">
        <v>0</v>
      </c>
      <c r="R21" s="115">
        <v>0</v>
      </c>
    </row>
    <row r="22" spans="1:18" ht="15" customHeight="1">
      <c r="A22" s="129"/>
      <c r="C22" s="109"/>
      <c r="D22" s="109"/>
      <c r="E22" s="109"/>
      <c r="F22" s="109"/>
      <c r="G22" s="109"/>
      <c r="H22" s="109"/>
      <c r="I22" s="109"/>
      <c r="J22" s="109"/>
      <c r="L22" s="109"/>
      <c r="M22" s="131" t="s">
        <v>617</v>
      </c>
      <c r="N22" s="282">
        <v>0</v>
      </c>
      <c r="O22" s="115">
        <v>0</v>
      </c>
      <c r="P22" s="115">
        <v>0</v>
      </c>
      <c r="Q22" s="115">
        <v>0</v>
      </c>
      <c r="R22" s="115">
        <v>0</v>
      </c>
    </row>
    <row r="23" spans="1:18" ht="15" customHeight="1">
      <c r="A23" s="237">
        <v>4</v>
      </c>
      <c r="B23" s="142"/>
      <c r="C23" s="80">
        <v>116</v>
      </c>
      <c r="D23" s="80">
        <v>16</v>
      </c>
      <c r="E23" s="80">
        <v>156</v>
      </c>
      <c r="F23" s="80">
        <v>814</v>
      </c>
      <c r="G23" s="80">
        <v>3578</v>
      </c>
      <c r="H23" s="80">
        <v>537</v>
      </c>
      <c r="I23" s="80">
        <v>3903</v>
      </c>
      <c r="J23" s="80">
        <v>593</v>
      </c>
      <c r="L23" s="109"/>
      <c r="M23" s="131" t="s">
        <v>618</v>
      </c>
      <c r="N23" s="282">
        <v>1</v>
      </c>
      <c r="O23" s="115">
        <v>2</v>
      </c>
      <c r="P23" s="115">
        <v>1</v>
      </c>
      <c r="Q23" s="115">
        <v>0</v>
      </c>
      <c r="R23" s="115">
        <v>1</v>
      </c>
    </row>
    <row r="24" spans="1:18" ht="15" customHeight="1">
      <c r="A24" s="247"/>
      <c r="B24" s="232"/>
      <c r="C24" s="133"/>
      <c r="D24" s="232"/>
      <c r="E24" s="232"/>
      <c r="F24" s="232"/>
      <c r="G24" s="232"/>
      <c r="H24" s="232"/>
      <c r="I24" s="232"/>
      <c r="J24" s="232"/>
      <c r="L24" s="109"/>
      <c r="M24" s="131" t="s">
        <v>619</v>
      </c>
      <c r="N24" s="282">
        <v>1</v>
      </c>
      <c r="O24" s="115">
        <v>0</v>
      </c>
      <c r="P24" s="115">
        <v>2</v>
      </c>
      <c r="Q24" s="115">
        <v>9</v>
      </c>
      <c r="R24" s="115">
        <v>3</v>
      </c>
    </row>
    <row r="25" spans="1:18" ht="15" customHeight="1">
      <c r="A25" s="172" t="s">
        <v>460</v>
      </c>
      <c r="K25" s="152"/>
      <c r="L25" s="114"/>
      <c r="M25" s="240" t="s">
        <v>620</v>
      </c>
      <c r="N25" s="105" t="s">
        <v>439</v>
      </c>
      <c r="O25" s="115" t="s">
        <v>439</v>
      </c>
      <c r="P25" s="115">
        <v>3</v>
      </c>
      <c r="Q25" s="115">
        <v>1</v>
      </c>
      <c r="R25" s="115">
        <v>3</v>
      </c>
    </row>
    <row r="26" spans="12:18" ht="15" customHeight="1">
      <c r="L26" s="109"/>
      <c r="N26" s="282"/>
      <c r="O26" s="114"/>
      <c r="P26" s="114"/>
      <c r="Q26" s="114"/>
      <c r="R26" s="115"/>
    </row>
    <row r="27" spans="12:18" ht="15" customHeight="1" thickBot="1">
      <c r="L27" s="496" t="s">
        <v>461</v>
      </c>
      <c r="M27" s="598"/>
      <c r="N27" s="332">
        <f>SUM(N28:N29)</f>
        <v>1</v>
      </c>
      <c r="O27" s="324">
        <f>SUM(O28:O29)</f>
        <v>1</v>
      </c>
      <c r="P27" s="324">
        <f>SUM(P28:P29)</f>
        <v>1</v>
      </c>
      <c r="Q27" s="324">
        <f>SUM(Q28:Q29)</f>
        <v>1</v>
      </c>
      <c r="R27" s="324">
        <f>SUM(R28:R29)</f>
        <v>0</v>
      </c>
    </row>
    <row r="28" spans="1:18" ht="15" customHeight="1">
      <c r="A28" s="572" t="s">
        <v>621</v>
      </c>
      <c r="B28" s="583" t="s">
        <v>216</v>
      </c>
      <c r="C28" s="584"/>
      <c r="D28" s="584"/>
      <c r="E28" s="584"/>
      <c r="F28" s="584"/>
      <c r="G28" s="585"/>
      <c r="H28" s="600" t="s">
        <v>622</v>
      </c>
      <c r="I28" s="601"/>
      <c r="J28" s="601"/>
      <c r="K28" s="152"/>
      <c r="L28" s="109"/>
      <c r="M28" s="131" t="s">
        <v>623</v>
      </c>
      <c r="N28" s="282">
        <v>1</v>
      </c>
      <c r="O28" s="115">
        <v>1</v>
      </c>
      <c r="P28" s="115">
        <v>1</v>
      </c>
      <c r="Q28" s="115">
        <v>1</v>
      </c>
      <c r="R28" s="115">
        <v>0</v>
      </c>
    </row>
    <row r="29" spans="1:18" ht="15" customHeight="1">
      <c r="A29" s="573"/>
      <c r="B29" s="586"/>
      <c r="C29" s="587"/>
      <c r="D29" s="587"/>
      <c r="E29" s="587"/>
      <c r="F29" s="587"/>
      <c r="G29" s="588"/>
      <c r="H29" s="602"/>
      <c r="I29" s="603"/>
      <c r="J29" s="603"/>
      <c r="L29" s="114"/>
      <c r="M29" s="128" t="s">
        <v>624</v>
      </c>
      <c r="N29" s="105" t="s">
        <v>435</v>
      </c>
      <c r="O29" s="115" t="s">
        <v>435</v>
      </c>
      <c r="P29" s="115" t="s">
        <v>435</v>
      </c>
      <c r="Q29" s="115" t="s">
        <v>435</v>
      </c>
      <c r="R29" s="115" t="s">
        <v>435</v>
      </c>
    </row>
    <row r="30" spans="1:18" ht="15" customHeight="1">
      <c r="A30" s="573"/>
      <c r="B30" s="589" t="s">
        <v>420</v>
      </c>
      <c r="C30" s="590"/>
      <c r="D30" s="592" t="s">
        <v>215</v>
      </c>
      <c r="E30" s="590"/>
      <c r="F30" s="592" t="s">
        <v>217</v>
      </c>
      <c r="G30" s="590"/>
      <c r="H30" s="592" t="s">
        <v>625</v>
      </c>
      <c r="I30" s="597"/>
      <c r="J30" s="597"/>
      <c r="L30" s="28"/>
      <c r="M30" s="42"/>
      <c r="N30" s="105"/>
      <c r="O30" s="115"/>
      <c r="P30" s="115"/>
      <c r="Q30" s="115"/>
      <c r="R30" s="115"/>
    </row>
    <row r="31" spans="1:18" ht="15" customHeight="1">
      <c r="A31" s="573"/>
      <c r="B31" s="542"/>
      <c r="C31" s="591"/>
      <c r="D31" s="593"/>
      <c r="E31" s="591"/>
      <c r="F31" s="593"/>
      <c r="G31" s="591"/>
      <c r="H31" s="593"/>
      <c r="I31" s="542"/>
      <c r="J31" s="542"/>
      <c r="L31" s="496" t="s">
        <v>657</v>
      </c>
      <c r="M31" s="498"/>
      <c r="N31" s="87">
        <f>SUM(N32:N33)</f>
        <v>0</v>
      </c>
      <c r="O31" s="86">
        <f>SUM(O32:O33)</f>
        <v>1</v>
      </c>
      <c r="P31" s="86">
        <f>SUM(P32:P33)</f>
        <v>2</v>
      </c>
      <c r="Q31" s="86">
        <f>SUM(Q32:Q33)</f>
        <v>2</v>
      </c>
      <c r="R31" s="86">
        <f>SUM(R32:R33)</f>
        <v>1</v>
      </c>
    </row>
    <row r="32" spans="1:18" ht="15" customHeight="1">
      <c r="A32" s="573"/>
      <c r="B32" s="594" t="s">
        <v>218</v>
      </c>
      <c r="C32" s="596" t="s">
        <v>651</v>
      </c>
      <c r="D32" s="362" t="s">
        <v>218</v>
      </c>
      <c r="E32" s="596" t="s">
        <v>651</v>
      </c>
      <c r="F32" s="596" t="s">
        <v>652</v>
      </c>
      <c r="G32" s="362" t="s">
        <v>626</v>
      </c>
      <c r="H32" s="596" t="s">
        <v>648</v>
      </c>
      <c r="I32" s="596" t="s">
        <v>649</v>
      </c>
      <c r="J32" s="599" t="s">
        <v>650</v>
      </c>
      <c r="L32" s="109"/>
      <c r="M32" s="131" t="s">
        <v>628</v>
      </c>
      <c r="N32" s="105">
        <v>0</v>
      </c>
      <c r="O32" s="115">
        <v>0</v>
      </c>
      <c r="P32" s="115">
        <v>0</v>
      </c>
      <c r="Q32" s="115">
        <v>1</v>
      </c>
      <c r="R32" s="115">
        <v>0</v>
      </c>
    </row>
    <row r="33" spans="1:18" ht="15" customHeight="1">
      <c r="A33" s="574"/>
      <c r="B33" s="595"/>
      <c r="C33" s="473"/>
      <c r="D33" s="473"/>
      <c r="E33" s="473"/>
      <c r="F33" s="473"/>
      <c r="G33" s="473"/>
      <c r="H33" s="473"/>
      <c r="I33" s="473"/>
      <c r="J33" s="476"/>
      <c r="K33" s="152"/>
      <c r="L33" s="109"/>
      <c r="M33" s="131" t="s">
        <v>131</v>
      </c>
      <c r="N33" s="105" t="s">
        <v>435</v>
      </c>
      <c r="O33" s="115">
        <v>1</v>
      </c>
      <c r="P33" s="115">
        <v>2</v>
      </c>
      <c r="Q33" s="115">
        <v>1</v>
      </c>
      <c r="R33" s="115">
        <v>1</v>
      </c>
    </row>
    <row r="34" spans="1:18" ht="15" customHeight="1">
      <c r="A34" s="284"/>
      <c r="B34" s="285"/>
      <c r="C34" s="285"/>
      <c r="D34" s="286" t="s">
        <v>219</v>
      </c>
      <c r="E34" s="162"/>
      <c r="F34" s="162" t="s">
        <v>220</v>
      </c>
      <c r="G34" s="286" t="s">
        <v>629</v>
      </c>
      <c r="H34" s="162"/>
      <c r="I34" s="162"/>
      <c r="J34" s="286" t="s">
        <v>629</v>
      </c>
      <c r="K34" s="152"/>
      <c r="L34" s="114"/>
      <c r="M34" s="146"/>
      <c r="N34" s="105"/>
      <c r="O34" s="115"/>
      <c r="P34" s="115"/>
      <c r="Q34" s="115"/>
      <c r="R34" s="115"/>
    </row>
    <row r="35" spans="1:18" ht="15" customHeight="1">
      <c r="A35" s="228" t="s">
        <v>440</v>
      </c>
      <c r="B35" s="101">
        <v>2</v>
      </c>
      <c r="C35" s="101" t="s">
        <v>435</v>
      </c>
      <c r="D35" s="101">
        <v>59</v>
      </c>
      <c r="E35" s="101" t="s">
        <v>435</v>
      </c>
      <c r="F35" s="101">
        <v>16</v>
      </c>
      <c r="G35" s="101" t="s">
        <v>435</v>
      </c>
      <c r="H35" s="101">
        <v>19</v>
      </c>
      <c r="I35" s="101">
        <v>113</v>
      </c>
      <c r="J35" s="101">
        <v>240</v>
      </c>
      <c r="L35" s="579" t="s">
        <v>658</v>
      </c>
      <c r="M35" s="604"/>
      <c r="N35" s="87" t="s">
        <v>435</v>
      </c>
      <c r="O35" s="86" t="s">
        <v>435</v>
      </c>
      <c r="P35" s="86" t="s">
        <v>435</v>
      </c>
      <c r="Q35" s="86" t="s">
        <v>435</v>
      </c>
      <c r="R35" s="86" t="s">
        <v>435</v>
      </c>
    </row>
    <row r="36" spans="1:18" ht="15" customHeight="1">
      <c r="A36" s="129"/>
      <c r="B36" s="100"/>
      <c r="C36" s="100"/>
      <c r="D36" s="100"/>
      <c r="E36" s="100"/>
      <c r="F36" s="100"/>
      <c r="G36" s="100"/>
      <c r="H36" s="100"/>
      <c r="I36" s="100"/>
      <c r="J36" s="100"/>
      <c r="K36" s="152"/>
      <c r="L36" s="110" t="s">
        <v>419</v>
      </c>
      <c r="N36" s="288"/>
      <c r="O36" s="288"/>
      <c r="P36" s="288"/>
      <c r="Q36" s="288"/>
      <c r="R36" s="288"/>
    </row>
    <row r="37" spans="1:11" ht="15" customHeight="1">
      <c r="A37" s="233" t="s">
        <v>441</v>
      </c>
      <c r="B37" s="101">
        <v>2</v>
      </c>
      <c r="C37" s="101" t="s">
        <v>435</v>
      </c>
      <c r="D37" s="101">
        <v>59</v>
      </c>
      <c r="E37" s="101" t="s">
        <v>435</v>
      </c>
      <c r="F37" s="101">
        <v>28</v>
      </c>
      <c r="G37" s="101" t="s">
        <v>435</v>
      </c>
      <c r="H37" s="101">
        <v>19</v>
      </c>
      <c r="I37" s="101">
        <v>113</v>
      </c>
      <c r="J37" s="101">
        <v>196</v>
      </c>
      <c r="K37" s="152"/>
    </row>
    <row r="38" spans="1:11" ht="15" customHeight="1">
      <c r="A38" s="129"/>
      <c r="B38" s="100"/>
      <c r="C38" s="100"/>
      <c r="D38" s="100"/>
      <c r="E38" s="100"/>
      <c r="F38" s="100"/>
      <c r="G38" s="100"/>
      <c r="H38" s="100"/>
      <c r="I38" s="100"/>
      <c r="J38" s="100"/>
      <c r="K38" s="152"/>
    </row>
    <row r="39" spans="1:10" ht="15" customHeight="1">
      <c r="A39" s="236">
        <v>2</v>
      </c>
      <c r="B39" s="101">
        <v>2</v>
      </c>
      <c r="C39" s="101" t="s">
        <v>435</v>
      </c>
      <c r="D39" s="101">
        <v>59</v>
      </c>
      <c r="E39" s="101" t="s">
        <v>435</v>
      </c>
      <c r="F39" s="101">
        <v>7</v>
      </c>
      <c r="G39" s="101" t="s">
        <v>435</v>
      </c>
      <c r="H39" s="101">
        <v>16</v>
      </c>
      <c r="I39" s="101">
        <v>111</v>
      </c>
      <c r="J39" s="101">
        <v>190</v>
      </c>
    </row>
    <row r="40" spans="1:18" ht="15" customHeight="1">
      <c r="A40" s="129"/>
      <c r="B40" s="109"/>
      <c r="C40" s="109"/>
      <c r="D40" s="109"/>
      <c r="E40" s="109"/>
      <c r="F40" s="109"/>
      <c r="G40" s="109"/>
      <c r="H40" s="109"/>
      <c r="I40" s="109"/>
      <c r="J40" s="109"/>
      <c r="N40" s="111"/>
      <c r="O40" s="111"/>
      <c r="P40" s="111"/>
      <c r="Q40" s="111"/>
      <c r="R40" s="111"/>
    </row>
    <row r="41" spans="1:18" ht="15" customHeight="1">
      <c r="A41" s="236">
        <v>3</v>
      </c>
      <c r="B41" s="101">
        <v>1</v>
      </c>
      <c r="C41" s="101" t="s">
        <v>435</v>
      </c>
      <c r="D41" s="101">
        <v>30</v>
      </c>
      <c r="E41" s="101" t="s">
        <v>435</v>
      </c>
      <c r="F41" s="101">
        <v>7</v>
      </c>
      <c r="G41" s="101" t="s">
        <v>435</v>
      </c>
      <c r="H41" s="101">
        <v>19</v>
      </c>
      <c r="I41" s="101">
        <v>103</v>
      </c>
      <c r="J41" s="101">
        <v>164</v>
      </c>
      <c r="K41" s="152"/>
      <c r="L41" s="350" t="s">
        <v>659</v>
      </c>
      <c r="M41" s="501"/>
      <c r="N41" s="501"/>
      <c r="O41" s="501"/>
      <c r="P41" s="501"/>
      <c r="Q41" s="501"/>
      <c r="R41" s="501"/>
    </row>
    <row r="42" spans="1:18" ht="15" customHeight="1" thickBot="1">
      <c r="A42" s="129"/>
      <c r="B42" s="114"/>
      <c r="C42" s="114"/>
      <c r="D42" s="114"/>
      <c r="E42" s="114"/>
      <c r="F42" s="114"/>
      <c r="G42" s="114"/>
      <c r="H42" s="114"/>
      <c r="I42" s="114"/>
      <c r="J42" s="114"/>
      <c r="K42" s="152"/>
      <c r="N42" s="210"/>
      <c r="O42" s="210"/>
      <c r="P42" s="210"/>
      <c r="Q42" s="210"/>
      <c r="R42" s="115" t="s">
        <v>630</v>
      </c>
    </row>
    <row r="43" spans="1:18" ht="15" customHeight="1">
      <c r="A43" s="237">
        <v>4</v>
      </c>
      <c r="B43" s="91" t="s">
        <v>435</v>
      </c>
      <c r="C43" s="91" t="s">
        <v>435</v>
      </c>
      <c r="D43" s="91" t="s">
        <v>435</v>
      </c>
      <c r="E43" s="91" t="s">
        <v>435</v>
      </c>
      <c r="F43" s="91" t="s">
        <v>435</v>
      </c>
      <c r="G43" s="91" t="s">
        <v>435</v>
      </c>
      <c r="H43" s="91">
        <v>18</v>
      </c>
      <c r="I43" s="91">
        <v>110</v>
      </c>
      <c r="J43" s="91">
        <v>346</v>
      </c>
      <c r="K43" s="152"/>
      <c r="L43" s="575" t="s">
        <v>655</v>
      </c>
      <c r="M43" s="581"/>
      <c r="N43" s="250" t="s">
        <v>440</v>
      </c>
      <c r="O43" s="251" t="s">
        <v>433</v>
      </c>
      <c r="P43" s="252" t="s">
        <v>631</v>
      </c>
      <c r="Q43" s="252" t="s">
        <v>632</v>
      </c>
      <c r="R43" s="253" t="s">
        <v>633</v>
      </c>
    </row>
    <row r="44" spans="1:18" ht="15" customHeight="1">
      <c r="A44" s="289"/>
      <c r="B44" s="192"/>
      <c r="C44" s="192"/>
      <c r="D44" s="193"/>
      <c r="E44" s="193"/>
      <c r="F44" s="193"/>
      <c r="G44" s="193"/>
      <c r="H44" s="193"/>
      <c r="I44" s="193"/>
      <c r="J44" s="193"/>
      <c r="L44" s="423" t="s">
        <v>462</v>
      </c>
      <c r="M44" s="582"/>
      <c r="N44" s="86">
        <f>SUM(N46,N56,N60,N62)</f>
        <v>119</v>
      </c>
      <c r="O44" s="86">
        <f>SUM(O46,O56,O60,O62)</f>
        <v>128</v>
      </c>
      <c r="P44" s="86">
        <f>SUM(P46,P56,P60,P62)</f>
        <v>130</v>
      </c>
      <c r="Q44" s="86">
        <f>SUM(Q46,Q56,Q60,Q62)</f>
        <v>88</v>
      </c>
      <c r="R44" s="86">
        <f>SUM(R46,R56,R60,R62)</f>
        <v>73</v>
      </c>
    </row>
    <row r="45" spans="1:18" ht="1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L45" s="43"/>
      <c r="M45" s="75"/>
      <c r="N45" s="86"/>
      <c r="O45" s="86"/>
      <c r="P45" s="86"/>
      <c r="Q45" s="86"/>
      <c r="R45" s="86"/>
    </row>
    <row r="46" spans="1:18" ht="1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L46" s="496" t="s">
        <v>660</v>
      </c>
      <c r="M46" s="578"/>
      <c r="N46" s="86">
        <f>SUM(N47:N54)</f>
        <v>117</v>
      </c>
      <c r="O46" s="86">
        <f>SUM(O47:O54)</f>
        <v>126</v>
      </c>
      <c r="P46" s="86">
        <f>SUM(P47:P54)</f>
        <v>128</v>
      </c>
      <c r="Q46" s="86">
        <f>SUM(Q47:Q54)</f>
        <v>88</v>
      </c>
      <c r="R46" s="86">
        <f>SUM(R47:R54)</f>
        <v>73</v>
      </c>
    </row>
    <row r="47" spans="1:18" ht="15" customHeight="1" thickBot="1">
      <c r="A47" s="290"/>
      <c r="B47" s="290"/>
      <c r="C47" s="172"/>
      <c r="D47" s="166"/>
      <c r="E47" s="115"/>
      <c r="F47" s="115"/>
      <c r="G47" s="166"/>
      <c r="H47" s="115"/>
      <c r="I47" s="115"/>
      <c r="J47" s="166"/>
      <c r="L47" s="172"/>
      <c r="M47" s="130" t="s">
        <v>605</v>
      </c>
      <c r="N47" s="115">
        <v>11</v>
      </c>
      <c r="O47" s="115">
        <v>16</v>
      </c>
      <c r="P47" s="115">
        <v>17</v>
      </c>
      <c r="Q47" s="115">
        <v>11</v>
      </c>
      <c r="R47" s="115">
        <v>9</v>
      </c>
    </row>
    <row r="48" spans="1:18" ht="15" customHeight="1">
      <c r="A48" s="605" t="s">
        <v>621</v>
      </c>
      <c r="B48" s="606"/>
      <c r="C48" s="354" t="s">
        <v>634</v>
      </c>
      <c r="D48" s="354"/>
      <c r="E48" s="354"/>
      <c r="F48" s="354"/>
      <c r="G48" s="354"/>
      <c r="H48" s="609"/>
      <c r="I48" s="600" t="s">
        <v>635</v>
      </c>
      <c r="J48" s="601"/>
      <c r="L48" s="172"/>
      <c r="M48" s="130" t="s">
        <v>177</v>
      </c>
      <c r="N48" s="115">
        <v>37</v>
      </c>
      <c r="O48" s="115">
        <v>33</v>
      </c>
      <c r="P48" s="115">
        <v>40</v>
      </c>
      <c r="Q48" s="115">
        <v>36</v>
      </c>
      <c r="R48" s="115">
        <v>37</v>
      </c>
    </row>
    <row r="49" spans="1:18" ht="15" customHeight="1">
      <c r="A49" s="351"/>
      <c r="B49" s="573"/>
      <c r="C49" s="561"/>
      <c r="D49" s="561"/>
      <c r="E49" s="561"/>
      <c r="F49" s="561"/>
      <c r="G49" s="561"/>
      <c r="H49" s="595"/>
      <c r="I49" s="610"/>
      <c r="J49" s="446"/>
      <c r="L49" s="112"/>
      <c r="M49" s="183" t="s">
        <v>636</v>
      </c>
      <c r="N49" s="115">
        <v>8</v>
      </c>
      <c r="O49" s="115">
        <v>8</v>
      </c>
      <c r="P49" s="115">
        <v>8</v>
      </c>
      <c r="Q49" s="115">
        <v>2</v>
      </c>
      <c r="R49" s="115">
        <v>7</v>
      </c>
    </row>
    <row r="50" spans="1:18" ht="15" customHeight="1">
      <c r="A50" s="351"/>
      <c r="B50" s="573"/>
      <c r="C50" s="597" t="s">
        <v>637</v>
      </c>
      <c r="D50" s="597"/>
      <c r="E50" s="590"/>
      <c r="F50" s="592" t="s">
        <v>622</v>
      </c>
      <c r="G50" s="597"/>
      <c r="H50" s="597"/>
      <c r="I50" s="610"/>
      <c r="J50" s="446"/>
      <c r="K50" s="152"/>
      <c r="L50" s="172"/>
      <c r="M50" s="130" t="s">
        <v>638</v>
      </c>
      <c r="N50" s="115">
        <v>43</v>
      </c>
      <c r="O50" s="115">
        <v>49</v>
      </c>
      <c r="P50" s="115">
        <v>43</v>
      </c>
      <c r="Q50" s="115">
        <v>21</v>
      </c>
      <c r="R50" s="115">
        <v>4</v>
      </c>
    </row>
    <row r="51" spans="1:18" ht="15" customHeight="1">
      <c r="A51" s="351"/>
      <c r="B51" s="573"/>
      <c r="C51" s="542"/>
      <c r="D51" s="542"/>
      <c r="E51" s="591"/>
      <c r="F51" s="593"/>
      <c r="G51" s="542"/>
      <c r="H51" s="542"/>
      <c r="I51" s="602"/>
      <c r="J51" s="603"/>
      <c r="K51" s="152"/>
      <c r="L51" s="172"/>
      <c r="M51" s="130" t="s">
        <v>639</v>
      </c>
      <c r="N51" s="287" t="s">
        <v>435</v>
      </c>
      <c r="O51" s="287" t="s">
        <v>435</v>
      </c>
      <c r="P51" s="287" t="s">
        <v>435</v>
      </c>
      <c r="Q51" s="287" t="s">
        <v>435</v>
      </c>
      <c r="R51" s="287" t="s">
        <v>435</v>
      </c>
    </row>
    <row r="52" spans="1:18" ht="15" customHeight="1">
      <c r="A52" s="351"/>
      <c r="B52" s="573"/>
      <c r="C52" s="594" t="s">
        <v>176</v>
      </c>
      <c r="D52" s="596" t="s">
        <v>653</v>
      </c>
      <c r="E52" s="362" t="s">
        <v>627</v>
      </c>
      <c r="F52" s="362" t="s">
        <v>176</v>
      </c>
      <c r="G52" s="596" t="s">
        <v>653</v>
      </c>
      <c r="H52" s="362" t="s">
        <v>627</v>
      </c>
      <c r="I52" s="362" t="s">
        <v>176</v>
      </c>
      <c r="J52" s="475" t="s">
        <v>221</v>
      </c>
      <c r="K52" s="152"/>
      <c r="L52" s="172"/>
      <c r="M52" s="130" t="s">
        <v>640</v>
      </c>
      <c r="N52" s="115">
        <v>15</v>
      </c>
      <c r="O52" s="115">
        <v>18</v>
      </c>
      <c r="P52" s="115">
        <v>18</v>
      </c>
      <c r="Q52" s="115">
        <v>18</v>
      </c>
      <c r="R52" s="115">
        <v>15</v>
      </c>
    </row>
    <row r="53" spans="1:18" ht="15" customHeight="1">
      <c r="A53" s="607"/>
      <c r="B53" s="608"/>
      <c r="C53" s="595"/>
      <c r="D53" s="473"/>
      <c r="E53" s="473"/>
      <c r="F53" s="473"/>
      <c r="G53" s="473"/>
      <c r="H53" s="473"/>
      <c r="I53" s="473"/>
      <c r="J53" s="476"/>
      <c r="K53" s="152"/>
      <c r="L53" s="112"/>
      <c r="M53" s="183" t="s">
        <v>641</v>
      </c>
      <c r="N53" s="115" t="s">
        <v>435</v>
      </c>
      <c r="O53" s="115" t="s">
        <v>435</v>
      </c>
      <c r="P53" s="115" t="s">
        <v>435</v>
      </c>
      <c r="Q53" s="115" t="s">
        <v>435</v>
      </c>
      <c r="R53" s="115" t="s">
        <v>435</v>
      </c>
    </row>
    <row r="54" spans="1:18" ht="15" customHeight="1">
      <c r="A54" s="356"/>
      <c r="B54" s="357"/>
      <c r="C54" s="285"/>
      <c r="D54" s="285"/>
      <c r="E54" s="286" t="s">
        <v>629</v>
      </c>
      <c r="F54" s="162"/>
      <c r="G54" s="162"/>
      <c r="H54" s="286" t="s">
        <v>629</v>
      </c>
      <c r="I54" s="162"/>
      <c r="J54" s="162"/>
      <c r="K54" s="152"/>
      <c r="L54" s="172"/>
      <c r="M54" s="130" t="s">
        <v>103</v>
      </c>
      <c r="N54" s="115">
        <v>3</v>
      </c>
      <c r="O54" s="115">
        <v>2</v>
      </c>
      <c r="P54" s="115">
        <v>2</v>
      </c>
      <c r="Q54" s="115" t="s">
        <v>435</v>
      </c>
      <c r="R54" s="115">
        <v>1</v>
      </c>
    </row>
    <row r="55" spans="1:18" ht="15" customHeight="1">
      <c r="A55" s="573" t="s">
        <v>440</v>
      </c>
      <c r="B55" s="573"/>
      <c r="C55" s="101">
        <v>110</v>
      </c>
      <c r="D55" s="101" t="s">
        <v>15</v>
      </c>
      <c r="E55" s="101">
        <v>155</v>
      </c>
      <c r="F55" s="101">
        <v>3</v>
      </c>
      <c r="G55" s="101">
        <v>5</v>
      </c>
      <c r="H55" s="101">
        <v>6</v>
      </c>
      <c r="I55" s="101">
        <v>1</v>
      </c>
      <c r="J55" s="101">
        <v>1</v>
      </c>
      <c r="K55" s="152"/>
      <c r="L55" s="112"/>
      <c r="M55" s="220"/>
      <c r="N55" s="109"/>
      <c r="O55" s="109"/>
      <c r="P55" s="109"/>
      <c r="Q55" s="109"/>
      <c r="R55" s="109"/>
    </row>
    <row r="56" spans="1:18" ht="15" customHeight="1">
      <c r="A56" s="357"/>
      <c r="B56" s="357"/>
      <c r="C56" s="109"/>
      <c r="D56" s="109"/>
      <c r="E56" s="109"/>
      <c r="F56" s="109"/>
      <c r="G56" s="109"/>
      <c r="H56" s="109"/>
      <c r="I56" s="109"/>
      <c r="J56" s="109"/>
      <c r="K56" s="152"/>
      <c r="L56" s="496" t="s">
        <v>175</v>
      </c>
      <c r="M56" s="578"/>
      <c r="N56" s="86">
        <f>SUM(N57:N58)</f>
        <v>0</v>
      </c>
      <c r="O56" s="86">
        <f>SUM(O57:O58)</f>
        <v>0</v>
      </c>
      <c r="P56" s="86">
        <f>SUM(P57:P58)</f>
        <v>0</v>
      </c>
      <c r="Q56" s="86">
        <f>SUM(Q57:Q58)</f>
        <v>0</v>
      </c>
      <c r="R56" s="86">
        <f>SUM(R57:R58)</f>
        <v>0</v>
      </c>
    </row>
    <row r="57" spans="1:18" ht="15" customHeight="1">
      <c r="A57" s="611" t="s">
        <v>441</v>
      </c>
      <c r="B57" s="611"/>
      <c r="C57" s="101">
        <v>107</v>
      </c>
      <c r="D57" s="101" t="s">
        <v>15</v>
      </c>
      <c r="E57" s="101">
        <v>123</v>
      </c>
      <c r="F57" s="101">
        <v>3</v>
      </c>
      <c r="G57" s="101">
        <v>5</v>
      </c>
      <c r="H57" s="101">
        <v>11</v>
      </c>
      <c r="I57" s="101">
        <v>1</v>
      </c>
      <c r="J57" s="101">
        <v>1</v>
      </c>
      <c r="L57" s="112"/>
      <c r="M57" s="183" t="s">
        <v>642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</row>
    <row r="58" spans="1:18" ht="15" customHeight="1">
      <c r="A58" s="357"/>
      <c r="B58" s="357"/>
      <c r="C58" s="100"/>
      <c r="D58" s="100"/>
      <c r="E58" s="100"/>
      <c r="F58" s="100"/>
      <c r="G58" s="100"/>
      <c r="H58" s="100"/>
      <c r="I58" s="100"/>
      <c r="J58" s="100"/>
      <c r="L58" s="112"/>
      <c r="M58" s="183" t="s">
        <v>131</v>
      </c>
      <c r="N58" s="115" t="s">
        <v>435</v>
      </c>
      <c r="O58" s="115" t="s">
        <v>435</v>
      </c>
      <c r="P58" s="115" t="s">
        <v>435</v>
      </c>
      <c r="Q58" s="115" t="s">
        <v>435</v>
      </c>
      <c r="R58" s="115" t="s">
        <v>435</v>
      </c>
    </row>
    <row r="59" spans="1:18" ht="15" customHeight="1">
      <c r="A59" s="620">
        <v>2</v>
      </c>
      <c r="B59" s="620"/>
      <c r="C59" s="101">
        <v>113</v>
      </c>
      <c r="D59" s="101" t="s">
        <v>15</v>
      </c>
      <c r="E59" s="101">
        <v>95</v>
      </c>
      <c r="F59" s="101">
        <v>3</v>
      </c>
      <c r="G59" s="101">
        <v>2</v>
      </c>
      <c r="H59" s="101">
        <v>6</v>
      </c>
      <c r="I59" s="101">
        <v>3</v>
      </c>
      <c r="J59" s="101">
        <v>3</v>
      </c>
      <c r="K59" s="152"/>
      <c r="L59" s="112"/>
      <c r="M59" s="220"/>
      <c r="N59" s="109"/>
      <c r="O59" s="109"/>
      <c r="P59" s="109"/>
      <c r="Q59" s="109"/>
      <c r="R59" s="109"/>
    </row>
    <row r="60" spans="1:18" ht="15" customHeight="1">
      <c r="A60" s="357"/>
      <c r="B60" s="357"/>
      <c r="C60" s="109"/>
      <c r="D60" s="109"/>
      <c r="E60" s="109"/>
      <c r="F60" s="109"/>
      <c r="G60" s="109"/>
      <c r="H60" s="109"/>
      <c r="I60" s="109"/>
      <c r="J60" s="109"/>
      <c r="L60" s="496" t="s">
        <v>661</v>
      </c>
      <c r="M60" s="578"/>
      <c r="N60" s="86">
        <v>2</v>
      </c>
      <c r="O60" s="86">
        <v>2</v>
      </c>
      <c r="P60" s="86">
        <v>2</v>
      </c>
      <c r="Q60" s="86" t="s">
        <v>435</v>
      </c>
      <c r="R60" s="86" t="s">
        <v>435</v>
      </c>
    </row>
    <row r="61" spans="1:18" ht="15" customHeight="1">
      <c r="A61" s="620">
        <v>3</v>
      </c>
      <c r="B61" s="620"/>
      <c r="C61" s="101">
        <v>109</v>
      </c>
      <c r="D61" s="101" t="s">
        <v>15</v>
      </c>
      <c r="E61" s="101">
        <v>91</v>
      </c>
      <c r="F61" s="101">
        <v>3</v>
      </c>
      <c r="G61" s="101">
        <v>2</v>
      </c>
      <c r="H61" s="101">
        <v>12</v>
      </c>
      <c r="I61" s="101">
        <v>3</v>
      </c>
      <c r="J61" s="101">
        <v>3</v>
      </c>
      <c r="K61" s="152"/>
      <c r="L61" s="43"/>
      <c r="M61" s="75"/>
      <c r="N61" s="34"/>
      <c r="O61" s="34"/>
      <c r="P61" s="34"/>
      <c r="Q61" s="34"/>
      <c r="R61" s="34"/>
    </row>
    <row r="62" spans="1:18" ht="15" customHeight="1">
      <c r="A62" s="357"/>
      <c r="B62" s="357"/>
      <c r="C62" s="109"/>
      <c r="D62" s="109"/>
      <c r="E62" s="109"/>
      <c r="F62" s="109"/>
      <c r="G62" s="109"/>
      <c r="H62" s="109"/>
      <c r="I62" s="109"/>
      <c r="J62" s="109"/>
      <c r="L62" s="579" t="s">
        <v>662</v>
      </c>
      <c r="M62" s="580"/>
      <c r="N62" s="88" t="s">
        <v>435</v>
      </c>
      <c r="O62" s="89" t="s">
        <v>435</v>
      </c>
      <c r="P62" s="89" t="s">
        <v>435</v>
      </c>
      <c r="Q62" s="89" t="s">
        <v>435</v>
      </c>
      <c r="R62" s="89" t="s">
        <v>435</v>
      </c>
    </row>
    <row r="63" spans="1:12" ht="15" customHeight="1">
      <c r="A63" s="617">
        <v>4</v>
      </c>
      <c r="B63" s="617"/>
      <c r="C63" s="91">
        <v>95</v>
      </c>
      <c r="D63" s="91" t="s">
        <v>15</v>
      </c>
      <c r="E63" s="91">
        <v>100</v>
      </c>
      <c r="F63" s="91">
        <v>5</v>
      </c>
      <c r="G63" s="91">
        <v>2</v>
      </c>
      <c r="H63" s="91">
        <v>28</v>
      </c>
      <c r="I63" s="91">
        <v>3</v>
      </c>
      <c r="J63" s="91">
        <v>3</v>
      </c>
      <c r="L63" s="110" t="s">
        <v>419</v>
      </c>
    </row>
    <row r="64" spans="1:11" ht="15" customHeight="1">
      <c r="A64" s="618"/>
      <c r="B64" s="619"/>
      <c r="C64" s="192"/>
      <c r="D64" s="192"/>
      <c r="E64" s="193"/>
      <c r="F64" s="193"/>
      <c r="G64" s="193"/>
      <c r="H64" s="193"/>
      <c r="I64" s="193"/>
      <c r="J64" s="193"/>
      <c r="K64" s="152"/>
    </row>
    <row r="65" ht="15" customHeight="1"/>
    <row r="66" spans="1:11" ht="15" customHeight="1">
      <c r="A66" s="113"/>
      <c r="B66" s="291"/>
      <c r="C66" s="291"/>
      <c r="D66" s="291"/>
      <c r="E66" s="291"/>
      <c r="F66" s="291"/>
      <c r="G66" s="291"/>
      <c r="H66" s="291"/>
      <c r="I66" s="291"/>
      <c r="J66" s="239"/>
      <c r="K66" s="152"/>
    </row>
    <row r="67" spans="1:11" ht="15" customHeight="1">
      <c r="A67" s="113"/>
      <c r="B67" s="291"/>
      <c r="K67" s="152"/>
    </row>
    <row r="68" spans="1:11" ht="15" customHeight="1">
      <c r="A68" s="113"/>
      <c r="B68" s="291"/>
      <c r="K68" s="152"/>
    </row>
    <row r="69" spans="1:11" ht="15" customHeight="1">
      <c r="A69" s="113"/>
      <c r="B69" s="291"/>
      <c r="K69" s="152"/>
    </row>
    <row r="70" spans="1:11" ht="15" customHeight="1">
      <c r="A70" s="113"/>
      <c r="B70" s="291"/>
      <c r="K70" s="152"/>
    </row>
    <row r="71" spans="1:11" ht="15" customHeight="1">
      <c r="A71" s="113"/>
      <c r="B71" s="291"/>
      <c r="K71" s="152"/>
    </row>
    <row r="72" spans="1:11" ht="15" customHeight="1">
      <c r="A72" s="291"/>
      <c r="B72" s="291"/>
      <c r="K72" s="152"/>
    </row>
    <row r="73" spans="1:11" ht="15" customHeight="1">
      <c r="A73" s="291"/>
      <c r="B73" s="291"/>
      <c r="K73" s="152"/>
    </row>
    <row r="74" spans="1:11" ht="15" customHeight="1">
      <c r="A74" s="291"/>
      <c r="B74" s="291"/>
      <c r="K74" s="152"/>
    </row>
    <row r="75" spans="1:11" ht="15" customHeight="1">
      <c r="A75" s="291"/>
      <c r="B75" s="291"/>
      <c r="K75" s="152"/>
    </row>
    <row r="76" spans="1:2" ht="15" customHeight="1">
      <c r="A76" s="291"/>
      <c r="B76" s="291"/>
    </row>
    <row r="77" spans="1:2" ht="15" customHeight="1">
      <c r="A77" s="291"/>
      <c r="B77" s="291"/>
    </row>
    <row r="78" spans="1:2" ht="14.25">
      <c r="A78" s="291"/>
      <c r="B78" s="291"/>
    </row>
    <row r="79" spans="1:2" ht="14.25">
      <c r="A79" s="291"/>
      <c r="B79" s="291"/>
    </row>
    <row r="80" spans="1:2" ht="14.25">
      <c r="A80" s="291"/>
      <c r="B80" s="291"/>
    </row>
    <row r="81" spans="1:2" ht="14.25">
      <c r="A81" s="291"/>
      <c r="B81" s="291"/>
    </row>
    <row r="82" spans="1:2" ht="14.25">
      <c r="A82" s="291"/>
      <c r="B82" s="291"/>
    </row>
    <row r="83" spans="1:2" ht="14.25">
      <c r="A83" s="291"/>
      <c r="B83" s="291"/>
    </row>
    <row r="84" spans="1:10" ht="14.25">
      <c r="A84" s="291"/>
      <c r="B84" s="291"/>
      <c r="C84" s="291"/>
      <c r="D84" s="291"/>
      <c r="E84" s="291"/>
      <c r="F84" s="291"/>
      <c r="G84" s="291"/>
      <c r="H84" s="291"/>
      <c r="I84" s="291"/>
      <c r="J84" s="291"/>
    </row>
    <row r="85" spans="1:10" ht="14.25">
      <c r="A85" s="291"/>
      <c r="B85" s="291"/>
      <c r="C85" s="291"/>
      <c r="D85" s="291"/>
      <c r="E85" s="291"/>
      <c r="F85" s="291"/>
      <c r="G85" s="291"/>
      <c r="H85" s="291"/>
      <c r="I85" s="291"/>
      <c r="J85" s="291"/>
    </row>
    <row r="86" spans="1:10" ht="14.25">
      <c r="A86" s="291"/>
      <c r="B86" s="291"/>
      <c r="C86" s="291"/>
      <c r="D86" s="291"/>
      <c r="E86" s="291"/>
      <c r="F86" s="291"/>
      <c r="G86" s="291"/>
      <c r="H86" s="291"/>
      <c r="I86" s="291"/>
      <c r="J86" s="291"/>
    </row>
    <row r="87" spans="1:10" ht="14.25">
      <c r="A87" s="291"/>
      <c r="B87" s="291"/>
      <c r="C87" s="291"/>
      <c r="D87" s="291"/>
      <c r="E87" s="291"/>
      <c r="F87" s="291"/>
      <c r="G87" s="291"/>
      <c r="H87" s="291"/>
      <c r="I87" s="291"/>
      <c r="J87" s="291"/>
    </row>
    <row r="88" spans="1:10" ht="14.25">
      <c r="A88" s="291"/>
      <c r="B88" s="291"/>
      <c r="C88" s="291"/>
      <c r="D88" s="291"/>
      <c r="E88" s="291"/>
      <c r="F88" s="291"/>
      <c r="G88" s="291"/>
      <c r="H88" s="291"/>
      <c r="I88" s="291"/>
      <c r="J88" s="291"/>
    </row>
    <row r="89" spans="1:10" ht="14.25">
      <c r="A89" s="291"/>
      <c r="B89" s="291"/>
      <c r="C89" s="291"/>
      <c r="D89" s="291"/>
      <c r="E89" s="291"/>
      <c r="F89" s="291"/>
      <c r="G89" s="291"/>
      <c r="H89" s="291"/>
      <c r="I89" s="291"/>
      <c r="J89" s="291"/>
    </row>
    <row r="90" spans="1:10" ht="14.25">
      <c r="A90" s="291"/>
      <c r="B90" s="291"/>
      <c r="C90" s="291"/>
      <c r="D90" s="291"/>
      <c r="E90" s="291"/>
      <c r="F90" s="291"/>
      <c r="G90" s="291"/>
      <c r="H90" s="291"/>
      <c r="I90" s="291"/>
      <c r="J90" s="291"/>
    </row>
    <row r="91" spans="1:10" ht="14.25">
      <c r="A91" s="291"/>
      <c r="B91" s="291"/>
      <c r="C91" s="291"/>
      <c r="D91" s="291"/>
      <c r="E91" s="291"/>
      <c r="F91" s="291"/>
      <c r="G91" s="291"/>
      <c r="H91" s="291"/>
      <c r="I91" s="291"/>
      <c r="J91" s="291"/>
    </row>
    <row r="92" spans="1:10" ht="14.25">
      <c r="A92" s="291"/>
      <c r="B92" s="291"/>
      <c r="C92" s="291"/>
      <c r="D92" s="291"/>
      <c r="E92" s="291"/>
      <c r="F92" s="291"/>
      <c r="G92" s="291"/>
      <c r="H92" s="291"/>
      <c r="I92" s="291"/>
      <c r="J92" s="291"/>
    </row>
    <row r="93" spans="1:10" ht="14.25">
      <c r="A93" s="291"/>
      <c r="B93" s="291"/>
      <c r="C93" s="291"/>
      <c r="D93" s="291"/>
      <c r="E93" s="291"/>
      <c r="F93" s="291"/>
      <c r="G93" s="291"/>
      <c r="H93" s="291"/>
      <c r="I93" s="291"/>
      <c r="J93" s="291"/>
    </row>
    <row r="94" spans="1:10" ht="14.25">
      <c r="A94" s="291"/>
      <c r="B94" s="291"/>
      <c r="C94" s="291"/>
      <c r="D94" s="291"/>
      <c r="E94" s="291"/>
      <c r="F94" s="291"/>
      <c r="G94" s="291"/>
      <c r="H94" s="291"/>
      <c r="I94" s="291"/>
      <c r="J94" s="291"/>
    </row>
    <row r="95" spans="1:10" ht="14.25">
      <c r="A95" s="291"/>
      <c r="B95" s="291"/>
      <c r="C95" s="291"/>
      <c r="D95" s="291"/>
      <c r="E95" s="291"/>
      <c r="F95" s="291"/>
      <c r="G95" s="291"/>
      <c r="H95" s="291"/>
      <c r="I95" s="291"/>
      <c r="J95" s="291"/>
    </row>
    <row r="96" spans="1:10" ht="14.25">
      <c r="A96" s="291"/>
      <c r="B96" s="291"/>
      <c r="C96" s="291"/>
      <c r="D96" s="291"/>
      <c r="E96" s="291"/>
      <c r="F96" s="291"/>
      <c r="G96" s="291"/>
      <c r="H96" s="291"/>
      <c r="I96" s="291"/>
      <c r="J96" s="291"/>
    </row>
    <row r="97" spans="1:10" ht="14.25">
      <c r="A97" s="291"/>
      <c r="B97" s="291"/>
      <c r="C97" s="291"/>
      <c r="D97" s="291"/>
      <c r="E97" s="291"/>
      <c r="F97" s="291"/>
      <c r="G97" s="291"/>
      <c r="H97" s="291"/>
      <c r="I97" s="291"/>
      <c r="J97" s="291"/>
    </row>
    <row r="98" spans="1:10" ht="14.25">
      <c r="A98" s="291"/>
      <c r="B98" s="291"/>
      <c r="C98" s="291"/>
      <c r="D98" s="291"/>
      <c r="E98" s="291"/>
      <c r="F98" s="291"/>
      <c r="G98" s="291"/>
      <c r="H98" s="291"/>
      <c r="I98" s="291"/>
      <c r="J98" s="291"/>
    </row>
    <row r="99" spans="1:10" ht="14.25">
      <c r="A99" s="291"/>
      <c r="B99" s="291"/>
      <c r="C99" s="291"/>
      <c r="D99" s="291"/>
      <c r="E99" s="291"/>
      <c r="F99" s="291"/>
      <c r="G99" s="291"/>
      <c r="H99" s="291"/>
      <c r="I99" s="291"/>
      <c r="J99" s="291"/>
    </row>
    <row r="100" spans="1:10" ht="14.25">
      <c r="A100" s="291"/>
      <c r="B100" s="291"/>
      <c r="C100" s="291"/>
      <c r="D100" s="291"/>
      <c r="E100" s="291"/>
      <c r="F100" s="291"/>
      <c r="G100" s="291"/>
      <c r="H100" s="291"/>
      <c r="I100" s="291"/>
      <c r="J100" s="291"/>
    </row>
    <row r="101" spans="1:10" ht="14.25">
      <c r="A101" s="291"/>
      <c r="B101" s="291"/>
      <c r="C101" s="291"/>
      <c r="D101" s="291"/>
      <c r="E101" s="291"/>
      <c r="F101" s="291"/>
      <c r="G101" s="291"/>
      <c r="H101" s="291"/>
      <c r="I101" s="291"/>
      <c r="J101" s="291"/>
    </row>
    <row r="102" spans="1:10" ht="14.25">
      <c r="A102" s="291"/>
      <c r="B102" s="291"/>
      <c r="C102" s="291"/>
      <c r="D102" s="291"/>
      <c r="E102" s="291"/>
      <c r="F102" s="291"/>
      <c r="G102" s="291"/>
      <c r="H102" s="291"/>
      <c r="I102" s="291"/>
      <c r="J102" s="291"/>
    </row>
    <row r="103" spans="1:10" ht="14.25">
      <c r="A103" s="291"/>
      <c r="B103" s="291"/>
      <c r="C103" s="291"/>
      <c r="D103" s="291"/>
      <c r="E103" s="291"/>
      <c r="F103" s="291"/>
      <c r="G103" s="291"/>
      <c r="H103" s="291"/>
      <c r="I103" s="291"/>
      <c r="J103" s="291"/>
    </row>
    <row r="104" spans="1:10" ht="14.25">
      <c r="A104" s="291"/>
      <c r="B104" s="291"/>
      <c r="C104" s="291"/>
      <c r="D104" s="291"/>
      <c r="E104" s="291"/>
      <c r="F104" s="291"/>
      <c r="G104" s="291"/>
      <c r="H104" s="291"/>
      <c r="I104" s="291"/>
      <c r="J104" s="291"/>
    </row>
    <row r="105" spans="1:10" ht="14.25">
      <c r="A105" s="291"/>
      <c r="B105" s="291"/>
      <c r="C105" s="291"/>
      <c r="D105" s="291"/>
      <c r="E105" s="291"/>
      <c r="F105" s="291"/>
      <c r="G105" s="291"/>
      <c r="H105" s="291"/>
      <c r="I105" s="291"/>
      <c r="J105" s="291"/>
    </row>
    <row r="106" spans="1:10" ht="14.25">
      <c r="A106" s="291"/>
      <c r="B106" s="291"/>
      <c r="C106" s="291"/>
      <c r="D106" s="291"/>
      <c r="E106" s="291"/>
      <c r="F106" s="291"/>
      <c r="G106" s="291"/>
      <c r="H106" s="291"/>
      <c r="I106" s="291"/>
      <c r="J106" s="291"/>
    </row>
    <row r="107" spans="1:10" ht="14.25">
      <c r="A107" s="291"/>
      <c r="B107" s="291"/>
      <c r="C107" s="291"/>
      <c r="D107" s="291"/>
      <c r="E107" s="291"/>
      <c r="F107" s="291"/>
      <c r="G107" s="291"/>
      <c r="H107" s="291"/>
      <c r="I107" s="291"/>
      <c r="J107" s="291"/>
    </row>
    <row r="108" spans="1:10" ht="14.25">
      <c r="A108" s="291"/>
      <c r="B108" s="291"/>
      <c r="C108" s="291"/>
      <c r="D108" s="291"/>
      <c r="E108" s="291"/>
      <c r="F108" s="291"/>
      <c r="G108" s="291"/>
      <c r="H108" s="291"/>
      <c r="I108" s="291"/>
      <c r="J108" s="291"/>
    </row>
    <row r="109" spans="1:10" ht="14.25">
      <c r="A109" s="291"/>
      <c r="B109" s="291"/>
      <c r="C109" s="291"/>
      <c r="D109" s="291"/>
      <c r="E109" s="291"/>
      <c r="F109" s="291"/>
      <c r="G109" s="291"/>
      <c r="H109" s="291"/>
      <c r="I109" s="291"/>
      <c r="J109" s="291"/>
    </row>
    <row r="110" spans="1:10" ht="14.25">
      <c r="A110" s="291"/>
      <c r="B110" s="291"/>
      <c r="C110" s="291"/>
      <c r="D110" s="291"/>
      <c r="E110" s="291"/>
      <c r="F110" s="291"/>
      <c r="G110" s="291"/>
      <c r="H110" s="291"/>
      <c r="I110" s="291"/>
      <c r="J110" s="291"/>
    </row>
    <row r="111" spans="1:10" ht="14.25">
      <c r="A111" s="291"/>
      <c r="B111" s="291"/>
      <c r="C111" s="291"/>
      <c r="D111" s="291"/>
      <c r="E111" s="291"/>
      <c r="F111" s="291"/>
      <c r="G111" s="291"/>
      <c r="H111" s="291"/>
      <c r="I111" s="291"/>
      <c r="J111" s="291"/>
    </row>
    <row r="112" spans="1:10" ht="14.25">
      <c r="A112" s="291"/>
      <c r="B112" s="291"/>
      <c r="C112" s="291"/>
      <c r="D112" s="291"/>
      <c r="E112" s="291"/>
      <c r="F112" s="291"/>
      <c r="G112" s="291"/>
      <c r="H112" s="291"/>
      <c r="I112" s="291"/>
      <c r="J112" s="291"/>
    </row>
    <row r="113" spans="1:10" ht="14.25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</row>
    <row r="114" ht="14.25">
      <c r="J114" s="291"/>
    </row>
    <row r="115" ht="14.25">
      <c r="J115" s="291"/>
    </row>
    <row r="116" ht="14.25">
      <c r="J116" s="291"/>
    </row>
    <row r="117" ht="14.25">
      <c r="J117" s="291"/>
    </row>
    <row r="118" ht="14.25">
      <c r="J118" s="291"/>
    </row>
  </sheetData>
  <sheetProtection/>
  <mergeCells count="71">
    <mergeCell ref="A62:B62"/>
    <mergeCell ref="A63:B63"/>
    <mergeCell ref="A64:B64"/>
    <mergeCell ref="A58:B58"/>
    <mergeCell ref="A59:B59"/>
    <mergeCell ref="A60:B60"/>
    <mergeCell ref="A61:B61"/>
    <mergeCell ref="A54:B54"/>
    <mergeCell ref="A55:B55"/>
    <mergeCell ref="A56:B56"/>
    <mergeCell ref="A57:B57"/>
    <mergeCell ref="B7:C8"/>
    <mergeCell ref="B9:C13"/>
    <mergeCell ref="B5:J6"/>
    <mergeCell ref="A48:B53"/>
    <mergeCell ref="C48:H49"/>
    <mergeCell ref="C52:C53"/>
    <mergeCell ref="D52:D53"/>
    <mergeCell ref="E52:E53"/>
    <mergeCell ref="F52:F53"/>
    <mergeCell ref="C50:E51"/>
    <mergeCell ref="J52:J53"/>
    <mergeCell ref="I48:J51"/>
    <mergeCell ref="L27:M27"/>
    <mergeCell ref="L41:R41"/>
    <mergeCell ref="I32:I33"/>
    <mergeCell ref="J32:J33"/>
    <mergeCell ref="H30:J31"/>
    <mergeCell ref="H28:J29"/>
    <mergeCell ref="L31:M31"/>
    <mergeCell ref="L35:M35"/>
    <mergeCell ref="F32:F33"/>
    <mergeCell ref="G32:G33"/>
    <mergeCell ref="H32:H33"/>
    <mergeCell ref="F50:H51"/>
    <mergeCell ref="G52:G53"/>
    <mergeCell ref="H52:H53"/>
    <mergeCell ref="I52:I53"/>
    <mergeCell ref="A28:A33"/>
    <mergeCell ref="B28:G29"/>
    <mergeCell ref="B30:C31"/>
    <mergeCell ref="D30:E31"/>
    <mergeCell ref="F30:G31"/>
    <mergeCell ref="B32:B33"/>
    <mergeCell ref="C32:C33"/>
    <mergeCell ref="D32:D33"/>
    <mergeCell ref="E32:E33"/>
    <mergeCell ref="L56:M56"/>
    <mergeCell ref="L60:M60"/>
    <mergeCell ref="L62:M62"/>
    <mergeCell ref="L46:M46"/>
    <mergeCell ref="L43:M43"/>
    <mergeCell ref="L44:M44"/>
    <mergeCell ref="A2:J2"/>
    <mergeCell ref="L2:R2"/>
    <mergeCell ref="L3:R3"/>
    <mergeCell ref="A5:A13"/>
    <mergeCell ref="L5:M5"/>
    <mergeCell ref="L6:M6"/>
    <mergeCell ref="L8:M8"/>
    <mergeCell ref="E9:E13"/>
    <mergeCell ref="F9:F13"/>
    <mergeCell ref="I12:I13"/>
    <mergeCell ref="D9:D13"/>
    <mergeCell ref="D7:F8"/>
    <mergeCell ref="G7:J8"/>
    <mergeCell ref="G9:H11"/>
    <mergeCell ref="I9:J11"/>
    <mergeCell ref="G12:G13"/>
    <mergeCell ref="H12:H13"/>
    <mergeCell ref="J12:J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68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2" width="2.59765625" style="110" customWidth="1"/>
    <col min="3" max="3" width="23.59765625" style="110" customWidth="1"/>
    <col min="4" max="8" width="16.09765625" style="110" customWidth="1"/>
    <col min="9" max="9" width="8.59765625" style="110" customWidth="1"/>
    <col min="10" max="11" width="2.59765625" style="110" customWidth="1"/>
    <col min="12" max="12" width="20.59765625" style="110" customWidth="1"/>
    <col min="13" max="13" width="6.69921875" style="110" customWidth="1"/>
    <col min="14" max="18" width="16.09765625" style="110" customWidth="1"/>
    <col min="19" max="16384" width="10.59765625" style="110" customWidth="1"/>
  </cols>
  <sheetData>
    <row r="1" spans="1:18" s="143" customFormat="1" ht="19.5" customHeight="1">
      <c r="A1" s="143" t="s">
        <v>692</v>
      </c>
      <c r="R1" s="144" t="s">
        <v>691</v>
      </c>
    </row>
    <row r="2" spans="1:18" ht="19.5" customHeight="1">
      <c r="A2" s="338" t="s">
        <v>676</v>
      </c>
      <c r="B2" s="338"/>
      <c r="C2" s="338"/>
      <c r="D2" s="338"/>
      <c r="E2" s="338"/>
      <c r="F2" s="338"/>
      <c r="G2" s="338"/>
      <c r="H2" s="338"/>
      <c r="I2" s="152"/>
      <c r="J2" s="338" t="s">
        <v>677</v>
      </c>
      <c r="K2" s="338"/>
      <c r="L2" s="338"/>
      <c r="M2" s="338"/>
      <c r="N2" s="338"/>
      <c r="O2" s="338"/>
      <c r="P2" s="338"/>
      <c r="Q2" s="338"/>
      <c r="R2" s="338"/>
    </row>
    <row r="3" spans="3:18" ht="18" customHeight="1" thickBot="1">
      <c r="C3" s="210"/>
      <c r="D3" s="210"/>
      <c r="E3" s="210"/>
      <c r="F3" s="210"/>
      <c r="G3" s="210"/>
      <c r="H3" s="115" t="s">
        <v>378</v>
      </c>
      <c r="R3" s="147" t="s">
        <v>298</v>
      </c>
    </row>
    <row r="4" spans="1:19" ht="14.25" customHeight="1">
      <c r="A4" s="625" t="s">
        <v>675</v>
      </c>
      <c r="B4" s="626"/>
      <c r="C4" s="627"/>
      <c r="D4" s="250" t="s">
        <v>440</v>
      </c>
      <c r="E4" s="251" t="s">
        <v>433</v>
      </c>
      <c r="F4" s="252" t="s">
        <v>443</v>
      </c>
      <c r="G4" s="252" t="s">
        <v>444</v>
      </c>
      <c r="H4" s="253" t="s">
        <v>445</v>
      </c>
      <c r="I4" s="114"/>
      <c r="J4" s="626" t="s">
        <v>432</v>
      </c>
      <c r="K4" s="626"/>
      <c r="L4" s="626"/>
      <c r="M4" s="632"/>
      <c r="N4" s="292" t="s">
        <v>251</v>
      </c>
      <c r="O4" s="316" t="s">
        <v>678</v>
      </c>
      <c r="P4" s="316" t="s">
        <v>679</v>
      </c>
      <c r="Q4" s="316" t="s">
        <v>680</v>
      </c>
      <c r="R4" s="54" t="s">
        <v>681</v>
      </c>
      <c r="S4" s="293"/>
    </row>
    <row r="5" spans="1:19" ht="14.25" customHeight="1">
      <c r="A5" s="622"/>
      <c r="B5" s="623"/>
      <c r="C5" s="624"/>
      <c r="D5" s="294"/>
      <c r="E5" s="295"/>
      <c r="F5" s="295"/>
      <c r="G5" s="295"/>
      <c r="H5" s="295"/>
      <c r="I5" s="152"/>
      <c r="J5" s="296" t="s">
        <v>235</v>
      </c>
      <c r="K5" s="297"/>
      <c r="L5" s="633" t="s">
        <v>234</v>
      </c>
      <c r="M5" s="634"/>
      <c r="N5" s="298"/>
      <c r="O5" s="298"/>
      <c r="P5" s="298"/>
      <c r="Q5" s="298"/>
      <c r="R5" s="299"/>
      <c r="S5" s="293"/>
    </row>
    <row r="6" spans="1:19" ht="14.25" customHeight="1">
      <c r="A6" s="109"/>
      <c r="B6" s="351"/>
      <c r="C6" s="629"/>
      <c r="D6" s="121"/>
      <c r="E6" s="113"/>
      <c r="F6" s="113"/>
      <c r="G6" s="113"/>
      <c r="H6" s="113"/>
      <c r="I6" s="152"/>
      <c r="K6" s="346" t="s">
        <v>223</v>
      </c>
      <c r="L6" s="346"/>
      <c r="M6" s="300" t="s">
        <v>178</v>
      </c>
      <c r="N6" s="301">
        <v>3.97</v>
      </c>
      <c r="O6" s="301">
        <v>3.33</v>
      </c>
      <c r="P6" s="301">
        <v>4.6</v>
      </c>
      <c r="Q6" s="301">
        <v>3.33</v>
      </c>
      <c r="R6" s="301">
        <v>6</v>
      </c>
      <c r="S6" s="293"/>
    </row>
    <row r="7" spans="1:24" ht="14.25" customHeight="1">
      <c r="A7" s="496" t="s">
        <v>682</v>
      </c>
      <c r="B7" s="496"/>
      <c r="C7" s="544"/>
      <c r="D7" s="79">
        <v>14146</v>
      </c>
      <c r="E7" s="80">
        <v>16702</v>
      </c>
      <c r="F7" s="80">
        <v>16255</v>
      </c>
      <c r="G7" s="80">
        <v>15958</v>
      </c>
      <c r="H7" s="80">
        <v>14551</v>
      </c>
      <c r="I7" s="152"/>
      <c r="K7" s="346" t="s">
        <v>179</v>
      </c>
      <c r="L7" s="346"/>
      <c r="M7" s="300" t="s">
        <v>180</v>
      </c>
      <c r="N7" s="302">
        <v>122</v>
      </c>
      <c r="O7" s="302">
        <v>121</v>
      </c>
      <c r="P7" s="302">
        <v>113</v>
      </c>
      <c r="Q7" s="302">
        <v>129</v>
      </c>
      <c r="R7" s="302">
        <v>142</v>
      </c>
      <c r="S7" s="293"/>
      <c r="T7" s="303"/>
      <c r="U7" s="303"/>
      <c r="V7" s="303"/>
      <c r="W7" s="303"/>
      <c r="X7" s="303"/>
    </row>
    <row r="8" spans="1:24" ht="14.25" customHeight="1">
      <c r="A8" s="109"/>
      <c r="B8" s="114"/>
      <c r="C8" s="128" t="s">
        <v>181</v>
      </c>
      <c r="D8" s="104">
        <v>4063</v>
      </c>
      <c r="E8" s="100">
        <v>4770</v>
      </c>
      <c r="F8" s="100">
        <v>4493</v>
      </c>
      <c r="G8" s="100">
        <v>4924</v>
      </c>
      <c r="H8" s="100">
        <v>4661</v>
      </c>
      <c r="I8" s="152"/>
      <c r="K8" s="346" t="s">
        <v>224</v>
      </c>
      <c r="L8" s="346"/>
      <c r="M8" s="300" t="s">
        <v>225</v>
      </c>
      <c r="N8" s="302">
        <v>121</v>
      </c>
      <c r="O8" s="302">
        <v>121</v>
      </c>
      <c r="P8" s="302">
        <v>113</v>
      </c>
      <c r="Q8" s="302">
        <v>132</v>
      </c>
      <c r="R8" s="302">
        <v>123</v>
      </c>
      <c r="S8" s="293"/>
      <c r="T8" s="303"/>
      <c r="U8" s="303"/>
      <c r="V8" s="303"/>
      <c r="W8" s="303"/>
      <c r="X8" s="303"/>
    </row>
    <row r="9" spans="1:21" ht="14.25" customHeight="1">
      <c r="A9" s="109"/>
      <c r="B9" s="114"/>
      <c r="C9" s="128" t="s">
        <v>423</v>
      </c>
      <c r="D9" s="104">
        <v>5175</v>
      </c>
      <c r="E9" s="100">
        <v>3812</v>
      </c>
      <c r="F9" s="100">
        <v>2334</v>
      </c>
      <c r="G9" s="100">
        <v>1471</v>
      </c>
      <c r="H9" s="100">
        <v>1113</v>
      </c>
      <c r="I9" s="152"/>
      <c r="K9" s="346" t="s">
        <v>226</v>
      </c>
      <c r="L9" s="346"/>
      <c r="M9" s="300" t="s">
        <v>178</v>
      </c>
      <c r="N9" s="302">
        <v>304</v>
      </c>
      <c r="O9" s="302">
        <v>203</v>
      </c>
      <c r="P9" s="302">
        <v>264</v>
      </c>
      <c r="Q9" s="302">
        <v>510</v>
      </c>
      <c r="R9" s="302">
        <v>430</v>
      </c>
      <c r="S9" s="293"/>
      <c r="T9" s="303"/>
      <c r="U9" s="303"/>
    </row>
    <row r="10" spans="1:18" ht="14.25" customHeight="1">
      <c r="A10" s="109"/>
      <c r="B10" s="114"/>
      <c r="C10" s="128" t="s">
        <v>183</v>
      </c>
      <c r="D10" s="104">
        <v>2363</v>
      </c>
      <c r="E10" s="100">
        <v>3003</v>
      </c>
      <c r="F10" s="100">
        <v>2946</v>
      </c>
      <c r="G10" s="100">
        <v>2842</v>
      </c>
      <c r="H10" s="100">
        <v>3251</v>
      </c>
      <c r="I10" s="152"/>
      <c r="K10" s="346" t="s">
        <v>227</v>
      </c>
      <c r="L10" s="346"/>
      <c r="M10" s="300" t="s">
        <v>182</v>
      </c>
      <c r="N10" s="302">
        <v>1501</v>
      </c>
      <c r="O10" s="302">
        <v>625</v>
      </c>
      <c r="P10" s="302">
        <v>1214</v>
      </c>
      <c r="Q10" s="302">
        <v>3081</v>
      </c>
      <c r="R10" s="302">
        <v>2785</v>
      </c>
    </row>
    <row r="11" spans="1:18" ht="14.25" customHeight="1">
      <c r="A11" s="109"/>
      <c r="B11" s="114"/>
      <c r="C11" s="128" t="s">
        <v>186</v>
      </c>
      <c r="D11" s="104">
        <v>1795</v>
      </c>
      <c r="E11" s="100">
        <v>2101</v>
      </c>
      <c r="F11" s="100">
        <v>4118</v>
      </c>
      <c r="G11" s="100">
        <v>4495</v>
      </c>
      <c r="H11" s="100">
        <v>3373</v>
      </c>
      <c r="I11" s="152"/>
      <c r="K11" s="346" t="s">
        <v>184</v>
      </c>
      <c r="L11" s="346"/>
      <c r="M11" s="300" t="s">
        <v>185</v>
      </c>
      <c r="N11" s="304">
        <v>7820</v>
      </c>
      <c r="O11" s="99">
        <v>1134</v>
      </c>
      <c r="P11" s="99">
        <v>1766</v>
      </c>
      <c r="Q11" s="99">
        <v>9760</v>
      </c>
      <c r="R11" s="99">
        <v>50051</v>
      </c>
    </row>
    <row r="12" spans="1:18" ht="14.25" customHeight="1">
      <c r="A12" s="109"/>
      <c r="B12" s="114"/>
      <c r="D12" s="104"/>
      <c r="E12" s="100"/>
      <c r="F12" s="100"/>
      <c r="G12" s="100"/>
      <c r="H12" s="100"/>
      <c r="I12" s="152"/>
      <c r="J12" s="114"/>
      <c r="K12" s="114"/>
      <c r="L12" s="127"/>
      <c r="M12" s="119"/>
      <c r="N12" s="305"/>
      <c r="O12" s="97"/>
      <c r="P12" s="97"/>
      <c r="Q12" s="97"/>
      <c r="R12" s="97"/>
    </row>
    <row r="13" spans="1:18" ht="14.25" customHeight="1">
      <c r="A13" s="496" t="s">
        <v>683</v>
      </c>
      <c r="B13" s="496"/>
      <c r="C13" s="544"/>
      <c r="D13" s="79">
        <v>7372</v>
      </c>
      <c r="E13" s="80">
        <v>8891</v>
      </c>
      <c r="F13" s="80">
        <v>8160</v>
      </c>
      <c r="G13" s="80">
        <v>6979</v>
      </c>
      <c r="H13" s="80">
        <v>8839</v>
      </c>
      <c r="I13" s="152"/>
      <c r="J13" s="296" t="s">
        <v>233</v>
      </c>
      <c r="K13" s="306"/>
      <c r="L13" s="628" t="s">
        <v>232</v>
      </c>
      <c r="M13" s="621"/>
      <c r="N13" s="298"/>
      <c r="O13" s="298"/>
      <c r="P13" s="298"/>
      <c r="Q13" s="298"/>
      <c r="R13" s="298"/>
    </row>
    <row r="14" spans="1:18" ht="14.25" customHeight="1">
      <c r="A14" s="109"/>
      <c r="B14" s="109"/>
      <c r="C14" s="128" t="s">
        <v>208</v>
      </c>
      <c r="D14" s="104">
        <v>7</v>
      </c>
      <c r="E14" s="100">
        <v>80</v>
      </c>
      <c r="F14" s="100">
        <v>34</v>
      </c>
      <c r="G14" s="100">
        <v>27</v>
      </c>
      <c r="H14" s="100">
        <v>21</v>
      </c>
      <c r="I14" s="152"/>
      <c r="K14" s="628" t="s">
        <v>228</v>
      </c>
      <c r="L14" s="470"/>
      <c r="M14" s="621"/>
      <c r="N14" s="298">
        <v>29785</v>
      </c>
      <c r="O14" s="298">
        <v>35676.2</v>
      </c>
      <c r="P14" s="298">
        <v>18783</v>
      </c>
      <c r="Q14" s="298">
        <v>34051.2</v>
      </c>
      <c r="R14" s="298">
        <v>31111.5</v>
      </c>
    </row>
    <row r="15" spans="1:19" ht="14.25" customHeight="1">
      <c r="A15" s="109"/>
      <c r="B15" s="109"/>
      <c r="C15" s="128" t="s">
        <v>429</v>
      </c>
      <c r="D15" s="104">
        <v>25</v>
      </c>
      <c r="E15" s="100">
        <v>32</v>
      </c>
      <c r="F15" s="100">
        <v>0</v>
      </c>
      <c r="G15" s="100">
        <v>7</v>
      </c>
      <c r="H15" s="100">
        <v>57</v>
      </c>
      <c r="I15" s="152"/>
      <c r="K15" s="240"/>
      <c r="L15" s="628" t="s">
        <v>229</v>
      </c>
      <c r="M15" s="621"/>
      <c r="N15" s="298">
        <v>13835.5</v>
      </c>
      <c r="O15" s="298">
        <v>15211.4</v>
      </c>
      <c r="P15" s="298">
        <v>5559.4</v>
      </c>
      <c r="Q15" s="298">
        <v>19904.3</v>
      </c>
      <c r="R15" s="298">
        <v>21581.2</v>
      </c>
      <c r="S15" s="307"/>
    </row>
    <row r="16" spans="1:18" ht="14.25" customHeight="1">
      <c r="A16" s="109"/>
      <c r="B16" s="109"/>
      <c r="C16" s="128" t="s">
        <v>209</v>
      </c>
      <c r="D16" s="104">
        <v>4253</v>
      </c>
      <c r="E16" s="100">
        <v>6549</v>
      </c>
      <c r="F16" s="100">
        <v>6140</v>
      </c>
      <c r="G16" s="100">
        <v>5289</v>
      </c>
      <c r="H16" s="100">
        <v>6487</v>
      </c>
      <c r="I16" s="152"/>
      <c r="K16" s="346" t="s">
        <v>230</v>
      </c>
      <c r="L16" s="346"/>
      <c r="M16" s="621"/>
      <c r="N16" s="305">
        <v>2580.1</v>
      </c>
      <c r="O16" s="98" t="s">
        <v>213</v>
      </c>
      <c r="P16" s="97">
        <v>136</v>
      </c>
      <c r="Q16" s="97">
        <v>6599.5</v>
      </c>
      <c r="R16" s="97">
        <v>12608.2</v>
      </c>
    </row>
    <row r="17" spans="1:18" ht="14.25" customHeight="1">
      <c r="A17" s="109"/>
      <c r="B17" s="109"/>
      <c r="C17" s="128" t="s">
        <v>430</v>
      </c>
      <c r="D17" s="103">
        <v>4</v>
      </c>
      <c r="E17" s="101">
        <v>30</v>
      </c>
      <c r="F17" s="101">
        <v>128</v>
      </c>
      <c r="G17" s="101">
        <v>164</v>
      </c>
      <c r="H17" s="101">
        <v>198</v>
      </c>
      <c r="I17" s="152"/>
      <c r="J17" s="114"/>
      <c r="K17" s="114"/>
      <c r="L17" s="127"/>
      <c r="M17" s="228"/>
      <c r="N17" s="308"/>
      <c r="O17" s="305"/>
      <c r="P17" s="305"/>
      <c r="Q17" s="305"/>
      <c r="R17" s="305"/>
    </row>
    <row r="18" spans="1:18" ht="14.25" customHeight="1">
      <c r="A18" s="109"/>
      <c r="B18" s="109"/>
      <c r="C18" s="128" t="s">
        <v>210</v>
      </c>
      <c r="D18" s="103">
        <v>2468</v>
      </c>
      <c r="E18" s="101">
        <v>1711</v>
      </c>
      <c r="F18" s="101">
        <v>1049</v>
      </c>
      <c r="G18" s="101">
        <v>689</v>
      </c>
      <c r="H18" s="101">
        <v>1061</v>
      </c>
      <c r="I18" s="152"/>
      <c r="J18" s="309" t="s">
        <v>231</v>
      </c>
      <c r="K18" s="127"/>
      <c r="L18" s="346" t="s">
        <v>236</v>
      </c>
      <c r="M18" s="621"/>
      <c r="N18" s="308"/>
      <c r="O18" s="305"/>
      <c r="P18" s="305"/>
      <c r="Q18" s="305"/>
      <c r="R18" s="305"/>
    </row>
    <row r="19" spans="1:18" ht="14.25" customHeight="1">
      <c r="A19" s="109"/>
      <c r="B19" s="109"/>
      <c r="C19" s="131" t="s">
        <v>211</v>
      </c>
      <c r="D19" s="103">
        <v>1</v>
      </c>
      <c r="E19" s="101">
        <v>0</v>
      </c>
      <c r="F19" s="101">
        <v>0</v>
      </c>
      <c r="G19" s="101">
        <v>0</v>
      </c>
      <c r="H19" s="101">
        <v>12</v>
      </c>
      <c r="I19" s="152"/>
      <c r="J19" s="127"/>
      <c r="K19" s="346" t="s">
        <v>238</v>
      </c>
      <c r="L19" s="346"/>
      <c r="M19" s="472"/>
      <c r="N19" s="308">
        <v>5260.7</v>
      </c>
      <c r="O19" s="308">
        <v>1474.5</v>
      </c>
      <c r="P19" s="308">
        <v>2095.1</v>
      </c>
      <c r="Q19" s="308">
        <v>10743.9</v>
      </c>
      <c r="R19" s="308">
        <v>19510.2</v>
      </c>
    </row>
    <row r="20" spans="1:18" ht="14.25" customHeight="1">
      <c r="A20" s="109"/>
      <c r="B20" s="109"/>
      <c r="C20" s="131" t="s">
        <v>431</v>
      </c>
      <c r="D20" s="103" t="s">
        <v>435</v>
      </c>
      <c r="E20" s="101" t="s">
        <v>435</v>
      </c>
      <c r="F20" s="101" t="s">
        <v>435</v>
      </c>
      <c r="G20" s="101">
        <v>1</v>
      </c>
      <c r="H20" s="101">
        <v>1</v>
      </c>
      <c r="I20" s="152"/>
      <c r="J20" s="240"/>
      <c r="K20" s="346" t="s">
        <v>237</v>
      </c>
      <c r="L20" s="346"/>
      <c r="M20" s="621"/>
      <c r="N20" s="308">
        <v>3223.8</v>
      </c>
      <c r="O20" s="308">
        <v>425.5</v>
      </c>
      <c r="P20" s="308">
        <v>1058.7</v>
      </c>
      <c r="Q20" s="308">
        <v>5965.2</v>
      </c>
      <c r="R20" s="308">
        <v>15859.4</v>
      </c>
    </row>
    <row r="21" spans="1:18" ht="14.25" customHeight="1">
      <c r="A21" s="109"/>
      <c r="B21" s="109"/>
      <c r="C21" s="128" t="s">
        <v>426</v>
      </c>
      <c r="D21" s="103" t="s">
        <v>435</v>
      </c>
      <c r="E21" s="101" t="s">
        <v>435</v>
      </c>
      <c r="F21" s="101">
        <v>1</v>
      </c>
      <c r="G21" s="101">
        <v>1</v>
      </c>
      <c r="H21" s="101">
        <v>1</v>
      </c>
      <c r="I21" s="152"/>
      <c r="J21" s="175"/>
      <c r="K21" s="175"/>
      <c r="L21" s="346" t="s">
        <v>189</v>
      </c>
      <c r="M21" s="621"/>
      <c r="N21" s="310">
        <v>337.5</v>
      </c>
      <c r="O21" s="310" t="s">
        <v>213</v>
      </c>
      <c r="P21" s="310" t="s">
        <v>213</v>
      </c>
      <c r="Q21" s="310">
        <v>788</v>
      </c>
      <c r="R21" s="310">
        <v>1855.8</v>
      </c>
    </row>
    <row r="22" spans="1:18" ht="14.25" customHeight="1">
      <c r="A22" s="109"/>
      <c r="B22" s="109"/>
      <c r="C22" s="131" t="s">
        <v>212</v>
      </c>
      <c r="D22" s="103">
        <v>33</v>
      </c>
      <c r="E22" s="101">
        <v>27</v>
      </c>
      <c r="F22" s="101">
        <v>26</v>
      </c>
      <c r="G22" s="101">
        <v>24</v>
      </c>
      <c r="H22" s="101">
        <v>23</v>
      </c>
      <c r="I22" s="152"/>
      <c r="J22" s="127"/>
      <c r="K22" s="127"/>
      <c r="L22" s="346" t="s">
        <v>190</v>
      </c>
      <c r="M22" s="621"/>
      <c r="N22" s="308">
        <v>269.1</v>
      </c>
      <c r="O22" s="308">
        <v>58.7</v>
      </c>
      <c r="P22" s="308">
        <v>193.9</v>
      </c>
      <c r="Q22" s="308">
        <v>465.8</v>
      </c>
      <c r="R22" s="308">
        <v>966.5</v>
      </c>
    </row>
    <row r="23" spans="1:18" ht="14.25" customHeight="1">
      <c r="A23" s="109"/>
      <c r="I23" s="152"/>
      <c r="J23" s="127"/>
      <c r="K23" s="127"/>
      <c r="L23" s="346" t="s">
        <v>193</v>
      </c>
      <c r="M23" s="621"/>
      <c r="N23" s="308">
        <v>373</v>
      </c>
      <c r="O23" s="308">
        <v>40</v>
      </c>
      <c r="P23" s="308">
        <v>115.3</v>
      </c>
      <c r="Q23" s="308">
        <v>660.1</v>
      </c>
      <c r="R23" s="308">
        <v>1956</v>
      </c>
    </row>
    <row r="24" spans="1:18" ht="14.25" customHeight="1">
      <c r="A24" s="496" t="s">
        <v>684</v>
      </c>
      <c r="B24" s="630"/>
      <c r="C24" s="631"/>
      <c r="D24" s="90">
        <v>184</v>
      </c>
      <c r="E24" s="91">
        <v>358</v>
      </c>
      <c r="F24" s="91">
        <v>273</v>
      </c>
      <c r="G24" s="91">
        <v>424</v>
      </c>
      <c r="H24" s="91">
        <v>473</v>
      </c>
      <c r="I24" s="152"/>
      <c r="J24" s="175"/>
      <c r="K24" s="175"/>
      <c r="L24" s="346" t="s">
        <v>195</v>
      </c>
      <c r="M24" s="621"/>
      <c r="N24" s="310">
        <v>508.3</v>
      </c>
      <c r="O24" s="310">
        <v>34.5</v>
      </c>
      <c r="P24" s="310">
        <v>160</v>
      </c>
      <c r="Q24" s="310">
        <v>820.1</v>
      </c>
      <c r="R24" s="310">
        <v>2899</v>
      </c>
    </row>
    <row r="25" spans="1:18" ht="14.25" customHeight="1">
      <c r="A25" s="109"/>
      <c r="B25" s="114"/>
      <c r="C25" s="128" t="s">
        <v>187</v>
      </c>
      <c r="D25" s="103">
        <v>176</v>
      </c>
      <c r="E25" s="101">
        <v>350</v>
      </c>
      <c r="F25" s="101">
        <v>266</v>
      </c>
      <c r="G25" s="101">
        <v>416</v>
      </c>
      <c r="H25" s="101">
        <v>428</v>
      </c>
      <c r="I25" s="152"/>
      <c r="J25" s="127"/>
      <c r="K25" s="240"/>
      <c r="L25" s="346" t="s">
        <v>198</v>
      </c>
      <c r="M25" s="621"/>
      <c r="N25" s="308">
        <v>265.3</v>
      </c>
      <c r="O25" s="308">
        <v>71.9</v>
      </c>
      <c r="P25" s="308">
        <v>94.7</v>
      </c>
      <c r="Q25" s="308">
        <v>544.3</v>
      </c>
      <c r="R25" s="308">
        <v>1022.7</v>
      </c>
    </row>
    <row r="26" spans="1:18" ht="14.25" customHeight="1">
      <c r="A26" s="109"/>
      <c r="B26" s="114"/>
      <c r="C26" s="128"/>
      <c r="I26" s="152"/>
      <c r="J26" s="127"/>
      <c r="K26" s="127"/>
      <c r="L26" s="628" t="s">
        <v>239</v>
      </c>
      <c r="M26" s="621"/>
      <c r="N26" s="308">
        <v>78.8</v>
      </c>
      <c r="O26" s="308">
        <v>4.1</v>
      </c>
      <c r="P26" s="308">
        <v>0.7</v>
      </c>
      <c r="Q26" s="308">
        <v>191.2</v>
      </c>
      <c r="R26" s="308">
        <v>399.6</v>
      </c>
    </row>
    <row r="27" spans="1:18" ht="14.25" customHeight="1">
      <c r="A27" s="496" t="s">
        <v>685</v>
      </c>
      <c r="B27" s="630"/>
      <c r="C27" s="631"/>
      <c r="D27" s="90">
        <v>66</v>
      </c>
      <c r="E27" s="91">
        <v>69</v>
      </c>
      <c r="F27" s="91">
        <v>127</v>
      </c>
      <c r="G27" s="91">
        <v>114</v>
      </c>
      <c r="H27" s="91">
        <v>35</v>
      </c>
      <c r="I27" s="152"/>
      <c r="J27" s="127"/>
      <c r="K27" s="127"/>
      <c r="L27" s="346" t="s">
        <v>199</v>
      </c>
      <c r="M27" s="621"/>
      <c r="N27" s="308">
        <v>601.7</v>
      </c>
      <c r="O27" s="308">
        <v>114.7</v>
      </c>
      <c r="P27" s="308">
        <v>339.4</v>
      </c>
      <c r="Q27" s="308">
        <v>1159.4</v>
      </c>
      <c r="R27" s="308">
        <v>2284</v>
      </c>
    </row>
    <row r="28" spans="1:18" ht="14.25" customHeight="1">
      <c r="A28" s="109"/>
      <c r="B28" s="114"/>
      <c r="C28" s="128" t="s">
        <v>188</v>
      </c>
      <c r="D28" s="103">
        <v>36</v>
      </c>
      <c r="E28" s="101">
        <v>45</v>
      </c>
      <c r="F28" s="101">
        <v>52</v>
      </c>
      <c r="G28" s="101">
        <v>86</v>
      </c>
      <c r="H28" s="101">
        <v>19</v>
      </c>
      <c r="I28" s="152"/>
      <c r="J28" s="127"/>
      <c r="K28" s="346" t="s">
        <v>201</v>
      </c>
      <c r="L28" s="346"/>
      <c r="M28" s="621"/>
      <c r="N28" s="308">
        <v>8654.7</v>
      </c>
      <c r="O28" s="308">
        <v>21298.1</v>
      </c>
      <c r="P28" s="308">
        <v>334</v>
      </c>
      <c r="Q28" s="308">
        <v>18.3</v>
      </c>
      <c r="R28" s="308">
        <v>50.5</v>
      </c>
    </row>
    <row r="29" spans="1:18" ht="14.25" customHeight="1">
      <c r="A29" s="109"/>
      <c r="B29" s="114"/>
      <c r="C29" s="146"/>
      <c r="D29" s="103"/>
      <c r="E29" s="101"/>
      <c r="F29" s="101"/>
      <c r="G29" s="101"/>
      <c r="H29" s="101"/>
      <c r="I29" s="152"/>
      <c r="J29" s="127"/>
      <c r="K29" s="346" t="s">
        <v>202</v>
      </c>
      <c r="L29" s="346"/>
      <c r="M29" s="621"/>
      <c r="N29" s="308">
        <v>7329.2</v>
      </c>
      <c r="O29" s="308">
        <v>18125.8</v>
      </c>
      <c r="P29" s="308">
        <v>173.1</v>
      </c>
      <c r="Q29" s="308">
        <v>9.5</v>
      </c>
      <c r="R29" s="308">
        <v>27.6</v>
      </c>
    </row>
    <row r="30" spans="1:18" ht="14.25" customHeight="1">
      <c r="A30" s="496" t="s">
        <v>686</v>
      </c>
      <c r="B30" s="630"/>
      <c r="C30" s="631"/>
      <c r="D30" s="90">
        <v>642</v>
      </c>
      <c r="E30" s="91">
        <v>610</v>
      </c>
      <c r="F30" s="91">
        <v>591</v>
      </c>
      <c r="G30" s="91">
        <v>777</v>
      </c>
      <c r="H30" s="91">
        <v>827</v>
      </c>
      <c r="I30" s="152"/>
      <c r="J30" s="127"/>
      <c r="K30" s="346" t="s">
        <v>203</v>
      </c>
      <c r="L30" s="346"/>
      <c r="M30" s="621"/>
      <c r="N30" s="308">
        <v>4260</v>
      </c>
      <c r="O30" s="308">
        <v>4910.3</v>
      </c>
      <c r="P30" s="308">
        <v>4725.4</v>
      </c>
      <c r="Q30" s="308">
        <v>3520.7</v>
      </c>
      <c r="R30" s="308">
        <v>1647.6</v>
      </c>
    </row>
    <row r="31" spans="1:18" ht="14.25" customHeight="1">
      <c r="A31" s="109"/>
      <c r="B31" s="114"/>
      <c r="C31" s="128" t="s">
        <v>191</v>
      </c>
      <c r="D31" s="103">
        <v>66</v>
      </c>
      <c r="E31" s="101">
        <v>73</v>
      </c>
      <c r="F31" s="101">
        <v>57</v>
      </c>
      <c r="G31" s="101">
        <v>65</v>
      </c>
      <c r="H31" s="101">
        <v>70</v>
      </c>
      <c r="I31" s="152"/>
      <c r="J31" s="127"/>
      <c r="K31" s="346" t="s">
        <v>204</v>
      </c>
      <c r="L31" s="346"/>
      <c r="M31" s="621"/>
      <c r="N31" s="308">
        <v>33.2</v>
      </c>
      <c r="O31" s="308" t="s">
        <v>213</v>
      </c>
      <c r="P31" s="308" t="s">
        <v>213</v>
      </c>
      <c r="Q31" s="298">
        <v>168.2</v>
      </c>
      <c r="R31" s="308" t="s">
        <v>213</v>
      </c>
    </row>
    <row r="32" spans="1:18" ht="14.25" customHeight="1">
      <c r="A32" s="109"/>
      <c r="B32" s="114"/>
      <c r="C32" s="128" t="s">
        <v>192</v>
      </c>
      <c r="D32" s="103">
        <v>27</v>
      </c>
      <c r="E32" s="101">
        <v>31</v>
      </c>
      <c r="F32" s="101">
        <v>25</v>
      </c>
      <c r="G32" s="101">
        <v>59</v>
      </c>
      <c r="H32" s="101">
        <v>77</v>
      </c>
      <c r="I32" s="152"/>
      <c r="J32" s="127"/>
      <c r="K32" s="628" t="s">
        <v>240</v>
      </c>
      <c r="L32" s="470"/>
      <c r="M32" s="621"/>
      <c r="N32" s="308">
        <v>7589.2</v>
      </c>
      <c r="O32" s="308">
        <v>9131.6</v>
      </c>
      <c r="P32" s="308">
        <v>5922.7</v>
      </c>
      <c r="Q32" s="308">
        <v>8140</v>
      </c>
      <c r="R32" s="308">
        <v>5321.3</v>
      </c>
    </row>
    <row r="33" spans="1:18" ht="14.25" customHeight="1">
      <c r="A33" s="109"/>
      <c r="B33" s="114"/>
      <c r="C33" s="128" t="s">
        <v>194</v>
      </c>
      <c r="D33" s="103">
        <v>5</v>
      </c>
      <c r="E33" s="101">
        <v>1</v>
      </c>
      <c r="F33" s="101">
        <v>1</v>
      </c>
      <c r="G33" s="101">
        <v>2</v>
      </c>
      <c r="H33" s="101">
        <v>2</v>
      </c>
      <c r="I33" s="152"/>
      <c r="J33" s="127"/>
      <c r="K33" s="127"/>
      <c r="L33" s="628" t="s">
        <v>241</v>
      </c>
      <c r="M33" s="621"/>
      <c r="N33" s="308">
        <v>2036.9</v>
      </c>
      <c r="O33" s="308">
        <v>1049</v>
      </c>
      <c r="P33" s="308">
        <v>1036.4</v>
      </c>
      <c r="Q33" s="308">
        <v>4778.7</v>
      </c>
      <c r="R33" s="308">
        <v>3650.8</v>
      </c>
    </row>
    <row r="34" spans="1:18" ht="14.25" customHeight="1">
      <c r="A34" s="109"/>
      <c r="B34" s="114"/>
      <c r="C34" s="128" t="s">
        <v>196</v>
      </c>
      <c r="D34" s="103">
        <v>33</v>
      </c>
      <c r="E34" s="101">
        <v>15</v>
      </c>
      <c r="F34" s="101">
        <v>13</v>
      </c>
      <c r="G34" s="101">
        <v>11</v>
      </c>
      <c r="H34" s="101">
        <v>12</v>
      </c>
      <c r="I34" s="152"/>
      <c r="J34" s="127"/>
      <c r="K34" s="127"/>
      <c r="L34" s="628" t="s">
        <v>242</v>
      </c>
      <c r="M34" s="621"/>
      <c r="N34" s="308">
        <v>1325.5</v>
      </c>
      <c r="O34" s="308">
        <v>3172.3</v>
      </c>
      <c r="P34" s="308">
        <v>160.9</v>
      </c>
      <c r="Q34" s="308">
        <v>8.8</v>
      </c>
      <c r="R34" s="308">
        <v>22.9</v>
      </c>
    </row>
    <row r="35" spans="1:18" ht="14.25" customHeight="1">
      <c r="A35" s="109"/>
      <c r="B35" s="109"/>
      <c r="C35" s="128" t="s">
        <v>197</v>
      </c>
      <c r="D35" s="103">
        <v>74</v>
      </c>
      <c r="E35" s="101">
        <v>74</v>
      </c>
      <c r="F35" s="101">
        <v>76</v>
      </c>
      <c r="G35" s="101">
        <v>125</v>
      </c>
      <c r="H35" s="101">
        <v>125</v>
      </c>
      <c r="I35" s="152"/>
      <c r="J35" s="127"/>
      <c r="K35" s="127"/>
      <c r="L35" s="628" t="s">
        <v>243</v>
      </c>
      <c r="M35" s="621"/>
      <c r="N35" s="308">
        <v>4226.8</v>
      </c>
      <c r="O35" s="308">
        <v>4910.3</v>
      </c>
      <c r="P35" s="308">
        <v>4725.4</v>
      </c>
      <c r="Q35" s="308">
        <v>3352.5</v>
      </c>
      <c r="R35" s="308">
        <v>1647.6</v>
      </c>
    </row>
    <row r="36" spans="1:18" ht="14.25" customHeight="1">
      <c r="A36" s="109"/>
      <c r="B36" s="114"/>
      <c r="C36" s="128" t="s">
        <v>424</v>
      </c>
      <c r="D36" s="103">
        <v>18</v>
      </c>
      <c r="E36" s="101">
        <v>14</v>
      </c>
      <c r="F36" s="101">
        <v>14</v>
      </c>
      <c r="G36" s="101">
        <v>8</v>
      </c>
      <c r="H36" s="101">
        <v>7</v>
      </c>
      <c r="I36" s="152"/>
      <c r="J36" s="127"/>
      <c r="K36" s="346" t="s">
        <v>205</v>
      </c>
      <c r="L36" s="346"/>
      <c r="M36" s="621"/>
      <c r="N36" s="308">
        <v>977</v>
      </c>
      <c r="O36" s="308">
        <v>1120.5</v>
      </c>
      <c r="P36" s="308">
        <v>733.7</v>
      </c>
      <c r="Q36" s="308">
        <v>966</v>
      </c>
      <c r="R36" s="308">
        <v>1164.3</v>
      </c>
    </row>
    <row r="37" spans="1:18" ht="14.25" customHeight="1">
      <c r="A37" s="109"/>
      <c r="I37" s="152"/>
      <c r="J37" s="127"/>
      <c r="K37" s="346" t="s">
        <v>244</v>
      </c>
      <c r="L37" s="346"/>
      <c r="M37" s="621"/>
      <c r="N37" s="308">
        <v>6612.2</v>
      </c>
      <c r="O37" s="308">
        <v>8011.1</v>
      </c>
      <c r="P37" s="308">
        <v>5189</v>
      </c>
      <c r="Q37" s="308">
        <v>7174</v>
      </c>
      <c r="R37" s="308">
        <v>4157</v>
      </c>
    </row>
    <row r="38" spans="1:18" ht="14.25" customHeight="1">
      <c r="A38" s="496" t="s">
        <v>687</v>
      </c>
      <c r="B38" s="630"/>
      <c r="C38" s="631"/>
      <c r="D38" s="90">
        <v>127</v>
      </c>
      <c r="E38" s="91">
        <v>51</v>
      </c>
      <c r="F38" s="91">
        <v>52</v>
      </c>
      <c r="G38" s="91">
        <v>50</v>
      </c>
      <c r="H38" s="91">
        <v>52</v>
      </c>
      <c r="I38" s="152"/>
      <c r="J38" s="127"/>
      <c r="K38" s="469" t="s">
        <v>206</v>
      </c>
      <c r="L38" s="469"/>
      <c r="M38" s="621"/>
      <c r="N38" s="308">
        <v>4678.8</v>
      </c>
      <c r="O38" s="308">
        <v>5273</v>
      </c>
      <c r="P38" s="308">
        <v>3956.9</v>
      </c>
      <c r="Q38" s="308">
        <v>4412.4</v>
      </c>
      <c r="R38" s="308">
        <v>5017.8</v>
      </c>
    </row>
    <row r="39" spans="1:18" ht="14.25" customHeight="1">
      <c r="A39" s="109"/>
      <c r="B39" s="114"/>
      <c r="C39" s="128" t="s">
        <v>663</v>
      </c>
      <c r="D39" s="103">
        <v>95</v>
      </c>
      <c r="E39" s="101">
        <v>21</v>
      </c>
      <c r="F39" s="101">
        <v>21</v>
      </c>
      <c r="G39" s="101">
        <v>24</v>
      </c>
      <c r="H39" s="101">
        <v>19</v>
      </c>
      <c r="I39" s="152"/>
      <c r="J39" s="127"/>
      <c r="K39" s="628" t="s">
        <v>245</v>
      </c>
      <c r="L39" s="470"/>
      <c r="M39" s="621"/>
      <c r="N39" s="308">
        <v>1933.4</v>
      </c>
      <c r="O39" s="308">
        <v>2738.1</v>
      </c>
      <c r="P39" s="308">
        <v>1232.1</v>
      </c>
      <c r="Q39" s="308">
        <v>2761.6</v>
      </c>
      <c r="R39" s="308">
        <v>-860.8</v>
      </c>
    </row>
    <row r="40" spans="1:18" ht="14.25" customHeight="1">
      <c r="A40" s="109"/>
      <c r="B40" s="114"/>
      <c r="C40" s="146"/>
      <c r="I40" s="152"/>
      <c r="J40" s="127"/>
      <c r="K40" s="628" t="s">
        <v>246</v>
      </c>
      <c r="L40" s="470"/>
      <c r="M40" s="300" t="s">
        <v>664</v>
      </c>
      <c r="N40" s="308">
        <v>38.7</v>
      </c>
      <c r="O40" s="308">
        <v>71.1</v>
      </c>
      <c r="P40" s="308">
        <v>49.5</v>
      </c>
      <c r="Q40" s="308">
        <v>44.5</v>
      </c>
      <c r="R40" s="308">
        <v>18.7</v>
      </c>
    </row>
    <row r="41" spans="1:18" ht="14.25" customHeight="1">
      <c r="A41" s="496" t="s">
        <v>688</v>
      </c>
      <c r="B41" s="630"/>
      <c r="C41" s="631"/>
      <c r="D41" s="90">
        <v>284</v>
      </c>
      <c r="E41" s="91">
        <v>355</v>
      </c>
      <c r="F41" s="91">
        <v>130</v>
      </c>
      <c r="G41" s="91">
        <v>165</v>
      </c>
      <c r="H41" s="91">
        <v>135</v>
      </c>
      <c r="I41" s="152"/>
      <c r="J41" s="127"/>
      <c r="K41" s="628" t="s">
        <v>247</v>
      </c>
      <c r="L41" s="470"/>
      <c r="M41" s="300" t="s">
        <v>665</v>
      </c>
      <c r="N41" s="308">
        <v>26.8</v>
      </c>
      <c r="O41" s="308">
        <v>11.5</v>
      </c>
      <c r="P41" s="308">
        <v>17.5</v>
      </c>
      <c r="Q41" s="308">
        <v>58.7</v>
      </c>
      <c r="R41" s="308">
        <v>68.6</v>
      </c>
    </row>
    <row r="42" spans="1:18" ht="14.25" customHeight="1">
      <c r="A42" s="109"/>
      <c r="B42" s="114"/>
      <c r="C42" s="128" t="s">
        <v>666</v>
      </c>
      <c r="D42" s="103">
        <v>21</v>
      </c>
      <c r="E42" s="101">
        <v>7</v>
      </c>
      <c r="F42" s="101">
        <v>6</v>
      </c>
      <c r="G42" s="101">
        <v>18</v>
      </c>
      <c r="H42" s="101">
        <v>6</v>
      </c>
      <c r="I42" s="152"/>
      <c r="J42" s="127"/>
      <c r="K42" s="628" t="s">
        <v>248</v>
      </c>
      <c r="L42" s="470"/>
      <c r="M42" s="300" t="s">
        <v>665</v>
      </c>
      <c r="N42" s="308">
        <v>43.5</v>
      </c>
      <c r="O42" s="308">
        <v>19.9</v>
      </c>
      <c r="P42" s="308">
        <v>26.2</v>
      </c>
      <c r="Q42" s="308">
        <v>108.3</v>
      </c>
      <c r="R42" s="308">
        <v>72.8</v>
      </c>
    </row>
    <row r="43" spans="1:18" ht="14.25" customHeight="1">
      <c r="A43" s="109"/>
      <c r="B43" s="114"/>
      <c r="C43" s="146"/>
      <c r="I43" s="152"/>
      <c r="J43" s="127"/>
      <c r="K43" s="628" t="s">
        <v>249</v>
      </c>
      <c r="L43" s="470"/>
      <c r="M43" s="621"/>
      <c r="N43" s="308">
        <v>1665.5</v>
      </c>
      <c r="O43" s="308">
        <v>2405.7</v>
      </c>
      <c r="P43" s="308">
        <v>1128</v>
      </c>
      <c r="Q43" s="308">
        <v>2154.4</v>
      </c>
      <c r="R43" s="308">
        <v>692.8</v>
      </c>
    </row>
    <row r="44" spans="1:18" ht="14.25" customHeight="1">
      <c r="A44" s="496" t="s">
        <v>689</v>
      </c>
      <c r="B44" s="630"/>
      <c r="C44" s="631"/>
      <c r="D44" s="90">
        <v>87</v>
      </c>
      <c r="E44" s="91">
        <v>91</v>
      </c>
      <c r="F44" s="91">
        <v>53</v>
      </c>
      <c r="G44" s="91">
        <v>59</v>
      </c>
      <c r="H44" s="91">
        <v>37</v>
      </c>
      <c r="I44" s="152"/>
      <c r="J44" s="127"/>
      <c r="K44" s="628" t="s">
        <v>250</v>
      </c>
      <c r="L44" s="470"/>
      <c r="M44" s="621"/>
      <c r="N44" s="308">
        <v>1178.5</v>
      </c>
      <c r="O44" s="308">
        <v>1583.8</v>
      </c>
      <c r="P44" s="308">
        <v>860.2</v>
      </c>
      <c r="Q44" s="308">
        <v>1325</v>
      </c>
      <c r="R44" s="308">
        <v>836.3</v>
      </c>
    </row>
    <row r="45" spans="1:18" ht="14.25" customHeight="1">
      <c r="A45" s="34"/>
      <c r="B45" s="32"/>
      <c r="C45" s="33"/>
      <c r="D45" s="90"/>
      <c r="E45" s="91"/>
      <c r="F45" s="91"/>
      <c r="G45" s="91"/>
      <c r="H45" s="91"/>
      <c r="I45" s="152"/>
      <c r="J45" s="241"/>
      <c r="K45" s="241"/>
      <c r="L45" s="241"/>
      <c r="M45" s="281"/>
      <c r="N45" s="311"/>
      <c r="O45" s="311"/>
      <c r="P45" s="312"/>
      <c r="Q45" s="311"/>
      <c r="R45" s="311"/>
    </row>
    <row r="46" spans="1:10" ht="14.25" customHeight="1">
      <c r="A46" s="496" t="s">
        <v>425</v>
      </c>
      <c r="B46" s="630"/>
      <c r="C46" s="631"/>
      <c r="D46" s="90">
        <v>382</v>
      </c>
      <c r="E46" s="91">
        <v>418</v>
      </c>
      <c r="F46" s="91">
        <v>630</v>
      </c>
      <c r="G46" s="91">
        <v>637</v>
      </c>
      <c r="H46" s="91">
        <v>670</v>
      </c>
      <c r="I46" s="152"/>
      <c r="J46" s="110" t="s">
        <v>422</v>
      </c>
    </row>
    <row r="47" spans="1:9" ht="14.25" customHeight="1">
      <c r="A47" s="109"/>
      <c r="B47" s="109"/>
      <c r="C47" s="128" t="s">
        <v>667</v>
      </c>
      <c r="D47" s="103">
        <v>380</v>
      </c>
      <c r="E47" s="101">
        <v>414</v>
      </c>
      <c r="F47" s="101">
        <v>627</v>
      </c>
      <c r="G47" s="101">
        <v>635</v>
      </c>
      <c r="H47" s="101">
        <v>669</v>
      </c>
      <c r="I47" s="152"/>
    </row>
    <row r="48" spans="1:18" ht="14.25" customHeight="1">
      <c r="A48" s="109"/>
      <c r="B48" s="114"/>
      <c r="I48" s="152"/>
      <c r="J48" s="127"/>
      <c r="K48" s="127"/>
      <c r="L48" s="127"/>
      <c r="M48" s="113"/>
      <c r="N48" s="313"/>
      <c r="O48" s="313"/>
      <c r="P48" s="313"/>
      <c r="Q48" s="313"/>
      <c r="R48" s="313"/>
    </row>
    <row r="49" spans="1:18" ht="14.25" customHeight="1">
      <c r="A49" s="496" t="s">
        <v>200</v>
      </c>
      <c r="B49" s="630"/>
      <c r="C49" s="631"/>
      <c r="D49" s="90">
        <v>2474</v>
      </c>
      <c r="E49" s="91">
        <v>2397</v>
      </c>
      <c r="F49" s="91">
        <v>2424</v>
      </c>
      <c r="G49" s="91">
        <v>2751</v>
      </c>
      <c r="H49" s="91">
        <v>2673</v>
      </c>
      <c r="I49" s="152"/>
      <c r="J49" s="114"/>
      <c r="K49" s="114"/>
      <c r="L49" s="127"/>
      <c r="M49" s="113"/>
      <c r="N49" s="314"/>
      <c r="O49" s="314"/>
      <c r="P49" s="314"/>
      <c r="Q49" s="314"/>
      <c r="R49" s="314"/>
    </row>
    <row r="50" spans="1:18" ht="14.25" customHeight="1">
      <c r="A50" s="109"/>
      <c r="B50" s="109"/>
      <c r="C50" s="128" t="s">
        <v>668</v>
      </c>
      <c r="D50" s="103">
        <v>14</v>
      </c>
      <c r="E50" s="101">
        <v>15</v>
      </c>
      <c r="F50" s="101">
        <v>17</v>
      </c>
      <c r="G50" s="101">
        <v>20</v>
      </c>
      <c r="H50" s="101">
        <v>17</v>
      </c>
      <c r="I50" s="152"/>
      <c r="J50" s="127"/>
      <c r="K50" s="127"/>
      <c r="L50" s="127"/>
      <c r="M50" s="113"/>
      <c r="N50" s="313"/>
      <c r="O50" s="313"/>
      <c r="P50" s="313"/>
      <c r="Q50" s="313"/>
      <c r="R50" s="313"/>
    </row>
    <row r="51" spans="1:18" ht="14.25" customHeight="1">
      <c r="A51" s="109"/>
      <c r="B51" s="109"/>
      <c r="C51" s="110" t="s">
        <v>669</v>
      </c>
      <c r="D51" s="103">
        <v>52</v>
      </c>
      <c r="E51" s="101">
        <v>71</v>
      </c>
      <c r="F51" s="101">
        <v>74</v>
      </c>
      <c r="G51" s="101">
        <v>220</v>
      </c>
      <c r="H51" s="101">
        <v>289</v>
      </c>
      <c r="I51" s="152"/>
      <c r="J51" s="127"/>
      <c r="K51" s="127"/>
      <c r="L51" s="127"/>
      <c r="M51" s="113"/>
      <c r="N51" s="313"/>
      <c r="O51" s="313"/>
      <c r="P51" s="313"/>
      <c r="Q51" s="313"/>
      <c r="R51" s="313"/>
    </row>
    <row r="52" spans="1:18" ht="14.25" customHeight="1">
      <c r="A52" s="109"/>
      <c r="B52" s="109"/>
      <c r="C52" s="128" t="s">
        <v>670</v>
      </c>
      <c r="D52" s="103">
        <v>8</v>
      </c>
      <c r="E52" s="101">
        <v>15</v>
      </c>
      <c r="F52" s="101">
        <v>18</v>
      </c>
      <c r="G52" s="101">
        <v>8</v>
      </c>
      <c r="H52" s="101">
        <v>8</v>
      </c>
      <c r="I52" s="152"/>
      <c r="J52" s="127"/>
      <c r="K52" s="127"/>
      <c r="L52" s="127"/>
      <c r="M52" s="113"/>
      <c r="N52" s="313"/>
      <c r="O52" s="313"/>
      <c r="P52" s="313"/>
      <c r="Q52" s="313"/>
      <c r="R52" s="313"/>
    </row>
    <row r="53" spans="1:18" ht="14.25" customHeight="1">
      <c r="A53" s="109"/>
      <c r="B53" s="109"/>
      <c r="C53" s="128" t="s">
        <v>671</v>
      </c>
      <c r="D53" s="103">
        <v>574</v>
      </c>
      <c r="E53" s="101">
        <v>553</v>
      </c>
      <c r="F53" s="101">
        <v>614</v>
      </c>
      <c r="G53" s="101">
        <v>598</v>
      </c>
      <c r="H53" s="101">
        <v>614</v>
      </c>
      <c r="I53" s="152"/>
      <c r="J53" s="114"/>
      <c r="K53" s="114"/>
      <c r="L53" s="127"/>
      <c r="M53" s="113"/>
      <c r="N53" s="314"/>
      <c r="O53" s="314"/>
      <c r="P53" s="314"/>
      <c r="Q53" s="314"/>
      <c r="R53" s="314"/>
    </row>
    <row r="54" spans="1:18" ht="14.25" customHeight="1">
      <c r="A54" s="127"/>
      <c r="B54" s="109"/>
      <c r="C54" s="128" t="s">
        <v>463</v>
      </c>
      <c r="D54" s="103">
        <v>33</v>
      </c>
      <c r="E54" s="101">
        <v>35</v>
      </c>
      <c r="F54" s="101">
        <v>27</v>
      </c>
      <c r="G54" s="101">
        <v>40</v>
      </c>
      <c r="H54" s="101">
        <v>42</v>
      </c>
      <c r="I54" s="152"/>
      <c r="J54" s="127"/>
      <c r="K54" s="127"/>
      <c r="L54" s="109"/>
      <c r="M54" s="113"/>
      <c r="N54" s="313"/>
      <c r="O54" s="313"/>
      <c r="P54" s="313"/>
      <c r="Q54" s="313"/>
      <c r="R54" s="313"/>
    </row>
    <row r="55" spans="1:18" ht="14.25" customHeight="1">
      <c r="A55" s="109"/>
      <c r="D55" s="108"/>
      <c r="E55" s="109"/>
      <c r="F55" s="109"/>
      <c r="G55" s="109"/>
      <c r="H55" s="109"/>
      <c r="I55" s="152"/>
      <c r="J55" s="114"/>
      <c r="K55" s="114"/>
      <c r="L55" s="127"/>
      <c r="M55" s="113"/>
      <c r="N55" s="313"/>
      <c r="O55" s="313"/>
      <c r="P55" s="313"/>
      <c r="Q55" s="313"/>
      <c r="R55" s="313"/>
    </row>
    <row r="56" spans="1:18" ht="14.25" customHeight="1">
      <c r="A56" s="497" t="s">
        <v>427</v>
      </c>
      <c r="B56" s="630"/>
      <c r="C56" s="631"/>
      <c r="D56" s="90">
        <v>2951</v>
      </c>
      <c r="E56" s="91">
        <v>7098</v>
      </c>
      <c r="F56" s="91">
        <v>12569</v>
      </c>
      <c r="G56" s="91">
        <v>9569</v>
      </c>
      <c r="H56" s="91">
        <v>8595</v>
      </c>
      <c r="I56" s="152"/>
      <c r="J56" s="127"/>
      <c r="K56" s="127"/>
      <c r="L56" s="127"/>
      <c r="M56" s="113"/>
      <c r="N56" s="313"/>
      <c r="O56" s="313"/>
      <c r="P56" s="313"/>
      <c r="Q56" s="313"/>
      <c r="R56" s="313"/>
    </row>
    <row r="57" spans="1:18" ht="14.25" customHeight="1">
      <c r="A57" s="34"/>
      <c r="B57" s="142"/>
      <c r="C57" s="142"/>
      <c r="D57" s="317"/>
      <c r="E57" s="34"/>
      <c r="F57" s="34"/>
      <c r="G57" s="34"/>
      <c r="H57" s="34"/>
      <c r="I57" s="152"/>
      <c r="J57" s="109"/>
      <c r="K57" s="109"/>
      <c r="L57" s="127"/>
      <c r="M57" s="113"/>
      <c r="N57" s="313"/>
      <c r="O57" s="313"/>
      <c r="P57" s="313"/>
      <c r="Q57" s="313"/>
      <c r="R57" s="313"/>
    </row>
    <row r="58" spans="1:18" ht="14.25" customHeight="1">
      <c r="A58" s="496" t="s">
        <v>690</v>
      </c>
      <c r="B58" s="630"/>
      <c r="C58" s="631"/>
      <c r="D58" s="90">
        <v>8839</v>
      </c>
      <c r="E58" s="91">
        <v>18515</v>
      </c>
      <c r="F58" s="91">
        <v>26591</v>
      </c>
      <c r="G58" s="91">
        <v>20924</v>
      </c>
      <c r="H58" s="91">
        <v>21154</v>
      </c>
      <c r="I58" s="152"/>
      <c r="J58" s="127"/>
      <c r="K58" s="127"/>
      <c r="L58" s="127"/>
      <c r="M58" s="113"/>
      <c r="N58" s="313"/>
      <c r="O58" s="313"/>
      <c r="P58" s="313"/>
      <c r="Q58" s="313"/>
      <c r="R58" s="313"/>
    </row>
    <row r="59" spans="1:18" ht="14.25" customHeight="1">
      <c r="A59" s="109"/>
      <c r="B59" s="109"/>
      <c r="C59" s="128" t="s">
        <v>428</v>
      </c>
      <c r="D59" s="103">
        <v>0</v>
      </c>
      <c r="E59" s="101">
        <v>1</v>
      </c>
      <c r="F59" s="101">
        <v>0</v>
      </c>
      <c r="G59" s="101">
        <v>0</v>
      </c>
      <c r="H59" s="101">
        <v>0</v>
      </c>
      <c r="I59" s="152"/>
      <c r="M59" s="113"/>
      <c r="N59" s="313"/>
      <c r="O59" s="313"/>
      <c r="P59" s="313"/>
      <c r="Q59" s="313"/>
      <c r="R59" s="313"/>
    </row>
    <row r="60" spans="1:18" ht="14.25" customHeight="1">
      <c r="A60" s="109"/>
      <c r="C60" s="128" t="s">
        <v>672</v>
      </c>
      <c r="D60" s="103">
        <v>840</v>
      </c>
      <c r="E60" s="101">
        <v>810</v>
      </c>
      <c r="F60" s="101">
        <v>480</v>
      </c>
      <c r="G60" s="101">
        <v>650</v>
      </c>
      <c r="H60" s="101">
        <v>720</v>
      </c>
      <c r="I60" s="152"/>
      <c r="M60" s="113"/>
      <c r="N60" s="313"/>
      <c r="O60" s="313"/>
      <c r="P60" s="313"/>
      <c r="Q60" s="313"/>
      <c r="R60" s="313"/>
    </row>
    <row r="61" spans="1:18" ht="14.25" customHeight="1">
      <c r="A61" s="133"/>
      <c r="B61" s="133"/>
      <c r="C61" s="185" t="s">
        <v>207</v>
      </c>
      <c r="D61" s="102">
        <v>7208</v>
      </c>
      <c r="E61" s="132">
        <v>17704</v>
      </c>
      <c r="F61" s="132">
        <v>26111</v>
      </c>
      <c r="G61" s="132">
        <v>20274</v>
      </c>
      <c r="H61" s="132">
        <v>20431</v>
      </c>
      <c r="I61" s="152"/>
      <c r="M61" s="113"/>
      <c r="N61" s="313"/>
      <c r="O61" s="313"/>
      <c r="P61" s="313"/>
      <c r="Q61" s="313"/>
      <c r="R61" s="313"/>
    </row>
    <row r="62" spans="1:18" ht="14.25" customHeight="1">
      <c r="A62" s="114" t="s">
        <v>421</v>
      </c>
      <c r="I62" s="152"/>
      <c r="M62" s="113"/>
      <c r="N62" s="313"/>
      <c r="O62" s="313"/>
      <c r="P62" s="313"/>
      <c r="Q62" s="313"/>
      <c r="R62" s="313"/>
    </row>
    <row r="63" spans="1:18" ht="14.25" customHeight="1">
      <c r="A63" s="109"/>
      <c r="I63" s="152"/>
      <c r="M63" s="113"/>
      <c r="N63" s="313"/>
      <c r="O63" s="313"/>
      <c r="P63" s="313"/>
      <c r="Q63" s="313"/>
      <c r="R63" s="313"/>
    </row>
    <row r="64" spans="1:26" ht="14.25" customHeight="1">
      <c r="A64" s="109"/>
      <c r="B64" s="109"/>
      <c r="C64" s="109"/>
      <c r="D64" s="109"/>
      <c r="E64" s="109"/>
      <c r="F64" s="109"/>
      <c r="I64" s="152"/>
      <c r="M64" s="315"/>
      <c r="N64" s="314"/>
      <c r="O64" s="314"/>
      <c r="P64" s="314"/>
      <c r="Q64" s="314"/>
      <c r="R64" s="314"/>
      <c r="S64" s="147"/>
      <c r="T64" s="147"/>
      <c r="U64" s="147"/>
      <c r="V64" s="147"/>
      <c r="W64" s="147"/>
      <c r="X64" s="147"/>
      <c r="Y64" s="147"/>
      <c r="Z64" s="147"/>
    </row>
    <row r="65" spans="1:26" ht="14.25" customHeight="1">
      <c r="A65" s="109"/>
      <c r="B65" s="109"/>
      <c r="C65" s="109"/>
      <c r="D65" s="109"/>
      <c r="E65" s="109"/>
      <c r="F65" s="109"/>
      <c r="I65" s="152"/>
      <c r="M65" s="113"/>
      <c r="N65" s="313"/>
      <c r="O65" s="313"/>
      <c r="P65" s="313"/>
      <c r="Q65" s="313"/>
      <c r="R65" s="313"/>
      <c r="S65" s="147"/>
      <c r="T65" s="147"/>
      <c r="U65" s="147"/>
      <c r="V65" s="147"/>
      <c r="W65" s="147"/>
      <c r="X65" s="147"/>
      <c r="Y65" s="147"/>
      <c r="Z65" s="147"/>
    </row>
    <row r="66" spans="1:18" ht="14.25" customHeight="1">
      <c r="A66" s="109"/>
      <c r="B66" s="109"/>
      <c r="C66" s="109"/>
      <c r="D66" s="109"/>
      <c r="E66" s="109"/>
      <c r="F66" s="109"/>
      <c r="I66" s="152"/>
      <c r="M66" s="113"/>
      <c r="N66" s="313"/>
      <c r="O66" s="313"/>
      <c r="P66" s="313"/>
      <c r="Q66" s="313"/>
      <c r="R66" s="313"/>
    </row>
    <row r="67" spans="2:18" ht="14.25" customHeight="1">
      <c r="B67" s="109"/>
      <c r="C67" s="109"/>
      <c r="D67" s="109"/>
      <c r="E67" s="109"/>
      <c r="F67" s="109"/>
      <c r="I67" s="152"/>
      <c r="M67" s="109"/>
      <c r="N67" s="109"/>
      <c r="O67" s="109"/>
      <c r="P67" s="109"/>
      <c r="Q67" s="109"/>
      <c r="R67" s="109"/>
    </row>
    <row r="68" spans="2:18" ht="14.25" customHeight="1">
      <c r="B68" s="109"/>
      <c r="C68" s="109"/>
      <c r="D68" s="109"/>
      <c r="E68" s="109"/>
      <c r="F68" s="109"/>
      <c r="I68" s="152"/>
      <c r="J68" s="127"/>
      <c r="K68" s="174"/>
      <c r="L68" s="174"/>
      <c r="M68" s="113"/>
      <c r="N68" s="313"/>
      <c r="O68" s="313"/>
      <c r="P68" s="313"/>
      <c r="Q68" s="313"/>
      <c r="R68" s="313"/>
    </row>
    <row r="69" spans="9:18" ht="14.25" customHeight="1">
      <c r="I69" s="152"/>
      <c r="J69" s="127"/>
      <c r="K69" s="174"/>
      <c r="L69" s="174"/>
      <c r="M69" s="113"/>
      <c r="N69" s="313"/>
      <c r="O69" s="313"/>
      <c r="P69" s="313"/>
      <c r="Q69" s="313"/>
      <c r="R69" s="313"/>
    </row>
    <row r="70" spans="9:18" ht="14.25" customHeight="1">
      <c r="I70" s="152"/>
      <c r="J70" s="127"/>
      <c r="K70" s="127"/>
      <c r="L70" s="127"/>
      <c r="M70" s="113"/>
      <c r="N70" s="313"/>
      <c r="O70" s="313"/>
      <c r="P70" s="313"/>
      <c r="Q70" s="313"/>
      <c r="R70" s="313"/>
    </row>
    <row r="71" spans="9:18" ht="14.25" customHeight="1">
      <c r="I71" s="152"/>
      <c r="J71" s="127"/>
      <c r="K71" s="127"/>
      <c r="L71" s="127"/>
      <c r="M71" s="113"/>
      <c r="N71" s="313"/>
      <c r="O71" s="313"/>
      <c r="P71" s="313"/>
      <c r="Q71" s="313"/>
      <c r="R71" s="313"/>
    </row>
    <row r="72" spans="10:18" ht="14.25" customHeight="1">
      <c r="J72" s="127"/>
      <c r="K72" s="127"/>
      <c r="L72" s="127"/>
      <c r="M72" s="113"/>
      <c r="N72" s="313"/>
      <c r="O72" s="313"/>
      <c r="P72" s="313"/>
      <c r="Q72" s="313"/>
      <c r="R72" s="313"/>
    </row>
    <row r="73" spans="10:18" ht="14.25" customHeight="1">
      <c r="J73" s="109"/>
      <c r="K73" s="109"/>
      <c r="L73" s="109"/>
      <c r="M73" s="109"/>
      <c r="N73" s="109"/>
      <c r="O73" s="109"/>
      <c r="P73" s="109"/>
      <c r="Q73" s="109"/>
      <c r="R73" s="109"/>
    </row>
    <row r="74" spans="10:18" ht="14.25">
      <c r="J74" s="109"/>
      <c r="K74" s="109"/>
      <c r="L74" s="109"/>
      <c r="M74" s="109"/>
      <c r="N74" s="109"/>
      <c r="O74" s="109"/>
      <c r="P74" s="109"/>
      <c r="Q74" s="109"/>
      <c r="R74" s="109"/>
    </row>
    <row r="75" spans="10:18" ht="14.25">
      <c r="J75" s="109"/>
      <c r="K75" s="109"/>
      <c r="L75" s="109"/>
      <c r="M75" s="109"/>
      <c r="N75" s="109"/>
      <c r="O75" s="109"/>
      <c r="P75" s="109"/>
      <c r="Q75" s="109"/>
      <c r="R75" s="109"/>
    </row>
    <row r="76" spans="10:18" ht="14.25">
      <c r="J76" s="109"/>
      <c r="K76" s="109"/>
      <c r="L76" s="109"/>
      <c r="M76" s="109"/>
      <c r="N76" s="109"/>
      <c r="O76" s="109"/>
      <c r="P76" s="109"/>
      <c r="Q76" s="109"/>
      <c r="R76" s="109"/>
    </row>
    <row r="77" spans="10:18" ht="14.25">
      <c r="J77" s="109"/>
      <c r="K77" s="109"/>
      <c r="L77" s="109"/>
      <c r="M77" s="109"/>
      <c r="N77" s="109"/>
      <c r="O77" s="109"/>
      <c r="P77" s="109"/>
      <c r="Q77" s="109"/>
      <c r="R77" s="109"/>
    </row>
    <row r="78" spans="10:18" ht="14.25">
      <c r="J78" s="109"/>
      <c r="K78" s="109"/>
      <c r="L78" s="109"/>
      <c r="M78" s="109"/>
      <c r="N78" s="109"/>
      <c r="O78" s="109"/>
      <c r="P78" s="109"/>
      <c r="Q78" s="109"/>
      <c r="R78" s="109"/>
    </row>
    <row r="79" spans="10:18" ht="14.25">
      <c r="J79" s="109"/>
      <c r="K79" s="109"/>
      <c r="L79" s="109"/>
      <c r="M79" s="109"/>
      <c r="N79" s="109"/>
      <c r="O79" s="109"/>
      <c r="P79" s="109"/>
      <c r="Q79" s="109"/>
      <c r="R79" s="109"/>
    </row>
    <row r="80" spans="10:18" ht="14.25">
      <c r="J80" s="109"/>
      <c r="K80" s="109"/>
      <c r="L80" s="109"/>
      <c r="M80" s="109"/>
      <c r="N80" s="109"/>
      <c r="O80" s="109"/>
      <c r="P80" s="109"/>
      <c r="Q80" s="109"/>
      <c r="R80" s="109"/>
    </row>
    <row r="81" spans="10:18" ht="14.25">
      <c r="J81" s="109"/>
      <c r="K81" s="109"/>
      <c r="L81" s="109"/>
      <c r="M81" s="109"/>
      <c r="N81" s="109"/>
      <c r="O81" s="109"/>
      <c r="P81" s="109"/>
      <c r="Q81" s="109"/>
      <c r="R81" s="109"/>
    </row>
    <row r="82" spans="10:18" ht="14.25">
      <c r="J82" s="109"/>
      <c r="K82" s="109"/>
      <c r="L82" s="109"/>
      <c r="M82" s="109"/>
      <c r="N82" s="109"/>
      <c r="O82" s="109"/>
      <c r="P82" s="109"/>
      <c r="Q82" s="109"/>
      <c r="R82" s="109"/>
    </row>
    <row r="83" spans="10:18" ht="14.25">
      <c r="J83" s="109"/>
      <c r="K83" s="109"/>
      <c r="L83" s="109"/>
      <c r="M83" s="109"/>
      <c r="N83" s="109"/>
      <c r="O83" s="109"/>
      <c r="P83" s="109"/>
      <c r="Q83" s="109"/>
      <c r="R83" s="109"/>
    </row>
    <row r="84" spans="10:18" ht="14.25">
      <c r="J84" s="109"/>
      <c r="K84" s="109"/>
      <c r="L84" s="109"/>
      <c r="M84" s="109"/>
      <c r="N84" s="109"/>
      <c r="O84" s="109"/>
      <c r="P84" s="109"/>
      <c r="Q84" s="109"/>
      <c r="R84" s="109"/>
    </row>
    <row r="85" spans="10:18" ht="14.25">
      <c r="J85" s="109"/>
      <c r="K85" s="109"/>
      <c r="L85" s="109"/>
      <c r="M85" s="109"/>
      <c r="N85" s="109"/>
      <c r="O85" s="109"/>
      <c r="P85" s="109"/>
      <c r="Q85" s="109"/>
      <c r="R85" s="109"/>
    </row>
    <row r="86" spans="10:18" ht="14.25">
      <c r="J86" s="109"/>
      <c r="K86" s="109"/>
      <c r="L86" s="109"/>
      <c r="M86" s="109"/>
      <c r="N86" s="109"/>
      <c r="O86" s="109"/>
      <c r="P86" s="109"/>
      <c r="Q86" s="109"/>
      <c r="R86" s="109"/>
    </row>
    <row r="87" spans="10:18" ht="14.25">
      <c r="J87" s="109"/>
      <c r="K87" s="109"/>
      <c r="L87" s="109"/>
      <c r="M87" s="109"/>
      <c r="N87" s="109"/>
      <c r="O87" s="109"/>
      <c r="P87" s="109"/>
      <c r="Q87" s="109"/>
      <c r="R87" s="109"/>
    </row>
    <row r="88" spans="10:18" ht="14.25">
      <c r="J88" s="109"/>
      <c r="K88" s="109"/>
      <c r="L88" s="109"/>
      <c r="M88" s="109"/>
      <c r="N88" s="109"/>
      <c r="O88" s="109"/>
      <c r="P88" s="109"/>
      <c r="Q88" s="109"/>
      <c r="R88" s="109"/>
    </row>
    <row r="89" spans="10:18" ht="14.25">
      <c r="J89" s="109"/>
      <c r="K89" s="109"/>
      <c r="L89" s="109"/>
      <c r="M89" s="109"/>
      <c r="N89" s="109"/>
      <c r="O89" s="109"/>
      <c r="P89" s="109"/>
      <c r="Q89" s="109"/>
      <c r="R89" s="109"/>
    </row>
    <row r="90" spans="10:18" ht="14.25">
      <c r="J90" s="109"/>
      <c r="K90" s="109"/>
      <c r="L90" s="109"/>
      <c r="M90" s="109"/>
      <c r="N90" s="109"/>
      <c r="O90" s="109"/>
      <c r="P90" s="109"/>
      <c r="Q90" s="109"/>
      <c r="R90" s="109"/>
    </row>
    <row r="91" spans="10:18" ht="14.25">
      <c r="J91" s="109"/>
      <c r="K91" s="109"/>
      <c r="L91" s="109"/>
      <c r="M91" s="109"/>
      <c r="N91" s="109"/>
      <c r="O91" s="109"/>
      <c r="P91" s="109"/>
      <c r="Q91" s="109"/>
      <c r="R91" s="109"/>
    </row>
    <row r="92" spans="10:18" ht="14.25">
      <c r="J92" s="109"/>
      <c r="K92" s="109"/>
      <c r="L92" s="109"/>
      <c r="M92" s="109"/>
      <c r="N92" s="109"/>
      <c r="O92" s="109"/>
      <c r="P92" s="109"/>
      <c r="Q92" s="109"/>
      <c r="R92" s="109"/>
    </row>
    <row r="93" spans="10:18" ht="14.25">
      <c r="J93" s="109"/>
      <c r="K93" s="109"/>
      <c r="L93" s="109"/>
      <c r="M93" s="109"/>
      <c r="N93" s="109"/>
      <c r="O93" s="109"/>
      <c r="P93" s="109"/>
      <c r="Q93" s="109"/>
      <c r="R93" s="109"/>
    </row>
    <row r="94" spans="10:18" ht="14.25">
      <c r="J94" s="109"/>
      <c r="K94" s="109"/>
      <c r="L94" s="109"/>
      <c r="M94" s="109"/>
      <c r="N94" s="109"/>
      <c r="O94" s="109"/>
      <c r="P94" s="109"/>
      <c r="Q94" s="109"/>
      <c r="R94" s="109"/>
    </row>
    <row r="95" spans="10:18" ht="14.25">
      <c r="J95" s="109"/>
      <c r="K95" s="109"/>
      <c r="L95" s="109"/>
      <c r="M95" s="109"/>
      <c r="N95" s="109"/>
      <c r="O95" s="109"/>
      <c r="P95" s="109"/>
      <c r="Q95" s="109"/>
      <c r="R95" s="109"/>
    </row>
    <row r="96" spans="10:18" ht="14.25">
      <c r="J96" s="109"/>
      <c r="K96" s="109"/>
      <c r="L96" s="109"/>
      <c r="M96" s="109"/>
      <c r="N96" s="109"/>
      <c r="O96" s="109"/>
      <c r="P96" s="109"/>
      <c r="Q96" s="109"/>
      <c r="R96" s="109"/>
    </row>
    <row r="97" spans="10:18" ht="14.25">
      <c r="J97" s="109"/>
      <c r="K97" s="109"/>
      <c r="L97" s="109"/>
      <c r="M97" s="109"/>
      <c r="N97" s="109"/>
      <c r="O97" s="109"/>
      <c r="P97" s="109"/>
      <c r="Q97" s="109"/>
      <c r="R97" s="109"/>
    </row>
    <row r="98" spans="10:18" ht="14.25">
      <c r="J98" s="109"/>
      <c r="K98" s="109"/>
      <c r="L98" s="109"/>
      <c r="M98" s="109"/>
      <c r="N98" s="109"/>
      <c r="O98" s="109"/>
      <c r="P98" s="109"/>
      <c r="Q98" s="109"/>
      <c r="R98" s="109"/>
    </row>
    <row r="99" spans="10:18" ht="14.25">
      <c r="J99" s="109"/>
      <c r="K99" s="109"/>
      <c r="L99" s="109"/>
      <c r="M99" s="109"/>
      <c r="N99" s="109"/>
      <c r="O99" s="109"/>
      <c r="P99" s="109"/>
      <c r="Q99" s="109"/>
      <c r="R99" s="109"/>
    </row>
    <row r="100" spans="10:18" ht="14.25">
      <c r="J100" s="109"/>
      <c r="K100" s="109"/>
      <c r="L100" s="109"/>
      <c r="M100" s="109"/>
      <c r="N100" s="109"/>
      <c r="O100" s="109"/>
      <c r="P100" s="109"/>
      <c r="Q100" s="109"/>
      <c r="R100" s="109"/>
    </row>
    <row r="101" spans="10:18" ht="14.25">
      <c r="J101" s="109"/>
      <c r="K101" s="109"/>
      <c r="L101" s="109"/>
      <c r="M101" s="109"/>
      <c r="N101" s="109"/>
      <c r="O101" s="109"/>
      <c r="P101" s="109"/>
      <c r="Q101" s="109"/>
      <c r="R101" s="109"/>
    </row>
    <row r="102" spans="10:18" ht="14.25">
      <c r="J102" s="109"/>
      <c r="K102" s="109"/>
      <c r="L102" s="109"/>
      <c r="M102" s="109"/>
      <c r="N102" s="109"/>
      <c r="O102" s="109"/>
      <c r="P102" s="109"/>
      <c r="Q102" s="109"/>
      <c r="R102" s="109"/>
    </row>
    <row r="103" spans="10:18" ht="14.25">
      <c r="J103" s="109"/>
      <c r="K103" s="109"/>
      <c r="L103" s="109"/>
      <c r="M103" s="109"/>
      <c r="N103" s="109"/>
      <c r="O103" s="109"/>
      <c r="P103" s="109"/>
      <c r="Q103" s="109"/>
      <c r="R103" s="109"/>
    </row>
    <row r="104" spans="10:18" ht="14.25">
      <c r="J104" s="109"/>
      <c r="K104" s="109"/>
      <c r="L104" s="109"/>
      <c r="M104" s="109"/>
      <c r="N104" s="109"/>
      <c r="O104" s="109"/>
      <c r="P104" s="109"/>
      <c r="Q104" s="109"/>
      <c r="R104" s="109"/>
    </row>
    <row r="105" spans="10:18" ht="14.25">
      <c r="J105" s="109"/>
      <c r="K105" s="109"/>
      <c r="L105" s="109"/>
      <c r="M105" s="109"/>
      <c r="N105" s="109"/>
      <c r="O105" s="109"/>
      <c r="P105" s="109"/>
      <c r="Q105" s="109"/>
      <c r="R105" s="109"/>
    </row>
    <row r="106" spans="10:18" ht="14.25">
      <c r="J106" s="109"/>
      <c r="K106" s="109"/>
      <c r="L106" s="109"/>
      <c r="M106" s="109"/>
      <c r="N106" s="109"/>
      <c r="O106" s="109"/>
      <c r="P106" s="109"/>
      <c r="Q106" s="109"/>
      <c r="R106" s="109"/>
    </row>
    <row r="107" spans="10:18" ht="14.25">
      <c r="J107" s="109"/>
      <c r="K107" s="109"/>
      <c r="L107" s="109"/>
      <c r="M107" s="109"/>
      <c r="N107" s="109"/>
      <c r="O107" s="109"/>
      <c r="P107" s="109"/>
      <c r="Q107" s="109"/>
      <c r="R107" s="109"/>
    </row>
    <row r="108" spans="10:18" ht="14.25">
      <c r="J108" s="109"/>
      <c r="K108" s="109"/>
      <c r="L108" s="109"/>
      <c r="M108" s="109"/>
      <c r="N108" s="109"/>
      <c r="O108" s="109"/>
      <c r="P108" s="109"/>
      <c r="Q108" s="109"/>
      <c r="R108" s="109"/>
    </row>
    <row r="109" spans="10:18" ht="14.25">
      <c r="J109" s="109"/>
      <c r="K109" s="109"/>
      <c r="L109" s="109"/>
      <c r="M109" s="109"/>
      <c r="N109" s="109"/>
      <c r="O109" s="109"/>
      <c r="P109" s="109"/>
      <c r="Q109" s="109"/>
      <c r="R109" s="109"/>
    </row>
    <row r="110" spans="10:18" ht="14.25">
      <c r="J110" s="109"/>
      <c r="K110" s="109"/>
      <c r="L110" s="109"/>
      <c r="M110" s="109"/>
      <c r="N110" s="109"/>
      <c r="O110" s="109"/>
      <c r="P110" s="109"/>
      <c r="Q110" s="109"/>
      <c r="R110" s="109"/>
    </row>
    <row r="111" spans="10:18" ht="14.25"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10:18" ht="14.25"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10:18" ht="14.25"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10:18" ht="14.25"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10:18" ht="14.25"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10:18" ht="14.25"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10:18" ht="14.25"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10:18" ht="14.25"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10:18" ht="14.25"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10:18" ht="14.25"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10:18" ht="14.25"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10:18" ht="14.25"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10:18" ht="14.25"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10:18" ht="14.25"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10:18" ht="14.25"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10:18" ht="14.25"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10:18" ht="14.25"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10:18" ht="14.25"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10:18" ht="14.25"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10:18" ht="14.25"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10:18" ht="14.25"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10:18" ht="14.25"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10:18" ht="14.25"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10:18" ht="14.25"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10:18" ht="14.25"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10:18" ht="14.25"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10:18" ht="14.25"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10:18" ht="14.25"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10:18" ht="14.25"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10:18" ht="14.25"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10:18" ht="14.25"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10:18" ht="14.25"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10:18" ht="14.25"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10:18" ht="14.25"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10:18" ht="14.25"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10:18" ht="14.25"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10:18" ht="14.25"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10:18" ht="14.25"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10:18" ht="14.25"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10:18" ht="14.25"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10:18" ht="14.25"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10:18" ht="14.25"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10:18" ht="14.25"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10:18" ht="14.25"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10:18" ht="14.25"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10:18" ht="14.25"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10:18" ht="14.25"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10:18" ht="14.25"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10:18" ht="14.25"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10:18" ht="14.25"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10:18" ht="14.25"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10:18" ht="14.25"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10:18" ht="14.25"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10:18" ht="14.25"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10:18" ht="14.25"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10:18" ht="14.25"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10:18" ht="14.25"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10:18" ht="14.25">
      <c r="J168" s="109"/>
      <c r="K168" s="109"/>
      <c r="L168" s="109"/>
      <c r="M168" s="109"/>
      <c r="N168" s="109"/>
      <c r="O168" s="109"/>
      <c r="P168" s="109"/>
      <c r="Q168" s="109"/>
      <c r="R168" s="109"/>
    </row>
  </sheetData>
  <sheetProtection/>
  <mergeCells count="56">
    <mergeCell ref="A44:C44"/>
    <mergeCell ref="K39:M39"/>
    <mergeCell ref="K43:M43"/>
    <mergeCell ref="K44:M44"/>
    <mergeCell ref="A49:C49"/>
    <mergeCell ref="A46:C46"/>
    <mergeCell ref="K40:L40"/>
    <mergeCell ref="K41:L41"/>
    <mergeCell ref="K42:L42"/>
    <mergeCell ref="L25:M25"/>
    <mergeCell ref="A56:C56"/>
    <mergeCell ref="A58:C58"/>
    <mergeCell ref="J4:M4"/>
    <mergeCell ref="L5:M5"/>
    <mergeCell ref="L13:M13"/>
    <mergeCell ref="K14:M14"/>
    <mergeCell ref="L15:M15"/>
    <mergeCell ref="A38:C38"/>
    <mergeCell ref="A41:C41"/>
    <mergeCell ref="K16:M16"/>
    <mergeCell ref="L18:M18"/>
    <mergeCell ref="K20:M20"/>
    <mergeCell ref="L21:M21"/>
    <mergeCell ref="L22:M22"/>
    <mergeCell ref="L23:M23"/>
    <mergeCell ref="K19:M19"/>
    <mergeCell ref="L26:M26"/>
    <mergeCell ref="A24:C24"/>
    <mergeCell ref="L34:M34"/>
    <mergeCell ref="L27:M27"/>
    <mergeCell ref="K28:M28"/>
    <mergeCell ref="K29:M29"/>
    <mergeCell ref="K30:M30"/>
    <mergeCell ref="A27:C27"/>
    <mergeCell ref="A30:C30"/>
    <mergeCell ref="L24:M24"/>
    <mergeCell ref="K11:L11"/>
    <mergeCell ref="K31:M31"/>
    <mergeCell ref="K32:M32"/>
    <mergeCell ref="L33:M33"/>
    <mergeCell ref="A2:H2"/>
    <mergeCell ref="B6:C6"/>
    <mergeCell ref="K9:L9"/>
    <mergeCell ref="J2:R2"/>
    <mergeCell ref="A7:C7"/>
    <mergeCell ref="A13:C13"/>
    <mergeCell ref="K37:M37"/>
    <mergeCell ref="K38:M38"/>
    <mergeCell ref="A5:C5"/>
    <mergeCell ref="A4:C4"/>
    <mergeCell ref="K8:L8"/>
    <mergeCell ref="K7:L7"/>
    <mergeCell ref="K6:L6"/>
    <mergeCell ref="K10:L10"/>
    <mergeCell ref="L35:M35"/>
    <mergeCell ref="K36:M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9"/>
  <sheetViews>
    <sheetView view="pageBreakPreview" zoomScale="60" zoomScalePageLayoutView="0" workbookViewId="0" topLeftCell="A26">
      <selection activeCell="A61" sqref="A61"/>
    </sheetView>
  </sheetViews>
  <sheetFormatPr defaultColWidth="10.59765625" defaultRowHeight="15"/>
  <cols>
    <col min="1" max="1" width="3.19921875" style="1" customWidth="1"/>
    <col min="2" max="2" width="27.69921875" style="1" customWidth="1"/>
    <col min="3" max="17" width="9.69921875" style="1" customWidth="1"/>
    <col min="18" max="16384" width="10.59765625" style="1" customWidth="1"/>
  </cols>
  <sheetData>
    <row r="1" spans="1:21" ht="19.5" customHeight="1">
      <c r="A1" s="14" t="s">
        <v>381</v>
      </c>
      <c r="M1" s="15"/>
      <c r="Q1" s="15"/>
      <c r="U1" s="3" t="s">
        <v>382</v>
      </c>
    </row>
    <row r="2" spans="1:17" ht="19.5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44"/>
      <c r="O2" s="44"/>
      <c r="P2" s="44"/>
      <c r="Q2" s="44"/>
    </row>
    <row r="3" spans="1:21" ht="19.5" customHeight="1">
      <c r="A3" s="350" t="s">
        <v>486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</row>
    <row r="4" spans="13:17" ht="18" customHeight="1" thickBot="1">
      <c r="M4" s="16"/>
      <c r="Q4" s="16"/>
    </row>
    <row r="5" spans="1:21" ht="23.25" customHeight="1">
      <c r="A5" s="371" t="s">
        <v>534</v>
      </c>
      <c r="B5" s="372"/>
      <c r="C5" s="385" t="s">
        <v>487</v>
      </c>
      <c r="D5" s="386" t="s">
        <v>344</v>
      </c>
      <c r="E5" s="411" t="s">
        <v>285</v>
      </c>
      <c r="F5" s="412"/>
      <c r="G5" s="412"/>
      <c r="H5" s="412"/>
      <c r="I5" s="412"/>
      <c r="J5" s="412"/>
      <c r="K5" s="412"/>
      <c r="L5" s="412"/>
      <c r="M5" s="412"/>
      <c r="N5" s="413"/>
      <c r="O5" s="413"/>
      <c r="P5" s="413"/>
      <c r="Q5" s="413"/>
      <c r="R5" s="392" t="s">
        <v>353</v>
      </c>
      <c r="S5" s="392" t="s">
        <v>278</v>
      </c>
      <c r="T5" s="392" t="s">
        <v>280</v>
      </c>
      <c r="U5" s="405" t="s">
        <v>354</v>
      </c>
    </row>
    <row r="6" spans="1:21" ht="21" customHeight="1">
      <c r="A6" s="373"/>
      <c r="B6" s="374"/>
      <c r="C6" s="382"/>
      <c r="D6" s="387"/>
      <c r="E6" s="381" t="s">
        <v>488</v>
      </c>
      <c r="F6" s="408" t="s">
        <v>348</v>
      </c>
      <c r="G6" s="409"/>
      <c r="H6" s="409"/>
      <c r="I6" s="409"/>
      <c r="J6" s="409"/>
      <c r="K6" s="409"/>
      <c r="L6" s="409"/>
      <c r="M6" s="409"/>
      <c r="N6" s="410"/>
      <c r="O6" s="410"/>
      <c r="P6" s="410"/>
      <c r="Q6" s="410"/>
      <c r="R6" s="393"/>
      <c r="S6" s="393"/>
      <c r="T6" s="393"/>
      <c r="U6" s="406"/>
    </row>
    <row r="7" spans="1:21" ht="23.25" customHeight="1">
      <c r="A7" s="373"/>
      <c r="B7" s="374"/>
      <c r="C7" s="382"/>
      <c r="D7" s="387"/>
      <c r="E7" s="382"/>
      <c r="F7" s="402" t="s">
        <v>530</v>
      </c>
      <c r="G7" s="107">
        <v>1</v>
      </c>
      <c r="H7" s="107">
        <v>3</v>
      </c>
      <c r="I7" s="107">
        <v>4</v>
      </c>
      <c r="J7" s="176">
        <v>10</v>
      </c>
      <c r="K7" s="176">
        <v>20</v>
      </c>
      <c r="L7" s="176">
        <v>30</v>
      </c>
      <c r="M7" s="176">
        <v>50</v>
      </c>
      <c r="N7" s="176">
        <v>100</v>
      </c>
      <c r="O7" s="176">
        <v>200</v>
      </c>
      <c r="P7" s="176">
        <v>500</v>
      </c>
      <c r="Q7" s="398" t="s">
        <v>529</v>
      </c>
      <c r="R7" s="393"/>
      <c r="S7" s="393"/>
      <c r="T7" s="393"/>
      <c r="U7" s="406"/>
    </row>
    <row r="8" spans="1:21" ht="23.25" customHeight="1">
      <c r="A8" s="373"/>
      <c r="B8" s="374"/>
      <c r="C8" s="382"/>
      <c r="D8" s="387"/>
      <c r="E8" s="382"/>
      <c r="F8" s="403"/>
      <c r="G8" s="177" t="s">
        <v>532</v>
      </c>
      <c r="H8" s="177" t="s">
        <v>532</v>
      </c>
      <c r="I8" s="177" t="s">
        <v>532</v>
      </c>
      <c r="J8" s="177" t="s">
        <v>532</v>
      </c>
      <c r="K8" s="177" t="s">
        <v>532</v>
      </c>
      <c r="L8" s="177" t="s">
        <v>532</v>
      </c>
      <c r="M8" s="177" t="s">
        <v>532</v>
      </c>
      <c r="N8" s="177" t="s">
        <v>532</v>
      </c>
      <c r="O8" s="177" t="s">
        <v>532</v>
      </c>
      <c r="P8" s="177" t="s">
        <v>532</v>
      </c>
      <c r="Q8" s="399"/>
      <c r="R8" s="393"/>
      <c r="S8" s="393"/>
      <c r="T8" s="393"/>
      <c r="U8" s="406"/>
    </row>
    <row r="9" spans="1:21" ht="23.25" customHeight="1">
      <c r="A9" s="375"/>
      <c r="B9" s="376"/>
      <c r="C9" s="383"/>
      <c r="D9" s="388"/>
      <c r="E9" s="383"/>
      <c r="F9" s="404"/>
      <c r="G9" s="145">
        <v>3</v>
      </c>
      <c r="H9" s="145">
        <v>5</v>
      </c>
      <c r="I9" s="145">
        <v>10</v>
      </c>
      <c r="J9" s="145">
        <v>20</v>
      </c>
      <c r="K9" s="145">
        <v>30</v>
      </c>
      <c r="L9" s="145">
        <v>50</v>
      </c>
      <c r="M9" s="145">
        <v>100</v>
      </c>
      <c r="N9" s="145">
        <v>200</v>
      </c>
      <c r="O9" s="145">
        <v>500</v>
      </c>
      <c r="P9" s="145">
        <v>1000</v>
      </c>
      <c r="Q9" s="400"/>
      <c r="R9" s="394"/>
      <c r="S9" s="395"/>
      <c r="T9" s="395"/>
      <c r="U9" s="407"/>
    </row>
    <row r="10" spans="1:21" ht="22.5" customHeight="1">
      <c r="A10" s="377" t="s">
        <v>440</v>
      </c>
      <c r="B10" s="384"/>
      <c r="C10" s="76">
        <v>3419</v>
      </c>
      <c r="D10" s="77">
        <v>5</v>
      </c>
      <c r="E10" s="77">
        <v>9</v>
      </c>
      <c r="F10" s="77">
        <v>1178</v>
      </c>
      <c r="G10" s="77">
        <v>852</v>
      </c>
      <c r="H10" s="77">
        <v>506</v>
      </c>
      <c r="I10" s="77">
        <v>274</v>
      </c>
      <c r="J10" s="78">
        <v>82</v>
      </c>
      <c r="K10" s="78">
        <v>2</v>
      </c>
      <c r="L10" s="77">
        <v>26</v>
      </c>
      <c r="M10" s="78">
        <v>26</v>
      </c>
      <c r="N10" s="78">
        <v>20</v>
      </c>
      <c r="O10" s="78">
        <v>13</v>
      </c>
      <c r="P10" s="77">
        <v>7</v>
      </c>
      <c r="Q10" s="78">
        <v>3</v>
      </c>
      <c r="R10" s="78">
        <v>67</v>
      </c>
      <c r="S10" s="78">
        <v>201</v>
      </c>
      <c r="T10" s="78">
        <v>19</v>
      </c>
      <c r="U10" s="78">
        <v>129</v>
      </c>
    </row>
    <row r="11" spans="1:21" ht="22.5" customHeight="1">
      <c r="A11" s="389" t="s">
        <v>441</v>
      </c>
      <c r="B11" s="384"/>
      <c r="C11" s="7">
        <v>3356</v>
      </c>
      <c r="D11" s="8">
        <v>7</v>
      </c>
      <c r="E11" s="8">
        <v>6</v>
      </c>
      <c r="F11" s="8">
        <v>1037</v>
      </c>
      <c r="G11" s="8">
        <v>815</v>
      </c>
      <c r="H11" s="8">
        <v>495</v>
      </c>
      <c r="I11" s="8">
        <v>291</v>
      </c>
      <c r="J11" s="9">
        <v>77</v>
      </c>
      <c r="K11" s="9">
        <v>5</v>
      </c>
      <c r="L11" s="8">
        <v>25</v>
      </c>
      <c r="M11" s="9">
        <v>26</v>
      </c>
      <c r="N11" s="9">
        <v>23</v>
      </c>
      <c r="O11" s="9">
        <v>11</v>
      </c>
      <c r="P11" s="8">
        <v>6</v>
      </c>
      <c r="Q11" s="9">
        <v>5</v>
      </c>
      <c r="R11" s="9">
        <v>61</v>
      </c>
      <c r="S11" s="9">
        <v>230</v>
      </c>
      <c r="T11" s="9">
        <v>9</v>
      </c>
      <c r="U11" s="9">
        <v>133</v>
      </c>
    </row>
    <row r="12" spans="1:21" ht="22.5" customHeight="1">
      <c r="A12" s="390">
        <v>2</v>
      </c>
      <c r="B12" s="391"/>
      <c r="C12" s="7">
        <v>3218</v>
      </c>
      <c r="D12" s="8">
        <v>9</v>
      </c>
      <c r="E12" s="8">
        <v>6</v>
      </c>
      <c r="F12" s="8">
        <v>1037</v>
      </c>
      <c r="G12" s="8">
        <v>754</v>
      </c>
      <c r="H12" s="8">
        <v>483</v>
      </c>
      <c r="I12" s="8">
        <v>318</v>
      </c>
      <c r="J12" s="9">
        <v>76</v>
      </c>
      <c r="K12" s="9">
        <v>5</v>
      </c>
      <c r="L12" s="8">
        <v>24</v>
      </c>
      <c r="M12" s="9">
        <v>25</v>
      </c>
      <c r="N12" s="9">
        <v>18</v>
      </c>
      <c r="O12" s="9">
        <v>12</v>
      </c>
      <c r="P12" s="8">
        <v>7</v>
      </c>
      <c r="Q12" s="9">
        <v>5</v>
      </c>
      <c r="R12" s="9">
        <v>62</v>
      </c>
      <c r="S12" s="9">
        <v>241</v>
      </c>
      <c r="T12" s="9">
        <v>7</v>
      </c>
      <c r="U12" s="9">
        <v>129</v>
      </c>
    </row>
    <row r="13" spans="1:21" ht="22.5" customHeight="1">
      <c r="A13" s="390">
        <v>3</v>
      </c>
      <c r="B13" s="391"/>
      <c r="C13" s="7">
        <v>3016</v>
      </c>
      <c r="D13" s="8">
        <v>9</v>
      </c>
      <c r="E13" s="8">
        <v>5</v>
      </c>
      <c r="F13" s="8">
        <v>935</v>
      </c>
      <c r="G13" s="8">
        <v>708</v>
      </c>
      <c r="H13" s="8">
        <v>471</v>
      </c>
      <c r="I13" s="8">
        <v>296</v>
      </c>
      <c r="J13" s="9">
        <v>76</v>
      </c>
      <c r="K13" s="9">
        <v>5</v>
      </c>
      <c r="L13" s="8">
        <v>22</v>
      </c>
      <c r="M13" s="9">
        <v>20</v>
      </c>
      <c r="N13" s="9">
        <v>19</v>
      </c>
      <c r="O13" s="9">
        <v>8</v>
      </c>
      <c r="P13" s="8">
        <v>6</v>
      </c>
      <c r="Q13" s="9">
        <v>6</v>
      </c>
      <c r="R13" s="9">
        <v>61</v>
      </c>
      <c r="S13" s="9">
        <v>236</v>
      </c>
      <c r="T13" s="9">
        <v>5</v>
      </c>
      <c r="U13" s="9">
        <v>128</v>
      </c>
    </row>
    <row r="14" spans="1:23" ht="22.5" customHeight="1">
      <c r="A14" s="352">
        <v>4</v>
      </c>
      <c r="B14" s="379"/>
      <c r="C14" s="318">
        <v>3094</v>
      </c>
      <c r="D14" s="80">
        <f aca="true" t="shared" si="0" ref="D14:U14">SUM(D17:D18,D20:D21,D25:D27,D29:D31,D33:D39,D40:D42)</f>
        <v>4</v>
      </c>
      <c r="E14" s="80">
        <f t="shared" si="0"/>
        <v>6</v>
      </c>
      <c r="F14" s="80">
        <f t="shared" si="0"/>
        <v>1010</v>
      </c>
      <c r="G14" s="80">
        <f t="shared" si="0"/>
        <v>699</v>
      </c>
      <c r="H14" s="80">
        <v>474</v>
      </c>
      <c r="I14" s="80">
        <f t="shared" si="0"/>
        <v>324</v>
      </c>
      <c r="J14" s="80">
        <f t="shared" si="0"/>
        <v>75</v>
      </c>
      <c r="K14" s="80">
        <f t="shared" si="0"/>
        <v>4</v>
      </c>
      <c r="L14" s="80">
        <f t="shared" si="0"/>
        <v>24</v>
      </c>
      <c r="M14" s="80">
        <f t="shared" si="0"/>
        <v>18</v>
      </c>
      <c r="N14" s="80">
        <f t="shared" si="0"/>
        <v>19</v>
      </c>
      <c r="O14" s="80">
        <f t="shared" si="0"/>
        <v>10</v>
      </c>
      <c r="P14" s="80">
        <f t="shared" si="0"/>
        <v>5</v>
      </c>
      <c r="Q14" s="80">
        <f t="shared" si="0"/>
        <v>5</v>
      </c>
      <c r="R14" s="80">
        <f t="shared" si="0"/>
        <v>58</v>
      </c>
      <c r="S14" s="80">
        <f t="shared" si="0"/>
        <v>232</v>
      </c>
      <c r="T14" s="80">
        <f t="shared" si="0"/>
        <v>11</v>
      </c>
      <c r="U14" s="80">
        <f t="shared" si="0"/>
        <v>116</v>
      </c>
      <c r="V14" s="142"/>
      <c r="W14" s="142"/>
    </row>
    <row r="15" spans="1:21" ht="22.5" customHeight="1">
      <c r="A15" s="24"/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22"/>
      <c r="S15" s="22"/>
      <c r="T15" s="22"/>
      <c r="U15" s="22"/>
    </row>
    <row r="16" spans="1:21" ht="22.5" customHeight="1">
      <c r="A16" s="377" t="s">
        <v>349</v>
      </c>
      <c r="B16" s="380"/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2"/>
      <c r="S16" s="22"/>
      <c r="T16" s="22"/>
      <c r="U16" s="22"/>
    </row>
    <row r="17" spans="1:21" ht="22.5" customHeight="1">
      <c r="A17" s="10"/>
      <c r="B17" s="141" t="s">
        <v>391</v>
      </c>
      <c r="C17" s="103">
        <v>26</v>
      </c>
      <c r="D17" s="9" t="s">
        <v>213</v>
      </c>
      <c r="E17" s="9" t="s">
        <v>213</v>
      </c>
      <c r="F17" s="9" t="s">
        <v>213</v>
      </c>
      <c r="G17" s="9" t="s">
        <v>213</v>
      </c>
      <c r="H17" s="9" t="s">
        <v>213</v>
      </c>
      <c r="I17" s="9" t="s">
        <v>213</v>
      </c>
      <c r="J17" s="9">
        <v>3</v>
      </c>
      <c r="K17" s="9" t="s">
        <v>213</v>
      </c>
      <c r="L17" s="9">
        <v>15</v>
      </c>
      <c r="M17" s="9">
        <v>7</v>
      </c>
      <c r="N17" s="9">
        <v>1</v>
      </c>
      <c r="O17" s="9" t="s">
        <v>213</v>
      </c>
      <c r="P17" s="9" t="s">
        <v>213</v>
      </c>
      <c r="Q17" s="9" t="s">
        <v>213</v>
      </c>
      <c r="R17" s="22" t="s">
        <v>213</v>
      </c>
      <c r="S17" s="22" t="s">
        <v>213</v>
      </c>
      <c r="T17" s="22" t="s">
        <v>213</v>
      </c>
      <c r="U17" s="22" t="s">
        <v>213</v>
      </c>
    </row>
    <row r="18" spans="1:21" ht="22.5" customHeight="1">
      <c r="A18" s="10"/>
      <c r="B18" s="140" t="s">
        <v>359</v>
      </c>
      <c r="C18" s="103">
        <v>322</v>
      </c>
      <c r="D18" s="9" t="s">
        <v>213</v>
      </c>
      <c r="E18" s="9" t="s">
        <v>213</v>
      </c>
      <c r="F18" s="9">
        <v>15</v>
      </c>
      <c r="G18" s="9">
        <v>134</v>
      </c>
      <c r="H18" s="9">
        <v>88</v>
      </c>
      <c r="I18" s="9">
        <v>65</v>
      </c>
      <c r="J18" s="9">
        <v>18</v>
      </c>
      <c r="K18" s="9" t="s">
        <v>222</v>
      </c>
      <c r="L18" s="9">
        <v>1</v>
      </c>
      <c r="M18" s="9" t="s">
        <v>213</v>
      </c>
      <c r="N18" s="9" t="s">
        <v>222</v>
      </c>
      <c r="O18" s="9">
        <v>1</v>
      </c>
      <c r="P18" s="9" t="s">
        <v>213</v>
      </c>
      <c r="Q18" s="9" t="s">
        <v>213</v>
      </c>
      <c r="R18" s="22" t="s">
        <v>213</v>
      </c>
      <c r="S18" s="22" t="s">
        <v>213</v>
      </c>
      <c r="T18" s="22" t="s">
        <v>213</v>
      </c>
      <c r="U18" s="22" t="s">
        <v>213</v>
      </c>
    </row>
    <row r="19" spans="1:21" ht="22.5" customHeight="1">
      <c r="A19" s="377" t="s">
        <v>256</v>
      </c>
      <c r="B19" s="378"/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22"/>
      <c r="S19" s="22"/>
      <c r="T19" s="22"/>
      <c r="U19" s="22"/>
    </row>
    <row r="20" spans="1:21" ht="22.5" customHeight="1">
      <c r="A20" s="26"/>
      <c r="B20" s="140" t="s">
        <v>350</v>
      </c>
      <c r="C20" s="103">
        <v>2</v>
      </c>
      <c r="D20" s="9" t="s">
        <v>213</v>
      </c>
      <c r="E20" s="9" t="s">
        <v>213</v>
      </c>
      <c r="F20" s="9" t="s">
        <v>213</v>
      </c>
      <c r="G20" s="9" t="s">
        <v>213</v>
      </c>
      <c r="H20" s="9" t="s">
        <v>213</v>
      </c>
      <c r="I20" s="9" t="s">
        <v>213</v>
      </c>
      <c r="J20" s="9" t="s">
        <v>213</v>
      </c>
      <c r="K20" s="9" t="s">
        <v>213</v>
      </c>
      <c r="L20" s="9" t="s">
        <v>213</v>
      </c>
      <c r="M20" s="9" t="s">
        <v>213</v>
      </c>
      <c r="N20" s="9" t="s">
        <v>213</v>
      </c>
      <c r="O20" s="9" t="s">
        <v>213</v>
      </c>
      <c r="P20" s="9">
        <v>1</v>
      </c>
      <c r="Q20" s="9">
        <v>1</v>
      </c>
      <c r="R20" s="22" t="s">
        <v>213</v>
      </c>
      <c r="S20" s="22" t="s">
        <v>213</v>
      </c>
      <c r="T20" s="22" t="s">
        <v>213</v>
      </c>
      <c r="U20" s="22" t="s">
        <v>213</v>
      </c>
    </row>
    <row r="21" spans="1:21" ht="22.5" customHeight="1">
      <c r="A21" s="26"/>
      <c r="B21" s="140" t="s">
        <v>259</v>
      </c>
      <c r="C21" s="103">
        <v>12</v>
      </c>
      <c r="D21" s="9" t="s">
        <v>213</v>
      </c>
      <c r="E21" s="9" t="s">
        <v>213</v>
      </c>
      <c r="F21" s="9" t="s">
        <v>222</v>
      </c>
      <c r="G21" s="9" t="s">
        <v>213</v>
      </c>
      <c r="H21" s="9">
        <v>5</v>
      </c>
      <c r="I21" s="9" t="s">
        <v>213</v>
      </c>
      <c r="J21" s="9" t="s">
        <v>213</v>
      </c>
      <c r="K21" s="9" t="s">
        <v>213</v>
      </c>
      <c r="L21" s="9">
        <v>3</v>
      </c>
      <c r="M21" s="9">
        <v>4</v>
      </c>
      <c r="N21" s="9" t="s">
        <v>213</v>
      </c>
      <c r="O21" s="9" t="s">
        <v>213</v>
      </c>
      <c r="P21" s="9" t="s">
        <v>213</v>
      </c>
      <c r="Q21" s="9" t="s">
        <v>213</v>
      </c>
      <c r="R21" s="22" t="s">
        <v>213</v>
      </c>
      <c r="S21" s="22" t="s">
        <v>213</v>
      </c>
      <c r="T21" s="22" t="s">
        <v>213</v>
      </c>
      <c r="U21" s="22" t="s">
        <v>213</v>
      </c>
    </row>
    <row r="22" spans="1:21" ht="22.5" customHeight="1">
      <c r="A22" s="377" t="s">
        <v>260</v>
      </c>
      <c r="B22" s="378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22"/>
      <c r="S22" s="22"/>
      <c r="T22" s="22"/>
      <c r="U22" s="22"/>
    </row>
    <row r="23" spans="1:21" ht="22.5" customHeight="1">
      <c r="A23" s="26"/>
      <c r="B23" s="140" t="s">
        <v>449</v>
      </c>
      <c r="C23" s="13" t="s">
        <v>222</v>
      </c>
      <c r="D23" s="9" t="s">
        <v>213</v>
      </c>
      <c r="E23" s="9" t="s">
        <v>213</v>
      </c>
      <c r="F23" s="9" t="s">
        <v>213</v>
      </c>
      <c r="G23" s="9" t="s">
        <v>213</v>
      </c>
      <c r="H23" s="9" t="s">
        <v>213</v>
      </c>
      <c r="I23" s="9" t="s">
        <v>213</v>
      </c>
      <c r="J23" s="9" t="s">
        <v>213</v>
      </c>
      <c r="K23" s="9" t="s">
        <v>213</v>
      </c>
      <c r="L23" s="9" t="s">
        <v>213</v>
      </c>
      <c r="M23" s="9" t="s">
        <v>213</v>
      </c>
      <c r="N23" s="9" t="s">
        <v>213</v>
      </c>
      <c r="O23" s="9" t="s">
        <v>213</v>
      </c>
      <c r="P23" s="9" t="s">
        <v>213</v>
      </c>
      <c r="Q23" s="9" t="s">
        <v>213</v>
      </c>
      <c r="R23" s="22" t="s">
        <v>213</v>
      </c>
      <c r="S23" s="22" t="s">
        <v>213</v>
      </c>
      <c r="T23" s="22" t="s">
        <v>213</v>
      </c>
      <c r="U23" s="22" t="s">
        <v>213</v>
      </c>
    </row>
    <row r="24" spans="1:21" ht="22.5" customHeight="1">
      <c r="A24" s="377" t="s">
        <v>263</v>
      </c>
      <c r="B24" s="378"/>
      <c r="C24" s="13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2"/>
      <c r="S24" s="22"/>
      <c r="T24" s="22"/>
      <c r="U24" s="22"/>
    </row>
    <row r="25" spans="1:21" ht="22.5" customHeight="1">
      <c r="A25" s="26"/>
      <c r="B25" s="140" t="s">
        <v>265</v>
      </c>
      <c r="C25" s="103">
        <v>2</v>
      </c>
      <c r="D25" s="9" t="s">
        <v>213</v>
      </c>
      <c r="E25" s="9" t="s">
        <v>213</v>
      </c>
      <c r="F25" s="9" t="s">
        <v>213</v>
      </c>
      <c r="G25" s="9" t="s">
        <v>213</v>
      </c>
      <c r="H25" s="9" t="s">
        <v>213</v>
      </c>
      <c r="I25" s="9" t="s">
        <v>213</v>
      </c>
      <c r="J25" s="9" t="s">
        <v>213</v>
      </c>
      <c r="K25" s="9" t="s">
        <v>213</v>
      </c>
      <c r="L25" s="9">
        <v>1</v>
      </c>
      <c r="M25" s="9" t="s">
        <v>213</v>
      </c>
      <c r="N25" s="9" t="s">
        <v>213</v>
      </c>
      <c r="O25" s="9" t="s">
        <v>222</v>
      </c>
      <c r="P25" s="9">
        <v>1</v>
      </c>
      <c r="Q25" s="9" t="s">
        <v>213</v>
      </c>
      <c r="R25" s="22" t="s">
        <v>213</v>
      </c>
      <c r="S25" s="22" t="s">
        <v>213</v>
      </c>
      <c r="T25" s="22" t="s">
        <v>213</v>
      </c>
      <c r="U25" s="22" t="s">
        <v>213</v>
      </c>
    </row>
    <row r="26" spans="1:21" ht="22.5" customHeight="1">
      <c r="A26" s="26"/>
      <c r="B26" s="140" t="s">
        <v>266</v>
      </c>
      <c r="C26" s="103">
        <v>11</v>
      </c>
      <c r="D26" s="9" t="s">
        <v>213</v>
      </c>
      <c r="E26" s="9" t="s">
        <v>213</v>
      </c>
      <c r="F26" s="9" t="s">
        <v>213</v>
      </c>
      <c r="G26" s="9" t="s">
        <v>213</v>
      </c>
      <c r="H26" s="9" t="s">
        <v>213</v>
      </c>
      <c r="I26" s="9" t="s">
        <v>213</v>
      </c>
      <c r="J26" s="9" t="s">
        <v>213</v>
      </c>
      <c r="K26" s="9" t="s">
        <v>213</v>
      </c>
      <c r="L26" s="9" t="s">
        <v>213</v>
      </c>
      <c r="M26" s="9" t="s">
        <v>213</v>
      </c>
      <c r="N26" s="9" t="s">
        <v>213</v>
      </c>
      <c r="O26" s="9">
        <v>4</v>
      </c>
      <c r="P26" s="9">
        <v>3</v>
      </c>
      <c r="Q26" s="9">
        <v>4</v>
      </c>
      <c r="R26" s="22" t="s">
        <v>213</v>
      </c>
      <c r="S26" s="22" t="s">
        <v>213</v>
      </c>
      <c r="T26" s="22" t="s">
        <v>213</v>
      </c>
      <c r="U26" s="22" t="s">
        <v>213</v>
      </c>
    </row>
    <row r="27" spans="1:21" ht="22.5" customHeight="1">
      <c r="A27" s="26"/>
      <c r="B27" s="140" t="s">
        <v>351</v>
      </c>
      <c r="C27" s="103">
        <v>903</v>
      </c>
      <c r="D27" s="9" t="s">
        <v>213</v>
      </c>
      <c r="E27" s="9">
        <v>2</v>
      </c>
      <c r="F27" s="9">
        <v>385</v>
      </c>
      <c r="G27" s="9">
        <v>248</v>
      </c>
      <c r="H27" s="9">
        <v>189</v>
      </c>
      <c r="I27" s="9">
        <v>58</v>
      </c>
      <c r="J27" s="9">
        <v>21</v>
      </c>
      <c r="K27" s="9" t="s">
        <v>213</v>
      </c>
      <c r="L27" s="9" t="s">
        <v>213</v>
      </c>
      <c r="M27" s="9" t="s">
        <v>213</v>
      </c>
      <c r="N27" s="9" t="s">
        <v>213</v>
      </c>
      <c r="O27" s="9" t="s">
        <v>213</v>
      </c>
      <c r="P27" s="9" t="s">
        <v>213</v>
      </c>
      <c r="Q27" s="9" t="s">
        <v>213</v>
      </c>
      <c r="R27" s="22" t="s">
        <v>213</v>
      </c>
      <c r="S27" s="22" t="s">
        <v>213</v>
      </c>
      <c r="T27" s="22" t="s">
        <v>213</v>
      </c>
      <c r="U27" s="22" t="s">
        <v>213</v>
      </c>
    </row>
    <row r="28" spans="1:21" ht="22.5" customHeight="1">
      <c r="A28" s="396" t="s">
        <v>267</v>
      </c>
      <c r="B28" s="397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2"/>
      <c r="S28" s="22"/>
      <c r="T28" s="22"/>
      <c r="U28" s="22"/>
    </row>
    <row r="29" spans="1:21" ht="22.5" customHeight="1">
      <c r="A29" s="26"/>
      <c r="B29" s="140" t="s">
        <v>269</v>
      </c>
      <c r="C29" s="103">
        <v>3</v>
      </c>
      <c r="D29" s="9" t="s">
        <v>213</v>
      </c>
      <c r="E29" s="9" t="s">
        <v>213</v>
      </c>
      <c r="F29" s="9" t="s">
        <v>213</v>
      </c>
      <c r="G29" s="9">
        <v>2</v>
      </c>
      <c r="H29" s="9">
        <v>1</v>
      </c>
      <c r="I29" s="9" t="s">
        <v>213</v>
      </c>
      <c r="J29" s="9" t="s">
        <v>213</v>
      </c>
      <c r="K29" s="9" t="s">
        <v>213</v>
      </c>
      <c r="L29" s="9" t="s">
        <v>213</v>
      </c>
      <c r="M29" s="9" t="s">
        <v>213</v>
      </c>
      <c r="N29" s="9" t="s">
        <v>213</v>
      </c>
      <c r="O29" s="9" t="s">
        <v>213</v>
      </c>
      <c r="P29" s="9" t="s">
        <v>213</v>
      </c>
      <c r="Q29" s="9" t="s">
        <v>213</v>
      </c>
      <c r="R29" s="22" t="s">
        <v>213</v>
      </c>
      <c r="S29" s="22" t="s">
        <v>213</v>
      </c>
      <c r="T29" s="22" t="s">
        <v>213</v>
      </c>
      <c r="U29" s="22" t="s">
        <v>213</v>
      </c>
    </row>
    <row r="30" spans="1:21" ht="22.5" customHeight="1">
      <c r="A30" s="26"/>
      <c r="B30" s="140" t="s">
        <v>270</v>
      </c>
      <c r="C30" s="103">
        <v>228</v>
      </c>
      <c r="D30" s="9" t="s">
        <v>213</v>
      </c>
      <c r="E30" s="9" t="s">
        <v>213</v>
      </c>
      <c r="F30" s="9">
        <v>9</v>
      </c>
      <c r="G30" s="9">
        <v>37</v>
      </c>
      <c r="H30" s="9">
        <v>56</v>
      </c>
      <c r="I30" s="9">
        <v>60</v>
      </c>
      <c r="J30" s="9">
        <v>30</v>
      </c>
      <c r="K30" s="9">
        <v>4</v>
      </c>
      <c r="L30" s="9">
        <v>4</v>
      </c>
      <c r="M30" s="9">
        <v>6</v>
      </c>
      <c r="N30" s="9">
        <v>18</v>
      </c>
      <c r="O30" s="9">
        <v>4</v>
      </c>
      <c r="P30" s="9" t="s">
        <v>213</v>
      </c>
      <c r="Q30" s="9" t="s">
        <v>222</v>
      </c>
      <c r="R30" s="22" t="s">
        <v>213</v>
      </c>
      <c r="S30" s="22" t="s">
        <v>213</v>
      </c>
      <c r="T30" s="22" t="s">
        <v>213</v>
      </c>
      <c r="U30" s="22" t="s">
        <v>213</v>
      </c>
    </row>
    <row r="31" spans="1:21" ht="22.5" customHeight="1">
      <c r="A31" s="26"/>
      <c r="B31" s="140" t="s">
        <v>271</v>
      </c>
      <c r="C31" s="103">
        <v>178</v>
      </c>
      <c r="D31" s="9" t="s">
        <v>213</v>
      </c>
      <c r="E31" s="9" t="s">
        <v>213</v>
      </c>
      <c r="F31" s="9">
        <v>89</v>
      </c>
      <c r="G31" s="9">
        <v>72</v>
      </c>
      <c r="H31" s="9">
        <v>15</v>
      </c>
      <c r="I31" s="9">
        <v>2</v>
      </c>
      <c r="J31" s="9" t="s">
        <v>213</v>
      </c>
      <c r="K31" s="9" t="s">
        <v>213</v>
      </c>
      <c r="L31" s="9" t="s">
        <v>213</v>
      </c>
      <c r="M31" s="9" t="s">
        <v>213</v>
      </c>
      <c r="N31" s="9" t="s">
        <v>213</v>
      </c>
      <c r="O31" s="9" t="s">
        <v>213</v>
      </c>
      <c r="P31" s="9" t="s">
        <v>213</v>
      </c>
      <c r="Q31" s="9" t="s">
        <v>213</v>
      </c>
      <c r="R31" s="22" t="s">
        <v>213</v>
      </c>
      <c r="S31" s="22" t="s">
        <v>213</v>
      </c>
      <c r="T31" s="22" t="s">
        <v>213</v>
      </c>
      <c r="U31" s="22" t="s">
        <v>213</v>
      </c>
    </row>
    <row r="32" spans="1:21" ht="22.5" customHeight="1">
      <c r="A32" s="377" t="s">
        <v>272</v>
      </c>
      <c r="B32" s="378"/>
      <c r="C32" s="1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2"/>
      <c r="S32" s="22"/>
      <c r="T32" s="22"/>
      <c r="U32" s="22"/>
    </row>
    <row r="33" spans="1:21" ht="22.5" customHeight="1">
      <c r="A33" s="10"/>
      <c r="B33" s="140" t="s">
        <v>352</v>
      </c>
      <c r="C33" s="103">
        <v>1</v>
      </c>
      <c r="D33" s="9" t="s">
        <v>213</v>
      </c>
      <c r="E33" s="17" t="s">
        <v>213</v>
      </c>
      <c r="F33" s="17" t="s">
        <v>213</v>
      </c>
      <c r="G33" s="17" t="s">
        <v>213</v>
      </c>
      <c r="H33" s="17" t="s">
        <v>213</v>
      </c>
      <c r="I33" s="17" t="s">
        <v>213</v>
      </c>
      <c r="J33" s="17" t="s">
        <v>213</v>
      </c>
      <c r="K33" s="17" t="s">
        <v>213</v>
      </c>
      <c r="L33" s="17" t="s">
        <v>222</v>
      </c>
      <c r="M33" s="17" t="s">
        <v>213</v>
      </c>
      <c r="N33" s="17" t="s">
        <v>213</v>
      </c>
      <c r="O33" s="17">
        <v>1</v>
      </c>
      <c r="P33" s="17" t="s">
        <v>222</v>
      </c>
      <c r="Q33" s="17" t="s">
        <v>213</v>
      </c>
      <c r="R33" s="22" t="s">
        <v>213</v>
      </c>
      <c r="S33" s="22" t="s">
        <v>213</v>
      </c>
      <c r="T33" s="22" t="s">
        <v>213</v>
      </c>
      <c r="U33" s="22" t="s">
        <v>213</v>
      </c>
    </row>
    <row r="34" spans="1:21" ht="22.5" customHeight="1">
      <c r="A34" s="10"/>
      <c r="B34" s="140" t="s">
        <v>275</v>
      </c>
      <c r="C34" s="103">
        <v>142</v>
      </c>
      <c r="D34" s="9" t="s">
        <v>213</v>
      </c>
      <c r="E34" s="17" t="s">
        <v>213</v>
      </c>
      <c r="F34" s="17">
        <v>8</v>
      </c>
      <c r="G34" s="17">
        <v>39</v>
      </c>
      <c r="H34" s="17">
        <v>69</v>
      </c>
      <c r="I34" s="17">
        <v>26</v>
      </c>
      <c r="J34" s="17" t="s">
        <v>213</v>
      </c>
      <c r="K34" s="17" t="s">
        <v>213</v>
      </c>
      <c r="L34" s="17" t="s">
        <v>213</v>
      </c>
      <c r="M34" s="17" t="s">
        <v>213</v>
      </c>
      <c r="N34" s="17" t="s">
        <v>222</v>
      </c>
      <c r="O34" s="17" t="s">
        <v>213</v>
      </c>
      <c r="P34" s="17" t="s">
        <v>213</v>
      </c>
      <c r="Q34" s="17" t="s">
        <v>213</v>
      </c>
      <c r="R34" s="22" t="s">
        <v>213</v>
      </c>
      <c r="S34" s="22" t="s">
        <v>213</v>
      </c>
      <c r="T34" s="22" t="s">
        <v>213</v>
      </c>
      <c r="U34" s="22" t="s">
        <v>213</v>
      </c>
    </row>
    <row r="35" spans="1:21" ht="22.5" customHeight="1">
      <c r="A35" s="377" t="s">
        <v>280</v>
      </c>
      <c r="B35" s="378"/>
      <c r="C35" s="103">
        <v>11</v>
      </c>
      <c r="D35" s="9" t="s">
        <v>213</v>
      </c>
      <c r="E35" s="17" t="s">
        <v>213</v>
      </c>
      <c r="F35" s="17" t="s">
        <v>213</v>
      </c>
      <c r="G35" s="17" t="s">
        <v>213</v>
      </c>
      <c r="H35" s="17" t="s">
        <v>213</v>
      </c>
      <c r="I35" s="17" t="s">
        <v>213</v>
      </c>
      <c r="J35" s="17" t="s">
        <v>213</v>
      </c>
      <c r="K35" s="17" t="s">
        <v>213</v>
      </c>
      <c r="L35" s="17" t="s">
        <v>213</v>
      </c>
      <c r="M35" s="17" t="s">
        <v>213</v>
      </c>
      <c r="N35" s="17" t="s">
        <v>213</v>
      </c>
      <c r="O35" s="17" t="s">
        <v>213</v>
      </c>
      <c r="P35" s="17" t="s">
        <v>213</v>
      </c>
      <c r="Q35" s="17" t="s">
        <v>213</v>
      </c>
      <c r="R35" s="22" t="s">
        <v>213</v>
      </c>
      <c r="S35" s="22" t="s">
        <v>213</v>
      </c>
      <c r="T35" s="22">
        <v>11</v>
      </c>
      <c r="U35" s="22" t="s">
        <v>213</v>
      </c>
    </row>
    <row r="36" spans="1:21" ht="22.5" customHeight="1">
      <c r="A36" s="377" t="s">
        <v>281</v>
      </c>
      <c r="B36" s="378"/>
      <c r="C36" s="103">
        <v>137</v>
      </c>
      <c r="D36" s="9" t="s">
        <v>213</v>
      </c>
      <c r="E36" s="17" t="s">
        <v>213</v>
      </c>
      <c r="F36" s="17">
        <v>1</v>
      </c>
      <c r="G36" s="17">
        <v>2</v>
      </c>
      <c r="H36" s="17">
        <v>29</v>
      </c>
      <c r="I36" s="17">
        <v>105</v>
      </c>
      <c r="J36" s="17" t="s">
        <v>213</v>
      </c>
      <c r="K36" s="17" t="s">
        <v>213</v>
      </c>
      <c r="L36" s="17" t="s">
        <v>213</v>
      </c>
      <c r="M36" s="17" t="s">
        <v>213</v>
      </c>
      <c r="N36" s="17" t="s">
        <v>222</v>
      </c>
      <c r="O36" s="17" t="s">
        <v>213</v>
      </c>
      <c r="P36" s="17" t="s">
        <v>213</v>
      </c>
      <c r="Q36" s="17" t="s">
        <v>213</v>
      </c>
      <c r="R36" s="22" t="s">
        <v>213</v>
      </c>
      <c r="S36" s="22" t="s">
        <v>213</v>
      </c>
      <c r="T36" s="22" t="s">
        <v>213</v>
      </c>
      <c r="U36" s="22" t="s">
        <v>213</v>
      </c>
    </row>
    <row r="37" spans="1:21" ht="22.5" customHeight="1">
      <c r="A37" s="377" t="s">
        <v>353</v>
      </c>
      <c r="B37" s="378"/>
      <c r="C37" s="103">
        <v>58</v>
      </c>
      <c r="D37" s="9" t="s">
        <v>213</v>
      </c>
      <c r="E37" s="17" t="s">
        <v>213</v>
      </c>
      <c r="F37" s="17" t="s">
        <v>213</v>
      </c>
      <c r="G37" s="17" t="s">
        <v>213</v>
      </c>
      <c r="H37" s="17" t="s">
        <v>213</v>
      </c>
      <c r="I37" s="17" t="s">
        <v>213</v>
      </c>
      <c r="J37" s="17" t="s">
        <v>213</v>
      </c>
      <c r="K37" s="17" t="s">
        <v>213</v>
      </c>
      <c r="L37" s="17" t="s">
        <v>213</v>
      </c>
      <c r="M37" s="17" t="s">
        <v>213</v>
      </c>
      <c r="N37" s="17" t="s">
        <v>213</v>
      </c>
      <c r="O37" s="17" t="s">
        <v>213</v>
      </c>
      <c r="P37" s="17" t="s">
        <v>213</v>
      </c>
      <c r="Q37" s="17" t="s">
        <v>213</v>
      </c>
      <c r="R37" s="22">
        <v>58</v>
      </c>
      <c r="S37" s="22" t="s">
        <v>213</v>
      </c>
      <c r="T37" s="22" t="s">
        <v>213</v>
      </c>
      <c r="U37" s="22" t="s">
        <v>213</v>
      </c>
    </row>
    <row r="38" spans="1:21" ht="22.5" customHeight="1">
      <c r="A38" s="377" t="s">
        <v>278</v>
      </c>
      <c r="B38" s="378"/>
      <c r="C38" s="103">
        <v>232</v>
      </c>
      <c r="D38" s="9" t="s">
        <v>213</v>
      </c>
      <c r="E38" s="17" t="s">
        <v>213</v>
      </c>
      <c r="F38" s="17" t="s">
        <v>213</v>
      </c>
      <c r="G38" s="17" t="s">
        <v>213</v>
      </c>
      <c r="H38" s="17" t="s">
        <v>213</v>
      </c>
      <c r="I38" s="17" t="s">
        <v>213</v>
      </c>
      <c r="J38" s="17" t="s">
        <v>213</v>
      </c>
      <c r="K38" s="17" t="s">
        <v>213</v>
      </c>
      <c r="L38" s="17" t="s">
        <v>213</v>
      </c>
      <c r="M38" s="17" t="s">
        <v>213</v>
      </c>
      <c r="N38" s="17" t="s">
        <v>213</v>
      </c>
      <c r="O38" s="17" t="s">
        <v>213</v>
      </c>
      <c r="P38" s="17" t="s">
        <v>213</v>
      </c>
      <c r="Q38" s="17" t="s">
        <v>213</v>
      </c>
      <c r="R38" s="22" t="s">
        <v>213</v>
      </c>
      <c r="S38" s="22">
        <v>232</v>
      </c>
      <c r="T38" s="22" t="s">
        <v>213</v>
      </c>
      <c r="U38" s="22" t="s">
        <v>213</v>
      </c>
    </row>
    <row r="39" spans="1:21" ht="22.5" customHeight="1">
      <c r="A39" s="377" t="s">
        <v>360</v>
      </c>
      <c r="B39" s="378"/>
      <c r="C39" s="103">
        <v>479</v>
      </c>
      <c r="D39" s="9" t="s">
        <v>213</v>
      </c>
      <c r="E39" s="17">
        <v>2</v>
      </c>
      <c r="F39" s="17">
        <v>373</v>
      </c>
      <c r="G39" s="17">
        <v>91</v>
      </c>
      <c r="H39" s="17">
        <v>13</v>
      </c>
      <c r="I39" s="17" t="s">
        <v>222</v>
      </c>
      <c r="J39" s="17" t="s">
        <v>213</v>
      </c>
      <c r="K39" s="17" t="s">
        <v>213</v>
      </c>
      <c r="L39" s="17" t="s">
        <v>213</v>
      </c>
      <c r="M39" s="17" t="s">
        <v>213</v>
      </c>
      <c r="N39" s="17" t="s">
        <v>213</v>
      </c>
      <c r="O39" s="17" t="s">
        <v>213</v>
      </c>
      <c r="P39" s="17" t="s">
        <v>213</v>
      </c>
      <c r="Q39" s="17" t="s">
        <v>213</v>
      </c>
      <c r="R39" s="22" t="s">
        <v>213</v>
      </c>
      <c r="S39" s="22" t="s">
        <v>213</v>
      </c>
      <c r="T39" s="22" t="s">
        <v>213</v>
      </c>
      <c r="U39" s="22" t="s">
        <v>213</v>
      </c>
    </row>
    <row r="40" spans="1:21" ht="22.5" customHeight="1">
      <c r="A40" s="377" t="s">
        <v>361</v>
      </c>
      <c r="B40" s="378"/>
      <c r="C40" s="103">
        <v>104</v>
      </c>
      <c r="D40" s="9">
        <v>4</v>
      </c>
      <c r="E40" s="17">
        <v>2</v>
      </c>
      <c r="F40" s="17">
        <v>77</v>
      </c>
      <c r="G40" s="17">
        <v>20</v>
      </c>
      <c r="H40" s="17">
        <v>1</v>
      </c>
      <c r="I40" s="17" t="s">
        <v>213</v>
      </c>
      <c r="J40" s="17" t="s">
        <v>213</v>
      </c>
      <c r="K40" s="17" t="s">
        <v>213</v>
      </c>
      <c r="L40" s="17" t="s">
        <v>213</v>
      </c>
      <c r="M40" s="17" t="s">
        <v>213</v>
      </c>
      <c r="N40" s="17" t="s">
        <v>213</v>
      </c>
      <c r="O40" s="17" t="s">
        <v>213</v>
      </c>
      <c r="P40" s="17" t="s">
        <v>213</v>
      </c>
      <c r="Q40" s="17" t="s">
        <v>213</v>
      </c>
      <c r="R40" s="22" t="s">
        <v>213</v>
      </c>
      <c r="S40" s="22" t="s">
        <v>213</v>
      </c>
      <c r="T40" s="22" t="s">
        <v>213</v>
      </c>
      <c r="U40" s="22" t="s">
        <v>213</v>
      </c>
    </row>
    <row r="41" spans="1:21" ht="22.5" customHeight="1">
      <c r="A41" s="377" t="s">
        <v>282</v>
      </c>
      <c r="B41" s="378"/>
      <c r="C41" s="103">
        <v>127</v>
      </c>
      <c r="D41" s="9" t="s">
        <v>222</v>
      </c>
      <c r="E41" s="17" t="s">
        <v>222</v>
      </c>
      <c r="F41" s="17">
        <v>53</v>
      </c>
      <c r="G41" s="17">
        <v>54</v>
      </c>
      <c r="H41" s="17">
        <v>8</v>
      </c>
      <c r="I41" s="17">
        <v>8</v>
      </c>
      <c r="J41" s="17">
        <v>3</v>
      </c>
      <c r="K41" s="17" t="s">
        <v>213</v>
      </c>
      <c r="L41" s="17" t="s">
        <v>213</v>
      </c>
      <c r="M41" s="17">
        <v>1</v>
      </c>
      <c r="N41" s="17"/>
      <c r="O41" s="17" t="s">
        <v>213</v>
      </c>
      <c r="P41" s="17" t="s">
        <v>213</v>
      </c>
      <c r="Q41" s="17" t="s">
        <v>213</v>
      </c>
      <c r="R41" s="22" t="s">
        <v>213</v>
      </c>
      <c r="S41" s="22" t="s">
        <v>213</v>
      </c>
      <c r="T41" s="22" t="s">
        <v>213</v>
      </c>
      <c r="U41" s="22" t="s">
        <v>213</v>
      </c>
    </row>
    <row r="42" spans="1:21" ht="22.5" customHeight="1">
      <c r="A42" s="377" t="s">
        <v>354</v>
      </c>
      <c r="B42" s="378"/>
      <c r="C42" s="103">
        <v>116</v>
      </c>
      <c r="D42" s="22" t="s">
        <v>213</v>
      </c>
      <c r="E42" s="22" t="s">
        <v>213</v>
      </c>
      <c r="F42" s="22" t="s">
        <v>213</v>
      </c>
      <c r="G42" s="22" t="s">
        <v>213</v>
      </c>
      <c r="H42" s="22" t="s">
        <v>213</v>
      </c>
      <c r="I42" s="22" t="s">
        <v>213</v>
      </c>
      <c r="J42" s="22" t="s">
        <v>213</v>
      </c>
      <c r="K42" s="22" t="s">
        <v>213</v>
      </c>
      <c r="L42" s="22" t="s">
        <v>213</v>
      </c>
      <c r="M42" s="22" t="s">
        <v>213</v>
      </c>
      <c r="N42" s="22" t="s">
        <v>213</v>
      </c>
      <c r="O42" s="22" t="s">
        <v>213</v>
      </c>
      <c r="P42" s="22" t="s">
        <v>213</v>
      </c>
      <c r="Q42" s="22" t="s">
        <v>213</v>
      </c>
      <c r="R42" s="22" t="s">
        <v>213</v>
      </c>
      <c r="S42" s="22" t="s">
        <v>213</v>
      </c>
      <c r="T42" s="22" t="s">
        <v>213</v>
      </c>
      <c r="U42" s="22">
        <v>116</v>
      </c>
    </row>
    <row r="43" spans="1:21" ht="22.5" customHeight="1">
      <c r="A43" s="10"/>
      <c r="B43" s="137" t="s">
        <v>289</v>
      </c>
      <c r="C43" s="103">
        <v>96</v>
      </c>
      <c r="D43" s="9" t="s">
        <v>213</v>
      </c>
      <c r="E43" s="17" t="s">
        <v>213</v>
      </c>
      <c r="F43" s="17" t="s">
        <v>213</v>
      </c>
      <c r="G43" s="17" t="s">
        <v>213</v>
      </c>
      <c r="H43" s="17" t="s">
        <v>213</v>
      </c>
      <c r="I43" s="17" t="s">
        <v>213</v>
      </c>
      <c r="J43" s="17" t="s">
        <v>213</v>
      </c>
      <c r="K43" s="17" t="s">
        <v>213</v>
      </c>
      <c r="L43" s="17" t="s">
        <v>213</v>
      </c>
      <c r="M43" s="17" t="s">
        <v>213</v>
      </c>
      <c r="N43" s="17" t="s">
        <v>213</v>
      </c>
      <c r="O43" s="17" t="s">
        <v>213</v>
      </c>
      <c r="P43" s="17" t="s">
        <v>213</v>
      </c>
      <c r="Q43" s="17" t="s">
        <v>213</v>
      </c>
      <c r="R43" s="22" t="s">
        <v>213</v>
      </c>
      <c r="S43" s="22" t="s">
        <v>213</v>
      </c>
      <c r="T43" s="22" t="s">
        <v>213</v>
      </c>
      <c r="U43" s="22">
        <v>96</v>
      </c>
    </row>
    <row r="44" spans="1:21" ht="22.5" customHeight="1">
      <c r="A44" s="10"/>
      <c r="B44" s="137" t="s">
        <v>355</v>
      </c>
      <c r="C44" s="103">
        <v>6</v>
      </c>
      <c r="D44" s="9" t="s">
        <v>213</v>
      </c>
      <c r="E44" s="17" t="s">
        <v>213</v>
      </c>
      <c r="F44" s="17" t="s">
        <v>213</v>
      </c>
      <c r="G44" s="17" t="s">
        <v>213</v>
      </c>
      <c r="H44" s="17" t="s">
        <v>213</v>
      </c>
      <c r="I44" s="17" t="s">
        <v>213</v>
      </c>
      <c r="J44" s="17" t="s">
        <v>213</v>
      </c>
      <c r="K44" s="17" t="s">
        <v>213</v>
      </c>
      <c r="L44" s="17" t="s">
        <v>213</v>
      </c>
      <c r="M44" s="17" t="s">
        <v>213</v>
      </c>
      <c r="N44" s="17" t="s">
        <v>213</v>
      </c>
      <c r="O44" s="17" t="s">
        <v>213</v>
      </c>
      <c r="P44" s="17" t="s">
        <v>213</v>
      </c>
      <c r="Q44" s="17" t="s">
        <v>213</v>
      </c>
      <c r="R44" s="22" t="s">
        <v>213</v>
      </c>
      <c r="S44" s="22" t="s">
        <v>213</v>
      </c>
      <c r="T44" s="22" t="s">
        <v>213</v>
      </c>
      <c r="U44" s="22">
        <v>6</v>
      </c>
    </row>
    <row r="45" spans="1:21" ht="22.5" customHeight="1">
      <c r="A45" s="10"/>
      <c r="B45" s="138" t="s">
        <v>356</v>
      </c>
      <c r="C45" s="103">
        <v>1</v>
      </c>
      <c r="D45" s="9" t="s">
        <v>213</v>
      </c>
      <c r="E45" s="17" t="s">
        <v>213</v>
      </c>
      <c r="F45" s="17" t="s">
        <v>213</v>
      </c>
      <c r="G45" s="17" t="s">
        <v>213</v>
      </c>
      <c r="H45" s="17" t="s">
        <v>213</v>
      </c>
      <c r="I45" s="17" t="s">
        <v>213</v>
      </c>
      <c r="J45" s="17" t="s">
        <v>213</v>
      </c>
      <c r="K45" s="17" t="s">
        <v>213</v>
      </c>
      <c r="L45" s="17" t="s">
        <v>213</v>
      </c>
      <c r="M45" s="17" t="s">
        <v>213</v>
      </c>
      <c r="N45" s="17" t="s">
        <v>213</v>
      </c>
      <c r="O45" s="17" t="s">
        <v>213</v>
      </c>
      <c r="P45" s="17" t="s">
        <v>213</v>
      </c>
      <c r="Q45" s="17" t="s">
        <v>213</v>
      </c>
      <c r="R45" s="22" t="s">
        <v>213</v>
      </c>
      <c r="S45" s="22" t="s">
        <v>213</v>
      </c>
      <c r="T45" s="22" t="s">
        <v>213</v>
      </c>
      <c r="U45" s="22">
        <v>1</v>
      </c>
    </row>
    <row r="46" spans="1:21" ht="22.5" customHeight="1">
      <c r="A46" s="63"/>
      <c r="B46" s="138" t="s">
        <v>357</v>
      </c>
      <c r="C46" s="103">
        <v>6</v>
      </c>
      <c r="D46" s="9" t="s">
        <v>213</v>
      </c>
      <c r="E46" s="17" t="s">
        <v>213</v>
      </c>
      <c r="F46" s="17" t="s">
        <v>213</v>
      </c>
      <c r="G46" s="17" t="s">
        <v>213</v>
      </c>
      <c r="H46" s="17" t="s">
        <v>213</v>
      </c>
      <c r="I46" s="17" t="s">
        <v>213</v>
      </c>
      <c r="J46" s="17" t="s">
        <v>213</v>
      </c>
      <c r="K46" s="17" t="s">
        <v>213</v>
      </c>
      <c r="L46" s="17" t="s">
        <v>213</v>
      </c>
      <c r="M46" s="17" t="s">
        <v>213</v>
      </c>
      <c r="N46" s="17" t="s">
        <v>213</v>
      </c>
      <c r="O46" s="17" t="s">
        <v>213</v>
      </c>
      <c r="P46" s="17" t="s">
        <v>213</v>
      </c>
      <c r="Q46" s="17" t="s">
        <v>213</v>
      </c>
      <c r="R46" s="22" t="s">
        <v>213</v>
      </c>
      <c r="S46" s="22" t="s">
        <v>213</v>
      </c>
      <c r="T46" s="22" t="s">
        <v>213</v>
      </c>
      <c r="U46" s="22">
        <v>6</v>
      </c>
    </row>
    <row r="47" spans="1:21" ht="22.5" customHeight="1">
      <c r="A47" s="59"/>
      <c r="B47" s="139" t="s">
        <v>358</v>
      </c>
      <c r="C47" s="102">
        <v>7</v>
      </c>
      <c r="D47" s="58" t="s">
        <v>213</v>
      </c>
      <c r="E47" s="55" t="s">
        <v>213</v>
      </c>
      <c r="F47" s="55" t="s">
        <v>213</v>
      </c>
      <c r="G47" s="55" t="s">
        <v>213</v>
      </c>
      <c r="H47" s="55" t="s">
        <v>213</v>
      </c>
      <c r="I47" s="55" t="s">
        <v>213</v>
      </c>
      <c r="J47" s="55" t="s">
        <v>213</v>
      </c>
      <c r="K47" s="55" t="s">
        <v>213</v>
      </c>
      <c r="L47" s="55" t="s">
        <v>213</v>
      </c>
      <c r="M47" s="55" t="s">
        <v>213</v>
      </c>
      <c r="N47" s="55" t="s">
        <v>213</v>
      </c>
      <c r="O47" s="55" t="s">
        <v>213</v>
      </c>
      <c r="P47" s="55" t="s">
        <v>213</v>
      </c>
      <c r="Q47" s="55" t="s">
        <v>213</v>
      </c>
      <c r="R47" s="65" t="s">
        <v>213</v>
      </c>
      <c r="S47" s="65" t="s">
        <v>213</v>
      </c>
      <c r="T47" s="65" t="s">
        <v>213</v>
      </c>
      <c r="U47" s="65">
        <v>7</v>
      </c>
    </row>
    <row r="48" spans="1:18" ht="15" customHeight="1">
      <c r="A48" s="66" t="s">
        <v>380</v>
      </c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ht="15" customHeight="1">
      <c r="B49" s="20"/>
    </row>
    <row r="50" ht="14.25">
      <c r="B50" s="20"/>
    </row>
    <row r="51" ht="14.25">
      <c r="B51" s="20"/>
    </row>
    <row r="52" ht="14.25">
      <c r="B52" s="20"/>
    </row>
    <row r="53" ht="14.25">
      <c r="B53" s="20"/>
    </row>
    <row r="54" ht="14.25">
      <c r="B54" s="20"/>
    </row>
    <row r="55" ht="14.25">
      <c r="B55" s="20"/>
    </row>
    <row r="56" ht="14.25">
      <c r="B56" s="20"/>
    </row>
    <row r="57" ht="14.25">
      <c r="B57" s="20"/>
    </row>
    <row r="58" ht="14.25">
      <c r="B58" s="20"/>
    </row>
    <row r="59" ht="14.25">
      <c r="B59" s="20"/>
    </row>
    <row r="60" ht="14.25">
      <c r="B60" s="20"/>
    </row>
    <row r="61" ht="14.25">
      <c r="B61" s="20"/>
    </row>
    <row r="62" ht="14.25">
      <c r="B62" s="20"/>
    </row>
    <row r="63" ht="14.25">
      <c r="B63" s="20"/>
    </row>
    <row r="64" ht="14.25">
      <c r="B64" s="20"/>
    </row>
    <row r="65" ht="14.25">
      <c r="B65" s="20"/>
    </row>
    <row r="66" ht="14.25">
      <c r="B66" s="20"/>
    </row>
    <row r="67" ht="14.25">
      <c r="B67" s="20"/>
    </row>
    <row r="68" ht="14.25">
      <c r="B68" s="20"/>
    </row>
    <row r="69" ht="14.25">
      <c r="B69" s="20"/>
    </row>
    <row r="70" ht="14.25">
      <c r="B70" s="20"/>
    </row>
    <row r="71" ht="14.25">
      <c r="B71" s="20"/>
    </row>
    <row r="72" ht="14.25">
      <c r="B72" s="20"/>
    </row>
    <row r="73" ht="14.25">
      <c r="B73" s="20"/>
    </row>
    <row r="74" ht="14.25">
      <c r="B74" s="20"/>
    </row>
    <row r="75" ht="14.25">
      <c r="B75" s="20"/>
    </row>
    <row r="76" ht="14.25">
      <c r="B76" s="20"/>
    </row>
    <row r="77" ht="14.25">
      <c r="B77" s="20"/>
    </row>
    <row r="78" ht="14.25">
      <c r="B78" s="20"/>
    </row>
    <row r="79" ht="14.25">
      <c r="B79" s="20"/>
    </row>
    <row r="80" ht="14.25">
      <c r="B80" s="20"/>
    </row>
    <row r="81" ht="14.25">
      <c r="B81" s="20"/>
    </row>
    <row r="82" ht="14.25">
      <c r="B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  <row r="91" ht="14.25">
      <c r="B91" s="20"/>
    </row>
    <row r="92" ht="14.25">
      <c r="B92" s="20"/>
    </row>
    <row r="93" ht="14.25">
      <c r="B93" s="20"/>
    </row>
    <row r="94" ht="14.25">
      <c r="B94" s="20"/>
    </row>
    <row r="95" ht="14.25">
      <c r="B95" s="20"/>
    </row>
    <row r="96" ht="14.25">
      <c r="B96" s="20"/>
    </row>
    <row r="97" ht="14.25">
      <c r="B97" s="20"/>
    </row>
    <row r="98" ht="14.25">
      <c r="B98" s="20"/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  <row r="103" ht="14.25">
      <c r="B103" s="20"/>
    </row>
    <row r="104" ht="14.25">
      <c r="B104" s="20"/>
    </row>
    <row r="105" ht="14.25">
      <c r="B105" s="20"/>
    </row>
    <row r="106" ht="14.25">
      <c r="B106" s="20"/>
    </row>
    <row r="107" ht="14.25">
      <c r="B107" s="20"/>
    </row>
    <row r="108" ht="14.25">
      <c r="B108" s="20"/>
    </row>
    <row r="109" ht="14.25">
      <c r="B109" s="20"/>
    </row>
    <row r="110" ht="14.25">
      <c r="B110" s="20"/>
    </row>
    <row r="111" ht="14.25">
      <c r="B111" s="20"/>
    </row>
    <row r="112" ht="14.25">
      <c r="B112" s="20"/>
    </row>
    <row r="113" ht="14.25">
      <c r="B113" s="20"/>
    </row>
    <row r="114" ht="14.25">
      <c r="B114" s="20"/>
    </row>
    <row r="115" ht="14.25">
      <c r="B115" s="20"/>
    </row>
    <row r="116" ht="14.25">
      <c r="B116" s="20"/>
    </row>
    <row r="117" ht="14.25">
      <c r="B117" s="20"/>
    </row>
    <row r="118" ht="14.25">
      <c r="B118" s="20"/>
    </row>
    <row r="119" ht="14.25">
      <c r="B119" s="20"/>
    </row>
    <row r="120" ht="14.25">
      <c r="B120" s="20"/>
    </row>
    <row r="121" ht="14.25">
      <c r="B121" s="20"/>
    </row>
    <row r="122" ht="14.25">
      <c r="B122" s="20"/>
    </row>
    <row r="123" ht="14.25">
      <c r="B123" s="20"/>
    </row>
    <row r="124" ht="14.25">
      <c r="B124" s="20"/>
    </row>
    <row r="125" ht="14.25">
      <c r="B125" s="20"/>
    </row>
    <row r="126" ht="14.25">
      <c r="B126" s="20"/>
    </row>
    <row r="127" ht="14.25">
      <c r="B127" s="20"/>
    </row>
    <row r="128" ht="14.25">
      <c r="B128" s="20"/>
    </row>
    <row r="129" ht="14.25">
      <c r="B129" s="20"/>
    </row>
    <row r="130" ht="14.25">
      <c r="B130" s="20"/>
    </row>
    <row r="131" ht="14.25">
      <c r="B131" s="20"/>
    </row>
    <row r="132" ht="14.25">
      <c r="B132" s="20"/>
    </row>
    <row r="133" ht="14.25">
      <c r="B133" s="20"/>
    </row>
    <row r="134" ht="14.25">
      <c r="B134" s="20"/>
    </row>
    <row r="135" ht="14.25">
      <c r="B135" s="20"/>
    </row>
    <row r="136" ht="14.25">
      <c r="B136" s="20"/>
    </row>
    <row r="137" ht="14.25">
      <c r="B137" s="20"/>
    </row>
    <row r="138" ht="14.25">
      <c r="B138" s="20"/>
    </row>
    <row r="139" ht="14.25">
      <c r="B139" s="20"/>
    </row>
    <row r="140" ht="14.25">
      <c r="B140" s="20"/>
    </row>
    <row r="141" ht="14.25">
      <c r="B141" s="20"/>
    </row>
    <row r="142" ht="14.25">
      <c r="B142" s="20"/>
    </row>
    <row r="143" ht="14.25">
      <c r="B143" s="20"/>
    </row>
    <row r="144" ht="14.25">
      <c r="B144" s="20"/>
    </row>
    <row r="145" ht="14.25">
      <c r="B145" s="20"/>
    </row>
    <row r="146" ht="14.25">
      <c r="B146" s="20"/>
    </row>
    <row r="147" ht="14.25">
      <c r="B147" s="20"/>
    </row>
    <row r="148" ht="14.25">
      <c r="B148" s="20"/>
    </row>
    <row r="149" ht="14.25">
      <c r="B149" s="20"/>
    </row>
  </sheetData>
  <sheetProtection/>
  <mergeCells count="33">
    <mergeCell ref="A22:B22"/>
    <mergeCell ref="A24:B24"/>
    <mergeCell ref="A37:B37"/>
    <mergeCell ref="R5:R9"/>
    <mergeCell ref="S5:S9"/>
    <mergeCell ref="A28:B28"/>
    <mergeCell ref="A35:B35"/>
    <mergeCell ref="A36:B36"/>
    <mergeCell ref="A38:B38"/>
    <mergeCell ref="Q7:Q9"/>
    <mergeCell ref="F7:F9"/>
    <mergeCell ref="F6:Q6"/>
    <mergeCell ref="E5:Q5"/>
    <mergeCell ref="A42:B42"/>
    <mergeCell ref="E6:E9"/>
    <mergeCell ref="A10:B10"/>
    <mergeCell ref="C5:C9"/>
    <mergeCell ref="D5:D9"/>
    <mergeCell ref="A39:B39"/>
    <mergeCell ref="A11:B11"/>
    <mergeCell ref="A12:B12"/>
    <mergeCell ref="A13:B13"/>
    <mergeCell ref="A41:B41"/>
    <mergeCell ref="A2:M2"/>
    <mergeCell ref="A5:B9"/>
    <mergeCell ref="A40:B40"/>
    <mergeCell ref="A14:B14"/>
    <mergeCell ref="A16:B16"/>
    <mergeCell ref="A32:B32"/>
    <mergeCell ref="A19:B19"/>
    <mergeCell ref="A3:U3"/>
    <mergeCell ref="U5:U9"/>
    <mergeCell ref="T5:T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view="pageBreakPreview" zoomScale="60" zoomScalePageLayoutView="0" workbookViewId="0" topLeftCell="A30">
      <selection activeCell="A76" sqref="A76"/>
    </sheetView>
  </sheetViews>
  <sheetFormatPr defaultColWidth="10.59765625" defaultRowHeight="15"/>
  <cols>
    <col min="1" max="1" width="10.5" style="110" customWidth="1"/>
    <col min="2" max="2" width="1.59765625" style="110" customWidth="1"/>
    <col min="3" max="3" width="9.59765625" style="110" customWidth="1"/>
    <col min="4" max="10" width="9.8984375" style="110" customWidth="1"/>
    <col min="11" max="11" width="9.8984375" style="147" customWidth="1"/>
    <col min="12" max="18" width="9.8984375" style="110" customWidth="1"/>
    <col min="19" max="16384" width="10.59765625" style="110" customWidth="1"/>
  </cols>
  <sheetData>
    <row r="1" spans="1:22" s="143" customFormat="1" ht="19.5" customHeight="1">
      <c r="A1" s="2" t="s">
        <v>436</v>
      </c>
      <c r="K1" s="144"/>
      <c r="V1" s="73" t="s">
        <v>437</v>
      </c>
    </row>
    <row r="2" spans="1:18" ht="19.5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</row>
    <row r="3" spans="1:22" ht="19.5" customHeight="1">
      <c r="A3" s="350" t="s">
        <v>535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</row>
    <row r="4" spans="1:18" ht="19.5" customHeight="1" thickBot="1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</row>
    <row r="5" spans="1:22" ht="19.5" customHeight="1">
      <c r="A5" s="435" t="s">
        <v>533</v>
      </c>
      <c r="B5" s="436"/>
      <c r="C5" s="437"/>
      <c r="D5" s="429" t="s">
        <v>522</v>
      </c>
      <c r="E5" s="432" t="s">
        <v>344</v>
      </c>
      <c r="F5" s="417" t="s">
        <v>285</v>
      </c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9"/>
      <c r="S5" s="426" t="s">
        <v>353</v>
      </c>
      <c r="T5" s="420" t="s">
        <v>278</v>
      </c>
      <c r="U5" s="420" t="s">
        <v>280</v>
      </c>
      <c r="V5" s="442" t="s">
        <v>354</v>
      </c>
    </row>
    <row r="6" spans="1:22" ht="19.5" customHeight="1">
      <c r="A6" s="438"/>
      <c r="B6" s="438"/>
      <c r="C6" s="439"/>
      <c r="D6" s="430"/>
      <c r="E6" s="433"/>
      <c r="F6" s="445" t="s">
        <v>531</v>
      </c>
      <c r="G6" s="414" t="s">
        <v>348</v>
      </c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6"/>
      <c r="S6" s="427"/>
      <c r="T6" s="421"/>
      <c r="U6" s="421"/>
      <c r="V6" s="443"/>
    </row>
    <row r="7" spans="1:22" ht="19.5" customHeight="1">
      <c r="A7" s="438"/>
      <c r="B7" s="438"/>
      <c r="C7" s="439"/>
      <c r="D7" s="430"/>
      <c r="E7" s="433"/>
      <c r="F7" s="430"/>
      <c r="G7" s="402" t="s">
        <v>530</v>
      </c>
      <c r="H7" s="107">
        <v>1</v>
      </c>
      <c r="I7" s="107">
        <v>3</v>
      </c>
      <c r="J7" s="107">
        <v>4</v>
      </c>
      <c r="K7" s="176">
        <v>10</v>
      </c>
      <c r="L7" s="176">
        <v>20</v>
      </c>
      <c r="M7" s="176">
        <v>30</v>
      </c>
      <c r="N7" s="176">
        <v>50</v>
      </c>
      <c r="O7" s="176">
        <v>100</v>
      </c>
      <c r="P7" s="176">
        <v>200</v>
      </c>
      <c r="Q7" s="176">
        <v>500</v>
      </c>
      <c r="R7" s="398" t="s">
        <v>529</v>
      </c>
      <c r="S7" s="427"/>
      <c r="T7" s="421"/>
      <c r="U7" s="421"/>
      <c r="V7" s="443"/>
    </row>
    <row r="8" spans="1:22" ht="19.5" customHeight="1">
      <c r="A8" s="438"/>
      <c r="B8" s="438"/>
      <c r="C8" s="439"/>
      <c r="D8" s="430"/>
      <c r="E8" s="433"/>
      <c r="F8" s="430"/>
      <c r="G8" s="403"/>
      <c r="H8" s="177" t="s">
        <v>532</v>
      </c>
      <c r="I8" s="177" t="s">
        <v>532</v>
      </c>
      <c r="J8" s="177" t="s">
        <v>532</v>
      </c>
      <c r="K8" s="177" t="s">
        <v>532</v>
      </c>
      <c r="L8" s="177" t="s">
        <v>532</v>
      </c>
      <c r="M8" s="177" t="s">
        <v>532</v>
      </c>
      <c r="N8" s="177" t="s">
        <v>532</v>
      </c>
      <c r="O8" s="177" t="s">
        <v>532</v>
      </c>
      <c r="P8" s="177" t="s">
        <v>532</v>
      </c>
      <c r="Q8" s="177" t="s">
        <v>532</v>
      </c>
      <c r="R8" s="399"/>
      <c r="S8" s="427"/>
      <c r="T8" s="421"/>
      <c r="U8" s="421"/>
      <c r="V8" s="443"/>
    </row>
    <row r="9" spans="1:22" ht="19.5" customHeight="1">
      <c r="A9" s="440"/>
      <c r="B9" s="440"/>
      <c r="C9" s="441"/>
      <c r="D9" s="431"/>
      <c r="E9" s="434"/>
      <c r="F9" s="431"/>
      <c r="G9" s="404"/>
      <c r="H9" s="145">
        <v>3</v>
      </c>
      <c r="I9" s="145">
        <v>5</v>
      </c>
      <c r="J9" s="145">
        <v>10</v>
      </c>
      <c r="K9" s="145">
        <v>20</v>
      </c>
      <c r="L9" s="145">
        <v>30</v>
      </c>
      <c r="M9" s="145">
        <v>50</v>
      </c>
      <c r="N9" s="145">
        <v>100</v>
      </c>
      <c r="O9" s="145">
        <v>200</v>
      </c>
      <c r="P9" s="145">
        <v>500</v>
      </c>
      <c r="Q9" s="145">
        <v>1000</v>
      </c>
      <c r="R9" s="400"/>
      <c r="S9" s="428"/>
      <c r="T9" s="422"/>
      <c r="U9" s="422"/>
      <c r="V9" s="444"/>
    </row>
    <row r="10" spans="1:22" s="153" customFormat="1" ht="15" customHeight="1">
      <c r="A10" s="423" t="s">
        <v>383</v>
      </c>
      <c r="B10" s="423"/>
      <c r="C10" s="424"/>
      <c r="D10" s="322">
        <f>SUM(D12:D62)</f>
        <v>3094</v>
      </c>
      <c r="E10" s="322">
        <f>SUM(E12:E62)</f>
        <v>4</v>
      </c>
      <c r="F10" s="322">
        <f aca="true" t="shared" si="0" ref="F10:V10">SUM(F12:F62)</f>
        <v>6</v>
      </c>
      <c r="G10" s="322">
        <f t="shared" si="0"/>
        <v>1010</v>
      </c>
      <c r="H10" s="322">
        <f t="shared" si="0"/>
        <v>699</v>
      </c>
      <c r="I10" s="322">
        <f t="shared" si="0"/>
        <v>474</v>
      </c>
      <c r="J10" s="322">
        <f t="shared" si="0"/>
        <v>324</v>
      </c>
      <c r="K10" s="322">
        <f t="shared" si="0"/>
        <v>75</v>
      </c>
      <c r="L10" s="322">
        <f t="shared" si="0"/>
        <v>4</v>
      </c>
      <c r="M10" s="322">
        <f t="shared" si="0"/>
        <v>24</v>
      </c>
      <c r="N10" s="322">
        <f t="shared" si="0"/>
        <v>18</v>
      </c>
      <c r="O10" s="322">
        <f t="shared" si="0"/>
        <v>19</v>
      </c>
      <c r="P10" s="322">
        <f t="shared" si="0"/>
        <v>10</v>
      </c>
      <c r="Q10" s="322">
        <f t="shared" si="0"/>
        <v>5</v>
      </c>
      <c r="R10" s="322">
        <f t="shared" si="0"/>
        <v>5</v>
      </c>
      <c r="S10" s="322">
        <f t="shared" si="0"/>
        <v>58</v>
      </c>
      <c r="T10" s="322">
        <f t="shared" si="0"/>
        <v>232</v>
      </c>
      <c r="U10" s="322">
        <f t="shared" si="0"/>
        <v>11</v>
      </c>
      <c r="V10" s="322">
        <f t="shared" si="0"/>
        <v>116</v>
      </c>
    </row>
    <row r="11" spans="1:18" ht="15" customHeight="1">
      <c r="A11" s="114"/>
      <c r="B11" s="114"/>
      <c r="C11" s="146"/>
      <c r="D11" s="121"/>
      <c r="E11" s="113"/>
      <c r="F11" s="113"/>
      <c r="G11" s="113"/>
      <c r="H11" s="113"/>
      <c r="I11" s="113"/>
      <c r="J11" s="113"/>
      <c r="K11" s="115"/>
      <c r="L11" s="113"/>
      <c r="M11" s="113"/>
      <c r="N11" s="113"/>
      <c r="O11" s="113"/>
      <c r="P11" s="113"/>
      <c r="Q11" s="113"/>
      <c r="R11" s="113"/>
    </row>
    <row r="12" spans="1:22" ht="15" customHeight="1">
      <c r="A12" s="127" t="s">
        <v>16</v>
      </c>
      <c r="B12" s="127"/>
      <c r="C12" s="128" t="s">
        <v>17</v>
      </c>
      <c r="D12" s="104">
        <f>SUM(E12:V12)</f>
        <v>102</v>
      </c>
      <c r="E12" s="115" t="s">
        <v>489</v>
      </c>
      <c r="F12" s="115">
        <v>2</v>
      </c>
      <c r="G12" s="115">
        <v>19</v>
      </c>
      <c r="H12" s="115">
        <v>32</v>
      </c>
      <c r="I12" s="115">
        <v>7</v>
      </c>
      <c r="J12" s="115">
        <v>3</v>
      </c>
      <c r="K12" s="115" t="s">
        <v>489</v>
      </c>
      <c r="L12" s="115" t="s">
        <v>489</v>
      </c>
      <c r="M12" s="115" t="s">
        <v>435</v>
      </c>
      <c r="N12" s="115" t="s">
        <v>435</v>
      </c>
      <c r="O12" s="115" t="s">
        <v>489</v>
      </c>
      <c r="P12" s="115" t="s">
        <v>489</v>
      </c>
      <c r="Q12" s="115" t="s">
        <v>489</v>
      </c>
      <c r="R12" s="115" t="s">
        <v>489</v>
      </c>
      <c r="S12" s="115">
        <v>6</v>
      </c>
      <c r="T12" s="115">
        <v>33</v>
      </c>
      <c r="U12" s="115" t="s">
        <v>489</v>
      </c>
      <c r="V12" s="115" t="s">
        <v>489</v>
      </c>
    </row>
    <row r="13" spans="1:22" ht="15" customHeight="1">
      <c r="A13" s="127"/>
      <c r="B13" s="127"/>
      <c r="C13" s="128" t="s">
        <v>18</v>
      </c>
      <c r="D13" s="104">
        <f aca="true" t="shared" si="1" ref="D13:D28">SUM(E13:V13)</f>
        <v>56</v>
      </c>
      <c r="E13" s="115" t="s">
        <v>490</v>
      </c>
      <c r="F13" s="115" t="s">
        <v>490</v>
      </c>
      <c r="G13" s="115">
        <v>8</v>
      </c>
      <c r="H13" s="115">
        <v>9</v>
      </c>
      <c r="I13" s="115" t="s">
        <v>490</v>
      </c>
      <c r="J13" s="115" t="s">
        <v>490</v>
      </c>
      <c r="K13" s="115" t="s">
        <v>490</v>
      </c>
      <c r="L13" s="115" t="s">
        <v>490</v>
      </c>
      <c r="M13" s="115" t="s">
        <v>435</v>
      </c>
      <c r="N13" s="115" t="s">
        <v>435</v>
      </c>
      <c r="O13" s="115" t="s">
        <v>490</v>
      </c>
      <c r="P13" s="115" t="s">
        <v>490</v>
      </c>
      <c r="Q13" s="115" t="s">
        <v>490</v>
      </c>
      <c r="R13" s="115" t="s">
        <v>490</v>
      </c>
      <c r="S13" s="115">
        <v>1</v>
      </c>
      <c r="T13" s="115">
        <v>38</v>
      </c>
      <c r="U13" s="115" t="s">
        <v>490</v>
      </c>
      <c r="V13" s="115" t="s">
        <v>490</v>
      </c>
    </row>
    <row r="14" spans="1:22" ht="15" customHeight="1">
      <c r="A14" s="127"/>
      <c r="B14" s="127"/>
      <c r="C14" s="128" t="s">
        <v>19</v>
      </c>
      <c r="D14" s="104">
        <f t="shared" si="1"/>
        <v>121</v>
      </c>
      <c r="E14" s="115" t="s">
        <v>491</v>
      </c>
      <c r="F14" s="115" t="s">
        <v>491</v>
      </c>
      <c r="G14" s="115">
        <v>12</v>
      </c>
      <c r="H14" s="115">
        <v>28</v>
      </c>
      <c r="I14" s="115">
        <v>52</v>
      </c>
      <c r="J14" s="115">
        <v>16</v>
      </c>
      <c r="K14" s="115" t="s">
        <v>491</v>
      </c>
      <c r="L14" s="115" t="s">
        <v>491</v>
      </c>
      <c r="M14" s="115" t="s">
        <v>435</v>
      </c>
      <c r="N14" s="115" t="s">
        <v>435</v>
      </c>
      <c r="O14" s="115" t="s">
        <v>491</v>
      </c>
      <c r="P14" s="115" t="s">
        <v>491</v>
      </c>
      <c r="Q14" s="115" t="s">
        <v>491</v>
      </c>
      <c r="R14" s="115" t="s">
        <v>491</v>
      </c>
      <c r="S14" s="115" t="s">
        <v>491</v>
      </c>
      <c r="T14" s="115">
        <v>1</v>
      </c>
      <c r="U14" s="115" t="s">
        <v>491</v>
      </c>
      <c r="V14" s="115">
        <v>12</v>
      </c>
    </row>
    <row r="15" spans="1:22" ht="15" customHeight="1">
      <c r="A15" s="127" t="s">
        <v>20</v>
      </c>
      <c r="B15" s="127"/>
      <c r="C15" s="128" t="s">
        <v>21</v>
      </c>
      <c r="D15" s="104">
        <f t="shared" si="1"/>
        <v>14</v>
      </c>
      <c r="E15" s="115" t="s">
        <v>490</v>
      </c>
      <c r="F15" s="115" t="s">
        <v>490</v>
      </c>
      <c r="G15" s="115">
        <v>1</v>
      </c>
      <c r="H15" s="115" t="s">
        <v>490</v>
      </c>
      <c r="I15" s="115" t="s">
        <v>490</v>
      </c>
      <c r="J15" s="115" t="s">
        <v>490</v>
      </c>
      <c r="K15" s="115" t="s">
        <v>490</v>
      </c>
      <c r="L15" s="115" t="s">
        <v>490</v>
      </c>
      <c r="M15" s="115" t="s">
        <v>435</v>
      </c>
      <c r="N15" s="115" t="s">
        <v>435</v>
      </c>
      <c r="O15" s="115" t="s">
        <v>490</v>
      </c>
      <c r="P15" s="115" t="s">
        <v>490</v>
      </c>
      <c r="Q15" s="115" t="s">
        <v>490</v>
      </c>
      <c r="R15" s="115" t="s">
        <v>490</v>
      </c>
      <c r="S15" s="115" t="s">
        <v>490</v>
      </c>
      <c r="T15" s="115" t="s">
        <v>490</v>
      </c>
      <c r="U15" s="115" t="s">
        <v>490</v>
      </c>
      <c r="V15" s="115">
        <v>13</v>
      </c>
    </row>
    <row r="16" spans="1:22" ht="15" customHeight="1">
      <c r="A16" s="127" t="s">
        <v>22</v>
      </c>
      <c r="B16" s="127"/>
      <c r="C16" s="128" t="s">
        <v>23</v>
      </c>
      <c r="D16" s="104">
        <f t="shared" si="1"/>
        <v>26</v>
      </c>
      <c r="E16" s="115" t="s">
        <v>492</v>
      </c>
      <c r="F16" s="115" t="s">
        <v>492</v>
      </c>
      <c r="G16" s="115">
        <v>2</v>
      </c>
      <c r="H16" s="115">
        <v>1</v>
      </c>
      <c r="I16" s="115" t="s">
        <v>492</v>
      </c>
      <c r="J16" s="115" t="s">
        <v>492</v>
      </c>
      <c r="K16" s="115" t="s">
        <v>492</v>
      </c>
      <c r="L16" s="115" t="s">
        <v>492</v>
      </c>
      <c r="M16" s="115" t="s">
        <v>435</v>
      </c>
      <c r="N16" s="115" t="s">
        <v>435</v>
      </c>
      <c r="O16" s="115" t="s">
        <v>492</v>
      </c>
      <c r="P16" s="115" t="s">
        <v>492</v>
      </c>
      <c r="Q16" s="115" t="s">
        <v>492</v>
      </c>
      <c r="R16" s="115" t="s">
        <v>492</v>
      </c>
      <c r="S16" s="115" t="s">
        <v>492</v>
      </c>
      <c r="T16" s="115" t="s">
        <v>492</v>
      </c>
      <c r="U16" s="115" t="s">
        <v>492</v>
      </c>
      <c r="V16" s="115">
        <v>23</v>
      </c>
    </row>
    <row r="17" spans="1:18" ht="15" customHeight="1">
      <c r="A17" s="127"/>
      <c r="B17" s="127"/>
      <c r="C17" s="128"/>
      <c r="D17" s="104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1:22" ht="15" customHeight="1">
      <c r="A18" s="127"/>
      <c r="B18" s="127"/>
      <c r="C18" s="128" t="s">
        <v>24</v>
      </c>
      <c r="D18" s="104">
        <f t="shared" si="1"/>
        <v>56</v>
      </c>
      <c r="E18" s="115" t="s">
        <v>493</v>
      </c>
      <c r="F18" s="115" t="s">
        <v>493</v>
      </c>
      <c r="G18" s="115">
        <v>8</v>
      </c>
      <c r="H18" s="115">
        <v>21</v>
      </c>
      <c r="I18" s="115">
        <v>1</v>
      </c>
      <c r="J18" s="115" t="s">
        <v>493</v>
      </c>
      <c r="K18" s="147" t="s">
        <v>493</v>
      </c>
      <c r="L18" s="115" t="s">
        <v>493</v>
      </c>
      <c r="M18" s="115" t="s">
        <v>435</v>
      </c>
      <c r="N18" s="115" t="s">
        <v>435</v>
      </c>
      <c r="O18" s="115" t="s">
        <v>493</v>
      </c>
      <c r="P18" s="115" t="s">
        <v>493</v>
      </c>
      <c r="Q18" s="115" t="s">
        <v>493</v>
      </c>
      <c r="R18" s="115" t="s">
        <v>493</v>
      </c>
      <c r="S18" s="115" t="s">
        <v>493</v>
      </c>
      <c r="T18" s="115" t="s">
        <v>493</v>
      </c>
      <c r="U18" s="115" t="s">
        <v>493</v>
      </c>
      <c r="V18" s="115">
        <v>26</v>
      </c>
    </row>
    <row r="19" spans="1:22" ht="15" customHeight="1">
      <c r="A19" s="127" t="s">
        <v>25</v>
      </c>
      <c r="B19" s="127"/>
      <c r="C19" s="128" t="s">
        <v>26</v>
      </c>
      <c r="D19" s="104">
        <f t="shared" si="1"/>
        <v>129</v>
      </c>
      <c r="E19" s="115" t="s">
        <v>494</v>
      </c>
      <c r="F19" s="115" t="s">
        <v>494</v>
      </c>
      <c r="G19" s="115">
        <v>23</v>
      </c>
      <c r="H19" s="115">
        <v>71</v>
      </c>
      <c r="I19" s="115">
        <v>15</v>
      </c>
      <c r="J19" s="115">
        <v>7</v>
      </c>
      <c r="K19" s="147" t="s">
        <v>494</v>
      </c>
      <c r="L19" s="115" t="s">
        <v>494</v>
      </c>
      <c r="M19" s="115" t="s">
        <v>435</v>
      </c>
      <c r="N19" s="115" t="s">
        <v>435</v>
      </c>
      <c r="O19" s="115" t="s">
        <v>494</v>
      </c>
      <c r="P19" s="115" t="s">
        <v>494</v>
      </c>
      <c r="Q19" s="115" t="s">
        <v>494</v>
      </c>
      <c r="R19" s="115" t="s">
        <v>494</v>
      </c>
      <c r="S19" s="115">
        <v>1</v>
      </c>
      <c r="T19" s="115">
        <v>8</v>
      </c>
      <c r="U19" s="115" t="s">
        <v>494</v>
      </c>
      <c r="V19" s="115">
        <v>4</v>
      </c>
    </row>
    <row r="20" spans="1:22" ht="15" customHeight="1">
      <c r="A20" s="127"/>
      <c r="B20" s="127"/>
      <c r="C20" s="128" t="s">
        <v>27</v>
      </c>
      <c r="D20" s="104">
        <f t="shared" si="1"/>
        <v>101</v>
      </c>
      <c r="E20" s="115" t="s">
        <v>494</v>
      </c>
      <c r="F20" s="115">
        <v>2</v>
      </c>
      <c r="G20" s="115">
        <v>27</v>
      </c>
      <c r="H20" s="115">
        <v>30</v>
      </c>
      <c r="I20" s="115">
        <v>3</v>
      </c>
      <c r="J20" s="115" t="s">
        <v>494</v>
      </c>
      <c r="K20" s="147" t="s">
        <v>494</v>
      </c>
      <c r="L20" s="115" t="s">
        <v>494</v>
      </c>
      <c r="M20" s="115" t="s">
        <v>435</v>
      </c>
      <c r="N20" s="115" t="s">
        <v>435</v>
      </c>
      <c r="O20" s="115" t="s">
        <v>494</v>
      </c>
      <c r="P20" s="115" t="s">
        <v>494</v>
      </c>
      <c r="Q20" s="115" t="s">
        <v>494</v>
      </c>
      <c r="R20" s="115" t="s">
        <v>494</v>
      </c>
      <c r="S20" s="115">
        <v>6</v>
      </c>
      <c r="T20" s="115">
        <v>33</v>
      </c>
      <c r="U20" s="115" t="s">
        <v>494</v>
      </c>
      <c r="V20" s="115" t="s">
        <v>494</v>
      </c>
    </row>
    <row r="21" spans="1:22" ht="15" customHeight="1">
      <c r="A21" s="127" t="s">
        <v>28</v>
      </c>
      <c r="B21" s="127"/>
      <c r="C21" s="128" t="s">
        <v>29</v>
      </c>
      <c r="D21" s="104">
        <f t="shared" si="1"/>
        <v>106</v>
      </c>
      <c r="E21" s="115" t="s">
        <v>492</v>
      </c>
      <c r="F21" s="115">
        <v>1</v>
      </c>
      <c r="G21" s="115">
        <v>23</v>
      </c>
      <c r="H21" s="115">
        <v>53</v>
      </c>
      <c r="I21" s="115">
        <v>1</v>
      </c>
      <c r="J21" s="115">
        <v>1</v>
      </c>
      <c r="K21" s="147" t="s">
        <v>492</v>
      </c>
      <c r="L21" s="115" t="s">
        <v>492</v>
      </c>
      <c r="M21" s="115" t="s">
        <v>435</v>
      </c>
      <c r="N21" s="115" t="s">
        <v>435</v>
      </c>
      <c r="O21" s="115" t="s">
        <v>492</v>
      </c>
      <c r="P21" s="115" t="s">
        <v>492</v>
      </c>
      <c r="Q21" s="115" t="s">
        <v>492</v>
      </c>
      <c r="R21" s="115" t="s">
        <v>492</v>
      </c>
      <c r="S21" s="115" t="s">
        <v>492</v>
      </c>
      <c r="T21" s="115">
        <v>4</v>
      </c>
      <c r="U21" s="115" t="s">
        <v>492</v>
      </c>
      <c r="V21" s="115">
        <v>23</v>
      </c>
    </row>
    <row r="22" spans="1:22" ht="15" customHeight="1">
      <c r="A22" s="127"/>
      <c r="B22" s="127"/>
      <c r="C22" s="119" t="s">
        <v>495</v>
      </c>
      <c r="D22" s="104">
        <f t="shared" si="1"/>
        <v>41</v>
      </c>
      <c r="E22" s="115" t="s">
        <v>492</v>
      </c>
      <c r="F22" s="115" t="s">
        <v>492</v>
      </c>
      <c r="G22" s="115">
        <v>11</v>
      </c>
      <c r="H22" s="115">
        <v>20</v>
      </c>
      <c r="I22" s="115">
        <v>2</v>
      </c>
      <c r="J22" s="115" t="s">
        <v>492</v>
      </c>
      <c r="K22" s="147" t="s">
        <v>492</v>
      </c>
      <c r="L22" s="115" t="s">
        <v>492</v>
      </c>
      <c r="M22" s="115" t="s">
        <v>435</v>
      </c>
      <c r="N22" s="115" t="s">
        <v>435</v>
      </c>
      <c r="O22" s="115" t="s">
        <v>492</v>
      </c>
      <c r="P22" s="115" t="s">
        <v>492</v>
      </c>
      <c r="Q22" s="115" t="s">
        <v>492</v>
      </c>
      <c r="R22" s="115" t="s">
        <v>492</v>
      </c>
      <c r="S22" s="115">
        <v>5</v>
      </c>
      <c r="T22" s="115">
        <v>2</v>
      </c>
      <c r="U22" s="115" t="s">
        <v>492</v>
      </c>
      <c r="V22" s="115">
        <v>1</v>
      </c>
    </row>
    <row r="23" spans="1:18" ht="15" customHeight="1">
      <c r="A23" s="127"/>
      <c r="B23" s="127"/>
      <c r="C23" s="128"/>
      <c r="D23" s="10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Q23" s="115"/>
      <c r="R23" s="115"/>
    </row>
    <row r="24" spans="1:22" ht="15" customHeight="1">
      <c r="A24" s="127"/>
      <c r="B24" s="127"/>
      <c r="C24" s="128" t="s">
        <v>30</v>
      </c>
      <c r="D24" s="104">
        <f t="shared" si="1"/>
        <v>32</v>
      </c>
      <c r="E24" s="115" t="s">
        <v>496</v>
      </c>
      <c r="F24" s="115" t="s">
        <v>496</v>
      </c>
      <c r="G24" s="115">
        <v>6</v>
      </c>
      <c r="H24" s="115">
        <v>8</v>
      </c>
      <c r="I24" s="115">
        <v>1</v>
      </c>
      <c r="J24" s="115" t="s">
        <v>496</v>
      </c>
      <c r="K24" s="115" t="s">
        <v>496</v>
      </c>
      <c r="L24" s="115" t="s">
        <v>496</v>
      </c>
      <c r="M24" s="115" t="s">
        <v>435</v>
      </c>
      <c r="N24" s="115" t="s">
        <v>435</v>
      </c>
      <c r="O24" s="115" t="s">
        <v>496</v>
      </c>
      <c r="P24" s="115" t="s">
        <v>496</v>
      </c>
      <c r="Q24" s="115" t="s">
        <v>496</v>
      </c>
      <c r="R24" s="115" t="s">
        <v>496</v>
      </c>
      <c r="S24" s="115">
        <v>2</v>
      </c>
      <c r="T24" s="115">
        <v>14</v>
      </c>
      <c r="U24" s="115" t="s">
        <v>496</v>
      </c>
      <c r="V24" s="115">
        <v>1</v>
      </c>
    </row>
    <row r="25" spans="1:22" ht="15" customHeight="1">
      <c r="A25" s="127" t="s">
        <v>31</v>
      </c>
      <c r="B25" s="127"/>
      <c r="C25" s="128" t="s">
        <v>32</v>
      </c>
      <c r="D25" s="104">
        <f t="shared" si="1"/>
        <v>168</v>
      </c>
      <c r="E25" s="115" t="s">
        <v>497</v>
      </c>
      <c r="F25" s="115" t="s">
        <v>497</v>
      </c>
      <c r="G25" s="115">
        <v>19</v>
      </c>
      <c r="H25" s="115">
        <v>36</v>
      </c>
      <c r="I25" s="115">
        <v>30</v>
      </c>
      <c r="J25" s="115">
        <v>13</v>
      </c>
      <c r="K25" s="147">
        <v>11</v>
      </c>
      <c r="L25" s="115">
        <v>3</v>
      </c>
      <c r="M25" s="115" t="s">
        <v>497</v>
      </c>
      <c r="N25" s="115" t="s">
        <v>497</v>
      </c>
      <c r="O25" s="115">
        <v>2</v>
      </c>
      <c r="P25" s="115">
        <v>1</v>
      </c>
      <c r="Q25" s="115" t="s">
        <v>497</v>
      </c>
      <c r="R25" s="115" t="s">
        <v>497</v>
      </c>
      <c r="S25" s="115">
        <v>23</v>
      </c>
      <c r="T25" s="115">
        <v>27</v>
      </c>
      <c r="U25" s="115" t="s">
        <v>497</v>
      </c>
      <c r="V25" s="115">
        <v>3</v>
      </c>
    </row>
    <row r="26" spans="1:22" ht="15" customHeight="1">
      <c r="A26" s="127"/>
      <c r="B26" s="127"/>
      <c r="C26" s="119" t="s">
        <v>498</v>
      </c>
      <c r="D26" s="104">
        <f t="shared" si="1"/>
        <v>43</v>
      </c>
      <c r="E26" s="115" t="s">
        <v>497</v>
      </c>
      <c r="F26" s="115" t="s">
        <v>497</v>
      </c>
      <c r="G26" s="115">
        <v>5</v>
      </c>
      <c r="H26" s="115">
        <v>10</v>
      </c>
      <c r="I26" s="115">
        <v>9</v>
      </c>
      <c r="J26" s="115">
        <v>2</v>
      </c>
      <c r="K26" s="147">
        <v>1</v>
      </c>
      <c r="L26" s="115" t="s">
        <v>497</v>
      </c>
      <c r="M26" s="115">
        <v>1</v>
      </c>
      <c r="N26" s="115">
        <v>1</v>
      </c>
      <c r="O26" s="115">
        <v>9</v>
      </c>
      <c r="P26" s="115">
        <v>3</v>
      </c>
      <c r="Q26" s="115">
        <v>2</v>
      </c>
      <c r="R26" s="115" t="s">
        <v>497</v>
      </c>
      <c r="S26" s="115" t="s">
        <v>497</v>
      </c>
      <c r="T26" s="115" t="s">
        <v>497</v>
      </c>
      <c r="U26" s="115" t="s">
        <v>497</v>
      </c>
      <c r="V26" s="115" t="s">
        <v>497</v>
      </c>
    </row>
    <row r="27" spans="1:22" ht="15" customHeight="1">
      <c r="A27" s="127" t="s">
        <v>33</v>
      </c>
      <c r="B27" s="127"/>
      <c r="C27" s="128" t="s">
        <v>34</v>
      </c>
      <c r="D27" s="104">
        <f t="shared" si="1"/>
        <v>94</v>
      </c>
      <c r="E27" s="115" t="s">
        <v>499</v>
      </c>
      <c r="F27" s="115" t="s">
        <v>499</v>
      </c>
      <c r="G27" s="115">
        <v>3</v>
      </c>
      <c r="H27" s="115">
        <v>17</v>
      </c>
      <c r="I27" s="115">
        <v>24</v>
      </c>
      <c r="J27" s="115">
        <v>15</v>
      </c>
      <c r="K27" s="147">
        <v>5</v>
      </c>
      <c r="L27" s="115" t="s">
        <v>499</v>
      </c>
      <c r="M27" s="115">
        <v>4</v>
      </c>
      <c r="N27" s="115">
        <v>5</v>
      </c>
      <c r="O27" s="115">
        <v>7</v>
      </c>
      <c r="P27" s="115">
        <v>6</v>
      </c>
      <c r="Q27" s="115">
        <v>2</v>
      </c>
      <c r="R27" s="115">
        <v>4</v>
      </c>
      <c r="S27" s="115" t="s">
        <v>499</v>
      </c>
      <c r="T27" s="115">
        <v>1</v>
      </c>
      <c r="U27" s="115" t="s">
        <v>499</v>
      </c>
      <c r="V27" s="115">
        <v>1</v>
      </c>
    </row>
    <row r="28" spans="1:22" ht="15" customHeight="1">
      <c r="A28" s="127"/>
      <c r="B28" s="127"/>
      <c r="C28" s="128" t="s">
        <v>35</v>
      </c>
      <c r="D28" s="104">
        <f t="shared" si="1"/>
        <v>113</v>
      </c>
      <c r="E28" s="115" t="s">
        <v>500</v>
      </c>
      <c r="F28" s="115" t="s">
        <v>500</v>
      </c>
      <c r="G28" s="115">
        <v>31</v>
      </c>
      <c r="H28" s="115">
        <v>30</v>
      </c>
      <c r="I28" s="115">
        <v>29</v>
      </c>
      <c r="J28" s="115">
        <v>18</v>
      </c>
      <c r="K28" s="147">
        <v>1</v>
      </c>
      <c r="L28" s="115" t="s">
        <v>500</v>
      </c>
      <c r="M28" s="115" t="s">
        <v>500</v>
      </c>
      <c r="N28" s="115" t="s">
        <v>435</v>
      </c>
      <c r="O28" s="115" t="s">
        <v>500</v>
      </c>
      <c r="P28" s="115" t="s">
        <v>500</v>
      </c>
      <c r="Q28" s="115" t="s">
        <v>500</v>
      </c>
      <c r="R28" s="115" t="s">
        <v>500</v>
      </c>
      <c r="S28" s="115">
        <v>1</v>
      </c>
      <c r="T28" s="115">
        <v>3</v>
      </c>
      <c r="U28" s="115" t="s">
        <v>500</v>
      </c>
      <c r="V28" s="115" t="s">
        <v>500</v>
      </c>
    </row>
    <row r="29" spans="1:18" ht="15" customHeight="1">
      <c r="A29" s="127"/>
      <c r="B29" s="127"/>
      <c r="C29" s="128"/>
      <c r="D29" s="10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</row>
    <row r="30" spans="1:22" ht="15" customHeight="1">
      <c r="A30" s="127" t="s">
        <v>36</v>
      </c>
      <c r="B30" s="127"/>
      <c r="C30" s="128" t="s">
        <v>37</v>
      </c>
      <c r="D30" s="104">
        <f>SUM(E30:V30)</f>
        <v>58</v>
      </c>
      <c r="E30" s="115" t="s">
        <v>501</v>
      </c>
      <c r="F30" s="115" t="s">
        <v>501</v>
      </c>
      <c r="G30" s="115">
        <v>12</v>
      </c>
      <c r="H30" s="115">
        <v>20</v>
      </c>
      <c r="I30" s="115">
        <v>7</v>
      </c>
      <c r="J30" s="115">
        <v>10</v>
      </c>
      <c r="K30" s="147">
        <v>1</v>
      </c>
      <c r="L30" s="115" t="s">
        <v>501</v>
      </c>
      <c r="M30" s="115" t="s">
        <v>435</v>
      </c>
      <c r="N30" s="115" t="s">
        <v>435</v>
      </c>
      <c r="O30" s="115" t="s">
        <v>501</v>
      </c>
      <c r="P30" s="115" t="s">
        <v>501</v>
      </c>
      <c r="Q30" s="115" t="s">
        <v>501</v>
      </c>
      <c r="R30" s="115" t="s">
        <v>501</v>
      </c>
      <c r="S30" s="115">
        <v>2</v>
      </c>
      <c r="T30" s="115">
        <v>3</v>
      </c>
      <c r="U30" s="115">
        <v>2</v>
      </c>
      <c r="V30" s="115">
        <v>1</v>
      </c>
    </row>
    <row r="31" spans="1:22" ht="15" customHeight="1">
      <c r="A31" s="127"/>
      <c r="B31" s="127"/>
      <c r="C31" s="128" t="s">
        <v>38</v>
      </c>
      <c r="D31" s="104">
        <f>SUM(E31:V31)</f>
        <v>65</v>
      </c>
      <c r="E31" s="115" t="s">
        <v>502</v>
      </c>
      <c r="F31" s="115" t="s">
        <v>502</v>
      </c>
      <c r="G31" s="115">
        <v>12</v>
      </c>
      <c r="H31" s="115">
        <v>14</v>
      </c>
      <c r="I31" s="115">
        <v>16</v>
      </c>
      <c r="J31" s="115">
        <v>16</v>
      </c>
      <c r="K31" s="147">
        <v>3</v>
      </c>
      <c r="L31" s="115">
        <v>1</v>
      </c>
      <c r="M31" s="115" t="s">
        <v>435</v>
      </c>
      <c r="N31" s="115" t="s">
        <v>435</v>
      </c>
      <c r="O31" s="115" t="s">
        <v>502</v>
      </c>
      <c r="P31" s="115" t="s">
        <v>502</v>
      </c>
      <c r="Q31" s="115" t="s">
        <v>502</v>
      </c>
      <c r="R31" s="115" t="s">
        <v>502</v>
      </c>
      <c r="S31" s="115" t="s">
        <v>502</v>
      </c>
      <c r="T31" s="115">
        <v>3</v>
      </c>
      <c r="U31" s="115" t="s">
        <v>502</v>
      </c>
      <c r="V31" s="115" t="s">
        <v>502</v>
      </c>
    </row>
    <row r="32" spans="1:22" ht="15" customHeight="1">
      <c r="A32" s="127"/>
      <c r="B32" s="127"/>
      <c r="C32" s="128" t="s">
        <v>39</v>
      </c>
      <c r="D32" s="104">
        <f>SUM(E32:V32)</f>
        <v>103</v>
      </c>
      <c r="E32" s="115" t="s">
        <v>503</v>
      </c>
      <c r="F32" s="115" t="s">
        <v>503</v>
      </c>
      <c r="G32" s="115">
        <v>47</v>
      </c>
      <c r="H32" s="115">
        <v>9</v>
      </c>
      <c r="I32" s="115">
        <v>30</v>
      </c>
      <c r="J32" s="115">
        <v>5</v>
      </c>
      <c r="K32" s="147">
        <v>1</v>
      </c>
      <c r="L32" s="115" t="s">
        <v>503</v>
      </c>
      <c r="M32" s="115" t="s">
        <v>435</v>
      </c>
      <c r="N32" s="115" t="s">
        <v>435</v>
      </c>
      <c r="O32" s="115" t="s">
        <v>503</v>
      </c>
      <c r="P32" s="115" t="s">
        <v>503</v>
      </c>
      <c r="Q32" s="115" t="s">
        <v>503</v>
      </c>
      <c r="R32" s="115">
        <v>1</v>
      </c>
      <c r="S32" s="115">
        <v>3</v>
      </c>
      <c r="T32" s="115">
        <v>5</v>
      </c>
      <c r="U32" s="115" t="s">
        <v>503</v>
      </c>
      <c r="V32" s="115">
        <v>2</v>
      </c>
    </row>
    <row r="33" spans="1:22" ht="15" customHeight="1">
      <c r="A33" s="127"/>
      <c r="B33" s="127"/>
      <c r="C33" s="128" t="s">
        <v>40</v>
      </c>
      <c r="D33" s="104">
        <f>SUM(E33:V33)</f>
        <v>124</v>
      </c>
      <c r="E33" s="115" t="s">
        <v>504</v>
      </c>
      <c r="F33" s="115" t="s">
        <v>504</v>
      </c>
      <c r="G33" s="115">
        <v>76</v>
      </c>
      <c r="H33" s="115">
        <v>19</v>
      </c>
      <c r="I33" s="115">
        <v>15</v>
      </c>
      <c r="J33" s="115">
        <v>6</v>
      </c>
      <c r="K33" s="147" t="s">
        <v>504</v>
      </c>
      <c r="L33" s="115" t="s">
        <v>504</v>
      </c>
      <c r="M33" s="115" t="s">
        <v>435</v>
      </c>
      <c r="N33" s="115" t="s">
        <v>435</v>
      </c>
      <c r="O33" s="115" t="s">
        <v>504</v>
      </c>
      <c r="P33" s="115" t="s">
        <v>504</v>
      </c>
      <c r="Q33" s="115" t="s">
        <v>504</v>
      </c>
      <c r="R33" s="115" t="s">
        <v>504</v>
      </c>
      <c r="S33" s="115" t="s">
        <v>504</v>
      </c>
      <c r="T33" s="115">
        <v>7</v>
      </c>
      <c r="U33" s="115" t="s">
        <v>504</v>
      </c>
      <c r="V33" s="115">
        <v>1</v>
      </c>
    </row>
    <row r="34" spans="1:22" ht="15" customHeight="1">
      <c r="A34" s="127"/>
      <c r="B34" s="127"/>
      <c r="C34" s="128" t="s">
        <v>41</v>
      </c>
      <c r="D34" s="104">
        <f>SUM(E34:V34)</f>
        <v>131</v>
      </c>
      <c r="E34" s="115" t="s">
        <v>504</v>
      </c>
      <c r="F34" s="115" t="s">
        <v>504</v>
      </c>
      <c r="G34" s="115">
        <v>93</v>
      </c>
      <c r="H34" s="115">
        <v>5</v>
      </c>
      <c r="I34" s="115">
        <v>17</v>
      </c>
      <c r="J34" s="115">
        <v>11</v>
      </c>
      <c r="K34" s="147" t="s">
        <v>504</v>
      </c>
      <c r="L34" s="115" t="s">
        <v>504</v>
      </c>
      <c r="M34" s="115" t="s">
        <v>435</v>
      </c>
      <c r="N34" s="115" t="s">
        <v>435</v>
      </c>
      <c r="O34" s="115" t="s">
        <v>504</v>
      </c>
      <c r="P34" s="115" t="s">
        <v>504</v>
      </c>
      <c r="Q34" s="115" t="s">
        <v>504</v>
      </c>
      <c r="R34" s="115" t="s">
        <v>504</v>
      </c>
      <c r="S34" s="115" t="s">
        <v>504</v>
      </c>
      <c r="T34" s="115">
        <v>5</v>
      </c>
      <c r="U34" s="115" t="s">
        <v>504</v>
      </c>
      <c r="V34" s="115" t="s">
        <v>504</v>
      </c>
    </row>
    <row r="35" spans="1:18" ht="15" customHeight="1">
      <c r="A35" s="127"/>
      <c r="B35" s="127"/>
      <c r="C35" s="128"/>
      <c r="D35" s="104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</row>
    <row r="36" spans="1:22" ht="15" customHeight="1">
      <c r="A36" s="127" t="s">
        <v>42</v>
      </c>
      <c r="B36" s="127"/>
      <c r="C36" s="128" t="s">
        <v>43</v>
      </c>
      <c r="D36" s="104">
        <f>SUM(E36:V36)</f>
        <v>72</v>
      </c>
      <c r="E36" s="115" t="s">
        <v>505</v>
      </c>
      <c r="F36" s="115" t="s">
        <v>505</v>
      </c>
      <c r="G36" s="115">
        <v>59</v>
      </c>
      <c r="H36" s="115">
        <v>7</v>
      </c>
      <c r="I36" s="115">
        <v>1</v>
      </c>
      <c r="J36" s="115" t="s">
        <v>505</v>
      </c>
      <c r="K36" s="147" t="s">
        <v>505</v>
      </c>
      <c r="L36" s="115" t="s">
        <v>505</v>
      </c>
      <c r="M36" s="115" t="s">
        <v>435</v>
      </c>
      <c r="N36" s="115" t="s">
        <v>435</v>
      </c>
      <c r="O36" s="115" t="s">
        <v>505</v>
      </c>
      <c r="P36" s="115" t="s">
        <v>505</v>
      </c>
      <c r="Q36" s="115" t="s">
        <v>505</v>
      </c>
      <c r="R36" s="115" t="s">
        <v>505</v>
      </c>
      <c r="S36" s="115">
        <v>1</v>
      </c>
      <c r="T36" s="115">
        <v>4</v>
      </c>
      <c r="U36" s="115" t="s">
        <v>505</v>
      </c>
      <c r="V36" s="115" t="s">
        <v>505</v>
      </c>
    </row>
    <row r="37" spans="1:22" ht="15" customHeight="1">
      <c r="A37" s="127"/>
      <c r="B37" s="127"/>
      <c r="C37" s="128" t="s">
        <v>44</v>
      </c>
      <c r="D37" s="104">
        <f>SUM(E37:V37)</f>
        <v>354</v>
      </c>
      <c r="E37" s="115" t="s">
        <v>503</v>
      </c>
      <c r="F37" s="115" t="s">
        <v>503</v>
      </c>
      <c r="G37" s="115">
        <v>60</v>
      </c>
      <c r="H37" s="115">
        <v>66</v>
      </c>
      <c r="I37" s="115">
        <v>55</v>
      </c>
      <c r="J37" s="115">
        <v>124</v>
      </c>
      <c r="K37" s="110">
        <v>35</v>
      </c>
      <c r="L37" s="115" t="s">
        <v>503</v>
      </c>
      <c r="M37" s="115" t="s">
        <v>503</v>
      </c>
      <c r="N37" s="115">
        <v>6</v>
      </c>
      <c r="O37" s="115">
        <v>1</v>
      </c>
      <c r="P37" s="115" t="s">
        <v>503</v>
      </c>
      <c r="Q37" s="115">
        <v>1</v>
      </c>
      <c r="R37" s="115" t="s">
        <v>503</v>
      </c>
      <c r="S37" s="115">
        <v>2</v>
      </c>
      <c r="T37" s="115">
        <v>3</v>
      </c>
      <c r="U37" s="115" t="s">
        <v>503</v>
      </c>
      <c r="V37" s="115">
        <v>1</v>
      </c>
    </row>
    <row r="38" spans="1:22" ht="15" customHeight="1">
      <c r="A38" s="127" t="s">
        <v>45</v>
      </c>
      <c r="B38" s="127"/>
      <c r="C38" s="128" t="s">
        <v>46</v>
      </c>
      <c r="D38" s="104">
        <f>SUM(E38:V38)</f>
        <v>151</v>
      </c>
      <c r="E38" s="115" t="s">
        <v>506</v>
      </c>
      <c r="F38" s="115">
        <v>1</v>
      </c>
      <c r="G38" s="115">
        <v>110</v>
      </c>
      <c r="H38" s="115">
        <v>26</v>
      </c>
      <c r="I38" s="115">
        <v>2</v>
      </c>
      <c r="J38" s="115" t="s">
        <v>506</v>
      </c>
      <c r="K38" s="147" t="s">
        <v>506</v>
      </c>
      <c r="L38" s="115" t="s">
        <v>506</v>
      </c>
      <c r="M38" s="115" t="s">
        <v>435</v>
      </c>
      <c r="N38" s="115" t="s">
        <v>435</v>
      </c>
      <c r="O38" s="115" t="s">
        <v>506</v>
      </c>
      <c r="P38" s="115" t="s">
        <v>506</v>
      </c>
      <c r="Q38" s="115" t="s">
        <v>506</v>
      </c>
      <c r="R38" s="115" t="s">
        <v>506</v>
      </c>
      <c r="S38" s="115">
        <v>2</v>
      </c>
      <c r="T38" s="115">
        <v>10</v>
      </c>
      <c r="U38" s="115" t="s">
        <v>506</v>
      </c>
      <c r="V38" s="115" t="s">
        <v>506</v>
      </c>
    </row>
    <row r="39" spans="1:22" ht="15" customHeight="1">
      <c r="A39" s="127" t="s">
        <v>47</v>
      </c>
      <c r="B39" s="127"/>
      <c r="C39" s="128" t="s">
        <v>48</v>
      </c>
      <c r="D39" s="104">
        <f>SUM(E39:V39)</f>
        <v>86</v>
      </c>
      <c r="E39" s="115" t="s">
        <v>507</v>
      </c>
      <c r="F39" s="115" t="s">
        <v>507</v>
      </c>
      <c r="G39" s="115">
        <v>60</v>
      </c>
      <c r="H39" s="115">
        <v>14</v>
      </c>
      <c r="I39" s="115">
        <v>3</v>
      </c>
      <c r="J39" s="115">
        <v>4</v>
      </c>
      <c r="K39" s="147" t="s">
        <v>507</v>
      </c>
      <c r="L39" s="115" t="s">
        <v>507</v>
      </c>
      <c r="M39" s="115" t="s">
        <v>435</v>
      </c>
      <c r="N39" s="115" t="s">
        <v>435</v>
      </c>
      <c r="O39" s="115" t="s">
        <v>507</v>
      </c>
      <c r="P39" s="115" t="s">
        <v>507</v>
      </c>
      <c r="Q39" s="115" t="s">
        <v>507</v>
      </c>
      <c r="R39" s="115" t="s">
        <v>507</v>
      </c>
      <c r="S39" s="115" t="s">
        <v>507</v>
      </c>
      <c r="T39" s="115">
        <v>4</v>
      </c>
      <c r="U39" s="115" t="s">
        <v>507</v>
      </c>
      <c r="V39" s="115">
        <v>1</v>
      </c>
    </row>
    <row r="40" spans="1:22" ht="15" customHeight="1">
      <c r="A40" s="127"/>
      <c r="B40" s="127"/>
      <c r="C40" s="128" t="s">
        <v>49</v>
      </c>
      <c r="D40" s="104">
        <f>SUM(E40:V40)</f>
        <v>195</v>
      </c>
      <c r="E40" s="115" t="s">
        <v>508</v>
      </c>
      <c r="F40" s="115" t="s">
        <v>508</v>
      </c>
      <c r="G40" s="115">
        <v>118</v>
      </c>
      <c r="H40" s="115">
        <v>22</v>
      </c>
      <c r="I40" s="115">
        <v>17</v>
      </c>
      <c r="J40" s="115">
        <v>24</v>
      </c>
      <c r="K40" s="110">
        <v>3</v>
      </c>
      <c r="L40" s="115" t="s">
        <v>508</v>
      </c>
      <c r="M40" s="115">
        <v>3</v>
      </c>
      <c r="N40" s="115" t="s">
        <v>508</v>
      </c>
      <c r="O40" s="115" t="s">
        <v>508</v>
      </c>
      <c r="P40" s="115" t="s">
        <v>508</v>
      </c>
      <c r="Q40" s="115" t="s">
        <v>508</v>
      </c>
      <c r="R40" s="115" t="s">
        <v>508</v>
      </c>
      <c r="S40" s="115">
        <v>2</v>
      </c>
      <c r="T40" s="115">
        <v>4</v>
      </c>
      <c r="U40" s="115">
        <v>1</v>
      </c>
      <c r="V40" s="115">
        <v>1</v>
      </c>
    </row>
    <row r="41" spans="1:18" ht="15" customHeight="1">
      <c r="A41" s="127"/>
      <c r="B41" s="127"/>
      <c r="C41" s="128"/>
      <c r="D41" s="10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</row>
    <row r="42" spans="1:22" ht="15" customHeight="1">
      <c r="A42" s="127"/>
      <c r="B42" s="127"/>
      <c r="C42" s="128" t="s">
        <v>50</v>
      </c>
      <c r="D42" s="104">
        <v>47</v>
      </c>
      <c r="E42" s="115" t="s">
        <v>507</v>
      </c>
      <c r="F42" s="115" t="s">
        <v>507</v>
      </c>
      <c r="G42" s="115">
        <v>35</v>
      </c>
      <c r="H42" s="115">
        <v>4</v>
      </c>
      <c r="I42" s="115">
        <v>4</v>
      </c>
      <c r="J42" s="115">
        <v>1</v>
      </c>
      <c r="K42" s="147" t="s">
        <v>507</v>
      </c>
      <c r="L42" s="115" t="s">
        <v>507</v>
      </c>
      <c r="M42" s="115" t="s">
        <v>507</v>
      </c>
      <c r="N42" s="115"/>
      <c r="O42" s="115" t="s">
        <v>507</v>
      </c>
      <c r="P42" s="115" t="s">
        <v>507</v>
      </c>
      <c r="Q42" s="115" t="s">
        <v>507</v>
      </c>
      <c r="R42" s="115" t="s">
        <v>507</v>
      </c>
      <c r="S42" s="115" t="s">
        <v>507</v>
      </c>
      <c r="T42" s="115">
        <v>1</v>
      </c>
      <c r="U42" s="115" t="s">
        <v>507</v>
      </c>
      <c r="V42" s="115">
        <v>1</v>
      </c>
    </row>
    <row r="43" spans="1:22" ht="15" customHeight="1">
      <c r="A43" s="127" t="s">
        <v>51</v>
      </c>
      <c r="B43" s="127"/>
      <c r="C43" s="128" t="s">
        <v>52</v>
      </c>
      <c r="D43" s="104">
        <v>94</v>
      </c>
      <c r="E43" s="115">
        <v>4</v>
      </c>
      <c r="F43" s="115" t="s">
        <v>509</v>
      </c>
      <c r="G43" s="115">
        <v>47</v>
      </c>
      <c r="H43" s="115">
        <v>24</v>
      </c>
      <c r="I43" s="115">
        <v>13</v>
      </c>
      <c r="J43" s="115">
        <v>3</v>
      </c>
      <c r="K43" s="147" t="s">
        <v>509</v>
      </c>
      <c r="L43" s="115" t="s">
        <v>509</v>
      </c>
      <c r="M43" s="115" t="s">
        <v>435</v>
      </c>
      <c r="N43" s="115">
        <v>1</v>
      </c>
      <c r="O43" s="115" t="s">
        <v>509</v>
      </c>
      <c r="P43" s="115" t="s">
        <v>509</v>
      </c>
      <c r="Q43" s="115" t="s">
        <v>509</v>
      </c>
      <c r="R43" s="115" t="s">
        <v>509</v>
      </c>
      <c r="S43" s="115" t="s">
        <v>509</v>
      </c>
      <c r="T43" s="115">
        <v>2</v>
      </c>
      <c r="U43" s="115" t="s">
        <v>509</v>
      </c>
      <c r="V43" s="115">
        <v>1</v>
      </c>
    </row>
    <row r="44" spans="1:22" ht="15" customHeight="1">
      <c r="A44" s="127"/>
      <c r="B44" s="127"/>
      <c r="C44" s="128" t="s">
        <v>53</v>
      </c>
      <c r="D44" s="104">
        <f>SUM(E44:V44)</f>
        <v>36</v>
      </c>
      <c r="E44" s="115" t="s">
        <v>490</v>
      </c>
      <c r="F44" s="115" t="s">
        <v>490</v>
      </c>
      <c r="G44" s="115">
        <v>16</v>
      </c>
      <c r="H44" s="115">
        <v>7</v>
      </c>
      <c r="I44" s="115">
        <v>11</v>
      </c>
      <c r="J44" s="115">
        <v>2</v>
      </c>
      <c r="K44" s="147" t="s">
        <v>490</v>
      </c>
      <c r="L44" s="115" t="s">
        <v>490</v>
      </c>
      <c r="M44" s="115" t="s">
        <v>435</v>
      </c>
      <c r="N44" s="115" t="s">
        <v>435</v>
      </c>
      <c r="O44" s="115" t="s">
        <v>490</v>
      </c>
      <c r="P44" s="115" t="s">
        <v>490</v>
      </c>
      <c r="Q44" s="115" t="s">
        <v>490</v>
      </c>
      <c r="R44" s="115" t="s">
        <v>490</v>
      </c>
      <c r="S44" s="115" t="s">
        <v>490</v>
      </c>
      <c r="T44" s="115" t="s">
        <v>490</v>
      </c>
      <c r="U44" s="115" t="s">
        <v>490</v>
      </c>
      <c r="V44" s="115" t="s">
        <v>490</v>
      </c>
    </row>
    <row r="45" spans="1:22" ht="15" customHeight="1">
      <c r="A45" s="127" t="s">
        <v>54</v>
      </c>
      <c r="B45" s="127"/>
      <c r="C45" s="128" t="s">
        <v>55</v>
      </c>
      <c r="D45" s="104">
        <f>SUM(E45:V45)</f>
        <v>28</v>
      </c>
      <c r="E45" s="115" t="s">
        <v>510</v>
      </c>
      <c r="F45" s="115" t="s">
        <v>510</v>
      </c>
      <c r="G45" s="115">
        <v>6</v>
      </c>
      <c r="H45" s="115">
        <v>2</v>
      </c>
      <c r="I45" s="115">
        <v>13</v>
      </c>
      <c r="J45" s="115">
        <v>7</v>
      </c>
      <c r="K45" s="147" t="s">
        <v>510</v>
      </c>
      <c r="L45" s="115" t="s">
        <v>510</v>
      </c>
      <c r="M45" s="115" t="s">
        <v>435</v>
      </c>
      <c r="N45" s="115" t="s">
        <v>435</v>
      </c>
      <c r="O45" s="115" t="s">
        <v>510</v>
      </c>
      <c r="P45" s="115" t="s">
        <v>510</v>
      </c>
      <c r="Q45" s="115" t="s">
        <v>510</v>
      </c>
      <c r="R45" s="115" t="s">
        <v>510</v>
      </c>
      <c r="S45" s="115" t="s">
        <v>510</v>
      </c>
      <c r="T45" s="115" t="s">
        <v>510</v>
      </c>
      <c r="U45" s="115" t="s">
        <v>510</v>
      </c>
      <c r="V45" s="115" t="s">
        <v>510</v>
      </c>
    </row>
    <row r="46" spans="1:22" ht="15" customHeight="1">
      <c r="A46" s="127"/>
      <c r="B46" s="127"/>
      <c r="C46" s="128" t="s">
        <v>56</v>
      </c>
      <c r="D46" s="104">
        <f>SUM(E46:V46)</f>
        <v>43</v>
      </c>
      <c r="E46" s="115" t="s">
        <v>511</v>
      </c>
      <c r="F46" s="115" t="s">
        <v>511</v>
      </c>
      <c r="G46" s="115">
        <v>8</v>
      </c>
      <c r="H46" s="115">
        <v>16</v>
      </c>
      <c r="I46" s="115">
        <v>13</v>
      </c>
      <c r="J46" s="115">
        <v>2</v>
      </c>
      <c r="K46" s="147" t="s">
        <v>511</v>
      </c>
      <c r="L46" s="115" t="s">
        <v>511</v>
      </c>
      <c r="M46" s="115">
        <v>1</v>
      </c>
      <c r="N46" s="115" t="s">
        <v>435</v>
      </c>
      <c r="O46" s="115" t="s">
        <v>511</v>
      </c>
      <c r="P46" s="115" t="s">
        <v>511</v>
      </c>
      <c r="Q46" s="115" t="s">
        <v>511</v>
      </c>
      <c r="R46" s="115" t="s">
        <v>511</v>
      </c>
      <c r="S46" s="115" t="s">
        <v>511</v>
      </c>
      <c r="T46" s="115">
        <v>3</v>
      </c>
      <c r="U46" s="115" t="s">
        <v>511</v>
      </c>
      <c r="V46" s="115" t="s">
        <v>511</v>
      </c>
    </row>
    <row r="47" spans="1:18" ht="15" customHeight="1">
      <c r="A47" s="127"/>
      <c r="B47" s="127"/>
      <c r="C47" s="128"/>
      <c r="D47" s="104"/>
      <c r="E47" s="109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</row>
    <row r="48" spans="1:22" ht="15" customHeight="1">
      <c r="A48" s="127" t="s">
        <v>57</v>
      </c>
      <c r="B48" s="127"/>
      <c r="C48" s="128" t="s">
        <v>58</v>
      </c>
      <c r="D48" s="105" t="s">
        <v>693</v>
      </c>
      <c r="E48" s="115" t="s">
        <v>476</v>
      </c>
      <c r="F48" s="115" t="s">
        <v>476</v>
      </c>
      <c r="G48" s="115" t="s">
        <v>476</v>
      </c>
      <c r="H48" s="115" t="s">
        <v>476</v>
      </c>
      <c r="I48" s="115" t="s">
        <v>476</v>
      </c>
      <c r="J48" s="115" t="s">
        <v>476</v>
      </c>
      <c r="K48" s="147" t="s">
        <v>476</v>
      </c>
      <c r="L48" s="115" t="s">
        <v>476</v>
      </c>
      <c r="M48" s="115" t="s">
        <v>435</v>
      </c>
      <c r="N48" s="115" t="s">
        <v>435</v>
      </c>
      <c r="O48" s="115" t="s">
        <v>476</v>
      </c>
      <c r="P48" s="115" t="s">
        <v>476</v>
      </c>
      <c r="Q48" s="115" t="s">
        <v>476</v>
      </c>
      <c r="R48" s="115" t="s">
        <v>476</v>
      </c>
      <c r="S48" s="115" t="s">
        <v>476</v>
      </c>
      <c r="T48" s="115" t="s">
        <v>476</v>
      </c>
      <c r="U48" s="115" t="s">
        <v>476</v>
      </c>
      <c r="V48" s="115" t="s">
        <v>476</v>
      </c>
    </row>
    <row r="49" spans="1:22" ht="15" customHeight="1">
      <c r="A49" s="127" t="s">
        <v>59</v>
      </c>
      <c r="B49" s="127"/>
      <c r="C49" s="128" t="s">
        <v>60</v>
      </c>
      <c r="D49" s="104">
        <f>SUM(E49:V49)</f>
        <v>26</v>
      </c>
      <c r="E49" s="115" t="s">
        <v>512</v>
      </c>
      <c r="F49" s="115" t="s">
        <v>512</v>
      </c>
      <c r="G49" s="115">
        <v>8</v>
      </c>
      <c r="H49" s="115">
        <v>5</v>
      </c>
      <c r="I49" s="115">
        <v>5</v>
      </c>
      <c r="J49" s="115" t="s">
        <v>512</v>
      </c>
      <c r="K49" s="147" t="s">
        <v>512</v>
      </c>
      <c r="L49" s="115" t="s">
        <v>512</v>
      </c>
      <c r="M49" s="115" t="s">
        <v>435</v>
      </c>
      <c r="N49" s="115" t="s">
        <v>435</v>
      </c>
      <c r="O49" s="115" t="s">
        <v>512</v>
      </c>
      <c r="P49" s="115" t="s">
        <v>512</v>
      </c>
      <c r="Q49" s="115" t="s">
        <v>512</v>
      </c>
      <c r="R49" s="115" t="s">
        <v>512</v>
      </c>
      <c r="S49" s="115" t="s">
        <v>512</v>
      </c>
      <c r="T49" s="115" t="s">
        <v>512</v>
      </c>
      <c r="U49" s="115">
        <v>8</v>
      </c>
      <c r="V49" s="115" t="s">
        <v>512</v>
      </c>
    </row>
    <row r="50" spans="1:22" ht="15" customHeight="1">
      <c r="A50" s="127" t="s">
        <v>61</v>
      </c>
      <c r="B50" s="127"/>
      <c r="C50" s="128" t="s">
        <v>62</v>
      </c>
      <c r="D50" s="104">
        <f>SUM(E50:V50)</f>
        <v>7</v>
      </c>
      <c r="E50" s="115" t="s">
        <v>513</v>
      </c>
      <c r="F50" s="115" t="s">
        <v>513</v>
      </c>
      <c r="G50" s="115">
        <v>4</v>
      </c>
      <c r="H50" s="115">
        <v>3</v>
      </c>
      <c r="I50" s="115" t="s">
        <v>513</v>
      </c>
      <c r="J50" s="115" t="s">
        <v>513</v>
      </c>
      <c r="K50" s="147" t="s">
        <v>513</v>
      </c>
      <c r="L50" s="115" t="s">
        <v>513</v>
      </c>
      <c r="M50" s="115" t="s">
        <v>435</v>
      </c>
      <c r="N50" s="115" t="s">
        <v>435</v>
      </c>
      <c r="O50" s="115" t="s">
        <v>513</v>
      </c>
      <c r="P50" s="115" t="s">
        <v>513</v>
      </c>
      <c r="Q50" s="115" t="s">
        <v>513</v>
      </c>
      <c r="R50" s="115" t="s">
        <v>513</v>
      </c>
      <c r="S50" s="115" t="s">
        <v>513</v>
      </c>
      <c r="T50" s="115" t="s">
        <v>513</v>
      </c>
      <c r="U50" s="115" t="s">
        <v>513</v>
      </c>
      <c r="V50" s="115" t="s">
        <v>513</v>
      </c>
    </row>
    <row r="51" spans="1:22" ht="15" customHeight="1">
      <c r="A51" s="127" t="s">
        <v>63</v>
      </c>
      <c r="B51" s="127"/>
      <c r="C51" s="128" t="s">
        <v>64</v>
      </c>
      <c r="D51" s="104">
        <f>SUM(E51:V51)</f>
        <v>23</v>
      </c>
      <c r="E51" s="115" t="s">
        <v>514</v>
      </c>
      <c r="F51" s="115" t="s">
        <v>514</v>
      </c>
      <c r="G51" s="115">
        <v>7</v>
      </c>
      <c r="H51" s="115">
        <v>2</v>
      </c>
      <c r="I51" s="115">
        <v>4</v>
      </c>
      <c r="J51" s="115" t="s">
        <v>514</v>
      </c>
      <c r="K51" s="147" t="s">
        <v>514</v>
      </c>
      <c r="L51" s="115" t="s">
        <v>514</v>
      </c>
      <c r="M51" s="115">
        <v>5</v>
      </c>
      <c r="N51" s="115">
        <v>2</v>
      </c>
      <c r="O51" s="115" t="s">
        <v>514</v>
      </c>
      <c r="P51" s="115" t="s">
        <v>514</v>
      </c>
      <c r="Q51" s="115" t="s">
        <v>514</v>
      </c>
      <c r="R51" s="115" t="s">
        <v>514</v>
      </c>
      <c r="S51" s="115" t="s">
        <v>514</v>
      </c>
      <c r="T51" s="115">
        <v>3</v>
      </c>
      <c r="U51" s="115" t="s">
        <v>514</v>
      </c>
      <c r="V51" s="115" t="s">
        <v>514</v>
      </c>
    </row>
    <row r="52" spans="1:22" ht="15" customHeight="1">
      <c r="A52" s="127" t="s">
        <v>65</v>
      </c>
      <c r="B52" s="127"/>
      <c r="C52" s="128" t="s">
        <v>66</v>
      </c>
      <c r="D52" s="104">
        <f>SUM(E52:V52)</f>
        <v>1</v>
      </c>
      <c r="E52" s="115" t="s">
        <v>515</v>
      </c>
      <c r="F52" s="115" t="s">
        <v>515</v>
      </c>
      <c r="G52" s="115" t="s">
        <v>515</v>
      </c>
      <c r="H52" s="115" t="s">
        <v>515</v>
      </c>
      <c r="I52" s="115" t="s">
        <v>515</v>
      </c>
      <c r="J52" s="115">
        <v>1</v>
      </c>
      <c r="K52" s="147" t="s">
        <v>515</v>
      </c>
      <c r="L52" s="115" t="s">
        <v>515</v>
      </c>
      <c r="M52" s="115" t="s">
        <v>435</v>
      </c>
      <c r="N52" s="115" t="s">
        <v>435</v>
      </c>
      <c r="O52" s="115" t="s">
        <v>515</v>
      </c>
      <c r="P52" s="115" t="s">
        <v>515</v>
      </c>
      <c r="Q52" s="115" t="s">
        <v>515</v>
      </c>
      <c r="R52" s="115" t="s">
        <v>515</v>
      </c>
      <c r="S52" s="115" t="s">
        <v>515</v>
      </c>
      <c r="T52" s="115" t="s">
        <v>515</v>
      </c>
      <c r="U52" s="115" t="s">
        <v>515</v>
      </c>
      <c r="V52" s="115" t="s">
        <v>515</v>
      </c>
    </row>
    <row r="53" spans="1:18" ht="15" customHeight="1">
      <c r="A53" s="127"/>
      <c r="B53" s="127"/>
      <c r="C53" s="128"/>
      <c r="D53" s="104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1:22" ht="15" customHeight="1">
      <c r="A54" s="127" t="s">
        <v>67</v>
      </c>
      <c r="B54" s="127"/>
      <c r="C54" s="128" t="s">
        <v>68</v>
      </c>
      <c r="D54" s="104">
        <f>SUM(E54:V54)</f>
        <v>42</v>
      </c>
      <c r="E54" s="115" t="s">
        <v>516</v>
      </c>
      <c r="F54" s="115" t="s">
        <v>516</v>
      </c>
      <c r="G54" s="115">
        <v>1</v>
      </c>
      <c r="H54" s="115">
        <v>17</v>
      </c>
      <c r="I54" s="115">
        <v>20</v>
      </c>
      <c r="J54" s="115">
        <v>4</v>
      </c>
      <c r="K54" s="147" t="s">
        <v>516</v>
      </c>
      <c r="L54" s="115" t="s">
        <v>516</v>
      </c>
      <c r="M54" s="115" t="s">
        <v>435</v>
      </c>
      <c r="N54" s="115" t="s">
        <v>435</v>
      </c>
      <c r="O54" s="115" t="s">
        <v>516</v>
      </c>
      <c r="P54" s="115" t="s">
        <v>516</v>
      </c>
      <c r="Q54" s="115" t="s">
        <v>516</v>
      </c>
      <c r="R54" s="115" t="s">
        <v>516</v>
      </c>
      <c r="S54" s="115" t="s">
        <v>516</v>
      </c>
      <c r="T54" s="115" t="s">
        <v>516</v>
      </c>
      <c r="U54" s="115" t="s">
        <v>516</v>
      </c>
      <c r="V54" s="115" t="s">
        <v>516</v>
      </c>
    </row>
    <row r="55" spans="1:22" ht="15" customHeight="1">
      <c r="A55" s="127" t="s">
        <v>69</v>
      </c>
      <c r="B55" s="127"/>
      <c r="C55" s="128" t="s">
        <v>70</v>
      </c>
      <c r="D55" s="104">
        <f>SUM(E55:V55)</f>
        <v>44</v>
      </c>
      <c r="E55" s="115" t="s">
        <v>517</v>
      </c>
      <c r="F55" s="115" t="s">
        <v>517</v>
      </c>
      <c r="G55" s="115">
        <v>1</v>
      </c>
      <c r="H55" s="115">
        <v>6</v>
      </c>
      <c r="I55" s="115">
        <v>10</v>
      </c>
      <c r="J55" s="115">
        <v>5</v>
      </c>
      <c r="K55" s="147">
        <v>10</v>
      </c>
      <c r="L55" s="115" t="s">
        <v>517</v>
      </c>
      <c r="M55" s="115">
        <v>8</v>
      </c>
      <c r="N55" s="115">
        <v>2</v>
      </c>
      <c r="O55" s="115" t="s">
        <v>517</v>
      </c>
      <c r="P55" s="115" t="s">
        <v>517</v>
      </c>
      <c r="Q55" s="115" t="s">
        <v>517</v>
      </c>
      <c r="R55" s="115" t="s">
        <v>517</v>
      </c>
      <c r="S55" s="115" t="s">
        <v>517</v>
      </c>
      <c r="T55" s="115">
        <v>2</v>
      </c>
      <c r="U55" s="115" t="s">
        <v>517</v>
      </c>
      <c r="V55" s="115" t="s">
        <v>517</v>
      </c>
    </row>
    <row r="56" spans="1:22" ht="15" customHeight="1">
      <c r="A56" s="127" t="s">
        <v>71</v>
      </c>
      <c r="B56" s="127"/>
      <c r="C56" s="128" t="s">
        <v>72</v>
      </c>
      <c r="D56" s="104">
        <f>SUM(E56:V56)</f>
        <v>12</v>
      </c>
      <c r="E56" s="115" t="s">
        <v>518</v>
      </c>
      <c r="F56" s="115" t="s">
        <v>518</v>
      </c>
      <c r="G56" s="115">
        <v>9</v>
      </c>
      <c r="H56" s="115" t="s">
        <v>518</v>
      </c>
      <c r="I56" s="115">
        <v>3</v>
      </c>
      <c r="J56" s="115" t="s">
        <v>518</v>
      </c>
      <c r="K56" s="147" t="s">
        <v>518</v>
      </c>
      <c r="L56" s="115" t="s">
        <v>518</v>
      </c>
      <c r="M56" s="115" t="s">
        <v>518</v>
      </c>
      <c r="N56" s="115" t="s">
        <v>518</v>
      </c>
      <c r="O56" s="115" t="s">
        <v>518</v>
      </c>
      <c r="P56" s="115" t="s">
        <v>518</v>
      </c>
      <c r="Q56" s="115" t="s">
        <v>518</v>
      </c>
      <c r="R56" s="115" t="s">
        <v>518</v>
      </c>
      <c r="S56" s="115" t="s">
        <v>518</v>
      </c>
      <c r="T56" s="115" t="s">
        <v>518</v>
      </c>
      <c r="U56" s="115" t="s">
        <v>518</v>
      </c>
      <c r="V56" s="115" t="s">
        <v>518</v>
      </c>
    </row>
    <row r="57" spans="1:22" ht="15" customHeight="1">
      <c r="A57" s="127" t="s">
        <v>73</v>
      </c>
      <c r="B57" s="127"/>
      <c r="C57" s="128" t="s">
        <v>74</v>
      </c>
      <c r="D57" s="104">
        <f>SUM(E57:V57)</f>
        <v>14</v>
      </c>
      <c r="E57" s="115" t="s">
        <v>519</v>
      </c>
      <c r="F57" s="115" t="s">
        <v>519</v>
      </c>
      <c r="G57" s="115">
        <v>1</v>
      </c>
      <c r="H57" s="115">
        <v>5</v>
      </c>
      <c r="I57" s="115">
        <v>3</v>
      </c>
      <c r="J57" s="115">
        <v>4</v>
      </c>
      <c r="K57" s="147" t="s">
        <v>519</v>
      </c>
      <c r="L57" s="115" t="s">
        <v>519</v>
      </c>
      <c r="M57" s="115" t="s">
        <v>519</v>
      </c>
      <c r="N57" s="115" t="s">
        <v>519</v>
      </c>
      <c r="O57" s="115" t="s">
        <v>519</v>
      </c>
      <c r="P57" s="115" t="s">
        <v>519</v>
      </c>
      <c r="Q57" s="115" t="s">
        <v>519</v>
      </c>
      <c r="R57" s="115" t="s">
        <v>519</v>
      </c>
      <c r="S57" s="115" t="s">
        <v>519</v>
      </c>
      <c r="T57" s="115">
        <v>1</v>
      </c>
      <c r="U57" s="115" t="s">
        <v>519</v>
      </c>
      <c r="V57" s="115" t="s">
        <v>519</v>
      </c>
    </row>
    <row r="58" spans="1:22" ht="15" customHeight="1">
      <c r="A58" s="127" t="s">
        <v>75</v>
      </c>
      <c r="B58" s="127"/>
      <c r="C58" s="128" t="s">
        <v>76</v>
      </c>
      <c r="D58" s="104">
        <f>SUM(E58:V58)</f>
        <v>6</v>
      </c>
      <c r="E58" s="115" t="s">
        <v>520</v>
      </c>
      <c r="F58" s="115" t="s">
        <v>520</v>
      </c>
      <c r="G58" s="115">
        <v>3</v>
      </c>
      <c r="H58" s="115">
        <v>2</v>
      </c>
      <c r="I58" s="115">
        <v>1</v>
      </c>
      <c r="J58" s="115" t="s">
        <v>520</v>
      </c>
      <c r="K58" s="147" t="s">
        <v>520</v>
      </c>
      <c r="L58" s="115" t="s">
        <v>520</v>
      </c>
      <c r="M58" s="115" t="s">
        <v>520</v>
      </c>
      <c r="N58" s="115" t="s">
        <v>520</v>
      </c>
      <c r="O58" s="115" t="s">
        <v>520</v>
      </c>
      <c r="P58" s="115" t="s">
        <v>520</v>
      </c>
      <c r="Q58" s="115" t="s">
        <v>520</v>
      </c>
      <c r="R58" s="115" t="s">
        <v>520</v>
      </c>
      <c r="S58" s="115" t="s">
        <v>520</v>
      </c>
      <c r="T58" s="115" t="s">
        <v>520</v>
      </c>
      <c r="U58" s="115" t="s">
        <v>520</v>
      </c>
      <c r="V58" s="115" t="s">
        <v>520</v>
      </c>
    </row>
    <row r="59" spans="1:18" ht="15" customHeight="1">
      <c r="A59" s="127"/>
      <c r="B59" s="127"/>
      <c r="C59" s="128"/>
      <c r="D59" s="104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</row>
    <row r="60" spans="1:22" ht="15" customHeight="1">
      <c r="A60" s="127" t="s">
        <v>77</v>
      </c>
      <c r="B60" s="127"/>
      <c r="C60" s="128" t="s">
        <v>78</v>
      </c>
      <c r="D60" s="104">
        <f>SUM(E60:V60)</f>
        <v>29</v>
      </c>
      <c r="E60" s="115" t="s">
        <v>435</v>
      </c>
      <c r="F60" s="115" t="s">
        <v>435</v>
      </c>
      <c r="G60" s="115">
        <v>2</v>
      </c>
      <c r="H60" s="115">
        <v>11</v>
      </c>
      <c r="I60" s="115">
        <v>12</v>
      </c>
      <c r="J60" s="115">
        <v>3</v>
      </c>
      <c r="K60" s="115" t="s">
        <v>513</v>
      </c>
      <c r="L60" s="115" t="s">
        <v>513</v>
      </c>
      <c r="M60" s="115" t="s">
        <v>513</v>
      </c>
      <c r="N60" s="115" t="s">
        <v>513</v>
      </c>
      <c r="O60" s="115" t="s">
        <v>513</v>
      </c>
      <c r="P60" s="115" t="s">
        <v>513</v>
      </c>
      <c r="Q60" s="115" t="s">
        <v>513</v>
      </c>
      <c r="R60" s="115" t="s">
        <v>513</v>
      </c>
      <c r="S60" s="115" t="s">
        <v>513</v>
      </c>
      <c r="T60" s="115">
        <v>1</v>
      </c>
      <c r="U60" s="115" t="s">
        <v>513</v>
      </c>
      <c r="V60" s="115" t="s">
        <v>513</v>
      </c>
    </row>
    <row r="61" spans="1:22" ht="15" customHeight="1">
      <c r="A61" s="127" t="s">
        <v>79</v>
      </c>
      <c r="B61" s="127"/>
      <c r="C61" s="128" t="s">
        <v>80</v>
      </c>
      <c r="D61" s="104">
        <f>SUM(E61:V61)</f>
        <v>82</v>
      </c>
      <c r="E61" s="115" t="s">
        <v>435</v>
      </c>
      <c r="F61" s="115" t="s">
        <v>435</v>
      </c>
      <c r="G61" s="115">
        <v>16</v>
      </c>
      <c r="H61" s="115">
        <v>14</v>
      </c>
      <c r="I61" s="115">
        <v>23</v>
      </c>
      <c r="J61" s="115">
        <v>15</v>
      </c>
      <c r="K61" s="115">
        <v>4</v>
      </c>
      <c r="L61" s="115" t="s">
        <v>501</v>
      </c>
      <c r="M61" s="115">
        <v>2</v>
      </c>
      <c r="N61" s="115">
        <v>1</v>
      </c>
      <c r="O61" s="115" t="s">
        <v>501</v>
      </c>
      <c r="P61" s="115" t="s">
        <v>501</v>
      </c>
      <c r="Q61" s="115" t="s">
        <v>501</v>
      </c>
      <c r="R61" s="115" t="s">
        <v>501</v>
      </c>
      <c r="S61" s="115">
        <v>1</v>
      </c>
      <c r="T61" s="115">
        <v>6</v>
      </c>
      <c r="U61" s="115" t="s">
        <v>501</v>
      </c>
      <c r="V61" s="115" t="s">
        <v>501</v>
      </c>
    </row>
    <row r="62" spans="1:22" ht="15" customHeight="1">
      <c r="A62" s="148"/>
      <c r="B62" s="148"/>
      <c r="C62" s="149" t="s">
        <v>81</v>
      </c>
      <c r="D62" s="256">
        <f>SUM(E62:V62)</f>
        <v>19</v>
      </c>
      <c r="E62" s="150" t="s">
        <v>435</v>
      </c>
      <c r="F62" s="150" t="s">
        <v>435</v>
      </c>
      <c r="G62" s="150">
        <v>1</v>
      </c>
      <c r="H62" s="150">
        <v>13</v>
      </c>
      <c r="I62" s="150">
        <v>2</v>
      </c>
      <c r="J62" s="150">
        <v>2</v>
      </c>
      <c r="K62" s="150" t="s">
        <v>521</v>
      </c>
      <c r="L62" s="150" t="s">
        <v>521</v>
      </c>
      <c r="M62" s="150" t="s">
        <v>435</v>
      </c>
      <c r="N62" s="150" t="s">
        <v>435</v>
      </c>
      <c r="O62" s="151" t="s">
        <v>521</v>
      </c>
      <c r="P62" s="151" t="s">
        <v>521</v>
      </c>
      <c r="Q62" s="151" t="s">
        <v>521</v>
      </c>
      <c r="R62" s="151" t="s">
        <v>521</v>
      </c>
      <c r="S62" s="151" t="s">
        <v>521</v>
      </c>
      <c r="T62" s="151">
        <v>1</v>
      </c>
      <c r="U62" s="151" t="s">
        <v>521</v>
      </c>
      <c r="V62" s="151" t="s">
        <v>521</v>
      </c>
    </row>
    <row r="63" spans="1:4" ht="15" customHeight="1">
      <c r="A63" s="110" t="s">
        <v>392</v>
      </c>
      <c r="D63" s="152"/>
    </row>
    <row r="64" ht="15" customHeight="1">
      <c r="D64" s="152"/>
    </row>
  </sheetData>
  <sheetProtection/>
  <mergeCells count="16">
    <mergeCell ref="A10:C10"/>
    <mergeCell ref="A2:R2"/>
    <mergeCell ref="A4:R4"/>
    <mergeCell ref="S5:S9"/>
    <mergeCell ref="D5:D9"/>
    <mergeCell ref="E5:E9"/>
    <mergeCell ref="A3:V3"/>
    <mergeCell ref="A5:C9"/>
    <mergeCell ref="V5:V9"/>
    <mergeCell ref="F6:F9"/>
    <mergeCell ref="G6:R6"/>
    <mergeCell ref="G7:G9"/>
    <mergeCell ref="F5:R5"/>
    <mergeCell ref="R7:R9"/>
    <mergeCell ref="T5:T9"/>
    <mergeCell ref="U5:U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="60" zoomScalePageLayoutView="0" workbookViewId="0" topLeftCell="A17">
      <selection activeCell="A50" sqref="A50"/>
    </sheetView>
  </sheetViews>
  <sheetFormatPr defaultColWidth="10.59765625" defaultRowHeight="15"/>
  <cols>
    <col min="1" max="1" width="2.59765625" style="110" customWidth="1"/>
    <col min="2" max="2" width="20" style="110" customWidth="1"/>
    <col min="3" max="3" width="9.59765625" style="110" customWidth="1"/>
    <col min="4" max="5" width="10.59765625" style="110" customWidth="1"/>
    <col min="6" max="16" width="9.59765625" style="110" customWidth="1"/>
    <col min="17" max="18" width="11.19921875" style="110" customWidth="1"/>
    <col min="19" max="19" width="16.19921875" style="110" customWidth="1"/>
    <col min="20" max="16384" width="10.59765625" style="110" customWidth="1"/>
  </cols>
  <sheetData>
    <row r="1" spans="1:19" s="143" customFormat="1" ht="19.5" customHeight="1">
      <c r="A1" s="2" t="s">
        <v>394</v>
      </c>
      <c r="S1" s="3" t="s">
        <v>366</v>
      </c>
    </row>
    <row r="2" spans="1:19" ht="19.5" customHeight="1">
      <c r="A2" s="452" t="s">
        <v>442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</row>
    <row r="3" spans="2:19" ht="19.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8" customHeight="1" thickBot="1">
      <c r="A4" s="154"/>
      <c r="B4" s="154"/>
      <c r="C4" s="155"/>
      <c r="D4" s="154"/>
      <c r="F4" s="451" t="s">
        <v>536</v>
      </c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109"/>
      <c r="R4" s="109"/>
      <c r="S4" s="156" t="s">
        <v>393</v>
      </c>
    </row>
    <row r="5" spans="1:19" ht="19.5" customHeight="1">
      <c r="A5" s="354" t="s">
        <v>343</v>
      </c>
      <c r="B5" s="453"/>
      <c r="C5" s="460" t="s">
        <v>537</v>
      </c>
      <c r="D5" s="455" t="s">
        <v>538</v>
      </c>
      <c r="E5" s="455" t="s">
        <v>539</v>
      </c>
      <c r="F5" s="457" t="s">
        <v>523</v>
      </c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458" t="s">
        <v>540</v>
      </c>
    </row>
    <row r="6" spans="1:19" ht="19.5" customHeight="1">
      <c r="A6" s="356"/>
      <c r="B6" s="454"/>
      <c r="C6" s="461"/>
      <c r="D6" s="456"/>
      <c r="E6" s="456"/>
      <c r="F6" s="120" t="s">
        <v>0</v>
      </c>
      <c r="G6" s="136" t="s">
        <v>542</v>
      </c>
      <c r="H6" s="136" t="s">
        <v>345</v>
      </c>
      <c r="I6" s="136" t="s">
        <v>346</v>
      </c>
      <c r="J6" s="136" t="s">
        <v>347</v>
      </c>
      <c r="K6" s="136" t="s">
        <v>384</v>
      </c>
      <c r="L6" s="136" t="s">
        <v>385</v>
      </c>
      <c r="M6" s="136" t="s">
        <v>386</v>
      </c>
      <c r="N6" s="136" t="s">
        <v>387</v>
      </c>
      <c r="O6" s="136" t="s">
        <v>388</v>
      </c>
      <c r="P6" s="136" t="s">
        <v>389</v>
      </c>
      <c r="Q6" s="136" t="s">
        <v>390</v>
      </c>
      <c r="R6" s="134" t="s">
        <v>541</v>
      </c>
      <c r="S6" s="459"/>
    </row>
    <row r="7" spans="1:19" ht="19.5" customHeight="1">
      <c r="A7" s="159"/>
      <c r="B7" s="160"/>
      <c r="C7" s="161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2"/>
    </row>
    <row r="8" spans="1:19" ht="19.5" customHeight="1">
      <c r="A8" s="446" t="s">
        <v>440</v>
      </c>
      <c r="B8" s="447"/>
      <c r="C8" s="103">
        <f>SUM(D8:F8)</f>
        <v>4768</v>
      </c>
      <c r="D8" s="101">
        <v>186</v>
      </c>
      <c r="E8" s="101">
        <v>1972</v>
      </c>
      <c r="F8" s="101">
        <v>2610</v>
      </c>
      <c r="G8" s="101">
        <v>170</v>
      </c>
      <c r="H8" s="101">
        <v>1163</v>
      </c>
      <c r="I8" s="101">
        <v>657</v>
      </c>
      <c r="J8" s="101">
        <v>321</v>
      </c>
      <c r="K8" s="101">
        <v>159</v>
      </c>
      <c r="L8" s="101" t="s">
        <v>435</v>
      </c>
      <c r="M8" s="101">
        <v>39</v>
      </c>
      <c r="N8" s="101">
        <v>35</v>
      </c>
      <c r="O8" s="101">
        <v>44</v>
      </c>
      <c r="P8" s="101">
        <v>22</v>
      </c>
      <c r="Q8" s="101" t="s">
        <v>435</v>
      </c>
      <c r="R8" s="101" t="s">
        <v>435</v>
      </c>
      <c r="S8" s="101">
        <v>27829</v>
      </c>
    </row>
    <row r="9" spans="1:19" ht="19.5" customHeight="1">
      <c r="A9" s="448" t="s">
        <v>441</v>
      </c>
      <c r="B9" s="447"/>
      <c r="C9" s="103">
        <f>SUM(D9:F9)</f>
        <v>4280</v>
      </c>
      <c r="D9" s="101">
        <v>63</v>
      </c>
      <c r="E9" s="101">
        <v>1623</v>
      </c>
      <c r="F9" s="101">
        <v>2594</v>
      </c>
      <c r="G9" s="101">
        <v>182</v>
      </c>
      <c r="H9" s="101">
        <v>1135</v>
      </c>
      <c r="I9" s="101">
        <v>638</v>
      </c>
      <c r="J9" s="101">
        <v>340</v>
      </c>
      <c r="K9" s="101">
        <v>151</v>
      </c>
      <c r="L9" s="101" t="s">
        <v>435</v>
      </c>
      <c r="M9" s="101">
        <v>39</v>
      </c>
      <c r="N9" s="101">
        <v>33</v>
      </c>
      <c r="O9" s="101">
        <v>50</v>
      </c>
      <c r="P9" s="101">
        <v>26</v>
      </c>
      <c r="Q9" s="101" t="s">
        <v>435</v>
      </c>
      <c r="R9" s="101" t="s">
        <v>435</v>
      </c>
      <c r="S9" s="101">
        <v>29867</v>
      </c>
    </row>
    <row r="10" spans="1:19" ht="19.5" customHeight="1">
      <c r="A10" s="449">
        <v>2</v>
      </c>
      <c r="B10" s="450"/>
      <c r="C10" s="103">
        <f>SUM(D10:F10)</f>
        <v>4089</v>
      </c>
      <c r="D10" s="101">
        <v>53</v>
      </c>
      <c r="E10" s="101">
        <v>1484</v>
      </c>
      <c r="F10" s="101">
        <v>2552</v>
      </c>
      <c r="G10" s="101">
        <v>164</v>
      </c>
      <c r="H10" s="101">
        <v>1099</v>
      </c>
      <c r="I10" s="101">
        <v>673</v>
      </c>
      <c r="J10" s="101">
        <v>331</v>
      </c>
      <c r="K10" s="101">
        <v>145</v>
      </c>
      <c r="L10" s="101" t="s">
        <v>435</v>
      </c>
      <c r="M10" s="101">
        <v>38</v>
      </c>
      <c r="N10" s="101">
        <v>26</v>
      </c>
      <c r="O10" s="101">
        <v>48</v>
      </c>
      <c r="P10" s="101">
        <v>28</v>
      </c>
      <c r="Q10" s="101" t="s">
        <v>435</v>
      </c>
      <c r="R10" s="101" t="s">
        <v>435</v>
      </c>
      <c r="S10" s="101">
        <v>29497</v>
      </c>
    </row>
    <row r="11" spans="1:19" ht="19.5" customHeight="1">
      <c r="A11" s="449">
        <v>3</v>
      </c>
      <c r="B11" s="450"/>
      <c r="C11" s="103">
        <f>SUM(D11:F11)</f>
        <v>3758</v>
      </c>
      <c r="D11" s="101">
        <v>47</v>
      </c>
      <c r="E11" s="101">
        <v>1341</v>
      </c>
      <c r="F11" s="101">
        <v>2370</v>
      </c>
      <c r="G11" s="101">
        <v>150</v>
      </c>
      <c r="H11" s="101">
        <v>1032</v>
      </c>
      <c r="I11" s="101">
        <v>606</v>
      </c>
      <c r="J11" s="101">
        <v>314</v>
      </c>
      <c r="K11" s="101">
        <v>140</v>
      </c>
      <c r="L11" s="101" t="s">
        <v>435</v>
      </c>
      <c r="M11" s="101">
        <v>36</v>
      </c>
      <c r="N11" s="101">
        <v>19</v>
      </c>
      <c r="O11" s="101">
        <v>43</v>
      </c>
      <c r="P11" s="101">
        <v>30</v>
      </c>
      <c r="Q11" s="101" t="s">
        <v>435</v>
      </c>
      <c r="R11" s="101" t="s">
        <v>435</v>
      </c>
      <c r="S11" s="101">
        <v>28218</v>
      </c>
    </row>
    <row r="12" spans="1:19" ht="19.5" customHeight="1">
      <c r="A12" s="465">
        <v>4</v>
      </c>
      <c r="B12" s="466"/>
      <c r="C12" s="79">
        <f>SUM(D12:F12)</f>
        <v>3781</v>
      </c>
      <c r="D12" s="80">
        <v>46</v>
      </c>
      <c r="E12" s="80">
        <v>1404</v>
      </c>
      <c r="F12" s="80">
        <v>2331</v>
      </c>
      <c r="G12" s="80">
        <v>147</v>
      </c>
      <c r="H12" s="80">
        <v>1013</v>
      </c>
      <c r="I12" s="80">
        <v>613</v>
      </c>
      <c r="J12" s="80">
        <v>306</v>
      </c>
      <c r="K12" s="80">
        <v>130</v>
      </c>
      <c r="L12" s="91" t="s">
        <v>435</v>
      </c>
      <c r="M12" s="80">
        <v>34</v>
      </c>
      <c r="N12" s="80">
        <v>19</v>
      </c>
      <c r="O12" s="80">
        <v>45</v>
      </c>
      <c r="P12" s="80">
        <v>24</v>
      </c>
      <c r="Q12" s="91" t="s">
        <v>435</v>
      </c>
      <c r="R12" s="91" t="s">
        <v>435</v>
      </c>
      <c r="S12" s="80">
        <v>26092</v>
      </c>
    </row>
    <row r="13" spans="1:19" ht="19.5" customHeight="1">
      <c r="A13" s="109"/>
      <c r="B13" s="163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ht="19.5" customHeight="1">
      <c r="A14" s="446" t="s">
        <v>2</v>
      </c>
      <c r="B14" s="467"/>
      <c r="C14" s="101" t="s">
        <v>694</v>
      </c>
      <c r="D14" s="101" t="s">
        <v>476</v>
      </c>
      <c r="E14" s="101" t="s">
        <v>476</v>
      </c>
      <c r="F14" s="101" t="s">
        <v>476</v>
      </c>
      <c r="G14" s="101" t="s">
        <v>476</v>
      </c>
      <c r="H14" s="101" t="s">
        <v>476</v>
      </c>
      <c r="I14" s="101" t="s">
        <v>476</v>
      </c>
      <c r="J14" s="101" t="s">
        <v>476</v>
      </c>
      <c r="K14" s="101" t="s">
        <v>476</v>
      </c>
      <c r="L14" s="101" t="s">
        <v>476</v>
      </c>
      <c r="M14" s="101" t="s">
        <v>476</v>
      </c>
      <c r="N14" s="101" t="s">
        <v>476</v>
      </c>
      <c r="O14" s="101" t="s">
        <v>476</v>
      </c>
      <c r="P14" s="101" t="s">
        <v>476</v>
      </c>
      <c r="Q14" s="101" t="s">
        <v>476</v>
      </c>
      <c r="R14" s="101" t="s">
        <v>476</v>
      </c>
      <c r="S14" s="101" t="s">
        <v>476</v>
      </c>
    </row>
    <row r="15" spans="1:19" ht="19.5" customHeight="1">
      <c r="A15" s="446" t="s">
        <v>285</v>
      </c>
      <c r="B15" s="467"/>
      <c r="C15" s="103">
        <f>SUM(D15:F15)</f>
        <v>3095</v>
      </c>
      <c r="D15" s="164">
        <v>9</v>
      </c>
      <c r="E15" s="164">
        <v>1217</v>
      </c>
      <c r="F15" s="165">
        <v>1869</v>
      </c>
      <c r="G15" s="165">
        <v>125</v>
      </c>
      <c r="H15" s="165">
        <v>775</v>
      </c>
      <c r="I15" s="165">
        <v>528</v>
      </c>
      <c r="J15" s="165">
        <v>255</v>
      </c>
      <c r="K15" s="165">
        <v>64</v>
      </c>
      <c r="L15" s="165" t="s">
        <v>476</v>
      </c>
      <c r="M15" s="165">
        <v>34</v>
      </c>
      <c r="N15" s="165">
        <v>19</v>
      </c>
      <c r="O15" s="165">
        <v>45</v>
      </c>
      <c r="P15" s="165">
        <v>28</v>
      </c>
      <c r="Q15" s="165" t="s">
        <v>476</v>
      </c>
      <c r="R15" s="165" t="s">
        <v>476</v>
      </c>
      <c r="S15" s="165">
        <v>23979</v>
      </c>
    </row>
    <row r="16" spans="1:19" ht="19.5" customHeight="1">
      <c r="A16" s="446" t="s">
        <v>286</v>
      </c>
      <c r="B16" s="467"/>
      <c r="C16" s="103">
        <f>SUM(D16:F16)</f>
        <v>6</v>
      </c>
      <c r="D16" s="165">
        <v>6</v>
      </c>
      <c r="E16" s="165" t="s">
        <v>476</v>
      </c>
      <c r="F16" s="165" t="s">
        <v>476</v>
      </c>
      <c r="G16" s="165" t="s">
        <v>476</v>
      </c>
      <c r="H16" s="165" t="s">
        <v>476</v>
      </c>
      <c r="I16" s="165" t="s">
        <v>476</v>
      </c>
      <c r="J16" s="165" t="s">
        <v>476</v>
      </c>
      <c r="K16" s="165" t="s">
        <v>476</v>
      </c>
      <c r="L16" s="165" t="s">
        <v>476</v>
      </c>
      <c r="M16" s="165" t="s">
        <v>476</v>
      </c>
      <c r="N16" s="165" t="s">
        <v>476</v>
      </c>
      <c r="O16" s="165" t="s">
        <v>476</v>
      </c>
      <c r="P16" s="165" t="s">
        <v>476</v>
      </c>
      <c r="Q16" s="165" t="s">
        <v>476</v>
      </c>
      <c r="R16" s="165" t="s">
        <v>476</v>
      </c>
      <c r="S16" s="165"/>
    </row>
    <row r="17" spans="1:19" ht="19.5" customHeight="1">
      <c r="A17" s="109"/>
      <c r="B17" s="128"/>
      <c r="C17" s="103"/>
      <c r="D17" s="166"/>
      <c r="E17" s="166"/>
      <c r="F17" s="101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7"/>
    </row>
    <row r="18" spans="1:19" ht="19.5" customHeight="1">
      <c r="A18" s="109"/>
      <c r="B18" s="178" t="s">
        <v>287</v>
      </c>
      <c r="C18" s="103">
        <f aca="true" t="shared" si="0" ref="C18:C29">SUM(D18:F18)</f>
        <v>1150</v>
      </c>
      <c r="D18" s="101" t="s">
        <v>476</v>
      </c>
      <c r="E18" s="101">
        <v>1046</v>
      </c>
      <c r="F18" s="101">
        <v>104</v>
      </c>
      <c r="G18" s="101">
        <v>104</v>
      </c>
      <c r="H18" s="101" t="s">
        <v>476</v>
      </c>
      <c r="I18" s="101" t="s">
        <v>476</v>
      </c>
      <c r="J18" s="101" t="s">
        <v>476</v>
      </c>
      <c r="K18" s="101" t="s">
        <v>476</v>
      </c>
      <c r="L18" s="101" t="s">
        <v>476</v>
      </c>
      <c r="M18" s="101" t="s">
        <v>476</v>
      </c>
      <c r="N18" s="101" t="s">
        <v>476</v>
      </c>
      <c r="O18" s="101" t="s">
        <v>476</v>
      </c>
      <c r="P18" s="101" t="s">
        <v>476</v>
      </c>
      <c r="Q18" s="101" t="s">
        <v>476</v>
      </c>
      <c r="R18" s="101" t="s">
        <v>476</v>
      </c>
      <c r="S18" s="165">
        <v>80</v>
      </c>
    </row>
    <row r="19" spans="1:19" ht="19.5" customHeight="1">
      <c r="A19" s="341" t="s">
        <v>348</v>
      </c>
      <c r="B19" s="178" t="s">
        <v>524</v>
      </c>
      <c r="C19" s="103">
        <f t="shared" si="0"/>
        <v>818</v>
      </c>
      <c r="D19" s="101">
        <v>1</v>
      </c>
      <c r="E19" s="166">
        <v>116</v>
      </c>
      <c r="F19" s="101">
        <v>701</v>
      </c>
      <c r="G19" s="166">
        <v>2</v>
      </c>
      <c r="H19" s="166">
        <v>699</v>
      </c>
      <c r="I19" s="101" t="s">
        <v>476</v>
      </c>
      <c r="J19" s="101" t="s">
        <v>476</v>
      </c>
      <c r="K19" s="101" t="s">
        <v>476</v>
      </c>
      <c r="L19" s="101" t="s">
        <v>476</v>
      </c>
      <c r="M19" s="101" t="s">
        <v>476</v>
      </c>
      <c r="N19" s="101" t="s">
        <v>476</v>
      </c>
      <c r="O19" s="101" t="s">
        <v>476</v>
      </c>
      <c r="P19" s="101" t="s">
        <v>476</v>
      </c>
      <c r="Q19" s="101" t="s">
        <v>476</v>
      </c>
      <c r="R19" s="101" t="s">
        <v>476</v>
      </c>
      <c r="S19" s="164">
        <v>1308</v>
      </c>
    </row>
    <row r="20" spans="1:19" ht="19.5" customHeight="1">
      <c r="A20" s="341"/>
      <c r="B20" s="178" t="s">
        <v>525</v>
      </c>
      <c r="C20" s="103">
        <f t="shared" si="0"/>
        <v>523</v>
      </c>
      <c r="D20" s="101">
        <v>1</v>
      </c>
      <c r="E20" s="101">
        <v>33</v>
      </c>
      <c r="F20" s="101">
        <v>489</v>
      </c>
      <c r="G20" s="101">
        <v>11</v>
      </c>
      <c r="H20" s="101">
        <v>27</v>
      </c>
      <c r="I20" s="101">
        <v>451</v>
      </c>
      <c r="J20" s="101" t="s">
        <v>476</v>
      </c>
      <c r="K20" s="101" t="s">
        <v>476</v>
      </c>
      <c r="L20" s="101" t="s">
        <v>476</v>
      </c>
      <c r="M20" s="101" t="s">
        <v>476</v>
      </c>
      <c r="N20" s="101" t="s">
        <v>476</v>
      </c>
      <c r="O20" s="101" t="s">
        <v>476</v>
      </c>
      <c r="P20" s="101" t="s">
        <v>476</v>
      </c>
      <c r="Q20" s="101" t="s">
        <v>476</v>
      </c>
      <c r="R20" s="101" t="s">
        <v>476</v>
      </c>
      <c r="S20" s="165">
        <v>1948</v>
      </c>
    </row>
    <row r="21" spans="1:19" ht="19.5" customHeight="1">
      <c r="A21" s="341"/>
      <c r="B21" s="178" t="s">
        <v>526</v>
      </c>
      <c r="C21" s="103">
        <f t="shared" si="0"/>
        <v>288</v>
      </c>
      <c r="D21" s="101" t="s">
        <v>476</v>
      </c>
      <c r="E21" s="166">
        <v>13</v>
      </c>
      <c r="F21" s="101">
        <v>275</v>
      </c>
      <c r="G21" s="166">
        <v>5</v>
      </c>
      <c r="H21" s="166">
        <v>28</v>
      </c>
      <c r="I21" s="166">
        <v>41</v>
      </c>
      <c r="J21" s="166">
        <v>201</v>
      </c>
      <c r="K21" s="166" t="s">
        <v>476</v>
      </c>
      <c r="L21" s="166" t="s">
        <v>476</v>
      </c>
      <c r="M21" s="101" t="s">
        <v>476</v>
      </c>
      <c r="N21" s="101" t="s">
        <v>476</v>
      </c>
      <c r="O21" s="166" t="s">
        <v>476</v>
      </c>
      <c r="P21" s="101" t="s">
        <v>476</v>
      </c>
      <c r="Q21" s="101" t="s">
        <v>476</v>
      </c>
      <c r="R21" s="101" t="s">
        <v>476</v>
      </c>
      <c r="S21" s="164">
        <v>1811</v>
      </c>
    </row>
    <row r="22" spans="1:19" ht="19.5" customHeight="1">
      <c r="A22" s="341"/>
      <c r="B22" s="178" t="s">
        <v>7</v>
      </c>
      <c r="C22" s="103">
        <f t="shared" si="0"/>
        <v>125</v>
      </c>
      <c r="D22" s="101" t="s">
        <v>476</v>
      </c>
      <c r="E22" s="101">
        <v>6</v>
      </c>
      <c r="F22" s="101">
        <v>119</v>
      </c>
      <c r="G22" s="101">
        <v>3</v>
      </c>
      <c r="H22" s="101">
        <v>15</v>
      </c>
      <c r="I22" s="101">
        <v>28</v>
      </c>
      <c r="J22" s="101">
        <v>36</v>
      </c>
      <c r="K22" s="101">
        <v>37</v>
      </c>
      <c r="L22" s="101" t="s">
        <v>476</v>
      </c>
      <c r="M22" s="101" t="s">
        <v>476</v>
      </c>
      <c r="N22" s="101" t="s">
        <v>476</v>
      </c>
      <c r="O22" s="101" t="s">
        <v>476</v>
      </c>
      <c r="P22" s="101" t="s">
        <v>476</v>
      </c>
      <c r="Q22" s="101" t="s">
        <v>476</v>
      </c>
      <c r="R22" s="101" t="s">
        <v>476</v>
      </c>
      <c r="S22" s="165">
        <v>1035</v>
      </c>
    </row>
    <row r="23" spans="1:19" ht="19.5" customHeight="1">
      <c r="A23" s="341"/>
      <c r="B23" s="178" t="s">
        <v>8</v>
      </c>
      <c r="C23" s="103">
        <f t="shared" si="0"/>
        <v>8</v>
      </c>
      <c r="D23" s="166" t="s">
        <v>476</v>
      </c>
      <c r="E23" s="166" t="s">
        <v>476</v>
      </c>
      <c r="F23" s="101">
        <v>8</v>
      </c>
      <c r="G23" s="166" t="s">
        <v>476</v>
      </c>
      <c r="H23" s="166">
        <v>1</v>
      </c>
      <c r="I23" s="166">
        <v>3</v>
      </c>
      <c r="J23" s="166" t="s">
        <v>476</v>
      </c>
      <c r="K23" s="166">
        <v>4</v>
      </c>
      <c r="L23" s="166" t="s">
        <v>476</v>
      </c>
      <c r="M23" s="101" t="s">
        <v>476</v>
      </c>
      <c r="N23" s="101" t="s">
        <v>476</v>
      </c>
      <c r="O23" s="166" t="s">
        <v>476</v>
      </c>
      <c r="P23" s="101" t="s">
        <v>476</v>
      </c>
      <c r="Q23" s="101" t="s">
        <v>476</v>
      </c>
      <c r="R23" s="101" t="s">
        <v>476</v>
      </c>
      <c r="S23" s="164">
        <v>89</v>
      </c>
    </row>
    <row r="24" spans="1:19" ht="19.5" customHeight="1">
      <c r="A24" s="341"/>
      <c r="B24" s="178" t="s">
        <v>9</v>
      </c>
      <c r="C24" s="103">
        <f t="shared" si="0"/>
        <v>29</v>
      </c>
      <c r="D24" s="166">
        <v>1</v>
      </c>
      <c r="E24" s="166" t="s">
        <v>476</v>
      </c>
      <c r="F24" s="101">
        <v>28</v>
      </c>
      <c r="G24" s="166" t="s">
        <v>476</v>
      </c>
      <c r="H24" s="166">
        <v>1</v>
      </c>
      <c r="I24" s="166" t="s">
        <v>476</v>
      </c>
      <c r="J24" s="166" t="s">
        <v>476</v>
      </c>
      <c r="K24" s="166">
        <v>9</v>
      </c>
      <c r="L24" s="101" t="s">
        <v>476</v>
      </c>
      <c r="M24" s="101">
        <v>18</v>
      </c>
      <c r="N24" s="101" t="s">
        <v>476</v>
      </c>
      <c r="O24" s="101" t="s">
        <v>476</v>
      </c>
      <c r="P24" s="101" t="s">
        <v>476</v>
      </c>
      <c r="Q24" s="101" t="s">
        <v>476</v>
      </c>
      <c r="R24" s="101" t="s">
        <v>476</v>
      </c>
      <c r="S24" s="164">
        <v>843</v>
      </c>
    </row>
    <row r="25" spans="1:19" ht="19.5" customHeight="1">
      <c r="A25" s="341"/>
      <c r="B25" s="178" t="s">
        <v>527</v>
      </c>
      <c r="C25" s="103">
        <f t="shared" si="0"/>
        <v>51</v>
      </c>
      <c r="D25" s="101" t="s">
        <v>476</v>
      </c>
      <c r="E25" s="101">
        <v>2</v>
      </c>
      <c r="F25" s="101">
        <v>49</v>
      </c>
      <c r="G25" s="166" t="s">
        <v>476</v>
      </c>
      <c r="H25" s="101" t="s">
        <v>476</v>
      </c>
      <c r="I25" s="101">
        <v>3</v>
      </c>
      <c r="J25" s="101">
        <v>17</v>
      </c>
      <c r="K25" s="101">
        <v>13</v>
      </c>
      <c r="L25" s="101" t="s">
        <v>476</v>
      </c>
      <c r="M25" s="101">
        <v>9</v>
      </c>
      <c r="N25" s="101">
        <v>7</v>
      </c>
      <c r="O25" s="101" t="s">
        <v>476</v>
      </c>
      <c r="P25" s="101" t="s">
        <v>476</v>
      </c>
      <c r="Q25" s="101" t="s">
        <v>476</v>
      </c>
      <c r="R25" s="101" t="s">
        <v>476</v>
      </c>
      <c r="S25" s="165">
        <v>1259</v>
      </c>
    </row>
    <row r="26" spans="1:19" ht="19.5" customHeight="1">
      <c r="A26" s="341"/>
      <c r="B26" s="178" t="s">
        <v>10</v>
      </c>
      <c r="C26" s="103">
        <f t="shared" si="0"/>
        <v>25</v>
      </c>
      <c r="D26" s="101" t="s">
        <v>476</v>
      </c>
      <c r="E26" s="166" t="s">
        <v>476</v>
      </c>
      <c r="F26" s="101">
        <v>25</v>
      </c>
      <c r="G26" s="166" t="s">
        <v>476</v>
      </c>
      <c r="H26" s="166">
        <v>2</v>
      </c>
      <c r="I26" s="166">
        <v>1</v>
      </c>
      <c r="J26" s="166" t="s">
        <v>476</v>
      </c>
      <c r="K26" s="166" t="s">
        <v>476</v>
      </c>
      <c r="L26" s="101" t="s">
        <v>476</v>
      </c>
      <c r="M26" s="101">
        <v>2</v>
      </c>
      <c r="N26" s="101">
        <v>3</v>
      </c>
      <c r="O26" s="101">
        <v>17</v>
      </c>
      <c r="P26" s="101" t="s">
        <v>476</v>
      </c>
      <c r="Q26" s="101" t="s">
        <v>476</v>
      </c>
      <c r="R26" s="101" t="s">
        <v>476</v>
      </c>
      <c r="S26" s="164">
        <v>2720</v>
      </c>
    </row>
    <row r="27" spans="1:19" ht="19.5" customHeight="1">
      <c r="A27" s="341"/>
      <c r="B27" s="178" t="s">
        <v>11</v>
      </c>
      <c r="C27" s="103">
        <f t="shared" si="0"/>
        <v>18</v>
      </c>
      <c r="D27" s="101" t="s">
        <v>476</v>
      </c>
      <c r="E27" s="101">
        <v>1</v>
      </c>
      <c r="F27" s="101">
        <v>17</v>
      </c>
      <c r="G27" s="166" t="s">
        <v>476</v>
      </c>
      <c r="H27" s="101">
        <v>1</v>
      </c>
      <c r="I27" s="101">
        <v>1</v>
      </c>
      <c r="J27" s="101" t="s">
        <v>476</v>
      </c>
      <c r="K27" s="101" t="s">
        <v>476</v>
      </c>
      <c r="L27" s="101" t="s">
        <v>476</v>
      </c>
      <c r="M27" s="101" t="s">
        <v>476</v>
      </c>
      <c r="N27" s="101">
        <v>2</v>
      </c>
      <c r="O27" s="101">
        <v>9</v>
      </c>
      <c r="P27" s="101">
        <v>4</v>
      </c>
      <c r="Q27" s="101" t="s">
        <v>476</v>
      </c>
      <c r="R27" s="101" t="s">
        <v>476</v>
      </c>
      <c r="S27" s="165">
        <v>2874</v>
      </c>
    </row>
    <row r="28" spans="1:19" ht="19.5" customHeight="1">
      <c r="A28" s="109"/>
      <c r="B28" s="178" t="s">
        <v>12</v>
      </c>
      <c r="C28" s="103">
        <f t="shared" si="0"/>
        <v>16</v>
      </c>
      <c r="D28" s="101" t="s">
        <v>476</v>
      </c>
      <c r="E28" s="166" t="s">
        <v>476</v>
      </c>
      <c r="F28" s="101">
        <v>16</v>
      </c>
      <c r="G28" s="166" t="s">
        <v>476</v>
      </c>
      <c r="H28" s="166" t="s">
        <v>476</v>
      </c>
      <c r="I28" s="166" t="s">
        <v>476</v>
      </c>
      <c r="J28" s="166" t="s">
        <v>476</v>
      </c>
      <c r="K28" s="166" t="s">
        <v>476</v>
      </c>
      <c r="L28" s="101" t="s">
        <v>476</v>
      </c>
      <c r="M28" s="101">
        <v>1</v>
      </c>
      <c r="N28" s="101">
        <v>1</v>
      </c>
      <c r="O28" s="101">
        <v>7</v>
      </c>
      <c r="P28" s="101">
        <v>7</v>
      </c>
      <c r="Q28" s="101" t="s">
        <v>476</v>
      </c>
      <c r="R28" s="101" t="s">
        <v>476</v>
      </c>
      <c r="S28" s="164">
        <v>3425</v>
      </c>
    </row>
    <row r="29" spans="1:19" ht="19.5" customHeight="1">
      <c r="A29" s="109"/>
      <c r="B29" s="178" t="s">
        <v>13</v>
      </c>
      <c r="C29" s="103">
        <f t="shared" si="0"/>
        <v>38</v>
      </c>
      <c r="D29" s="101" t="s">
        <v>476</v>
      </c>
      <c r="E29" s="101" t="s">
        <v>476</v>
      </c>
      <c r="F29" s="101">
        <v>38</v>
      </c>
      <c r="G29" s="166" t="s">
        <v>476</v>
      </c>
      <c r="H29" s="101">
        <v>1</v>
      </c>
      <c r="I29" s="101" t="s">
        <v>476</v>
      </c>
      <c r="J29" s="101">
        <v>1</v>
      </c>
      <c r="K29" s="101">
        <v>1</v>
      </c>
      <c r="L29" s="101" t="s">
        <v>476</v>
      </c>
      <c r="M29" s="101">
        <v>4</v>
      </c>
      <c r="N29" s="101">
        <v>6</v>
      </c>
      <c r="O29" s="101">
        <v>12</v>
      </c>
      <c r="P29" s="101">
        <v>13</v>
      </c>
      <c r="Q29" s="101" t="s">
        <v>476</v>
      </c>
      <c r="R29" s="101" t="s">
        <v>476</v>
      </c>
      <c r="S29" s="165">
        <v>6589</v>
      </c>
    </row>
    <row r="30" spans="3:19" ht="19.5" customHeight="1">
      <c r="C30" s="103"/>
      <c r="D30" s="101"/>
      <c r="E30" s="166"/>
      <c r="F30" s="11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7"/>
    </row>
    <row r="31" spans="1:19" ht="19.5" customHeight="1">
      <c r="A31" s="446" t="s">
        <v>3</v>
      </c>
      <c r="B31" s="462"/>
      <c r="C31" s="103">
        <f>SUM(D31:F31)</f>
        <v>145</v>
      </c>
      <c r="D31" s="101">
        <v>13</v>
      </c>
      <c r="E31" s="101">
        <v>8</v>
      </c>
      <c r="F31" s="101">
        <v>124</v>
      </c>
      <c r="G31" s="101" t="s">
        <v>476</v>
      </c>
      <c r="H31" s="101">
        <v>16</v>
      </c>
      <c r="I31" s="101">
        <v>22</v>
      </c>
      <c r="J31" s="101">
        <v>32</v>
      </c>
      <c r="K31" s="101">
        <v>54</v>
      </c>
      <c r="L31" s="101" t="s">
        <v>476</v>
      </c>
      <c r="M31" s="101" t="s">
        <v>476</v>
      </c>
      <c r="N31" s="101" t="s">
        <v>476</v>
      </c>
      <c r="O31" s="101" t="s">
        <v>476</v>
      </c>
      <c r="P31" s="101" t="s">
        <v>476</v>
      </c>
      <c r="Q31" s="101" t="s">
        <v>476</v>
      </c>
      <c r="R31" s="101" t="s">
        <v>476</v>
      </c>
      <c r="S31" s="165">
        <v>1163</v>
      </c>
    </row>
    <row r="32" spans="1:19" ht="19.5" customHeight="1">
      <c r="A32" s="446" t="s">
        <v>4</v>
      </c>
      <c r="B32" s="462"/>
      <c r="C32" s="103">
        <f>SUM(D32:F32)</f>
        <v>315</v>
      </c>
      <c r="D32" s="166">
        <v>10</v>
      </c>
      <c r="E32" s="166">
        <v>75</v>
      </c>
      <c r="F32" s="101">
        <v>230</v>
      </c>
      <c r="G32" s="166">
        <v>18</v>
      </c>
      <c r="H32" s="166">
        <v>139</v>
      </c>
      <c r="I32" s="166">
        <v>49</v>
      </c>
      <c r="J32" s="166">
        <v>14</v>
      </c>
      <c r="K32" s="166">
        <v>10</v>
      </c>
      <c r="L32" s="101" t="s">
        <v>476</v>
      </c>
      <c r="M32" s="101" t="s">
        <v>476</v>
      </c>
      <c r="N32" s="101" t="s">
        <v>476</v>
      </c>
      <c r="O32" s="101" t="s">
        <v>476</v>
      </c>
      <c r="P32" s="101" t="s">
        <v>476</v>
      </c>
      <c r="Q32" s="101" t="s">
        <v>476</v>
      </c>
      <c r="R32" s="101" t="s">
        <v>476</v>
      </c>
      <c r="S32" s="164">
        <v>673</v>
      </c>
    </row>
    <row r="33" spans="1:19" ht="19.5" customHeight="1">
      <c r="A33" s="446" t="s">
        <v>5</v>
      </c>
      <c r="B33" s="462"/>
      <c r="C33" s="103">
        <f>SUM(D33:F33)</f>
        <v>21</v>
      </c>
      <c r="D33" s="101" t="s">
        <v>476</v>
      </c>
      <c r="E33" s="101">
        <v>6</v>
      </c>
      <c r="F33" s="101">
        <v>15</v>
      </c>
      <c r="G33" s="101" t="s">
        <v>476</v>
      </c>
      <c r="H33" s="101">
        <v>13</v>
      </c>
      <c r="I33" s="101">
        <v>2</v>
      </c>
      <c r="J33" s="101" t="s">
        <v>476</v>
      </c>
      <c r="K33" s="101" t="s">
        <v>476</v>
      </c>
      <c r="L33" s="101" t="s">
        <v>476</v>
      </c>
      <c r="M33" s="101" t="s">
        <v>476</v>
      </c>
      <c r="N33" s="101" t="s">
        <v>476</v>
      </c>
      <c r="O33" s="101" t="s">
        <v>476</v>
      </c>
      <c r="P33" s="101" t="s">
        <v>476</v>
      </c>
      <c r="Q33" s="101" t="s">
        <v>476</v>
      </c>
      <c r="R33" s="101" t="s">
        <v>476</v>
      </c>
      <c r="S33" s="165">
        <v>34</v>
      </c>
    </row>
    <row r="34" spans="1:19" ht="19.5" customHeight="1">
      <c r="A34" s="446" t="s">
        <v>6</v>
      </c>
      <c r="B34" s="462"/>
      <c r="C34" s="103">
        <f>SUM(D34:F34)</f>
        <v>205</v>
      </c>
      <c r="D34" s="166">
        <v>14</v>
      </c>
      <c r="E34" s="166">
        <v>98</v>
      </c>
      <c r="F34" s="101">
        <v>93</v>
      </c>
      <c r="G34" s="166">
        <v>4</v>
      </c>
      <c r="H34" s="166">
        <v>70</v>
      </c>
      <c r="I34" s="166">
        <v>12</v>
      </c>
      <c r="J34" s="166">
        <v>5</v>
      </c>
      <c r="K34" s="166">
        <v>2</v>
      </c>
      <c r="L34" s="101" t="s">
        <v>476</v>
      </c>
      <c r="M34" s="101" t="s">
        <v>476</v>
      </c>
      <c r="N34" s="101" t="s">
        <v>476</v>
      </c>
      <c r="O34" s="101" t="s">
        <v>476</v>
      </c>
      <c r="P34" s="101" t="s">
        <v>476</v>
      </c>
      <c r="Q34" s="101" t="s">
        <v>476</v>
      </c>
      <c r="R34" s="101" t="s">
        <v>476</v>
      </c>
      <c r="S34" s="164">
        <v>243</v>
      </c>
    </row>
    <row r="35" spans="1:19" ht="19.5" customHeight="1">
      <c r="A35" s="127"/>
      <c r="B35" s="179" t="s">
        <v>288</v>
      </c>
      <c r="C35" s="103" t="s">
        <v>694</v>
      </c>
      <c r="D35" s="166" t="s">
        <v>476</v>
      </c>
      <c r="E35" s="166" t="s">
        <v>476</v>
      </c>
      <c r="F35" s="11" t="s">
        <v>476</v>
      </c>
      <c r="G35" s="166" t="s">
        <v>476</v>
      </c>
      <c r="H35" s="166" t="s">
        <v>476</v>
      </c>
      <c r="I35" s="166" t="s">
        <v>476</v>
      </c>
      <c r="J35" s="166" t="s">
        <v>476</v>
      </c>
      <c r="K35" s="166" t="s">
        <v>476</v>
      </c>
      <c r="L35" s="101" t="s">
        <v>476</v>
      </c>
      <c r="M35" s="101" t="s">
        <v>476</v>
      </c>
      <c r="N35" s="101" t="s">
        <v>476</v>
      </c>
      <c r="O35" s="101" t="s">
        <v>476</v>
      </c>
      <c r="P35" s="101" t="s">
        <v>476</v>
      </c>
      <c r="Q35" s="101" t="s">
        <v>476</v>
      </c>
      <c r="R35" s="101" t="s">
        <v>476</v>
      </c>
      <c r="S35" s="164" t="s">
        <v>476</v>
      </c>
    </row>
    <row r="36" spans="1:19" ht="19.5" customHeight="1">
      <c r="A36" s="127"/>
      <c r="B36" s="179" t="s">
        <v>289</v>
      </c>
      <c r="C36" s="103">
        <f>SUM(D36:F36)</f>
        <v>182</v>
      </c>
      <c r="D36" s="101">
        <v>13</v>
      </c>
      <c r="E36" s="101">
        <v>89</v>
      </c>
      <c r="F36" s="101">
        <v>80</v>
      </c>
      <c r="G36" s="101">
        <v>4</v>
      </c>
      <c r="H36" s="101">
        <v>65</v>
      </c>
      <c r="I36" s="101">
        <v>10</v>
      </c>
      <c r="J36" s="101">
        <v>1</v>
      </c>
      <c r="K36" s="101" t="s">
        <v>476</v>
      </c>
      <c r="L36" s="101" t="s">
        <v>476</v>
      </c>
      <c r="M36" s="101" t="s">
        <v>476</v>
      </c>
      <c r="N36" s="101" t="s">
        <v>476</v>
      </c>
      <c r="O36" s="101" t="s">
        <v>476</v>
      </c>
      <c r="P36" s="101" t="s">
        <v>476</v>
      </c>
      <c r="Q36" s="101" t="s">
        <v>476</v>
      </c>
      <c r="R36" s="101" t="s">
        <v>476</v>
      </c>
      <c r="S36" s="165">
        <v>166</v>
      </c>
    </row>
    <row r="37" spans="1:19" ht="19.5" customHeight="1">
      <c r="A37" s="127"/>
      <c r="B37" s="179" t="s">
        <v>358</v>
      </c>
      <c r="C37" s="103">
        <f>SUM(D37:F37)</f>
        <v>23</v>
      </c>
      <c r="D37" s="166">
        <v>1</v>
      </c>
      <c r="E37" s="166">
        <v>9</v>
      </c>
      <c r="F37" s="101">
        <v>13</v>
      </c>
      <c r="G37" s="166" t="s">
        <v>476</v>
      </c>
      <c r="H37" s="166">
        <v>5</v>
      </c>
      <c r="I37" s="166">
        <v>2</v>
      </c>
      <c r="J37" s="166">
        <v>4</v>
      </c>
      <c r="K37" s="166">
        <v>2</v>
      </c>
      <c r="L37" s="101" t="s">
        <v>476</v>
      </c>
      <c r="M37" s="101" t="s">
        <v>476</v>
      </c>
      <c r="N37" s="101" t="s">
        <v>476</v>
      </c>
      <c r="O37" s="101" t="s">
        <v>476</v>
      </c>
      <c r="P37" s="101" t="s">
        <v>476</v>
      </c>
      <c r="Q37" s="101" t="s">
        <v>476</v>
      </c>
      <c r="R37" s="101" t="s">
        <v>476</v>
      </c>
      <c r="S37" s="164">
        <v>77</v>
      </c>
    </row>
    <row r="38" spans="1:19" ht="19.5" customHeight="1">
      <c r="A38" s="127"/>
      <c r="B38" s="131"/>
      <c r="C38" s="103"/>
      <c r="D38" s="101"/>
      <c r="E38" s="101"/>
      <c r="F38" s="1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68"/>
    </row>
    <row r="39" spans="1:19" ht="19.5" customHeight="1">
      <c r="A39" s="446" t="s">
        <v>290</v>
      </c>
      <c r="B39" s="462"/>
      <c r="C39" s="103">
        <f>SUM(D39:F39)</f>
        <v>3471</v>
      </c>
      <c r="D39" s="166">
        <v>45</v>
      </c>
      <c r="E39" s="166">
        <v>1395</v>
      </c>
      <c r="F39" s="101">
        <v>2031</v>
      </c>
      <c r="G39" s="166">
        <v>144</v>
      </c>
      <c r="H39" s="166">
        <v>992</v>
      </c>
      <c r="I39" s="166">
        <v>577</v>
      </c>
      <c r="J39" s="166">
        <v>252</v>
      </c>
      <c r="K39" s="166">
        <v>66</v>
      </c>
      <c r="L39" s="101" t="s">
        <v>476</v>
      </c>
      <c r="M39" s="166" t="s">
        <v>476</v>
      </c>
      <c r="N39" s="166" t="s">
        <v>476</v>
      </c>
      <c r="O39" s="166" t="s">
        <v>476</v>
      </c>
      <c r="P39" s="166" t="s">
        <v>476</v>
      </c>
      <c r="Q39" s="166" t="s">
        <v>476</v>
      </c>
      <c r="R39" s="166" t="s">
        <v>476</v>
      </c>
      <c r="S39" s="164">
        <v>7259</v>
      </c>
    </row>
    <row r="40" spans="1:19" ht="19.5" customHeight="1">
      <c r="A40" s="446" t="s">
        <v>477</v>
      </c>
      <c r="B40" s="462"/>
      <c r="C40" s="103">
        <f>SUM(D40:F40)</f>
        <v>272</v>
      </c>
      <c r="D40" s="101">
        <v>1</v>
      </c>
      <c r="E40" s="101">
        <v>9</v>
      </c>
      <c r="F40" s="101">
        <v>262</v>
      </c>
      <c r="G40" s="101">
        <v>3</v>
      </c>
      <c r="H40" s="101">
        <v>20</v>
      </c>
      <c r="I40" s="101">
        <v>36</v>
      </c>
      <c r="J40" s="101">
        <v>53</v>
      </c>
      <c r="K40" s="101">
        <v>63</v>
      </c>
      <c r="L40" s="101" t="s">
        <v>476</v>
      </c>
      <c r="M40" s="101">
        <v>30</v>
      </c>
      <c r="N40" s="101">
        <v>13</v>
      </c>
      <c r="O40" s="101">
        <v>33</v>
      </c>
      <c r="P40" s="101">
        <v>11</v>
      </c>
      <c r="Q40" s="101" t="s">
        <v>476</v>
      </c>
      <c r="R40" s="101" t="s">
        <v>476</v>
      </c>
      <c r="S40" s="165">
        <v>12244</v>
      </c>
    </row>
    <row r="41" spans="1:19" ht="19.5" customHeight="1">
      <c r="A41" s="463" t="s">
        <v>291</v>
      </c>
      <c r="B41" s="464"/>
      <c r="C41" s="102">
        <f>SUM(D41:F41)</f>
        <v>38</v>
      </c>
      <c r="D41" s="169" t="s">
        <v>476</v>
      </c>
      <c r="E41" s="169" t="s">
        <v>476</v>
      </c>
      <c r="F41" s="132">
        <v>38</v>
      </c>
      <c r="G41" s="169" t="s">
        <v>476</v>
      </c>
      <c r="H41" s="169">
        <v>1</v>
      </c>
      <c r="I41" s="169" t="s">
        <v>476</v>
      </c>
      <c r="J41" s="169">
        <v>1</v>
      </c>
      <c r="K41" s="169">
        <v>1</v>
      </c>
      <c r="L41" s="101" t="s">
        <v>476</v>
      </c>
      <c r="M41" s="169">
        <v>4</v>
      </c>
      <c r="N41" s="169">
        <v>6</v>
      </c>
      <c r="O41" s="169">
        <v>12</v>
      </c>
      <c r="P41" s="169">
        <v>13</v>
      </c>
      <c r="Q41" s="169" t="s">
        <v>476</v>
      </c>
      <c r="R41" s="169" t="s">
        <v>476</v>
      </c>
      <c r="S41" s="170">
        <v>6589</v>
      </c>
    </row>
    <row r="42" spans="1:20" ht="19.5" customHeight="1">
      <c r="A42" s="171" t="s">
        <v>528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09"/>
    </row>
    <row r="43" spans="1:20" ht="19.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09"/>
    </row>
    <row r="44" spans="1:20" ht="19.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09"/>
    </row>
    <row r="45" spans="1:20" ht="19.5" customHeight="1">
      <c r="A45" s="109"/>
      <c r="B45" s="109"/>
      <c r="C45" s="25"/>
      <c r="D45" s="109"/>
      <c r="E45" s="109"/>
      <c r="F45" s="25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</row>
    <row r="46" spans="1:20" ht="19.5" customHeight="1">
      <c r="A46" s="109"/>
      <c r="B46" s="109"/>
      <c r="C46" s="25"/>
      <c r="D46" s="109"/>
      <c r="E46" s="109"/>
      <c r="F46" s="25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</row>
    <row r="47" spans="1:20" ht="19.5" customHeight="1">
      <c r="A47" s="468"/>
      <c r="B47" s="469"/>
      <c r="C47" s="11"/>
      <c r="D47" s="101"/>
      <c r="E47" s="101"/>
      <c r="F47" s="1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68"/>
      <c r="T47" s="109"/>
    </row>
    <row r="48" spans="1:20" ht="19.5" customHeight="1">
      <c r="A48" s="109"/>
      <c r="B48" s="109"/>
      <c r="C48" s="11"/>
      <c r="D48" s="166"/>
      <c r="E48" s="166"/>
      <c r="F48" s="11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7"/>
      <c r="T48" s="109"/>
    </row>
    <row r="49" spans="1:20" ht="19.5" customHeight="1">
      <c r="A49" s="468"/>
      <c r="B49" s="469"/>
      <c r="C49" s="11"/>
      <c r="D49" s="101"/>
      <c r="E49" s="101"/>
      <c r="F49" s="1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68"/>
      <c r="T49" s="109"/>
    </row>
    <row r="50" spans="1:20" ht="19.5" customHeight="1">
      <c r="A50" s="109"/>
      <c r="B50" s="109"/>
      <c r="C50" s="11"/>
      <c r="D50" s="166"/>
      <c r="E50" s="166"/>
      <c r="F50" s="11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7"/>
      <c r="T50" s="109"/>
    </row>
    <row r="51" spans="1:20" ht="19.5" customHeight="1">
      <c r="A51" s="468"/>
      <c r="B51" s="469"/>
      <c r="C51" s="11"/>
      <c r="D51" s="101"/>
      <c r="E51" s="101"/>
      <c r="F51" s="1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68"/>
      <c r="T51" s="109"/>
    </row>
    <row r="52" spans="1:20" ht="19.5" customHeight="1">
      <c r="A52" s="109"/>
      <c r="B52" s="109"/>
      <c r="C52" s="11"/>
      <c r="D52" s="166"/>
      <c r="E52" s="166"/>
      <c r="F52" s="11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7"/>
      <c r="T52" s="109"/>
    </row>
    <row r="53" spans="1:20" ht="19.5" customHeight="1">
      <c r="A53" s="468"/>
      <c r="B53" s="469"/>
      <c r="C53" s="11"/>
      <c r="D53" s="101"/>
      <c r="E53" s="101"/>
      <c r="F53" s="1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68"/>
      <c r="T53" s="109"/>
    </row>
    <row r="54" spans="1:20" ht="19.5" customHeight="1">
      <c r="A54" s="109"/>
      <c r="B54" s="109"/>
      <c r="C54" s="11"/>
      <c r="D54" s="166"/>
      <c r="E54" s="166"/>
      <c r="F54" s="11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7"/>
      <c r="T54" s="109"/>
    </row>
    <row r="55" spans="1:20" ht="19.5" customHeight="1">
      <c r="A55" s="468"/>
      <c r="B55" s="469"/>
      <c r="C55" s="11"/>
      <c r="D55" s="101"/>
      <c r="E55" s="101"/>
      <c r="F55" s="1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68"/>
      <c r="T55" s="109"/>
    </row>
    <row r="56" spans="1:20" ht="19.5" customHeight="1">
      <c r="A56" s="109"/>
      <c r="B56" s="109"/>
      <c r="C56" s="25"/>
      <c r="D56" s="109"/>
      <c r="E56" s="109"/>
      <c r="F56" s="25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</row>
    <row r="57" spans="1:20" ht="19.5" customHeight="1">
      <c r="A57" s="470"/>
      <c r="B57" s="469"/>
      <c r="C57" s="64"/>
      <c r="D57" s="101"/>
      <c r="E57" s="101"/>
      <c r="F57" s="64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68"/>
      <c r="T57" s="109"/>
    </row>
    <row r="58" ht="19.5" customHeight="1"/>
    <row r="59" ht="19.5" customHeight="1"/>
    <row r="60" spans="2:19" ht="15" customHeight="1">
      <c r="B60" s="109"/>
      <c r="C60" s="109"/>
      <c r="D60" s="166"/>
      <c r="E60" s="166"/>
      <c r="F60" s="109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7"/>
    </row>
    <row r="61" spans="1:2" ht="15" customHeight="1">
      <c r="A61" s="109"/>
      <c r="B61" s="109"/>
    </row>
    <row r="62" ht="15" customHeight="1"/>
    <row r="63" ht="15" customHeight="1"/>
    <row r="64" ht="15" customHeight="1"/>
  </sheetData>
  <sheetProtection/>
  <mergeCells count="30">
    <mergeCell ref="A32:B32"/>
    <mergeCell ref="A33:B33"/>
    <mergeCell ref="A51:B51"/>
    <mergeCell ref="A53:B53"/>
    <mergeCell ref="A55:B55"/>
    <mergeCell ref="A57:B57"/>
    <mergeCell ref="A47:B47"/>
    <mergeCell ref="A49:B49"/>
    <mergeCell ref="A34:B34"/>
    <mergeCell ref="A39:B39"/>
    <mergeCell ref="S5:S6"/>
    <mergeCell ref="C5:C6"/>
    <mergeCell ref="A40:B40"/>
    <mergeCell ref="A41:B41"/>
    <mergeCell ref="A12:B12"/>
    <mergeCell ref="A14:B14"/>
    <mergeCell ref="A16:B16"/>
    <mergeCell ref="A15:B15"/>
    <mergeCell ref="A19:A27"/>
    <mergeCell ref="A31:B31"/>
    <mergeCell ref="A8:B8"/>
    <mergeCell ref="A9:B9"/>
    <mergeCell ref="A10:B10"/>
    <mergeCell ref="F4:P4"/>
    <mergeCell ref="A11:B11"/>
    <mergeCell ref="A2:S2"/>
    <mergeCell ref="A5:B6"/>
    <mergeCell ref="D5:D6"/>
    <mergeCell ref="E5:E6"/>
    <mergeCell ref="F5:R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86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J46">
      <selection activeCell="W72" sqref="W72"/>
    </sheetView>
  </sheetViews>
  <sheetFormatPr defaultColWidth="10.59765625" defaultRowHeight="15"/>
  <cols>
    <col min="1" max="1" width="11" style="110" customWidth="1"/>
    <col min="2" max="2" width="1.59765625" style="110" customWidth="1"/>
    <col min="3" max="3" width="11" style="110" customWidth="1"/>
    <col min="4" max="7" width="12.3984375" style="110" customWidth="1"/>
    <col min="8" max="8" width="12.3984375" style="191" customWidth="1"/>
    <col min="9" max="9" width="12.3984375" style="110" customWidth="1"/>
    <col min="10" max="13" width="10.59765625" style="110" customWidth="1"/>
    <col min="14" max="14" width="11.69921875" style="110" bestFit="1" customWidth="1"/>
    <col min="15" max="16384" width="10.59765625" style="110" customWidth="1"/>
  </cols>
  <sheetData>
    <row r="1" spans="1:19" s="143" customFormat="1" ht="19.5" customHeight="1">
      <c r="A1" s="2" t="s">
        <v>367</v>
      </c>
      <c r="D1" s="3"/>
      <c r="E1" s="3"/>
      <c r="F1" s="3"/>
      <c r="G1" s="3"/>
      <c r="H1" s="38"/>
      <c r="S1" s="3" t="s">
        <v>368</v>
      </c>
    </row>
    <row r="2" spans="1:8" ht="19.5" customHeight="1">
      <c r="A2" s="425"/>
      <c r="B2" s="425"/>
      <c r="C2" s="425"/>
      <c r="D2" s="21"/>
      <c r="E2" s="21"/>
      <c r="F2" s="21"/>
      <c r="G2" s="21"/>
      <c r="H2" s="74"/>
    </row>
    <row r="3" spans="2:19" ht="19.5" customHeight="1">
      <c r="B3" s="112"/>
      <c r="C3" s="112"/>
      <c r="D3" s="112"/>
      <c r="E3" s="112"/>
      <c r="F3" s="112"/>
      <c r="G3" s="112"/>
      <c r="H3" s="180"/>
      <c r="I3" s="112"/>
      <c r="K3" s="338" t="s">
        <v>559</v>
      </c>
      <c r="L3" s="338"/>
      <c r="M3" s="338"/>
      <c r="N3" s="338"/>
      <c r="O3" s="338"/>
      <c r="P3" s="338"/>
      <c r="Q3" s="338"/>
      <c r="R3" s="338"/>
      <c r="S3" s="338"/>
    </row>
    <row r="4" spans="1:19" ht="19.5" customHeight="1">
      <c r="A4" s="350" t="s">
        <v>560</v>
      </c>
      <c r="B4" s="351"/>
      <c r="C4" s="351"/>
      <c r="D4" s="501"/>
      <c r="E4" s="501"/>
      <c r="F4" s="501"/>
      <c r="G4" s="501"/>
      <c r="H4" s="501"/>
      <c r="I4" s="501"/>
      <c r="K4" s="350" t="s">
        <v>558</v>
      </c>
      <c r="L4" s="351"/>
      <c r="M4" s="351"/>
      <c r="N4" s="351"/>
      <c r="O4" s="351"/>
      <c r="P4" s="351"/>
      <c r="Q4" s="351"/>
      <c r="R4" s="351"/>
      <c r="S4" s="351"/>
    </row>
    <row r="5" spans="4:19" ht="18" customHeight="1" thickBot="1">
      <c r="D5" s="147"/>
      <c r="E5" s="147"/>
      <c r="F5" s="147"/>
      <c r="G5" s="147"/>
      <c r="H5" s="181"/>
      <c r="I5" s="147" t="s">
        <v>393</v>
      </c>
      <c r="K5" s="451" t="s">
        <v>557</v>
      </c>
      <c r="L5" s="471"/>
      <c r="M5" s="471"/>
      <c r="N5" s="471"/>
      <c r="O5" s="471"/>
      <c r="P5" s="471"/>
      <c r="Q5" s="471"/>
      <c r="R5" s="471"/>
      <c r="S5" s="471"/>
    </row>
    <row r="6" spans="1:19" ht="15" customHeight="1">
      <c r="A6" s="197" t="s">
        <v>450</v>
      </c>
      <c r="B6" s="197"/>
      <c r="C6" s="198"/>
      <c r="D6" s="201" t="s">
        <v>561</v>
      </c>
      <c r="E6" s="202" t="s">
        <v>252</v>
      </c>
      <c r="F6" s="202" t="s">
        <v>253</v>
      </c>
      <c r="G6" s="499" t="s">
        <v>564</v>
      </c>
      <c r="H6" s="500"/>
      <c r="I6" s="196" t="s">
        <v>562</v>
      </c>
      <c r="K6" s="502" t="s">
        <v>438</v>
      </c>
      <c r="L6" s="453"/>
      <c r="M6" s="489" t="s">
        <v>0</v>
      </c>
      <c r="N6" s="457" t="s">
        <v>82</v>
      </c>
      <c r="O6" s="361"/>
      <c r="P6" s="361"/>
      <c r="Q6" s="361"/>
      <c r="R6" s="361"/>
      <c r="S6" s="490" t="s">
        <v>86</v>
      </c>
    </row>
    <row r="7" spans="1:19" ht="15" customHeight="1">
      <c r="A7" s="189"/>
      <c r="B7" s="189"/>
      <c r="C7" s="189"/>
      <c r="D7" s="199"/>
      <c r="E7" s="189"/>
      <c r="F7" s="189"/>
      <c r="G7" s="200" t="s">
        <v>563</v>
      </c>
      <c r="H7" s="200" t="s">
        <v>254</v>
      </c>
      <c r="I7" s="189"/>
      <c r="K7" s="356"/>
      <c r="L7" s="454"/>
      <c r="M7" s="461"/>
      <c r="N7" s="362" t="s">
        <v>543</v>
      </c>
      <c r="O7" s="362" t="s">
        <v>83</v>
      </c>
      <c r="P7" s="362" t="s">
        <v>84</v>
      </c>
      <c r="Q7" s="362" t="s">
        <v>85</v>
      </c>
      <c r="R7" s="475" t="s">
        <v>544</v>
      </c>
      <c r="S7" s="491"/>
    </row>
    <row r="8" spans="1:19" ht="15" customHeight="1">
      <c r="A8" s="496" t="s">
        <v>383</v>
      </c>
      <c r="B8" s="497"/>
      <c r="C8" s="498"/>
      <c r="D8" s="80">
        <f aca="true" t="shared" si="0" ref="D8:I8">SUM(D10:D14,D16:D20,D22:D26,D28:D32,D34:D38,D40:D44,D46:D50,D52:D56,D58:D60)</f>
        <v>3781</v>
      </c>
      <c r="E8" s="80">
        <f t="shared" si="0"/>
        <v>46</v>
      </c>
      <c r="F8" s="80">
        <f t="shared" si="0"/>
        <v>1404</v>
      </c>
      <c r="G8" s="80">
        <f t="shared" si="0"/>
        <v>2331</v>
      </c>
      <c r="H8" s="80">
        <v>26092</v>
      </c>
      <c r="I8" s="80">
        <f t="shared" si="0"/>
        <v>172408</v>
      </c>
      <c r="K8" s="503"/>
      <c r="L8" s="504"/>
      <c r="M8" s="494"/>
      <c r="N8" s="494"/>
      <c r="O8" s="494"/>
      <c r="P8" s="494"/>
      <c r="Q8" s="494"/>
      <c r="R8" s="495"/>
      <c r="S8" s="493"/>
    </row>
    <row r="9" spans="1:19" ht="15" customHeight="1">
      <c r="A9" s="114"/>
      <c r="B9" s="114"/>
      <c r="C9" s="146"/>
      <c r="D9" s="113"/>
      <c r="E9" s="113"/>
      <c r="F9" s="113"/>
      <c r="G9" s="113"/>
      <c r="H9" s="182"/>
      <c r="I9" s="113"/>
      <c r="K9" s="346" t="s">
        <v>440</v>
      </c>
      <c r="L9" s="348"/>
      <c r="M9" s="319">
        <f>SUM(N9,S9)</f>
        <v>6901</v>
      </c>
      <c r="N9" s="100">
        <f>SUM(O9:R9)</f>
        <v>6086</v>
      </c>
      <c r="O9" s="100">
        <v>231</v>
      </c>
      <c r="P9" s="100">
        <v>1142</v>
      </c>
      <c r="Q9" s="100">
        <v>3025</v>
      </c>
      <c r="R9" s="100">
        <v>1688</v>
      </c>
      <c r="S9" s="100">
        <v>815</v>
      </c>
    </row>
    <row r="10" spans="1:19" ht="15" customHeight="1">
      <c r="A10" s="127" t="s">
        <v>16</v>
      </c>
      <c r="B10" s="127"/>
      <c r="C10" s="128" t="s">
        <v>17</v>
      </c>
      <c r="D10" s="115">
        <v>121</v>
      </c>
      <c r="E10" s="115">
        <v>3</v>
      </c>
      <c r="F10" s="115">
        <v>21</v>
      </c>
      <c r="G10" s="115">
        <v>97</v>
      </c>
      <c r="H10" s="165">
        <v>386</v>
      </c>
      <c r="I10" s="165">
        <v>9261</v>
      </c>
      <c r="K10" s="346" t="s">
        <v>441</v>
      </c>
      <c r="L10" s="472"/>
      <c r="M10" s="319">
        <f>SUM(N10,S10)</f>
        <v>6510</v>
      </c>
      <c r="N10" s="100">
        <f>SUM(O10:R10)</f>
        <v>5760</v>
      </c>
      <c r="O10" s="100">
        <v>180</v>
      </c>
      <c r="P10" s="100">
        <v>890</v>
      </c>
      <c r="Q10" s="100">
        <v>3010</v>
      </c>
      <c r="R10" s="100">
        <v>1680</v>
      </c>
      <c r="S10" s="100">
        <v>750</v>
      </c>
    </row>
    <row r="11" spans="1:19" ht="15" customHeight="1">
      <c r="A11" s="127"/>
      <c r="B11" s="127"/>
      <c r="C11" s="128" t="s">
        <v>18</v>
      </c>
      <c r="D11" s="115">
        <v>69</v>
      </c>
      <c r="E11" s="115" t="s">
        <v>490</v>
      </c>
      <c r="F11" s="115">
        <v>12</v>
      </c>
      <c r="G11" s="115">
        <v>57</v>
      </c>
      <c r="H11" s="165">
        <v>107</v>
      </c>
      <c r="I11" s="165">
        <v>222</v>
      </c>
      <c r="K11" s="449">
        <v>2</v>
      </c>
      <c r="L11" s="450"/>
      <c r="M11" s="319">
        <f>SUM(N11,S11)</f>
        <v>6250</v>
      </c>
      <c r="N11" s="100">
        <v>5540</v>
      </c>
      <c r="O11" s="100">
        <v>180</v>
      </c>
      <c r="P11" s="100">
        <v>760</v>
      </c>
      <c r="Q11" s="100">
        <v>2900</v>
      </c>
      <c r="R11" s="100">
        <v>1690</v>
      </c>
      <c r="S11" s="100">
        <v>710</v>
      </c>
    </row>
    <row r="12" spans="1:19" ht="15" customHeight="1">
      <c r="A12" s="127"/>
      <c r="B12" s="127"/>
      <c r="C12" s="128" t="s">
        <v>19</v>
      </c>
      <c r="D12" s="115">
        <v>124</v>
      </c>
      <c r="E12" s="115">
        <v>2</v>
      </c>
      <c r="F12" s="115">
        <v>18</v>
      </c>
      <c r="G12" s="115">
        <v>104</v>
      </c>
      <c r="H12" s="165">
        <v>329</v>
      </c>
      <c r="I12" s="165">
        <v>306</v>
      </c>
      <c r="K12" s="449">
        <v>3</v>
      </c>
      <c r="L12" s="450"/>
      <c r="M12" s="319">
        <v>5750</v>
      </c>
      <c r="N12" s="100">
        <v>5110</v>
      </c>
      <c r="O12" s="100">
        <v>160</v>
      </c>
      <c r="P12" s="100">
        <v>640</v>
      </c>
      <c r="Q12" s="100">
        <v>2590</v>
      </c>
      <c r="R12" s="100">
        <v>1730</v>
      </c>
      <c r="S12" s="100">
        <v>640</v>
      </c>
    </row>
    <row r="13" spans="1:19" ht="15" customHeight="1">
      <c r="A13" s="127" t="s">
        <v>20</v>
      </c>
      <c r="B13" s="127"/>
      <c r="C13" s="128" t="s">
        <v>21</v>
      </c>
      <c r="D13" s="115">
        <v>30</v>
      </c>
      <c r="E13" s="115">
        <v>5</v>
      </c>
      <c r="F13" s="115">
        <v>16</v>
      </c>
      <c r="G13" s="115">
        <v>9</v>
      </c>
      <c r="H13" s="165">
        <v>20</v>
      </c>
      <c r="I13" s="165">
        <v>1</v>
      </c>
      <c r="K13" s="465">
        <v>4</v>
      </c>
      <c r="L13" s="466"/>
      <c r="M13" s="79">
        <v>5510</v>
      </c>
      <c r="N13" s="80">
        <f>SUM(N14:N15)</f>
        <v>4890</v>
      </c>
      <c r="O13" s="80">
        <v>150</v>
      </c>
      <c r="P13" s="80">
        <v>650</v>
      </c>
      <c r="Q13" s="80">
        <v>2390</v>
      </c>
      <c r="R13" s="80">
        <v>1710</v>
      </c>
      <c r="S13" s="80">
        <v>610</v>
      </c>
    </row>
    <row r="14" spans="1:19" ht="15" customHeight="1">
      <c r="A14" s="127" t="s">
        <v>22</v>
      </c>
      <c r="B14" s="127"/>
      <c r="C14" s="128" t="s">
        <v>23</v>
      </c>
      <c r="D14" s="115">
        <v>52</v>
      </c>
      <c r="E14" s="115">
        <v>2</v>
      </c>
      <c r="F14" s="115">
        <v>31</v>
      </c>
      <c r="G14" s="115">
        <v>19</v>
      </c>
      <c r="H14" s="165">
        <v>41</v>
      </c>
      <c r="I14" s="165">
        <v>2</v>
      </c>
      <c r="K14" s="346" t="s">
        <v>362</v>
      </c>
      <c r="L14" s="472"/>
      <c r="M14" s="319">
        <v>3870</v>
      </c>
      <c r="N14" s="100">
        <v>3270</v>
      </c>
      <c r="O14" s="184">
        <v>80</v>
      </c>
      <c r="P14" s="184">
        <v>400</v>
      </c>
      <c r="Q14" s="184">
        <v>1360</v>
      </c>
      <c r="R14" s="184">
        <v>1440</v>
      </c>
      <c r="S14" s="184">
        <v>600</v>
      </c>
    </row>
    <row r="15" spans="1:19" ht="15" customHeight="1">
      <c r="A15" s="127"/>
      <c r="B15" s="127"/>
      <c r="C15" s="128"/>
      <c r="D15" s="115"/>
      <c r="E15" s="115"/>
      <c r="F15" s="115"/>
      <c r="G15" s="115"/>
      <c r="H15" s="165"/>
      <c r="I15" s="165"/>
      <c r="K15" s="344" t="s">
        <v>363</v>
      </c>
      <c r="L15" s="479"/>
      <c r="M15" s="256">
        <v>1640</v>
      </c>
      <c r="N15" s="257">
        <v>1620</v>
      </c>
      <c r="O15" s="186">
        <v>60</v>
      </c>
      <c r="P15" s="186">
        <v>250</v>
      </c>
      <c r="Q15" s="186">
        <v>1030</v>
      </c>
      <c r="R15" s="186">
        <v>270</v>
      </c>
      <c r="S15" s="186">
        <v>10</v>
      </c>
    </row>
    <row r="16" spans="1:19" ht="15" customHeight="1">
      <c r="A16" s="127"/>
      <c r="B16" s="127"/>
      <c r="C16" s="128" t="s">
        <v>24</v>
      </c>
      <c r="D16" s="115">
        <v>81</v>
      </c>
      <c r="E16" s="115">
        <v>3</v>
      </c>
      <c r="F16" s="115">
        <v>33</v>
      </c>
      <c r="G16" s="115">
        <v>45</v>
      </c>
      <c r="H16" s="165">
        <v>98</v>
      </c>
      <c r="I16" s="165">
        <v>69</v>
      </c>
      <c r="K16" s="110" t="s">
        <v>364</v>
      </c>
      <c r="L16" s="163"/>
      <c r="M16" s="108"/>
      <c r="N16" s="109"/>
      <c r="O16" s="109"/>
      <c r="P16" s="109"/>
      <c r="Q16" s="109"/>
      <c r="R16" s="109"/>
      <c r="S16" s="109"/>
    </row>
    <row r="17" spans="1:19" ht="15" customHeight="1">
      <c r="A17" s="127" t="s">
        <v>25</v>
      </c>
      <c r="B17" s="127"/>
      <c r="C17" s="128" t="s">
        <v>26</v>
      </c>
      <c r="D17" s="115">
        <v>134</v>
      </c>
      <c r="E17" s="115">
        <v>1</v>
      </c>
      <c r="F17" s="115">
        <v>31</v>
      </c>
      <c r="G17" s="115">
        <v>102</v>
      </c>
      <c r="H17" s="165">
        <v>273</v>
      </c>
      <c r="I17" s="165">
        <v>387</v>
      </c>
      <c r="K17" s="127"/>
      <c r="L17" s="127"/>
      <c r="M17" s="100"/>
      <c r="N17" s="100"/>
      <c r="O17" s="100"/>
      <c r="P17" s="100"/>
      <c r="Q17" s="100"/>
      <c r="R17" s="100"/>
      <c r="S17" s="100"/>
    </row>
    <row r="18" spans="1:19" ht="15" customHeight="1">
      <c r="A18" s="127"/>
      <c r="B18" s="127"/>
      <c r="C18" s="128" t="s">
        <v>27</v>
      </c>
      <c r="D18" s="115">
        <v>114</v>
      </c>
      <c r="E18" s="115">
        <v>2</v>
      </c>
      <c r="F18" s="115">
        <v>30</v>
      </c>
      <c r="G18" s="115">
        <v>82</v>
      </c>
      <c r="H18" s="165">
        <v>237</v>
      </c>
      <c r="I18" s="165">
        <v>2728</v>
      </c>
      <c r="K18" s="127"/>
      <c r="L18" s="127"/>
      <c r="M18" s="100"/>
      <c r="N18" s="100"/>
      <c r="O18" s="100"/>
      <c r="P18" s="100"/>
      <c r="Q18" s="100"/>
      <c r="R18" s="100"/>
      <c r="S18" s="100"/>
    </row>
    <row r="19" spans="1:19" ht="15" customHeight="1">
      <c r="A19" s="127" t="s">
        <v>28</v>
      </c>
      <c r="B19" s="127"/>
      <c r="C19" s="128" t="s">
        <v>29</v>
      </c>
      <c r="D19" s="115">
        <v>131</v>
      </c>
      <c r="E19" s="115">
        <v>4</v>
      </c>
      <c r="F19" s="115">
        <v>39</v>
      </c>
      <c r="G19" s="115">
        <v>88</v>
      </c>
      <c r="H19" s="165">
        <v>149</v>
      </c>
      <c r="I19" s="165">
        <v>140</v>
      </c>
      <c r="K19" s="127"/>
      <c r="L19" s="127"/>
      <c r="M19" s="12"/>
      <c r="N19" s="12"/>
      <c r="O19" s="100"/>
      <c r="P19" s="100"/>
      <c r="Q19" s="100"/>
      <c r="R19" s="100"/>
      <c r="S19" s="100"/>
    </row>
    <row r="20" spans="1:19" ht="15" customHeight="1">
      <c r="A20" s="127"/>
      <c r="B20" s="127"/>
      <c r="C20" s="119" t="s">
        <v>495</v>
      </c>
      <c r="D20" s="115">
        <v>45</v>
      </c>
      <c r="E20" s="115" t="s">
        <v>492</v>
      </c>
      <c r="F20" s="115">
        <v>10</v>
      </c>
      <c r="G20" s="115">
        <v>35</v>
      </c>
      <c r="H20" s="165">
        <v>60</v>
      </c>
      <c r="I20" s="165">
        <v>55</v>
      </c>
      <c r="K20" s="351"/>
      <c r="L20" s="351"/>
      <c r="M20" s="351"/>
      <c r="N20" s="351"/>
      <c r="O20" s="351"/>
      <c r="P20" s="351"/>
      <c r="Q20" s="351"/>
      <c r="R20" s="351"/>
      <c r="S20" s="351"/>
    </row>
    <row r="21" spans="1:19" ht="15" customHeight="1" thickBot="1">
      <c r="A21" s="127"/>
      <c r="B21" s="127"/>
      <c r="C21" s="128"/>
      <c r="D21" s="115"/>
      <c r="E21" s="115"/>
      <c r="F21" s="115"/>
      <c r="G21" s="115"/>
      <c r="H21" s="165"/>
      <c r="I21" s="165"/>
      <c r="K21" s="350" t="s">
        <v>565</v>
      </c>
      <c r="L21" s="351"/>
      <c r="M21" s="351"/>
      <c r="N21" s="351"/>
      <c r="O21" s="351"/>
      <c r="P21" s="351"/>
      <c r="Q21" s="351"/>
      <c r="R21" s="351"/>
      <c r="S21" s="351"/>
    </row>
    <row r="22" spans="1:19" ht="15" customHeight="1">
      <c r="A22" s="127"/>
      <c r="B22" s="127"/>
      <c r="C22" s="128" t="s">
        <v>30</v>
      </c>
      <c r="D22" s="115">
        <v>42</v>
      </c>
      <c r="E22" s="115">
        <v>1</v>
      </c>
      <c r="F22" s="115">
        <v>8</v>
      </c>
      <c r="G22" s="115">
        <v>33</v>
      </c>
      <c r="H22" s="165">
        <v>123</v>
      </c>
      <c r="I22" s="165">
        <v>1605</v>
      </c>
      <c r="K22" s="354" t="s">
        <v>545</v>
      </c>
      <c r="L22" s="453"/>
      <c r="M22" s="489" t="s">
        <v>0</v>
      </c>
      <c r="N22" s="457" t="s">
        <v>82</v>
      </c>
      <c r="O22" s="361"/>
      <c r="P22" s="361"/>
      <c r="Q22" s="361"/>
      <c r="R22" s="361"/>
      <c r="S22" s="490" t="s">
        <v>86</v>
      </c>
    </row>
    <row r="23" spans="1:19" ht="15" customHeight="1">
      <c r="A23" s="127" t="s">
        <v>31</v>
      </c>
      <c r="B23" s="127"/>
      <c r="C23" s="128" t="s">
        <v>32</v>
      </c>
      <c r="D23" s="115">
        <v>211</v>
      </c>
      <c r="E23" s="115">
        <v>14</v>
      </c>
      <c r="F23" s="115">
        <v>27</v>
      </c>
      <c r="G23" s="115">
        <v>170</v>
      </c>
      <c r="H23" s="165">
        <v>1787</v>
      </c>
      <c r="I23" s="165">
        <v>8976</v>
      </c>
      <c r="K23" s="487"/>
      <c r="L23" s="454"/>
      <c r="M23" s="461"/>
      <c r="N23" s="362" t="s">
        <v>546</v>
      </c>
      <c r="O23" s="362" t="s">
        <v>83</v>
      </c>
      <c r="P23" s="362" t="s">
        <v>84</v>
      </c>
      <c r="Q23" s="362" t="s">
        <v>85</v>
      </c>
      <c r="R23" s="475" t="s">
        <v>547</v>
      </c>
      <c r="S23" s="491"/>
    </row>
    <row r="24" spans="1:19" ht="15" customHeight="1">
      <c r="A24" s="127"/>
      <c r="B24" s="127"/>
      <c r="C24" s="119" t="s">
        <v>498</v>
      </c>
      <c r="D24" s="115">
        <v>60</v>
      </c>
      <c r="E24" s="115" t="s">
        <v>497</v>
      </c>
      <c r="F24" s="115">
        <v>7</v>
      </c>
      <c r="G24" s="115">
        <v>53</v>
      </c>
      <c r="H24" s="165">
        <v>3771</v>
      </c>
      <c r="I24" s="165">
        <v>8017</v>
      </c>
      <c r="K24" s="358"/>
      <c r="L24" s="488"/>
      <c r="M24" s="473"/>
      <c r="N24" s="473"/>
      <c r="O24" s="473"/>
      <c r="P24" s="473"/>
      <c r="Q24" s="473"/>
      <c r="R24" s="476"/>
      <c r="S24" s="492"/>
    </row>
    <row r="25" spans="1:19" ht="15" customHeight="1">
      <c r="A25" s="127" t="s">
        <v>33</v>
      </c>
      <c r="B25" s="127"/>
      <c r="C25" s="128" t="s">
        <v>34</v>
      </c>
      <c r="D25" s="115">
        <v>125</v>
      </c>
      <c r="E25" s="115">
        <v>1</v>
      </c>
      <c r="F25" s="115">
        <v>3</v>
      </c>
      <c r="G25" s="115">
        <v>121</v>
      </c>
      <c r="H25" s="165">
        <v>10054</v>
      </c>
      <c r="I25" s="165">
        <v>25876</v>
      </c>
      <c r="K25" s="346" t="s">
        <v>440</v>
      </c>
      <c r="L25" s="472"/>
      <c r="M25" s="319">
        <f>SUM(N25,S25)</f>
        <v>4355</v>
      </c>
      <c r="N25" s="100">
        <f>SUM(O25:R25)</f>
        <v>3568</v>
      </c>
      <c r="O25" s="100">
        <v>66</v>
      </c>
      <c r="P25" s="100">
        <v>470</v>
      </c>
      <c r="Q25" s="100">
        <v>1703</v>
      </c>
      <c r="R25" s="100">
        <v>1329</v>
      </c>
      <c r="S25" s="100">
        <v>787</v>
      </c>
    </row>
    <row r="26" spans="1:19" ht="15" customHeight="1">
      <c r="A26" s="127"/>
      <c r="B26" s="127"/>
      <c r="C26" s="128" t="s">
        <v>35</v>
      </c>
      <c r="D26" s="115">
        <v>141</v>
      </c>
      <c r="E26" s="115" t="s">
        <v>500</v>
      </c>
      <c r="F26" s="115">
        <v>71</v>
      </c>
      <c r="G26" s="115">
        <v>70</v>
      </c>
      <c r="H26" s="165">
        <v>247</v>
      </c>
      <c r="I26" s="165">
        <v>1920</v>
      </c>
      <c r="K26" s="346" t="s">
        <v>441</v>
      </c>
      <c r="L26" s="472"/>
      <c r="M26" s="319">
        <f>SUM(N26,S26)</f>
        <v>4130</v>
      </c>
      <c r="N26" s="100">
        <f>SUM(O26:R26)</f>
        <v>3400</v>
      </c>
      <c r="O26" s="100">
        <v>60</v>
      </c>
      <c r="P26" s="100">
        <v>440</v>
      </c>
      <c r="Q26" s="100">
        <v>1560</v>
      </c>
      <c r="R26" s="100">
        <v>1340</v>
      </c>
      <c r="S26" s="100">
        <v>730</v>
      </c>
    </row>
    <row r="27" spans="1:19" ht="15" customHeight="1">
      <c r="A27" s="127"/>
      <c r="B27" s="127"/>
      <c r="C27" s="128"/>
      <c r="D27" s="115"/>
      <c r="E27" s="115"/>
      <c r="F27" s="115"/>
      <c r="G27" s="115"/>
      <c r="H27" s="165"/>
      <c r="I27" s="165"/>
      <c r="K27" s="480">
        <v>2</v>
      </c>
      <c r="L27" s="486"/>
      <c r="M27" s="319">
        <v>4030</v>
      </c>
      <c r="N27" s="100">
        <v>3350</v>
      </c>
      <c r="O27" s="100">
        <v>60</v>
      </c>
      <c r="P27" s="100">
        <v>370</v>
      </c>
      <c r="Q27" s="100">
        <v>1580</v>
      </c>
      <c r="R27" s="100">
        <v>1330</v>
      </c>
      <c r="S27" s="100">
        <v>680</v>
      </c>
    </row>
    <row r="28" spans="1:19" ht="15" customHeight="1">
      <c r="A28" s="127" t="s">
        <v>36</v>
      </c>
      <c r="B28" s="127"/>
      <c r="C28" s="128" t="s">
        <v>37</v>
      </c>
      <c r="D28" s="115">
        <v>79</v>
      </c>
      <c r="E28" s="115">
        <v>1</v>
      </c>
      <c r="F28" s="115">
        <v>24</v>
      </c>
      <c r="G28" s="115">
        <v>54</v>
      </c>
      <c r="H28" s="165">
        <v>173</v>
      </c>
      <c r="I28" s="165">
        <v>2089</v>
      </c>
      <c r="K28" s="480">
        <v>3</v>
      </c>
      <c r="L28" s="486"/>
      <c r="M28" s="319">
        <f>SUM(N28,S28)</f>
        <v>3830</v>
      </c>
      <c r="N28" s="100">
        <f>SUM(O28:R28)</f>
        <v>3200</v>
      </c>
      <c r="O28" s="100">
        <v>50</v>
      </c>
      <c r="P28" s="100">
        <v>320</v>
      </c>
      <c r="Q28" s="100">
        <v>1450</v>
      </c>
      <c r="R28" s="100">
        <v>1380</v>
      </c>
      <c r="S28" s="100">
        <v>630</v>
      </c>
    </row>
    <row r="29" spans="1:19" ht="15" customHeight="1">
      <c r="A29" s="127"/>
      <c r="B29" s="127"/>
      <c r="C29" s="128" t="s">
        <v>38</v>
      </c>
      <c r="D29" s="115">
        <v>60</v>
      </c>
      <c r="E29" s="115" t="s">
        <v>502</v>
      </c>
      <c r="F29" s="115">
        <v>14</v>
      </c>
      <c r="G29" s="115">
        <v>46</v>
      </c>
      <c r="H29" s="165">
        <v>232</v>
      </c>
      <c r="I29" s="165">
        <v>1056</v>
      </c>
      <c r="K29" s="477">
        <v>4</v>
      </c>
      <c r="L29" s="478"/>
      <c r="M29" s="318">
        <v>3650</v>
      </c>
      <c r="N29" s="80">
        <v>3050</v>
      </c>
      <c r="O29" s="80">
        <v>50</v>
      </c>
      <c r="P29" s="80">
        <v>340</v>
      </c>
      <c r="Q29" s="80">
        <v>1310</v>
      </c>
      <c r="R29" s="80">
        <v>1360</v>
      </c>
      <c r="S29" s="80">
        <v>600</v>
      </c>
    </row>
    <row r="30" spans="1:19" ht="15" customHeight="1">
      <c r="A30" s="127"/>
      <c r="B30" s="127"/>
      <c r="C30" s="128" t="s">
        <v>39</v>
      </c>
      <c r="D30" s="115">
        <v>130</v>
      </c>
      <c r="E30" s="115" t="s">
        <v>503</v>
      </c>
      <c r="F30" s="115">
        <v>58</v>
      </c>
      <c r="G30" s="115">
        <v>72</v>
      </c>
      <c r="H30" s="165">
        <v>1692</v>
      </c>
      <c r="I30" s="165">
        <v>72540</v>
      </c>
      <c r="K30" s="346" t="s">
        <v>362</v>
      </c>
      <c r="L30" s="472"/>
      <c r="M30" s="319">
        <v>3650</v>
      </c>
      <c r="N30" s="100">
        <v>3050</v>
      </c>
      <c r="O30" s="101">
        <v>50</v>
      </c>
      <c r="P30" s="101">
        <v>340</v>
      </c>
      <c r="Q30" s="101">
        <v>1310</v>
      </c>
      <c r="R30" s="101">
        <v>1360</v>
      </c>
      <c r="S30" s="101">
        <v>600</v>
      </c>
    </row>
    <row r="31" spans="1:19" ht="15" customHeight="1">
      <c r="A31" s="127"/>
      <c r="B31" s="127"/>
      <c r="C31" s="128" t="s">
        <v>40</v>
      </c>
      <c r="D31" s="115">
        <v>139</v>
      </c>
      <c r="E31" s="115" t="s">
        <v>504</v>
      </c>
      <c r="F31" s="115">
        <v>80</v>
      </c>
      <c r="G31" s="115">
        <v>59</v>
      </c>
      <c r="H31" s="165">
        <v>140</v>
      </c>
      <c r="I31" s="165">
        <v>327</v>
      </c>
      <c r="K31" s="344" t="s">
        <v>363</v>
      </c>
      <c r="L31" s="479"/>
      <c r="M31" s="187" t="s">
        <v>503</v>
      </c>
      <c r="N31" s="188" t="s">
        <v>503</v>
      </c>
      <c r="O31" s="151" t="s">
        <v>503</v>
      </c>
      <c r="P31" s="151" t="s">
        <v>503</v>
      </c>
      <c r="Q31" s="151" t="s">
        <v>503</v>
      </c>
      <c r="R31" s="151" t="s">
        <v>503</v>
      </c>
      <c r="S31" s="151" t="s">
        <v>503</v>
      </c>
    </row>
    <row r="32" spans="1:19" ht="15" customHeight="1">
      <c r="A32" s="127"/>
      <c r="B32" s="127"/>
      <c r="C32" s="128" t="s">
        <v>41</v>
      </c>
      <c r="D32" s="115">
        <v>154</v>
      </c>
      <c r="E32" s="115" t="s">
        <v>504</v>
      </c>
      <c r="F32" s="115">
        <v>125</v>
      </c>
      <c r="G32" s="115">
        <v>29</v>
      </c>
      <c r="H32" s="165">
        <v>107</v>
      </c>
      <c r="I32" s="165">
        <v>223</v>
      </c>
      <c r="K32" s="109"/>
      <c r="L32" s="189"/>
      <c r="M32" s="109"/>
      <c r="N32" s="109"/>
      <c r="O32" s="109"/>
      <c r="P32" s="109"/>
      <c r="Q32" s="109"/>
      <c r="R32" s="109"/>
      <c r="S32" s="109"/>
    </row>
    <row r="33" spans="1:19" ht="15" customHeight="1">
      <c r="A33" s="127"/>
      <c r="B33" s="127"/>
      <c r="C33" s="128"/>
      <c r="D33" s="115"/>
      <c r="E33" s="115"/>
      <c r="F33" s="115"/>
      <c r="I33" s="165"/>
      <c r="K33" s="109"/>
      <c r="L33" s="109"/>
      <c r="M33" s="190"/>
      <c r="N33" s="109"/>
      <c r="O33" s="109"/>
      <c r="P33" s="109"/>
      <c r="Q33" s="109"/>
      <c r="R33" s="109"/>
      <c r="S33" s="109"/>
    </row>
    <row r="34" spans="1:19" ht="15" customHeight="1">
      <c r="A34" s="127" t="s">
        <v>42</v>
      </c>
      <c r="B34" s="127"/>
      <c r="C34" s="128" t="s">
        <v>43</v>
      </c>
      <c r="D34" s="115">
        <v>119</v>
      </c>
      <c r="E34" s="115">
        <v>2</v>
      </c>
      <c r="F34" s="115">
        <v>100</v>
      </c>
      <c r="G34" s="115">
        <v>17</v>
      </c>
      <c r="H34" s="165">
        <v>38</v>
      </c>
      <c r="I34" s="165">
        <v>458</v>
      </c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19" ht="15" customHeight="1">
      <c r="A35" s="127"/>
      <c r="B35" s="127"/>
      <c r="C35" s="128" t="s">
        <v>44</v>
      </c>
      <c r="D35" s="115">
        <v>497</v>
      </c>
      <c r="E35" s="115" t="s">
        <v>503</v>
      </c>
      <c r="F35" s="115">
        <v>116</v>
      </c>
      <c r="G35" s="115">
        <v>381</v>
      </c>
      <c r="H35" s="165">
        <v>2992</v>
      </c>
      <c r="I35" s="165">
        <v>20423</v>
      </c>
      <c r="K35" s="351"/>
      <c r="L35" s="351"/>
      <c r="M35" s="351"/>
      <c r="N35" s="351"/>
      <c r="O35" s="351"/>
      <c r="P35" s="351"/>
      <c r="Q35" s="351"/>
      <c r="R35" s="351"/>
      <c r="S35" s="351"/>
    </row>
    <row r="36" spans="1:19" ht="15" customHeight="1" thickBot="1">
      <c r="A36" s="127" t="s">
        <v>45</v>
      </c>
      <c r="B36" s="127"/>
      <c r="C36" s="128" t="s">
        <v>46</v>
      </c>
      <c r="D36" s="115">
        <v>212</v>
      </c>
      <c r="E36" s="115">
        <v>3</v>
      </c>
      <c r="F36" s="115">
        <v>152</v>
      </c>
      <c r="G36" s="115">
        <v>57</v>
      </c>
      <c r="H36" s="165">
        <v>117</v>
      </c>
      <c r="I36" s="165">
        <v>635</v>
      </c>
      <c r="K36" s="350" t="s">
        <v>566</v>
      </c>
      <c r="L36" s="351"/>
      <c r="M36" s="351"/>
      <c r="N36" s="351"/>
      <c r="O36" s="351"/>
      <c r="P36" s="351"/>
      <c r="Q36" s="351"/>
      <c r="R36" s="351"/>
      <c r="S36" s="351"/>
    </row>
    <row r="37" spans="1:19" ht="15" customHeight="1">
      <c r="A37" s="127" t="s">
        <v>47</v>
      </c>
      <c r="B37" s="127"/>
      <c r="C37" s="128" t="s">
        <v>48</v>
      </c>
      <c r="D37" s="115">
        <v>91</v>
      </c>
      <c r="E37" s="115" t="s">
        <v>507</v>
      </c>
      <c r="F37" s="115">
        <v>60</v>
      </c>
      <c r="G37" s="115">
        <v>31</v>
      </c>
      <c r="H37" s="165">
        <v>90</v>
      </c>
      <c r="I37" s="165">
        <v>466</v>
      </c>
      <c r="K37" s="354" t="s">
        <v>548</v>
      </c>
      <c r="L37" s="453"/>
      <c r="M37" s="489" t="s">
        <v>0</v>
      </c>
      <c r="N37" s="457" t="s">
        <v>82</v>
      </c>
      <c r="O37" s="361"/>
      <c r="P37" s="361"/>
      <c r="Q37" s="361"/>
      <c r="R37" s="361"/>
      <c r="S37" s="490" t="s">
        <v>86</v>
      </c>
    </row>
    <row r="38" spans="1:19" ht="15" customHeight="1">
      <c r="A38" s="127"/>
      <c r="B38" s="127"/>
      <c r="C38" s="128" t="s">
        <v>49</v>
      </c>
      <c r="D38" s="115">
        <v>203</v>
      </c>
      <c r="E38" s="115" t="s">
        <v>508</v>
      </c>
      <c r="F38" s="115">
        <v>126</v>
      </c>
      <c r="G38" s="115">
        <v>77</v>
      </c>
      <c r="H38" s="165">
        <v>376</v>
      </c>
      <c r="I38" s="165">
        <v>6897</v>
      </c>
      <c r="K38" s="487"/>
      <c r="L38" s="454"/>
      <c r="M38" s="461"/>
      <c r="N38" s="362" t="s">
        <v>549</v>
      </c>
      <c r="O38" s="362" t="s">
        <v>83</v>
      </c>
      <c r="P38" s="362" t="s">
        <v>84</v>
      </c>
      <c r="Q38" s="362" t="s">
        <v>85</v>
      </c>
      <c r="R38" s="475" t="s">
        <v>550</v>
      </c>
      <c r="S38" s="491"/>
    </row>
    <row r="39" spans="1:19" ht="15" customHeight="1">
      <c r="A39" s="127"/>
      <c r="B39" s="127"/>
      <c r="C39" s="128"/>
      <c r="D39" s="115"/>
      <c r="E39" s="115"/>
      <c r="F39" s="115"/>
      <c r="G39" s="115"/>
      <c r="H39" s="165"/>
      <c r="I39" s="165"/>
      <c r="K39" s="358"/>
      <c r="L39" s="488"/>
      <c r="M39" s="473"/>
      <c r="N39" s="473"/>
      <c r="O39" s="473"/>
      <c r="P39" s="473"/>
      <c r="Q39" s="473"/>
      <c r="R39" s="476"/>
      <c r="S39" s="492"/>
    </row>
    <row r="40" spans="1:19" ht="15" customHeight="1">
      <c r="A40" s="127"/>
      <c r="B40" s="127"/>
      <c r="C40" s="128" t="s">
        <v>50</v>
      </c>
      <c r="D40" s="115">
        <v>49</v>
      </c>
      <c r="E40" s="115" t="s">
        <v>507</v>
      </c>
      <c r="F40" s="115">
        <v>33</v>
      </c>
      <c r="G40" s="115">
        <v>16</v>
      </c>
      <c r="H40" s="165">
        <v>106</v>
      </c>
      <c r="I40" s="165">
        <v>437</v>
      </c>
      <c r="K40" s="346" t="s">
        <v>440</v>
      </c>
      <c r="L40" s="472"/>
      <c r="M40" s="319">
        <f>SUM(N40,S40)</f>
        <v>2837</v>
      </c>
      <c r="N40" s="100">
        <f>SUM(O40:R40)</f>
        <v>2806</v>
      </c>
      <c r="O40" s="100">
        <v>195</v>
      </c>
      <c r="P40" s="100">
        <v>739</v>
      </c>
      <c r="Q40" s="100">
        <v>1471</v>
      </c>
      <c r="R40" s="100">
        <v>401</v>
      </c>
      <c r="S40" s="100">
        <v>31</v>
      </c>
    </row>
    <row r="41" spans="1:19" ht="15" customHeight="1">
      <c r="A41" s="127" t="s">
        <v>51</v>
      </c>
      <c r="B41" s="127"/>
      <c r="C41" s="128" t="s">
        <v>52</v>
      </c>
      <c r="D41" s="115">
        <v>89</v>
      </c>
      <c r="E41" s="115" t="s">
        <v>509</v>
      </c>
      <c r="F41" s="115">
        <v>43</v>
      </c>
      <c r="G41" s="115">
        <v>46</v>
      </c>
      <c r="H41" s="165">
        <v>140</v>
      </c>
      <c r="I41" s="165">
        <v>335</v>
      </c>
      <c r="K41" s="346" t="s">
        <v>441</v>
      </c>
      <c r="L41" s="472"/>
      <c r="M41" s="319">
        <v>2380</v>
      </c>
      <c r="N41" s="100">
        <v>2350</v>
      </c>
      <c r="O41" s="100">
        <v>120</v>
      </c>
      <c r="P41" s="100">
        <v>450</v>
      </c>
      <c r="Q41" s="100">
        <v>1450</v>
      </c>
      <c r="R41" s="100">
        <v>340</v>
      </c>
      <c r="S41" s="100">
        <v>30</v>
      </c>
    </row>
    <row r="42" spans="1:19" ht="15" customHeight="1">
      <c r="A42" s="127"/>
      <c r="B42" s="127"/>
      <c r="C42" s="128" t="s">
        <v>53</v>
      </c>
      <c r="D42" s="115">
        <v>45</v>
      </c>
      <c r="E42" s="115" t="s">
        <v>490</v>
      </c>
      <c r="F42" s="115">
        <v>21</v>
      </c>
      <c r="G42" s="115">
        <v>24</v>
      </c>
      <c r="H42" s="165">
        <v>78</v>
      </c>
      <c r="I42" s="165">
        <v>129</v>
      </c>
      <c r="K42" s="480">
        <v>2</v>
      </c>
      <c r="L42" s="486"/>
      <c r="M42" s="319">
        <f>SUM(N42,S42)</f>
        <v>2210</v>
      </c>
      <c r="N42" s="100">
        <f>SUM(O42:R42)</f>
        <v>2190</v>
      </c>
      <c r="O42" s="100">
        <v>120</v>
      </c>
      <c r="P42" s="100">
        <v>390</v>
      </c>
      <c r="Q42" s="100">
        <v>1320</v>
      </c>
      <c r="R42" s="100">
        <v>360</v>
      </c>
      <c r="S42" s="100">
        <v>20</v>
      </c>
    </row>
    <row r="43" spans="1:19" ht="15" customHeight="1">
      <c r="A43" s="127" t="s">
        <v>54</v>
      </c>
      <c r="B43" s="127"/>
      <c r="C43" s="128" t="s">
        <v>55</v>
      </c>
      <c r="D43" s="115">
        <v>21</v>
      </c>
      <c r="E43" s="115" t="s">
        <v>510</v>
      </c>
      <c r="F43" s="115">
        <v>5</v>
      </c>
      <c r="G43" s="115">
        <v>16</v>
      </c>
      <c r="H43" s="165">
        <v>57</v>
      </c>
      <c r="I43" s="165">
        <v>80</v>
      </c>
      <c r="K43" s="480">
        <v>3</v>
      </c>
      <c r="L43" s="486"/>
      <c r="M43" s="319">
        <v>1920</v>
      </c>
      <c r="N43" s="100">
        <v>1910</v>
      </c>
      <c r="O43" s="100">
        <v>110</v>
      </c>
      <c r="P43" s="100">
        <v>320</v>
      </c>
      <c r="Q43" s="100">
        <v>1140</v>
      </c>
      <c r="R43" s="100">
        <v>350</v>
      </c>
      <c r="S43" s="100">
        <v>10</v>
      </c>
    </row>
    <row r="44" spans="1:19" ht="15" customHeight="1">
      <c r="A44" s="127"/>
      <c r="B44" s="127"/>
      <c r="C44" s="128" t="s">
        <v>56</v>
      </c>
      <c r="D44" s="115">
        <v>42</v>
      </c>
      <c r="E44" s="115" t="s">
        <v>511</v>
      </c>
      <c r="F44" s="115">
        <v>6</v>
      </c>
      <c r="G44" s="115">
        <v>36</v>
      </c>
      <c r="H44" s="165">
        <v>138</v>
      </c>
      <c r="I44" s="165">
        <v>495</v>
      </c>
      <c r="K44" s="477">
        <v>4</v>
      </c>
      <c r="L44" s="478"/>
      <c r="M44" s="318">
        <v>1860</v>
      </c>
      <c r="N44" s="80">
        <v>1840</v>
      </c>
      <c r="O44" s="80">
        <v>100</v>
      </c>
      <c r="P44" s="80">
        <v>320</v>
      </c>
      <c r="Q44" s="80">
        <v>1080</v>
      </c>
      <c r="R44" s="80">
        <v>350</v>
      </c>
      <c r="S44" s="80">
        <v>10</v>
      </c>
    </row>
    <row r="45" spans="1:19" ht="15" customHeight="1">
      <c r="A45" s="127"/>
      <c r="B45" s="127"/>
      <c r="C45" s="128"/>
      <c r="D45" s="115"/>
      <c r="E45" s="115"/>
      <c r="F45" s="115"/>
      <c r="G45" s="115"/>
      <c r="H45" s="165"/>
      <c r="I45" s="165"/>
      <c r="K45" s="205"/>
      <c r="L45" s="206"/>
      <c r="M45" s="207"/>
      <c r="N45" s="92"/>
      <c r="O45" s="23"/>
      <c r="P45" s="23"/>
      <c r="Q45" s="23"/>
      <c r="R45" s="23"/>
      <c r="S45" s="23"/>
    </row>
    <row r="46" spans="1:19" ht="15" customHeight="1">
      <c r="A46" s="127" t="s">
        <v>57</v>
      </c>
      <c r="B46" s="127"/>
      <c r="C46" s="128" t="s">
        <v>58</v>
      </c>
      <c r="D46" s="115" t="s">
        <v>551</v>
      </c>
      <c r="E46" s="115" t="s">
        <v>551</v>
      </c>
      <c r="F46" s="115" t="s">
        <v>551</v>
      </c>
      <c r="G46" s="115" t="s">
        <v>551</v>
      </c>
      <c r="H46" s="165" t="s">
        <v>551</v>
      </c>
      <c r="I46" s="165" t="s">
        <v>551</v>
      </c>
      <c r="K46" s="346" t="s">
        <v>362</v>
      </c>
      <c r="L46" s="472"/>
      <c r="M46" s="319">
        <f>SUM(N46,S46)</f>
        <v>220</v>
      </c>
      <c r="N46" s="100">
        <f>SUM(O46:R46)</f>
        <v>220</v>
      </c>
      <c r="O46" s="101">
        <v>40</v>
      </c>
      <c r="P46" s="101">
        <v>60</v>
      </c>
      <c r="Q46" s="100">
        <v>50</v>
      </c>
      <c r="R46" s="100">
        <v>70</v>
      </c>
      <c r="S46" s="101" t="s">
        <v>511</v>
      </c>
    </row>
    <row r="47" spans="1:19" ht="15" customHeight="1">
      <c r="A47" s="127" t="s">
        <v>59</v>
      </c>
      <c r="B47" s="127"/>
      <c r="C47" s="128" t="s">
        <v>60</v>
      </c>
      <c r="D47" s="115">
        <v>37</v>
      </c>
      <c r="E47" s="115" t="s">
        <v>512</v>
      </c>
      <c r="F47" s="115">
        <v>9</v>
      </c>
      <c r="G47" s="115">
        <v>28</v>
      </c>
      <c r="H47" s="165">
        <v>62</v>
      </c>
      <c r="I47" s="165">
        <v>123</v>
      </c>
      <c r="K47" s="344" t="s">
        <v>363</v>
      </c>
      <c r="L47" s="479"/>
      <c r="M47" s="256">
        <v>1640</v>
      </c>
      <c r="N47" s="257">
        <v>1620</v>
      </c>
      <c r="O47" s="192">
        <v>60</v>
      </c>
      <c r="P47" s="192">
        <v>250</v>
      </c>
      <c r="Q47" s="193">
        <v>1030</v>
      </c>
      <c r="R47" s="193">
        <v>270</v>
      </c>
      <c r="S47" s="192">
        <v>10</v>
      </c>
    </row>
    <row r="48" spans="1:9" ht="15" customHeight="1">
      <c r="A48" s="127" t="s">
        <v>61</v>
      </c>
      <c r="B48" s="127"/>
      <c r="C48" s="128" t="s">
        <v>62</v>
      </c>
      <c r="D48" s="115">
        <v>9</v>
      </c>
      <c r="E48" s="115" t="s">
        <v>513</v>
      </c>
      <c r="F48" s="115">
        <v>6</v>
      </c>
      <c r="G48" s="115">
        <v>3</v>
      </c>
      <c r="H48" s="165">
        <v>6</v>
      </c>
      <c r="I48" s="165">
        <v>147</v>
      </c>
    </row>
    <row r="49" spans="1:9" ht="15" customHeight="1">
      <c r="A49" s="127" t="s">
        <v>63</v>
      </c>
      <c r="B49" s="127"/>
      <c r="C49" s="128" t="s">
        <v>64</v>
      </c>
      <c r="D49" s="115">
        <v>32</v>
      </c>
      <c r="E49" s="115" t="s">
        <v>514</v>
      </c>
      <c r="F49" s="115">
        <v>13</v>
      </c>
      <c r="G49" s="115">
        <v>19</v>
      </c>
      <c r="H49" s="165">
        <v>356</v>
      </c>
      <c r="I49" s="165">
        <v>1484</v>
      </c>
    </row>
    <row r="50" spans="1:9" ht="15" customHeight="1">
      <c r="A50" s="127" t="s">
        <v>65</v>
      </c>
      <c r="B50" s="127"/>
      <c r="C50" s="128" t="s">
        <v>66</v>
      </c>
      <c r="D50" s="115">
        <v>2</v>
      </c>
      <c r="E50" s="115" t="s">
        <v>515</v>
      </c>
      <c r="F50" s="115" t="s">
        <v>515</v>
      </c>
      <c r="G50" s="115">
        <v>2</v>
      </c>
      <c r="H50" s="165">
        <v>6</v>
      </c>
      <c r="I50" s="165">
        <v>10</v>
      </c>
    </row>
    <row r="51" spans="1:9" ht="15" customHeight="1">
      <c r="A51" s="127"/>
      <c r="B51" s="127"/>
      <c r="C51" s="128"/>
      <c r="D51" s="115"/>
      <c r="E51" s="115"/>
      <c r="F51" s="115"/>
      <c r="G51" s="115"/>
      <c r="H51" s="165"/>
      <c r="I51" s="165"/>
    </row>
    <row r="52" spans="1:19" ht="15" customHeight="1">
      <c r="A52" s="127" t="s">
        <v>67</v>
      </c>
      <c r="B52" s="127"/>
      <c r="C52" s="128" t="s">
        <v>68</v>
      </c>
      <c r="D52" s="115">
        <v>46</v>
      </c>
      <c r="E52" s="115" t="s">
        <v>516</v>
      </c>
      <c r="F52" s="115">
        <v>2</v>
      </c>
      <c r="G52" s="115">
        <v>44</v>
      </c>
      <c r="H52" s="165">
        <v>149</v>
      </c>
      <c r="I52" s="165">
        <v>423</v>
      </c>
      <c r="K52" s="474" t="s">
        <v>567</v>
      </c>
      <c r="L52" s="474"/>
      <c r="M52" s="474"/>
      <c r="N52" s="474"/>
      <c r="O52" s="474"/>
      <c r="P52" s="474"/>
      <c r="Q52" s="474"/>
      <c r="R52" s="474"/>
      <c r="S52" s="474"/>
    </row>
    <row r="53" spans="1:19" ht="15" customHeight="1" thickBot="1">
      <c r="A53" s="127" t="s">
        <v>69</v>
      </c>
      <c r="B53" s="127"/>
      <c r="C53" s="128" t="s">
        <v>70</v>
      </c>
      <c r="D53" s="115">
        <v>53</v>
      </c>
      <c r="E53" s="115" t="s">
        <v>517</v>
      </c>
      <c r="F53" s="115">
        <v>2</v>
      </c>
      <c r="G53" s="115">
        <v>51</v>
      </c>
      <c r="H53" s="165">
        <v>681</v>
      </c>
      <c r="I53" s="165">
        <v>2236</v>
      </c>
      <c r="K53" s="194"/>
      <c r="L53" s="194"/>
      <c r="M53" s="113"/>
      <c r="N53" s="113"/>
      <c r="O53" s="113"/>
      <c r="P53" s="113"/>
      <c r="Q53" s="113"/>
      <c r="R53" s="113"/>
      <c r="S53" s="113"/>
    </row>
    <row r="54" spans="1:19" ht="15" customHeight="1">
      <c r="A54" s="127" t="s">
        <v>71</v>
      </c>
      <c r="B54" s="127"/>
      <c r="C54" s="128" t="s">
        <v>72</v>
      </c>
      <c r="D54" s="115">
        <v>16</v>
      </c>
      <c r="E54" s="115" t="s">
        <v>518</v>
      </c>
      <c r="F54" s="115">
        <v>13</v>
      </c>
      <c r="G54" s="115">
        <v>3</v>
      </c>
      <c r="H54" s="165">
        <v>12</v>
      </c>
      <c r="I54" s="165">
        <v>27</v>
      </c>
      <c r="K54" s="482" t="s">
        <v>568</v>
      </c>
      <c r="L54" s="483"/>
      <c r="M54" s="484" t="s">
        <v>330</v>
      </c>
      <c r="N54" s="485"/>
      <c r="O54" s="203" t="s">
        <v>552</v>
      </c>
      <c r="P54" s="203" t="s">
        <v>553</v>
      </c>
      <c r="Q54" s="203" t="s">
        <v>554</v>
      </c>
      <c r="R54" s="203" t="s">
        <v>555</v>
      </c>
      <c r="S54" s="195" t="s">
        <v>365</v>
      </c>
    </row>
    <row r="55" spans="1:19" ht="15" customHeight="1">
      <c r="A55" s="127" t="s">
        <v>73</v>
      </c>
      <c r="B55" s="127"/>
      <c r="C55" s="128" t="s">
        <v>74</v>
      </c>
      <c r="D55" s="115">
        <v>18</v>
      </c>
      <c r="E55" s="115" t="s">
        <v>519</v>
      </c>
      <c r="F55" s="115">
        <v>2</v>
      </c>
      <c r="G55" s="115">
        <v>16</v>
      </c>
      <c r="H55" s="165">
        <v>63</v>
      </c>
      <c r="I55" s="165">
        <v>170</v>
      </c>
      <c r="K55" s="346" t="s">
        <v>440</v>
      </c>
      <c r="L55" s="346"/>
      <c r="M55" s="199"/>
      <c r="N55" s="325">
        <f>SUM(O55:S55)</f>
        <v>6901</v>
      </c>
      <c r="O55" s="100">
        <v>1242</v>
      </c>
      <c r="P55" s="100">
        <v>1628</v>
      </c>
      <c r="Q55" s="100">
        <v>1255</v>
      </c>
      <c r="R55" s="100">
        <v>1428</v>
      </c>
      <c r="S55" s="100">
        <v>1348</v>
      </c>
    </row>
    <row r="56" spans="1:19" ht="15" customHeight="1">
      <c r="A56" s="127" t="s">
        <v>75</v>
      </c>
      <c r="B56" s="127"/>
      <c r="C56" s="128" t="s">
        <v>76</v>
      </c>
      <c r="D56" s="115">
        <v>6</v>
      </c>
      <c r="E56" s="115" t="s">
        <v>520</v>
      </c>
      <c r="F56" s="115">
        <v>3</v>
      </c>
      <c r="G56" s="115">
        <v>3</v>
      </c>
      <c r="H56" s="165">
        <v>6</v>
      </c>
      <c r="I56" s="165">
        <v>11</v>
      </c>
      <c r="K56" s="346" t="s">
        <v>441</v>
      </c>
      <c r="L56" s="346"/>
      <c r="M56" s="204"/>
      <c r="N56" s="325">
        <f>SUM(O56:S56)</f>
        <v>6510</v>
      </c>
      <c r="O56" s="100">
        <v>1360</v>
      </c>
      <c r="P56" s="100">
        <v>1730</v>
      </c>
      <c r="Q56" s="100">
        <v>1320</v>
      </c>
      <c r="R56" s="100">
        <v>840</v>
      </c>
      <c r="S56" s="100">
        <v>1260</v>
      </c>
    </row>
    <row r="57" spans="1:19" ht="15" customHeight="1">
      <c r="A57" s="127"/>
      <c r="B57" s="127"/>
      <c r="C57" s="128"/>
      <c r="D57" s="115"/>
      <c r="E57" s="115"/>
      <c r="F57" s="115"/>
      <c r="G57" s="115"/>
      <c r="H57" s="165"/>
      <c r="I57" s="165"/>
      <c r="K57" s="480">
        <v>2</v>
      </c>
      <c r="L57" s="480"/>
      <c r="M57" s="204"/>
      <c r="N57" s="325">
        <f>SUM(O57:S57)</f>
        <v>6240</v>
      </c>
      <c r="O57" s="100">
        <v>1580</v>
      </c>
      <c r="P57" s="100">
        <v>1380</v>
      </c>
      <c r="Q57" s="100">
        <v>1350</v>
      </c>
      <c r="R57" s="100">
        <v>920</v>
      </c>
      <c r="S57" s="100">
        <v>1010</v>
      </c>
    </row>
    <row r="58" spans="1:19" ht="15" customHeight="1">
      <c r="A58" s="127" t="s">
        <v>77</v>
      </c>
      <c r="B58" s="127"/>
      <c r="C58" s="128" t="s">
        <v>78</v>
      </c>
      <c r="D58" s="115">
        <v>27</v>
      </c>
      <c r="E58" s="115" t="s">
        <v>513</v>
      </c>
      <c r="F58" s="115">
        <v>1</v>
      </c>
      <c r="G58" s="115">
        <v>26</v>
      </c>
      <c r="H58" s="165">
        <v>88</v>
      </c>
      <c r="I58" s="165">
        <v>153</v>
      </c>
      <c r="K58" s="480">
        <v>3</v>
      </c>
      <c r="L58" s="480"/>
      <c r="M58" s="204"/>
      <c r="N58" s="325">
        <f>SUM(O58:S58)</f>
        <v>5750</v>
      </c>
      <c r="O58" s="100">
        <v>1490</v>
      </c>
      <c r="P58" s="100">
        <v>1370</v>
      </c>
      <c r="Q58" s="100">
        <v>1160</v>
      </c>
      <c r="R58" s="100">
        <v>760</v>
      </c>
      <c r="S58" s="100">
        <v>970</v>
      </c>
    </row>
    <row r="59" spans="1:19" ht="15" customHeight="1">
      <c r="A59" s="127" t="s">
        <v>79</v>
      </c>
      <c r="B59" s="127"/>
      <c r="C59" s="128" t="s">
        <v>80</v>
      </c>
      <c r="D59" s="115">
        <v>97</v>
      </c>
      <c r="E59" s="115">
        <v>2</v>
      </c>
      <c r="F59" s="115">
        <v>24</v>
      </c>
      <c r="G59" s="115">
        <v>71</v>
      </c>
      <c r="H59" s="165">
        <v>445</v>
      </c>
      <c r="I59" s="165">
        <v>1351</v>
      </c>
      <c r="K59" s="481">
        <v>4</v>
      </c>
      <c r="L59" s="481"/>
      <c r="M59" s="208"/>
      <c r="N59" s="326">
        <f>SUM(O59:S59)</f>
        <v>5510</v>
      </c>
      <c r="O59" s="209">
        <v>1560</v>
      </c>
      <c r="P59" s="209">
        <v>1340</v>
      </c>
      <c r="Q59" s="209">
        <v>970</v>
      </c>
      <c r="R59" s="209">
        <v>710</v>
      </c>
      <c r="S59" s="209">
        <v>930</v>
      </c>
    </row>
    <row r="60" spans="1:18" ht="15" customHeight="1">
      <c r="A60" s="148"/>
      <c r="B60" s="148"/>
      <c r="C60" s="149" t="s">
        <v>81</v>
      </c>
      <c r="D60" s="151">
        <v>28</v>
      </c>
      <c r="E60" s="151" t="s">
        <v>521</v>
      </c>
      <c r="F60" s="151">
        <v>9</v>
      </c>
      <c r="G60" s="151">
        <v>19</v>
      </c>
      <c r="H60" s="186">
        <v>58</v>
      </c>
      <c r="I60" s="186">
        <v>118</v>
      </c>
      <c r="K60" s="110" t="s">
        <v>364</v>
      </c>
      <c r="M60" s="36"/>
      <c r="N60" s="36"/>
      <c r="O60" s="36"/>
      <c r="P60" s="36"/>
      <c r="Q60" s="36"/>
      <c r="R60" s="36"/>
    </row>
    <row r="61" ht="15" customHeight="1">
      <c r="A61" s="110" t="s">
        <v>556</v>
      </c>
    </row>
    <row r="62" ht="15" customHeight="1"/>
  </sheetData>
  <sheetProtection/>
  <mergeCells count="67">
    <mergeCell ref="K12:L12"/>
    <mergeCell ref="Q7:Q8"/>
    <mergeCell ref="A8:C8"/>
    <mergeCell ref="A2:C2"/>
    <mergeCell ref="P7:P8"/>
    <mergeCell ref="G6:H6"/>
    <mergeCell ref="A4:I4"/>
    <mergeCell ref="K3:S3"/>
    <mergeCell ref="K4:S4"/>
    <mergeCell ref="K6:L8"/>
    <mergeCell ref="M22:M24"/>
    <mergeCell ref="N22:R22"/>
    <mergeCell ref="S22:S24"/>
    <mergeCell ref="N6:R6"/>
    <mergeCell ref="S6:S8"/>
    <mergeCell ref="N7:N8"/>
    <mergeCell ref="O7:O8"/>
    <mergeCell ref="R7:R8"/>
    <mergeCell ref="M6:M8"/>
    <mergeCell ref="N23:N24"/>
    <mergeCell ref="N38:N39"/>
    <mergeCell ref="O38:O39"/>
    <mergeCell ref="P38:P39"/>
    <mergeCell ref="K13:L13"/>
    <mergeCell ref="K14:L14"/>
    <mergeCell ref="K15:L15"/>
    <mergeCell ref="K20:S20"/>
    <mergeCell ref="K21:S21"/>
    <mergeCell ref="K30:L30"/>
    <mergeCell ref="K22:L24"/>
    <mergeCell ref="O23:O24"/>
    <mergeCell ref="P23:P24"/>
    <mergeCell ref="Q23:Q24"/>
    <mergeCell ref="R23:R24"/>
    <mergeCell ref="N37:R37"/>
    <mergeCell ref="K25:L25"/>
    <mergeCell ref="K26:L26"/>
    <mergeCell ref="K27:L27"/>
    <mergeCell ref="K28:L28"/>
    <mergeCell ref="K29:L29"/>
    <mergeCell ref="K40:L40"/>
    <mergeCell ref="K41:L41"/>
    <mergeCell ref="K42:L42"/>
    <mergeCell ref="K43:L43"/>
    <mergeCell ref="K31:L31"/>
    <mergeCell ref="K35:S35"/>
    <mergeCell ref="K36:S36"/>
    <mergeCell ref="K37:L39"/>
    <mergeCell ref="M37:M39"/>
    <mergeCell ref="S37:S39"/>
    <mergeCell ref="K58:L58"/>
    <mergeCell ref="K59:L59"/>
    <mergeCell ref="K54:L54"/>
    <mergeCell ref="M54:N54"/>
    <mergeCell ref="K55:L55"/>
    <mergeCell ref="K56:L56"/>
    <mergeCell ref="K57:L57"/>
    <mergeCell ref="K5:S5"/>
    <mergeCell ref="K11:L11"/>
    <mergeCell ref="K10:L10"/>
    <mergeCell ref="K9:L9"/>
    <mergeCell ref="Q38:Q39"/>
    <mergeCell ref="K52:S52"/>
    <mergeCell ref="R38:R39"/>
    <mergeCell ref="K44:L44"/>
    <mergeCell ref="K46:L46"/>
    <mergeCell ref="K47:L4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="75" zoomScaleNormal="80" zoomScaleSheetLayoutView="75" zoomScalePageLayoutView="0" workbookViewId="0" topLeftCell="H37">
      <selection activeCell="U67" sqref="U67"/>
    </sheetView>
  </sheetViews>
  <sheetFormatPr defaultColWidth="10.59765625" defaultRowHeight="15"/>
  <cols>
    <col min="1" max="1" width="3.69921875" style="110" customWidth="1"/>
    <col min="2" max="2" width="29.09765625" style="110" customWidth="1"/>
    <col min="3" max="18" width="14.59765625" style="110" customWidth="1"/>
    <col min="19" max="16384" width="10.59765625" style="110" customWidth="1"/>
  </cols>
  <sheetData>
    <row r="1" spans="2:18" s="143" customFormat="1" ht="19.5" customHeight="1">
      <c r="B1" s="2" t="s">
        <v>369</v>
      </c>
      <c r="R1" s="3" t="s">
        <v>370</v>
      </c>
    </row>
    <row r="2" spans="2:18" ht="19.5" customHeight="1">
      <c r="B2" s="338" t="s">
        <v>577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spans="2:18" ht="18" customHeight="1" thickBot="1">
      <c r="B3" s="210"/>
      <c r="C3" s="210"/>
      <c r="D3" s="210"/>
      <c r="E3" s="210"/>
      <c r="F3" s="210"/>
      <c r="G3" s="210"/>
      <c r="H3" s="210"/>
      <c r="I3" s="211"/>
      <c r="J3" s="211"/>
      <c r="K3" s="211"/>
      <c r="L3" s="211"/>
      <c r="M3" s="211"/>
      <c r="N3" s="249"/>
      <c r="O3" s="524" t="s">
        <v>395</v>
      </c>
      <c r="P3" s="524"/>
      <c r="Q3" s="524"/>
      <c r="R3" s="524"/>
    </row>
    <row r="4" spans="1:18" ht="18" customHeight="1">
      <c r="A4" s="521" t="s">
        <v>403</v>
      </c>
      <c r="B4" s="522"/>
      <c r="C4" s="511" t="s">
        <v>383</v>
      </c>
      <c r="D4" s="512"/>
      <c r="E4" s="513"/>
      <c r="F4" s="517" t="s">
        <v>87</v>
      </c>
      <c r="G4" s="518" t="s">
        <v>580</v>
      </c>
      <c r="H4" s="519"/>
      <c r="I4" s="454"/>
      <c r="J4" s="505" t="s">
        <v>88</v>
      </c>
      <c r="K4" s="506"/>
      <c r="L4" s="506"/>
      <c r="M4" s="506"/>
      <c r="N4" s="506"/>
      <c r="O4" s="506"/>
      <c r="P4" s="506"/>
      <c r="Q4" s="506"/>
      <c r="R4" s="506"/>
    </row>
    <row r="5" spans="1:18" ht="18" customHeight="1">
      <c r="A5" s="346"/>
      <c r="B5" s="472"/>
      <c r="C5" s="514"/>
      <c r="D5" s="515"/>
      <c r="E5" s="516"/>
      <c r="F5" s="365"/>
      <c r="G5" s="520"/>
      <c r="H5" s="358"/>
      <c r="I5" s="488"/>
      <c r="J5" s="507" t="s">
        <v>578</v>
      </c>
      <c r="K5" s="508"/>
      <c r="L5" s="509"/>
      <c r="M5" s="507" t="s">
        <v>579</v>
      </c>
      <c r="N5" s="508"/>
      <c r="O5" s="509"/>
      <c r="P5" s="510" t="s">
        <v>404</v>
      </c>
      <c r="Q5" s="508"/>
      <c r="R5" s="508"/>
    </row>
    <row r="6" spans="1:18" ht="18" customHeight="1">
      <c r="A6" s="344"/>
      <c r="B6" s="523"/>
      <c r="C6" s="157" t="s">
        <v>89</v>
      </c>
      <c r="D6" s="157" t="s">
        <v>90</v>
      </c>
      <c r="E6" s="157" t="s">
        <v>91</v>
      </c>
      <c r="F6" s="214" t="s">
        <v>91</v>
      </c>
      <c r="G6" s="157" t="s">
        <v>89</v>
      </c>
      <c r="H6" s="157" t="s">
        <v>90</v>
      </c>
      <c r="I6" s="157" t="s">
        <v>91</v>
      </c>
      <c r="J6" s="157" t="s">
        <v>89</v>
      </c>
      <c r="K6" s="157" t="s">
        <v>90</v>
      </c>
      <c r="L6" s="157" t="s">
        <v>91</v>
      </c>
      <c r="M6" s="157" t="s">
        <v>89</v>
      </c>
      <c r="N6" s="157" t="s">
        <v>90</v>
      </c>
      <c r="O6" s="157" t="s">
        <v>91</v>
      </c>
      <c r="P6" s="157" t="s">
        <v>89</v>
      </c>
      <c r="Q6" s="157" t="s">
        <v>90</v>
      </c>
      <c r="R6" s="158" t="s">
        <v>91</v>
      </c>
    </row>
    <row r="7" spans="1:18" ht="18" customHeight="1">
      <c r="A7" s="527" t="s">
        <v>440</v>
      </c>
      <c r="B7" s="528"/>
      <c r="C7" s="106">
        <f>SUM(G7,J7,M7,P7,'070'!C7,'070'!F7,'070'!I7,'070'!L7,'070'!R7)</f>
        <v>8041</v>
      </c>
      <c r="D7" s="106">
        <f>SUM(H7,K7,N7,Q7,'070'!D7,'070'!G7,'070'!J7,'070'!M7,'070'!S7)</f>
        <v>287993</v>
      </c>
      <c r="E7" s="106">
        <v>174238</v>
      </c>
      <c r="F7" s="106">
        <v>10</v>
      </c>
      <c r="G7" s="106">
        <v>26</v>
      </c>
      <c r="H7" s="106">
        <v>275</v>
      </c>
      <c r="I7" s="106">
        <v>8</v>
      </c>
      <c r="J7" s="106">
        <v>6919</v>
      </c>
      <c r="K7" s="106">
        <v>219180</v>
      </c>
      <c r="L7" s="106">
        <v>9199</v>
      </c>
      <c r="M7" s="106">
        <v>444</v>
      </c>
      <c r="N7" s="106">
        <v>33687</v>
      </c>
      <c r="O7" s="106">
        <v>5122</v>
      </c>
      <c r="P7" s="106">
        <v>77</v>
      </c>
      <c r="Q7" s="106">
        <v>9307</v>
      </c>
      <c r="R7" s="106">
        <v>8815</v>
      </c>
    </row>
    <row r="8" spans="1:18" ht="18" customHeight="1">
      <c r="A8" s="525" t="s">
        <v>441</v>
      </c>
      <c r="B8" s="526"/>
      <c r="C8" s="319">
        <f>SUM(G8,J8,M8,P8,'070'!C8,'070'!F8,'070'!I8,'070'!L8,'070'!R8)</f>
        <v>8501</v>
      </c>
      <c r="D8" s="100">
        <f>SUM(H8,K8,N8,Q8,'070'!D8,'070'!G8,'070'!J8,'070'!M8,'070'!S8)</f>
        <v>287339</v>
      </c>
      <c r="E8" s="100">
        <f>SUM(F8,I8,L8,O8,R8,'070'!E8,'070'!H8,'070'!K8,'070'!N8,'070'!T8)</f>
        <v>220438</v>
      </c>
      <c r="F8" s="100">
        <v>11</v>
      </c>
      <c r="G8" s="100">
        <v>16</v>
      </c>
      <c r="H8" s="100">
        <v>103</v>
      </c>
      <c r="I8" s="100">
        <v>5</v>
      </c>
      <c r="J8" s="100">
        <v>7353</v>
      </c>
      <c r="K8" s="100">
        <v>218937</v>
      </c>
      <c r="L8" s="100">
        <v>8842</v>
      </c>
      <c r="M8" s="100">
        <v>486</v>
      </c>
      <c r="N8" s="100">
        <v>32731</v>
      </c>
      <c r="O8" s="100">
        <v>7666</v>
      </c>
      <c r="P8" s="100">
        <v>75</v>
      </c>
      <c r="Q8" s="100">
        <v>8698</v>
      </c>
      <c r="R8" s="100">
        <v>10779</v>
      </c>
    </row>
    <row r="9" spans="2:18" ht="18" customHeight="1">
      <c r="B9" s="218">
        <v>2</v>
      </c>
      <c r="C9" s="319">
        <f>SUM(G9,J9,M9,P9,'070'!C9,'070'!F9,'070'!I9,'070'!L9,'070'!R9)</f>
        <v>8296</v>
      </c>
      <c r="D9" s="100">
        <f>SUM(H9,K9,N9,Q9,'070'!D9,'070'!G9,'070'!J9,'070'!M9,'070'!S9)</f>
        <v>254420</v>
      </c>
      <c r="E9" s="100">
        <f>SUM(F9,I9,L9,O9,R9,'070'!E9,'070'!H9,'070'!K9,'070'!N9,'070'!T9)</f>
        <v>226964</v>
      </c>
      <c r="F9" s="100">
        <v>11</v>
      </c>
      <c r="G9" s="100">
        <v>18</v>
      </c>
      <c r="H9" s="100">
        <v>179</v>
      </c>
      <c r="I9" s="100">
        <v>10</v>
      </c>
      <c r="J9" s="100">
        <v>7104</v>
      </c>
      <c r="K9" s="100">
        <v>193236</v>
      </c>
      <c r="L9" s="100">
        <v>7980</v>
      </c>
      <c r="M9" s="100">
        <v>507</v>
      </c>
      <c r="N9" s="100">
        <v>29565</v>
      </c>
      <c r="O9" s="100">
        <v>6106</v>
      </c>
      <c r="P9" s="100">
        <v>69</v>
      </c>
      <c r="Q9" s="100">
        <v>8302</v>
      </c>
      <c r="R9" s="100">
        <v>8129</v>
      </c>
    </row>
    <row r="10" spans="2:18" ht="18" customHeight="1">
      <c r="B10" s="218">
        <v>3</v>
      </c>
      <c r="C10" s="100">
        <f>SUM(G10,J10,M10,P10,'070'!C10,'070'!F10,'070'!I10,'070'!L10,'070'!R10)</f>
        <v>7249</v>
      </c>
      <c r="D10" s="100">
        <f>SUM(H10,K10,N10,Q10,'070'!D10,'070'!G10,'070'!J10,'070'!M10,'070'!S10)</f>
        <v>230149</v>
      </c>
      <c r="E10" s="100">
        <f>SUM(F10,I10,L10,O10,R10,'070'!E10,'070'!H10,'070'!K10,'070'!N10,'070'!T10)</f>
        <v>203723</v>
      </c>
      <c r="F10" s="100">
        <v>7</v>
      </c>
      <c r="G10" s="100">
        <v>19</v>
      </c>
      <c r="H10" s="100">
        <v>99</v>
      </c>
      <c r="I10" s="100">
        <v>4</v>
      </c>
      <c r="J10" s="100">
        <v>6122</v>
      </c>
      <c r="K10" s="100">
        <v>174778</v>
      </c>
      <c r="L10" s="100">
        <v>8038</v>
      </c>
      <c r="M10" s="100">
        <v>472</v>
      </c>
      <c r="N10" s="100">
        <v>26999</v>
      </c>
      <c r="O10" s="100">
        <v>5937</v>
      </c>
      <c r="P10" s="100">
        <v>65</v>
      </c>
      <c r="Q10" s="100">
        <v>7868</v>
      </c>
      <c r="R10" s="100">
        <v>10127</v>
      </c>
    </row>
    <row r="11" spans="2:18" ht="18" customHeight="1">
      <c r="B11" s="219">
        <v>4</v>
      </c>
      <c r="C11" s="80">
        <v>7480</v>
      </c>
      <c r="D11" s="80">
        <f>SUM(D14:D53,D57:D61)</f>
        <v>237403</v>
      </c>
      <c r="E11" s="80">
        <f>SUM(E14:E53,E57:E61)</f>
        <v>172408</v>
      </c>
      <c r="F11" s="80">
        <f>SUM(F14:F53,F57:F61)</f>
        <v>7</v>
      </c>
      <c r="G11" s="80">
        <v>22</v>
      </c>
      <c r="H11" s="80">
        <f>SUM(H14:H53,H57:H61)</f>
        <v>293</v>
      </c>
      <c r="I11" s="80">
        <f aca="true" t="shared" si="0" ref="I11:R11">SUM(I14:I53,I57:I61)</f>
        <v>5</v>
      </c>
      <c r="J11" s="80">
        <f t="shared" si="0"/>
        <v>6367</v>
      </c>
      <c r="K11" s="80">
        <f t="shared" si="0"/>
        <v>183657</v>
      </c>
      <c r="L11" s="80">
        <f t="shared" si="0"/>
        <v>8530</v>
      </c>
      <c r="M11" s="80">
        <v>471</v>
      </c>
      <c r="N11" s="80">
        <f t="shared" si="0"/>
        <v>26449</v>
      </c>
      <c r="O11" s="80">
        <f t="shared" si="0"/>
        <v>5930</v>
      </c>
      <c r="P11" s="80">
        <f t="shared" si="0"/>
        <v>65</v>
      </c>
      <c r="Q11" s="80">
        <f t="shared" si="0"/>
        <v>8360</v>
      </c>
      <c r="R11" s="80">
        <f t="shared" si="0"/>
        <v>10108</v>
      </c>
    </row>
    <row r="12" spans="2:18" ht="18" customHeight="1">
      <c r="B12" s="215"/>
      <c r="C12" s="109"/>
      <c r="D12" s="216"/>
      <c r="E12" s="216"/>
      <c r="F12" s="109"/>
      <c r="G12" s="109"/>
      <c r="H12" s="109"/>
      <c r="I12" s="109"/>
      <c r="J12" s="109"/>
      <c r="K12" s="109"/>
      <c r="L12" s="216"/>
      <c r="M12" s="109"/>
      <c r="N12" s="109"/>
      <c r="O12" s="216"/>
      <c r="P12" s="109"/>
      <c r="Q12" s="109"/>
      <c r="R12" s="216"/>
    </row>
    <row r="13" spans="1:18" ht="18" customHeight="1">
      <c r="A13" s="346" t="s">
        <v>396</v>
      </c>
      <c r="B13" s="472"/>
      <c r="C13" s="30"/>
      <c r="D13" s="53"/>
      <c r="E13" s="53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18" customHeight="1">
      <c r="B14" s="183" t="s">
        <v>397</v>
      </c>
      <c r="C14" s="30" t="s">
        <v>213</v>
      </c>
      <c r="D14" s="53" t="s">
        <v>213</v>
      </c>
      <c r="E14" s="53" t="s">
        <v>213</v>
      </c>
      <c r="F14" s="31" t="s">
        <v>283</v>
      </c>
      <c r="G14" s="31" t="s">
        <v>283</v>
      </c>
      <c r="H14" s="31" t="s">
        <v>283</v>
      </c>
      <c r="I14" s="31" t="s">
        <v>283</v>
      </c>
      <c r="J14" s="31" t="s">
        <v>283</v>
      </c>
      <c r="K14" s="31" t="s">
        <v>283</v>
      </c>
      <c r="L14" s="31" t="s">
        <v>283</v>
      </c>
      <c r="M14" s="31" t="s">
        <v>283</v>
      </c>
      <c r="N14" s="31" t="s">
        <v>283</v>
      </c>
      <c r="O14" s="31" t="s">
        <v>283</v>
      </c>
      <c r="P14" s="31" t="s">
        <v>213</v>
      </c>
      <c r="Q14" s="31" t="s">
        <v>213</v>
      </c>
      <c r="R14" s="31" t="s">
        <v>213</v>
      </c>
    </row>
    <row r="15" spans="2:18" ht="18" customHeight="1">
      <c r="B15" s="221" t="s">
        <v>391</v>
      </c>
      <c r="C15" s="319">
        <v>32</v>
      </c>
      <c r="D15" s="100">
        <f>SUM(H15,K15,N15,Q15,'070'!D15,'070'!G15,'070'!J15,'070'!M15,'070'!S15)</f>
        <v>5493</v>
      </c>
      <c r="E15" s="100">
        <f>SUM(F15,I15,L15,O15,R15,'070'!E15,'070'!H15,'070'!K15,'070'!N15,'070'!T15)</f>
        <v>2949</v>
      </c>
      <c r="F15" s="165" t="s">
        <v>695</v>
      </c>
      <c r="G15" s="165" t="s">
        <v>695</v>
      </c>
      <c r="H15" s="165" t="s">
        <v>695</v>
      </c>
      <c r="I15" s="165" t="s">
        <v>695</v>
      </c>
      <c r="J15" s="165" t="s">
        <v>695</v>
      </c>
      <c r="K15" s="165" t="s">
        <v>695</v>
      </c>
      <c r="L15" s="165" t="s">
        <v>695</v>
      </c>
      <c r="M15" s="165" t="s">
        <v>695</v>
      </c>
      <c r="N15" s="165" t="s">
        <v>695</v>
      </c>
      <c r="O15" s="165" t="s">
        <v>695</v>
      </c>
      <c r="P15" s="165">
        <v>7</v>
      </c>
      <c r="Q15" s="165">
        <v>1173</v>
      </c>
      <c r="R15" s="165">
        <v>400</v>
      </c>
    </row>
    <row r="16" spans="2:18" ht="18" customHeight="1">
      <c r="B16" s="221" t="s">
        <v>581</v>
      </c>
      <c r="C16" s="319">
        <f>SUM(G16,J16,M16,P16,'070'!C16,'070'!F16,'070'!I16,'070'!L16,'070'!R16)</f>
        <v>143</v>
      </c>
      <c r="D16" s="100">
        <f>SUM(H16,K16,N16,Q16,'070'!D16,'070'!G16,'070'!J16,'070'!M16,'070'!S16)</f>
        <v>14285</v>
      </c>
      <c r="E16" s="100">
        <f>SUM(F16,I16,L16,O16,R16,'070'!E16,'070'!H16,'070'!K16,'070'!N16,'070'!T16)</f>
        <v>3549</v>
      </c>
      <c r="F16" s="165" t="s">
        <v>695</v>
      </c>
      <c r="G16" s="165" t="s">
        <v>695</v>
      </c>
      <c r="H16" s="165" t="s">
        <v>695</v>
      </c>
      <c r="I16" s="165" t="s">
        <v>695</v>
      </c>
      <c r="J16" s="165">
        <v>55</v>
      </c>
      <c r="K16" s="165">
        <v>5531</v>
      </c>
      <c r="L16" s="165">
        <v>1540</v>
      </c>
      <c r="M16" s="165">
        <v>69</v>
      </c>
      <c r="N16" s="165">
        <v>6223</v>
      </c>
      <c r="O16" s="165">
        <v>1190</v>
      </c>
      <c r="P16" s="165">
        <v>19</v>
      </c>
      <c r="Q16" s="165">
        <v>2531</v>
      </c>
      <c r="R16" s="165">
        <v>819</v>
      </c>
    </row>
    <row r="17" spans="2:18" ht="18" customHeight="1">
      <c r="B17" s="183" t="s">
        <v>451</v>
      </c>
      <c r="C17" s="319">
        <f>SUM(G17,J17,M17,P17,'070'!C17,'070'!F17,'070'!I17,'070'!L17,'070'!R17)</f>
        <v>385</v>
      </c>
      <c r="D17" s="100">
        <f>SUM(H17,K17,N17,Q17,'070'!D17,'070'!G17,'070'!J17,'070'!M17,'070'!S17)</f>
        <v>23124</v>
      </c>
      <c r="E17" s="100">
        <f>SUM(F17,I17,L17,O17,R17,'070'!E17,'070'!H17,'070'!K17,'070'!N17,'070'!T17)</f>
        <v>669</v>
      </c>
      <c r="F17" s="165" t="s">
        <v>695</v>
      </c>
      <c r="G17" s="165" t="s">
        <v>695</v>
      </c>
      <c r="H17" s="165" t="s">
        <v>695</v>
      </c>
      <c r="I17" s="165" t="s">
        <v>695</v>
      </c>
      <c r="J17" s="165">
        <v>385</v>
      </c>
      <c r="K17" s="165">
        <v>23124</v>
      </c>
      <c r="L17" s="165">
        <v>669</v>
      </c>
      <c r="M17" s="165" t="s">
        <v>695</v>
      </c>
      <c r="N17" s="165" t="s">
        <v>695</v>
      </c>
      <c r="O17" s="165" t="s">
        <v>695</v>
      </c>
      <c r="P17" s="165" t="s">
        <v>695</v>
      </c>
      <c r="Q17" s="165" t="s">
        <v>695</v>
      </c>
      <c r="R17" s="165" t="s">
        <v>695</v>
      </c>
    </row>
    <row r="18" spans="2:18" ht="18" customHeight="1">
      <c r="B18" s="183" t="s">
        <v>255</v>
      </c>
      <c r="C18" s="164" t="s">
        <v>694</v>
      </c>
      <c r="D18" s="165" t="s">
        <v>694</v>
      </c>
      <c r="E18" s="165" t="s">
        <v>694</v>
      </c>
      <c r="F18" s="165" t="s">
        <v>695</v>
      </c>
      <c r="G18" s="165" t="s">
        <v>696</v>
      </c>
      <c r="H18" s="165" t="s">
        <v>697</v>
      </c>
      <c r="I18" s="165" t="s">
        <v>697</v>
      </c>
      <c r="J18" s="165" t="s">
        <v>698</v>
      </c>
      <c r="K18" s="165" t="s">
        <v>699</v>
      </c>
      <c r="L18" s="165" t="s">
        <v>698</v>
      </c>
      <c r="M18" s="165" t="s">
        <v>700</v>
      </c>
      <c r="N18" s="165" t="s">
        <v>700</v>
      </c>
      <c r="O18" s="165" t="s">
        <v>700</v>
      </c>
      <c r="P18" s="165" t="s">
        <v>701</v>
      </c>
      <c r="Q18" s="165" t="s">
        <v>700</v>
      </c>
      <c r="R18" s="165" t="s">
        <v>700</v>
      </c>
    </row>
    <row r="19" spans="2:18" ht="18" customHeight="1">
      <c r="B19" s="129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8" customHeight="1">
      <c r="A20" s="346" t="s">
        <v>256</v>
      </c>
      <c r="B20" s="472"/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2:18" ht="18" customHeight="1">
      <c r="B21" s="221" t="s">
        <v>257</v>
      </c>
      <c r="C21" s="319">
        <v>4</v>
      </c>
      <c r="D21" s="100">
        <f>SUM(H21,K21,N21,Q21,'070'!D21,'070'!G21,'070'!J21,'070'!M21,'070'!S21)</f>
        <v>612</v>
      </c>
      <c r="E21" s="100">
        <f>SUM(F21,I21,L21,O21,R21,'070'!E21,'070'!H21,'070'!K21,'070'!N21,'070'!T21)</f>
        <v>72980</v>
      </c>
      <c r="F21" s="165" t="s">
        <v>696</v>
      </c>
      <c r="G21" s="165" t="s">
        <v>701</v>
      </c>
      <c r="H21" s="165" t="s">
        <v>700</v>
      </c>
      <c r="I21" s="165" t="s">
        <v>700</v>
      </c>
      <c r="J21" s="165" t="s">
        <v>283</v>
      </c>
      <c r="K21" s="165" t="s">
        <v>283</v>
      </c>
      <c r="L21" s="165" t="s">
        <v>283</v>
      </c>
      <c r="M21" s="165" t="s">
        <v>283</v>
      </c>
      <c r="N21" s="165" t="s">
        <v>283</v>
      </c>
      <c r="O21" s="165" t="s">
        <v>283</v>
      </c>
      <c r="P21" s="165" t="s">
        <v>283</v>
      </c>
      <c r="Q21" s="165" t="s">
        <v>283</v>
      </c>
      <c r="R21" s="165" t="s">
        <v>702</v>
      </c>
    </row>
    <row r="22" spans="2:18" ht="18" customHeight="1">
      <c r="B22" s="221" t="s">
        <v>258</v>
      </c>
      <c r="C22" s="319">
        <f>SUM(G22,J22,M22,P22,'070'!C22,'070'!F22,'070'!I22,'070'!L22,'070'!R22)</f>
        <v>7</v>
      </c>
      <c r="D22" s="100">
        <f>SUM(H22,K22,N22,Q22,'070'!D22,'070'!G22,'070'!J22,'070'!M22,'070'!S22)</f>
        <v>654</v>
      </c>
      <c r="E22" s="100">
        <f>SUM(F22,I22,L22,O22,R22,'070'!E22,'070'!H22,'070'!K22,'070'!N22,'070'!T22)</f>
        <v>6995</v>
      </c>
      <c r="F22" s="165" t="s">
        <v>283</v>
      </c>
      <c r="G22" s="165" t="s">
        <v>283</v>
      </c>
      <c r="H22" s="165" t="s">
        <v>283</v>
      </c>
      <c r="I22" s="165" t="s">
        <v>283</v>
      </c>
      <c r="J22" s="165" t="s">
        <v>283</v>
      </c>
      <c r="K22" s="165" t="s">
        <v>283</v>
      </c>
      <c r="L22" s="165" t="s">
        <v>283</v>
      </c>
      <c r="M22" s="165" t="s">
        <v>283</v>
      </c>
      <c r="N22" s="165" t="s">
        <v>702</v>
      </c>
      <c r="O22" s="165" t="s">
        <v>703</v>
      </c>
      <c r="P22" s="165">
        <v>7</v>
      </c>
      <c r="Q22" s="165">
        <v>654</v>
      </c>
      <c r="R22" s="165">
        <v>6995</v>
      </c>
    </row>
    <row r="23" spans="2:18" ht="18" customHeight="1">
      <c r="B23" s="221" t="s">
        <v>399</v>
      </c>
      <c r="C23" s="164" t="s">
        <v>704</v>
      </c>
      <c r="D23" s="165" t="s">
        <v>705</v>
      </c>
      <c r="E23" s="165" t="s">
        <v>705</v>
      </c>
      <c r="F23" s="165" t="s">
        <v>706</v>
      </c>
      <c r="G23" s="165" t="s">
        <v>706</v>
      </c>
      <c r="H23" s="165" t="s">
        <v>706</v>
      </c>
      <c r="I23" s="165" t="s">
        <v>706</v>
      </c>
      <c r="J23" s="165" t="s">
        <v>706</v>
      </c>
      <c r="K23" s="165" t="s">
        <v>706</v>
      </c>
      <c r="L23" s="165" t="s">
        <v>706</v>
      </c>
      <c r="M23" s="165" t="s">
        <v>706</v>
      </c>
      <c r="N23" s="165" t="s">
        <v>707</v>
      </c>
      <c r="O23" s="165" t="s">
        <v>707</v>
      </c>
      <c r="P23" s="165" t="s">
        <v>706</v>
      </c>
      <c r="Q23" s="165" t="s">
        <v>706</v>
      </c>
      <c r="R23" s="165" t="s">
        <v>706</v>
      </c>
    </row>
    <row r="24" spans="2:18" ht="18" customHeight="1">
      <c r="B24" s="183" t="s">
        <v>259</v>
      </c>
      <c r="C24" s="319">
        <f>SUM(G24,J24,M24,P24,'070'!C24,'070'!F24,'070'!I24,'070'!L24,'070'!R24)</f>
        <v>3</v>
      </c>
      <c r="D24" s="100">
        <f>SUM(H24,K24,N24,Q24,'070'!D24,'070'!G24,'070'!J24,'070'!M24,'070'!S24)</f>
        <v>90</v>
      </c>
      <c r="E24" s="100">
        <f>SUM(F24,I24,L24,O24,R24,'070'!E24,'070'!H24,'070'!K24,'070'!N24,'070'!T24)</f>
        <v>26</v>
      </c>
      <c r="F24" s="165" t="s">
        <v>708</v>
      </c>
      <c r="G24" s="165" t="s">
        <v>706</v>
      </c>
      <c r="H24" s="165" t="s">
        <v>706</v>
      </c>
      <c r="I24" s="165" t="s">
        <v>706</v>
      </c>
      <c r="J24" s="165">
        <v>3</v>
      </c>
      <c r="K24" s="165">
        <v>90</v>
      </c>
      <c r="L24" s="165">
        <v>26</v>
      </c>
      <c r="M24" s="165" t="s">
        <v>706</v>
      </c>
      <c r="N24" s="165" t="s">
        <v>706</v>
      </c>
      <c r="O24" s="165" t="s">
        <v>709</v>
      </c>
      <c r="P24" s="165" t="s">
        <v>709</v>
      </c>
      <c r="Q24" s="165" t="s">
        <v>709</v>
      </c>
      <c r="R24" s="165" t="s">
        <v>696</v>
      </c>
    </row>
    <row r="25" spans="2:18" ht="18" customHeight="1">
      <c r="B25" s="183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ht="18" customHeight="1">
      <c r="A26" s="346" t="s">
        <v>260</v>
      </c>
      <c r="B26" s="472"/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</row>
    <row r="27" spans="2:18" ht="18" customHeight="1">
      <c r="B27" s="183" t="s">
        <v>449</v>
      </c>
      <c r="C27" s="164" t="s">
        <v>710</v>
      </c>
      <c r="D27" s="165" t="s">
        <v>711</v>
      </c>
      <c r="E27" s="165" t="s">
        <v>711</v>
      </c>
      <c r="F27" s="165" t="s">
        <v>712</v>
      </c>
      <c r="G27" s="165" t="s">
        <v>713</v>
      </c>
      <c r="H27" s="165" t="s">
        <v>713</v>
      </c>
      <c r="I27" s="165" t="s">
        <v>714</v>
      </c>
      <c r="J27" s="165" t="s">
        <v>714</v>
      </c>
      <c r="K27" s="165" t="s">
        <v>715</v>
      </c>
      <c r="L27" s="165" t="s">
        <v>715</v>
      </c>
      <c r="M27" s="165" t="s">
        <v>709</v>
      </c>
      <c r="N27" s="165" t="s">
        <v>715</v>
      </c>
      <c r="O27" s="165" t="s">
        <v>715</v>
      </c>
      <c r="P27" s="165" t="s">
        <v>695</v>
      </c>
      <c r="Q27" s="165" t="s">
        <v>695</v>
      </c>
      <c r="R27" s="165" t="s">
        <v>695</v>
      </c>
    </row>
    <row r="28" spans="2:18" ht="18" customHeight="1">
      <c r="B28" s="183" t="s">
        <v>262</v>
      </c>
      <c r="C28" s="164" t="s">
        <v>716</v>
      </c>
      <c r="D28" s="165" t="s">
        <v>717</v>
      </c>
      <c r="E28" s="165" t="s">
        <v>718</v>
      </c>
      <c r="F28" s="165" t="s">
        <v>709</v>
      </c>
      <c r="G28" s="165" t="s">
        <v>283</v>
      </c>
      <c r="H28" s="165" t="s">
        <v>283</v>
      </c>
      <c r="I28" s="165" t="s">
        <v>714</v>
      </c>
      <c r="J28" s="165" t="s">
        <v>714</v>
      </c>
      <c r="K28" s="165" t="s">
        <v>715</v>
      </c>
      <c r="L28" s="165" t="s">
        <v>719</v>
      </c>
      <c r="M28" s="165" t="s">
        <v>709</v>
      </c>
      <c r="N28" s="165" t="s">
        <v>719</v>
      </c>
      <c r="O28" s="165" t="s">
        <v>714</v>
      </c>
      <c r="P28" s="165" t="s">
        <v>715</v>
      </c>
      <c r="Q28" s="165" t="s">
        <v>715</v>
      </c>
      <c r="R28" s="165" t="s">
        <v>715</v>
      </c>
    </row>
    <row r="29" spans="2:18" ht="18" customHeight="1">
      <c r="B29" s="183"/>
      <c r="C29" s="164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</row>
    <row r="30" spans="1:18" ht="18" customHeight="1">
      <c r="A30" s="346" t="s">
        <v>263</v>
      </c>
      <c r="B30" s="472"/>
      <c r="C30" s="164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2:18" ht="18" customHeight="1">
      <c r="B31" s="183" t="s">
        <v>264</v>
      </c>
      <c r="C31" s="164" t="s">
        <v>213</v>
      </c>
      <c r="D31" s="165" t="s">
        <v>694</v>
      </c>
      <c r="E31" s="165" t="s">
        <v>705</v>
      </c>
      <c r="F31" s="165" t="s">
        <v>695</v>
      </c>
      <c r="G31" s="165" t="s">
        <v>695</v>
      </c>
      <c r="H31" s="165" t="s">
        <v>695</v>
      </c>
      <c r="I31" s="165" t="s">
        <v>695</v>
      </c>
      <c r="J31" s="165" t="s">
        <v>695</v>
      </c>
      <c r="K31" s="165" t="s">
        <v>695</v>
      </c>
      <c r="L31" s="165" t="s">
        <v>695</v>
      </c>
      <c r="M31" s="165" t="s">
        <v>695</v>
      </c>
      <c r="N31" s="165" t="s">
        <v>695</v>
      </c>
      <c r="O31" s="165" t="s">
        <v>695</v>
      </c>
      <c r="P31" s="165" t="s">
        <v>695</v>
      </c>
      <c r="Q31" s="165" t="s">
        <v>695</v>
      </c>
      <c r="R31" s="165" t="s">
        <v>695</v>
      </c>
    </row>
    <row r="32" spans="2:18" ht="18" customHeight="1">
      <c r="B32" s="183" t="s">
        <v>265</v>
      </c>
      <c r="C32" s="319">
        <v>10</v>
      </c>
      <c r="D32" s="100">
        <f>SUM(H32,K32,N32,Q32,'070'!D32,'070'!G32,'070'!J32,'070'!M32,'070'!S32)</f>
        <v>769</v>
      </c>
      <c r="E32" s="100">
        <f>SUM(F32,I32,L32,O32,R32,'070'!E32,'070'!H32,'070'!K32,'070'!N32,'070'!T32)</f>
        <v>1521</v>
      </c>
      <c r="F32" s="165" t="s">
        <v>695</v>
      </c>
      <c r="G32" s="165" t="s">
        <v>695</v>
      </c>
      <c r="H32" s="165" t="s">
        <v>695</v>
      </c>
      <c r="I32" s="165" t="s">
        <v>695</v>
      </c>
      <c r="J32" s="165" t="s">
        <v>695</v>
      </c>
      <c r="K32" s="165" t="s">
        <v>695</v>
      </c>
      <c r="L32" s="165" t="s">
        <v>695</v>
      </c>
      <c r="M32" s="165" t="s">
        <v>695</v>
      </c>
      <c r="N32" s="165" t="s">
        <v>695</v>
      </c>
      <c r="O32" s="165" t="s">
        <v>695</v>
      </c>
      <c r="P32" s="165" t="s">
        <v>694</v>
      </c>
      <c r="Q32" s="165" t="s">
        <v>694</v>
      </c>
      <c r="R32" s="165" t="s">
        <v>694</v>
      </c>
    </row>
    <row r="33" spans="2:18" ht="18" customHeight="1">
      <c r="B33" s="221" t="s">
        <v>266</v>
      </c>
      <c r="C33" s="319">
        <v>26</v>
      </c>
      <c r="D33" s="100">
        <f>SUM(H33,K33,N33,Q33,'070'!D33,'070'!G33,'070'!J33,'070'!M33,'070'!S33)</f>
        <v>2468</v>
      </c>
      <c r="E33" s="100">
        <f>SUM(F33,I33,L33,O33,R33,'070'!E33,'070'!H33,'070'!K33,'070'!N33,'070'!T33)</f>
        <v>7944</v>
      </c>
      <c r="F33" s="165" t="s">
        <v>695</v>
      </c>
      <c r="G33" s="165" t="s">
        <v>695</v>
      </c>
      <c r="H33" s="165" t="s">
        <v>695</v>
      </c>
      <c r="I33" s="165" t="s">
        <v>695</v>
      </c>
      <c r="J33" s="165" t="s">
        <v>695</v>
      </c>
      <c r="K33" s="165" t="s">
        <v>695</v>
      </c>
      <c r="L33" s="165" t="s">
        <v>695</v>
      </c>
      <c r="M33" s="165" t="s">
        <v>695</v>
      </c>
      <c r="N33" s="165" t="s">
        <v>695</v>
      </c>
      <c r="O33" s="165" t="s">
        <v>695</v>
      </c>
      <c r="P33" s="165" t="s">
        <v>695</v>
      </c>
      <c r="Q33" s="165" t="s">
        <v>695</v>
      </c>
      <c r="R33" s="165" t="s">
        <v>695</v>
      </c>
    </row>
    <row r="34" spans="2:18" ht="18" customHeight="1">
      <c r="B34" s="221" t="s">
        <v>582</v>
      </c>
      <c r="C34" s="319">
        <f>SUM(G34,J34,M34,P34,'070'!C34,'070'!F34,'070'!I34,'070'!L34,'070'!R34)</f>
        <v>1861</v>
      </c>
      <c r="D34" s="100">
        <f>SUM(H34,K34,N34,Q34,'070'!D34,'070'!G34,'070'!J34,'070'!M34,'070'!S34)</f>
        <v>93121</v>
      </c>
      <c r="E34" s="100">
        <f>SUM(F34,I34,L34,O34,R34,'070'!E34,'070'!H34,'070'!K34,'070'!N34,'070'!T34)</f>
        <v>2765</v>
      </c>
      <c r="F34" s="165" t="s">
        <v>695</v>
      </c>
      <c r="G34" s="165">
        <v>4</v>
      </c>
      <c r="H34" s="165">
        <v>242</v>
      </c>
      <c r="I34" s="165">
        <v>3</v>
      </c>
      <c r="J34" s="165">
        <v>1720</v>
      </c>
      <c r="K34" s="165">
        <v>86559</v>
      </c>
      <c r="L34" s="165">
        <v>2152</v>
      </c>
      <c r="M34" s="165">
        <v>131</v>
      </c>
      <c r="N34" s="165">
        <v>6204</v>
      </c>
      <c r="O34" s="165">
        <v>569</v>
      </c>
      <c r="P34" s="165">
        <v>3</v>
      </c>
      <c r="Q34" s="165">
        <v>77</v>
      </c>
      <c r="R34" s="165">
        <v>37</v>
      </c>
    </row>
    <row r="35" spans="2:18" ht="18" customHeight="1">
      <c r="B35" s="183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</row>
    <row r="36" spans="1:18" ht="18" customHeight="1">
      <c r="A36" s="346" t="s">
        <v>267</v>
      </c>
      <c r="B36" s="472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</row>
    <row r="37" spans="2:18" ht="18" customHeight="1">
      <c r="B37" s="183" t="s">
        <v>268</v>
      </c>
      <c r="C37" s="164" t="s">
        <v>694</v>
      </c>
      <c r="D37" s="165" t="s">
        <v>694</v>
      </c>
      <c r="E37" s="165" t="s">
        <v>694</v>
      </c>
      <c r="F37" s="165" t="s">
        <v>695</v>
      </c>
      <c r="G37" s="165" t="s">
        <v>695</v>
      </c>
      <c r="H37" s="165" t="s">
        <v>695</v>
      </c>
      <c r="I37" s="165" t="s">
        <v>695</v>
      </c>
      <c r="J37" s="165" t="s">
        <v>695</v>
      </c>
      <c r="K37" s="165" t="s">
        <v>695</v>
      </c>
      <c r="L37" s="165" t="s">
        <v>695</v>
      </c>
      <c r="M37" s="165" t="s">
        <v>695</v>
      </c>
      <c r="N37" s="165" t="s">
        <v>695</v>
      </c>
      <c r="O37" s="165" t="s">
        <v>695</v>
      </c>
      <c r="P37" s="165" t="s">
        <v>695</v>
      </c>
      <c r="Q37" s="165" t="s">
        <v>695</v>
      </c>
      <c r="R37" s="165" t="s">
        <v>695</v>
      </c>
    </row>
    <row r="38" spans="2:18" ht="18" customHeight="1">
      <c r="B38" s="183" t="s">
        <v>269</v>
      </c>
      <c r="C38" s="319">
        <f>SUM(G38,J38,M38,P38,'070'!C38,'070'!F38,'070'!I38,'070'!L38,'070'!R38)</f>
        <v>70</v>
      </c>
      <c r="D38" s="100">
        <f>SUM(H38,K38,N38,Q38,'070'!D38,'070'!G38,'070'!J38,'070'!M38,'070'!S38)</f>
        <v>446</v>
      </c>
      <c r="E38" s="100">
        <f>SUM(F38,I38,L38,O38,R38,'070'!E38,'070'!H38,'070'!K38,'070'!N38,'070'!T38)</f>
        <v>15</v>
      </c>
      <c r="F38" s="165" t="s">
        <v>695</v>
      </c>
      <c r="G38" s="165" t="s">
        <v>695</v>
      </c>
      <c r="H38" s="165" t="s">
        <v>695</v>
      </c>
      <c r="I38" s="165" t="s">
        <v>695</v>
      </c>
      <c r="J38" s="165">
        <v>62</v>
      </c>
      <c r="K38" s="165">
        <v>406</v>
      </c>
      <c r="L38" s="165">
        <v>13</v>
      </c>
      <c r="M38" s="165">
        <v>8</v>
      </c>
      <c r="N38" s="165">
        <v>40</v>
      </c>
      <c r="O38" s="165">
        <v>2</v>
      </c>
      <c r="P38" s="165" t="s">
        <v>695</v>
      </c>
      <c r="Q38" s="165" t="s">
        <v>695</v>
      </c>
      <c r="R38" s="165" t="s">
        <v>695</v>
      </c>
    </row>
    <row r="39" spans="2:18" ht="18" customHeight="1">
      <c r="B39" s="183" t="s">
        <v>270</v>
      </c>
      <c r="C39" s="319">
        <f>SUM(G39,J39,M39,P39,'070'!C39,'070'!F39,'070'!I39,'070'!L39,'070'!R39)</f>
        <v>533</v>
      </c>
      <c r="D39" s="100">
        <f>SUM(H39,K39,N39,Q39,'070'!D39,'070'!G39,'070'!J39,'070'!M39,'070'!S39)</f>
        <v>33112</v>
      </c>
      <c r="E39" s="100">
        <f>SUM(F39,I39,L39,O39,R39,'070'!E39,'070'!H39,'070'!K39,'070'!N39,'070'!T39)</f>
        <v>27932</v>
      </c>
      <c r="F39" s="165" t="s">
        <v>695</v>
      </c>
      <c r="G39" s="165" t="s">
        <v>695</v>
      </c>
      <c r="H39" s="165" t="s">
        <v>695</v>
      </c>
      <c r="I39" s="165" t="s">
        <v>695</v>
      </c>
      <c r="J39" s="165">
        <v>351</v>
      </c>
      <c r="K39" s="165">
        <v>10579</v>
      </c>
      <c r="L39" s="165">
        <v>903</v>
      </c>
      <c r="M39" s="165">
        <v>100</v>
      </c>
      <c r="N39" s="165">
        <v>9160</v>
      </c>
      <c r="O39" s="165">
        <v>3124</v>
      </c>
      <c r="P39" s="165">
        <v>24</v>
      </c>
      <c r="Q39" s="165">
        <v>3394</v>
      </c>
      <c r="R39" s="165">
        <v>1667</v>
      </c>
    </row>
    <row r="40" spans="2:18" ht="18" customHeight="1">
      <c r="B40" s="183" t="s">
        <v>271</v>
      </c>
      <c r="C40" s="319">
        <f>SUM(G40,J40,M40,P40,'070'!C40,'070'!F40,'070'!I40,'070'!L40,'070'!R40)</f>
        <v>709</v>
      </c>
      <c r="D40" s="100">
        <f>SUM(H40,K40,N40,Q40,'070'!D40,'070'!G40,'070'!J40,'070'!M40,'070'!S40)</f>
        <v>19427</v>
      </c>
      <c r="E40" s="100">
        <f>SUM(F40,I40,L40,O40,R40,'070'!E40,'070'!H40,'070'!K40,'070'!N40,'070'!T40)</f>
        <v>473</v>
      </c>
      <c r="F40" s="165" t="s">
        <v>695</v>
      </c>
      <c r="G40" s="165" t="s">
        <v>695</v>
      </c>
      <c r="H40" s="165" t="s">
        <v>695</v>
      </c>
      <c r="I40" s="165" t="s">
        <v>695</v>
      </c>
      <c r="J40" s="165">
        <v>680</v>
      </c>
      <c r="K40" s="165">
        <v>18907</v>
      </c>
      <c r="L40" s="165">
        <v>454</v>
      </c>
      <c r="M40" s="165">
        <v>29</v>
      </c>
      <c r="N40" s="165">
        <v>520</v>
      </c>
      <c r="O40" s="165">
        <v>19</v>
      </c>
      <c r="P40" s="165" t="s">
        <v>695</v>
      </c>
      <c r="Q40" s="165" t="s">
        <v>694</v>
      </c>
      <c r="R40" s="165" t="s">
        <v>694</v>
      </c>
    </row>
    <row r="41" spans="2:18" ht="18" customHeight="1">
      <c r="B41" s="183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8" customHeight="1">
      <c r="A42" s="346" t="s">
        <v>272</v>
      </c>
      <c r="B42" s="472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2:18" ht="18" customHeight="1">
      <c r="B43" s="183" t="s">
        <v>273</v>
      </c>
      <c r="C43" s="164" t="s">
        <v>720</v>
      </c>
      <c r="D43" s="100">
        <f>SUM(H43,K43,N43,Q43,'070'!D43,'070'!G43,'070'!J43,'070'!M43,'070'!S43)</f>
        <v>235</v>
      </c>
      <c r="E43" s="100">
        <f>SUM(F43,I43,L43,O43,R43,'070'!E43,'070'!H43,'070'!K43,'070'!N43,'070'!T43)</f>
        <v>91</v>
      </c>
      <c r="F43" s="165" t="s">
        <v>695</v>
      </c>
      <c r="G43" s="165" t="s">
        <v>695</v>
      </c>
      <c r="H43" s="165" t="s">
        <v>695</v>
      </c>
      <c r="I43" s="165" t="s">
        <v>695</v>
      </c>
      <c r="J43" s="165" t="s">
        <v>695</v>
      </c>
      <c r="K43" s="165" t="s">
        <v>695</v>
      </c>
      <c r="L43" s="165" t="s">
        <v>695</v>
      </c>
      <c r="M43" s="165" t="s">
        <v>695</v>
      </c>
      <c r="N43" s="165" t="s">
        <v>695</v>
      </c>
      <c r="O43" s="165" t="s">
        <v>695</v>
      </c>
      <c r="P43" s="165" t="s">
        <v>695</v>
      </c>
      <c r="Q43" s="165" t="s">
        <v>695</v>
      </c>
      <c r="R43" s="165" t="s">
        <v>695</v>
      </c>
    </row>
    <row r="44" spans="2:18" ht="18" customHeight="1">
      <c r="B44" s="183" t="s">
        <v>274</v>
      </c>
      <c r="C44" s="164" t="s">
        <v>694</v>
      </c>
      <c r="D44" s="165" t="s">
        <v>694</v>
      </c>
      <c r="E44" s="165" t="s">
        <v>694</v>
      </c>
      <c r="F44" s="165" t="s">
        <v>695</v>
      </c>
      <c r="G44" s="165" t="s">
        <v>695</v>
      </c>
      <c r="H44" s="165" t="s">
        <v>695</v>
      </c>
      <c r="I44" s="165" t="s">
        <v>695</v>
      </c>
      <c r="J44" s="165" t="s">
        <v>695</v>
      </c>
      <c r="K44" s="165" t="s">
        <v>695</v>
      </c>
      <c r="L44" s="165" t="s">
        <v>695</v>
      </c>
      <c r="M44" s="165" t="s">
        <v>695</v>
      </c>
      <c r="N44" s="165" t="s">
        <v>695</v>
      </c>
      <c r="O44" s="165" t="s">
        <v>695</v>
      </c>
      <c r="P44" s="165" t="s">
        <v>695</v>
      </c>
      <c r="Q44" s="165" t="s">
        <v>695</v>
      </c>
      <c r="R44" s="165" t="s">
        <v>695</v>
      </c>
    </row>
    <row r="45" spans="2:18" ht="18" customHeight="1">
      <c r="B45" s="183" t="s">
        <v>275</v>
      </c>
      <c r="C45" s="319">
        <f>SUM(G45,J45,M45,P45,'070'!C45,'070'!F45,'070'!I45,'070'!L45,'070'!R45)</f>
        <v>387</v>
      </c>
      <c r="D45" s="100">
        <f>SUM(H45,K45,N45,Q45,'070'!D45,'070'!G45,'070'!J45,'070'!M45,'070'!S45)</f>
        <v>14380</v>
      </c>
      <c r="E45" s="100">
        <f>SUM(F45,I45,L45,O45,R45,'070'!E45,'070'!H45,'070'!K45,'070'!N45,'070'!T45)</f>
        <v>1068</v>
      </c>
      <c r="F45" s="165" t="s">
        <v>695</v>
      </c>
      <c r="G45" s="165" t="s">
        <v>695</v>
      </c>
      <c r="H45" s="165" t="s">
        <v>695</v>
      </c>
      <c r="I45" s="165" t="s">
        <v>695</v>
      </c>
      <c r="J45" s="165">
        <v>317</v>
      </c>
      <c r="K45" s="165">
        <v>12260</v>
      </c>
      <c r="L45" s="165">
        <v>819</v>
      </c>
      <c r="M45" s="165">
        <v>70</v>
      </c>
      <c r="N45" s="165">
        <v>2120</v>
      </c>
      <c r="O45" s="165">
        <v>249</v>
      </c>
      <c r="P45" s="165" t="s">
        <v>695</v>
      </c>
      <c r="Q45" s="165" t="s">
        <v>695</v>
      </c>
      <c r="R45" s="165" t="s">
        <v>695</v>
      </c>
    </row>
    <row r="46" spans="2:18" ht="18" customHeight="1">
      <c r="B46" s="183"/>
      <c r="C46" s="164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</row>
    <row r="47" spans="1:18" ht="18" customHeight="1">
      <c r="A47" s="346" t="s">
        <v>276</v>
      </c>
      <c r="B47" s="472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</row>
    <row r="48" spans="2:18" ht="18" customHeight="1">
      <c r="B48" s="183" t="s">
        <v>277</v>
      </c>
      <c r="C48" s="319">
        <f>SUM(G48,J48,M48,P48,'070'!C48,'070'!F48,'070'!I48,'070'!L48,'070'!R48)</f>
        <v>105</v>
      </c>
      <c r="D48" s="165" t="s">
        <v>721</v>
      </c>
      <c r="E48" s="100">
        <f>SUM(F48,I48,L48,O48,R48,'070'!E48,'070'!H48,'070'!K48,'070'!N48,'070'!T48)</f>
        <v>36341</v>
      </c>
      <c r="F48" s="165" t="s">
        <v>695</v>
      </c>
      <c r="G48" s="165" t="s">
        <v>695</v>
      </c>
      <c r="H48" s="165" t="s">
        <v>695</v>
      </c>
      <c r="I48" s="165" t="s">
        <v>695</v>
      </c>
      <c r="J48" s="165" t="s">
        <v>695</v>
      </c>
      <c r="K48" s="165" t="s">
        <v>695</v>
      </c>
      <c r="L48" s="165" t="s">
        <v>695</v>
      </c>
      <c r="M48" s="165" t="s">
        <v>695</v>
      </c>
      <c r="N48" s="165" t="s">
        <v>695</v>
      </c>
      <c r="O48" s="165" t="s">
        <v>695</v>
      </c>
      <c r="P48" s="165" t="s">
        <v>695</v>
      </c>
      <c r="Q48" s="165" t="s">
        <v>695</v>
      </c>
      <c r="R48" s="165" t="s">
        <v>695</v>
      </c>
    </row>
    <row r="49" spans="2:18" ht="18" customHeight="1">
      <c r="B49" s="183" t="s">
        <v>278</v>
      </c>
      <c r="C49" s="319">
        <f>SUM(G49,J49,M49,P49,'070'!C49,'070'!F49,'070'!I49,'070'!L49,'070'!R49)</f>
        <v>320</v>
      </c>
      <c r="D49" s="165" t="s">
        <v>721</v>
      </c>
      <c r="E49" s="100">
        <f>SUM(F49,I49,L49,O49,R49,'070'!E49,'070'!H49,'070'!K49,'070'!N49,'070'!T49)</f>
        <v>3471</v>
      </c>
      <c r="F49" s="165" t="s">
        <v>695</v>
      </c>
      <c r="G49" s="165" t="s">
        <v>695</v>
      </c>
      <c r="H49" s="165" t="s">
        <v>695</v>
      </c>
      <c r="I49" s="165" t="s">
        <v>695</v>
      </c>
      <c r="J49" s="165" t="s">
        <v>695</v>
      </c>
      <c r="K49" s="165" t="s">
        <v>695</v>
      </c>
      <c r="L49" s="165" t="s">
        <v>695</v>
      </c>
      <c r="M49" s="165" t="s">
        <v>695</v>
      </c>
      <c r="N49" s="165" t="s">
        <v>695</v>
      </c>
      <c r="O49" s="165" t="s">
        <v>695</v>
      </c>
      <c r="P49" s="165" t="s">
        <v>695</v>
      </c>
      <c r="Q49" s="165" t="s">
        <v>695</v>
      </c>
      <c r="R49" s="165" t="s">
        <v>695</v>
      </c>
    </row>
    <row r="50" spans="2:18" ht="18" customHeight="1">
      <c r="B50" s="183"/>
      <c r="C50" s="164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</row>
    <row r="51" spans="1:18" ht="18" customHeight="1">
      <c r="A51" s="346" t="s">
        <v>279</v>
      </c>
      <c r="B51" s="472"/>
      <c r="C51" s="16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</row>
    <row r="52" spans="2:18" ht="18" customHeight="1">
      <c r="B52" s="183" t="s">
        <v>280</v>
      </c>
      <c r="C52" s="319">
        <f>SUM(G52,J52,M52,P52,'070'!C52,'070'!F52,'070'!I52,'070'!L52,'070'!R52)</f>
        <v>25</v>
      </c>
      <c r="D52" s="100">
        <f>SUM(H52,K52,N52,Q52,'070'!D52,'070'!G52,'070'!J52,'070'!M52,'070'!S52)</f>
        <v>996</v>
      </c>
      <c r="E52" s="100">
        <f>SUM(F52,I52,L52,O52,R52,'070'!E52,'070'!H52,'070'!K52,'070'!N52,'070'!T52)</f>
        <v>244</v>
      </c>
      <c r="F52" s="165" t="s">
        <v>695</v>
      </c>
      <c r="G52" s="165" t="s">
        <v>722</v>
      </c>
      <c r="H52" s="165">
        <v>8</v>
      </c>
      <c r="I52" s="165">
        <v>0</v>
      </c>
      <c r="J52" s="165">
        <v>25</v>
      </c>
      <c r="K52" s="165">
        <v>988</v>
      </c>
      <c r="L52" s="165">
        <v>244</v>
      </c>
      <c r="M52" s="165" t="s">
        <v>695</v>
      </c>
      <c r="N52" s="165" t="s">
        <v>695</v>
      </c>
      <c r="O52" s="165" t="s">
        <v>695</v>
      </c>
      <c r="P52" s="165" t="s">
        <v>695</v>
      </c>
      <c r="Q52" s="165" t="s">
        <v>695</v>
      </c>
      <c r="R52" s="165" t="s">
        <v>695</v>
      </c>
    </row>
    <row r="53" spans="2:18" ht="18" customHeight="1">
      <c r="B53" s="183" t="s">
        <v>281</v>
      </c>
      <c r="C53" s="319">
        <f>SUM(G53,J53,M53,P53,'070'!C53,'070'!F53,'070'!I53,'070'!L53,'070'!R53)</f>
        <v>154</v>
      </c>
      <c r="D53" s="100">
        <f>SUM(H53,K53,N53,Q53,'070'!D53,'070'!G53,'070'!J53,'070'!M53,'070'!S53)</f>
        <v>7670</v>
      </c>
      <c r="E53" s="100">
        <f>SUM(F53,I53,L53,O53,R53,'070'!E53,'070'!H53,'070'!K53,'070'!N53,'070'!T53)</f>
        <v>739</v>
      </c>
      <c r="F53" s="165" t="s">
        <v>695</v>
      </c>
      <c r="G53" s="165" t="s">
        <v>695</v>
      </c>
      <c r="H53" s="165" t="s">
        <v>695</v>
      </c>
      <c r="I53" s="165" t="s">
        <v>695</v>
      </c>
      <c r="J53" s="165">
        <v>139</v>
      </c>
      <c r="K53" s="165">
        <v>6196</v>
      </c>
      <c r="L53" s="165">
        <v>485</v>
      </c>
      <c r="M53" s="165">
        <v>15</v>
      </c>
      <c r="N53" s="165">
        <v>1474</v>
      </c>
      <c r="O53" s="165">
        <v>254</v>
      </c>
      <c r="P53" s="165" t="s">
        <v>695</v>
      </c>
      <c r="Q53" s="165" t="s">
        <v>695</v>
      </c>
      <c r="R53" s="165" t="s">
        <v>695</v>
      </c>
    </row>
    <row r="54" spans="2:18" ht="18" customHeight="1">
      <c r="B54" s="221" t="s">
        <v>583</v>
      </c>
      <c r="C54" s="319">
        <f>SUM(G54,J54,M54,P54,'070'!C54,'070'!F54,'070'!I54,'070'!L54,'070'!R54)</f>
        <v>44</v>
      </c>
      <c r="D54" s="100">
        <f>SUM(H54,K54,N54,Q54,'070'!D54,'070'!G54,'070'!J54,'070'!M54,'070'!S54)</f>
        <v>3650</v>
      </c>
      <c r="E54" s="100">
        <f>SUM(F54,I54,L54,O54,R54,'070'!E54,'070'!H54,'070'!K54,'070'!N54,'070'!T54)</f>
        <v>449</v>
      </c>
      <c r="F54" s="165" t="s">
        <v>695</v>
      </c>
      <c r="G54" s="165" t="s">
        <v>695</v>
      </c>
      <c r="H54" s="165" t="s">
        <v>695</v>
      </c>
      <c r="I54" s="165" t="s">
        <v>695</v>
      </c>
      <c r="J54" s="165">
        <v>29</v>
      </c>
      <c r="K54" s="165">
        <v>2176</v>
      </c>
      <c r="L54" s="165">
        <v>195</v>
      </c>
      <c r="M54" s="165">
        <v>15</v>
      </c>
      <c r="N54" s="165">
        <v>1474</v>
      </c>
      <c r="O54" s="165">
        <v>254</v>
      </c>
      <c r="P54" s="165" t="s">
        <v>695</v>
      </c>
      <c r="Q54" s="165" t="s">
        <v>695</v>
      </c>
      <c r="R54" s="165" t="s">
        <v>695</v>
      </c>
    </row>
    <row r="55" spans="2:18" ht="18" customHeight="1">
      <c r="B55" s="129"/>
      <c r="C55" s="164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</row>
    <row r="56" spans="1:18" ht="18" customHeight="1">
      <c r="A56" s="346" t="s">
        <v>572</v>
      </c>
      <c r="B56" s="472"/>
      <c r="C56" s="164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2:18" ht="18" customHeight="1">
      <c r="B57" s="183" t="s">
        <v>573</v>
      </c>
      <c r="C57" s="319">
        <f>SUM(G57,J57,M57,P57,'070'!C57,'070'!F57,'070'!I57,'070'!L57,'070'!R57)</f>
        <v>1269</v>
      </c>
      <c r="D57" s="165" t="s">
        <v>723</v>
      </c>
      <c r="E57" s="100">
        <f>SUM(F57,I57,L57,O57,R57,'070'!E57,'070'!H57,'070'!K57,'070'!N57,'070'!T57)</f>
        <v>641</v>
      </c>
      <c r="F57" s="165">
        <v>0</v>
      </c>
      <c r="G57" s="165">
        <v>5</v>
      </c>
      <c r="H57" s="165" t="s">
        <v>723</v>
      </c>
      <c r="I57" s="165">
        <v>2</v>
      </c>
      <c r="J57" s="165">
        <v>1246</v>
      </c>
      <c r="K57" s="165" t="s">
        <v>723</v>
      </c>
      <c r="L57" s="165">
        <v>629</v>
      </c>
      <c r="M57" s="165">
        <v>18</v>
      </c>
      <c r="N57" s="165" t="s">
        <v>723</v>
      </c>
      <c r="O57" s="165">
        <v>10</v>
      </c>
      <c r="P57" s="165" t="s">
        <v>695</v>
      </c>
      <c r="Q57" s="165" t="s">
        <v>695</v>
      </c>
      <c r="R57" s="165" t="s">
        <v>695</v>
      </c>
    </row>
    <row r="58" spans="2:18" ht="18" customHeight="1">
      <c r="B58" s="183" t="s">
        <v>575</v>
      </c>
      <c r="C58" s="319">
        <f>SUM(G58,J58,M58,P58,'070'!C58,'070'!F58,'070'!I58,'070'!L58,'070'!R58)</f>
        <v>830</v>
      </c>
      <c r="D58" s="165" t="s">
        <v>723</v>
      </c>
      <c r="E58" s="100">
        <f>SUM(F58,I58,L58,O58,R58,'070'!E58,'070'!H58,'070'!K58,'070'!N58,'070'!T58)</f>
        <v>292</v>
      </c>
      <c r="F58" s="165">
        <v>7</v>
      </c>
      <c r="G58" s="165">
        <v>9</v>
      </c>
      <c r="H58" s="165" t="s">
        <v>723</v>
      </c>
      <c r="I58" s="165">
        <v>0</v>
      </c>
      <c r="J58" s="165">
        <v>804</v>
      </c>
      <c r="K58" s="165" t="s">
        <v>723</v>
      </c>
      <c r="L58" s="165">
        <v>283</v>
      </c>
      <c r="M58" s="165">
        <v>17</v>
      </c>
      <c r="N58" s="165" t="s">
        <v>723</v>
      </c>
      <c r="O58" s="165">
        <v>2</v>
      </c>
      <c r="P58" s="165" t="s">
        <v>695</v>
      </c>
      <c r="Q58" s="165" t="s">
        <v>695</v>
      </c>
      <c r="R58" s="165" t="s">
        <v>695</v>
      </c>
    </row>
    <row r="59" spans="2:18" ht="18" customHeight="1">
      <c r="B59" s="183"/>
      <c r="C59" s="164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</row>
    <row r="60" spans="1:18" ht="18" customHeight="1">
      <c r="A60" s="346" t="s">
        <v>282</v>
      </c>
      <c r="B60" s="472"/>
      <c r="C60" s="164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</row>
    <row r="61" spans="2:18" ht="18" customHeight="1">
      <c r="B61" s="183" t="s">
        <v>282</v>
      </c>
      <c r="C61" s="319">
        <f>SUM(G61,J61,M61,P61,'070'!C61,'070'!F61,'070'!I61,'070'!L61,'070'!R61)</f>
        <v>602</v>
      </c>
      <c r="D61" s="100">
        <f>SUM(H61,K61,N61,Q61,'070'!D61,'070'!G61,'070'!J61,'070'!M61,'070'!S61)</f>
        <v>20521</v>
      </c>
      <c r="E61" s="100">
        <f>SUM(F61,I61,L61,O61,R61,'070'!E61,'070'!H61,'070'!K61,'070'!N61,'070'!T61)</f>
        <v>1703</v>
      </c>
      <c r="F61" s="165" t="s">
        <v>695</v>
      </c>
      <c r="G61" s="165">
        <v>3</v>
      </c>
      <c r="H61" s="165">
        <v>43</v>
      </c>
      <c r="I61" s="165">
        <v>0</v>
      </c>
      <c r="J61" s="165">
        <v>580</v>
      </c>
      <c r="K61" s="165">
        <v>19017</v>
      </c>
      <c r="L61" s="165">
        <v>313</v>
      </c>
      <c r="M61" s="165">
        <v>14</v>
      </c>
      <c r="N61" s="165">
        <v>708</v>
      </c>
      <c r="O61" s="165">
        <v>511</v>
      </c>
      <c r="P61" s="165">
        <v>5</v>
      </c>
      <c r="Q61" s="165">
        <v>531</v>
      </c>
      <c r="R61" s="165">
        <v>190</v>
      </c>
    </row>
    <row r="62" spans="1:18" ht="18" customHeight="1">
      <c r="A62" s="133"/>
      <c r="B62" s="222" t="s">
        <v>584</v>
      </c>
      <c r="C62" s="327">
        <f>SUM(G62,J62,M62,P62,'070'!C62,'070'!F62,'070'!I62,'070'!L62,'070'!R62)</f>
        <v>3</v>
      </c>
      <c r="D62" s="257">
        <f>SUM(H62,K62,N62,Q62,'070'!D62,'070'!G62,'070'!J62,'070'!M62,'070'!S62)</f>
        <v>794</v>
      </c>
      <c r="E62" s="257">
        <f>SUM(F62,I62,L62,O62,R62,'070'!E62,'070'!H62,'070'!K62,'070'!N62,'070'!T62)</f>
        <v>1287</v>
      </c>
      <c r="F62" s="186" t="s">
        <v>695</v>
      </c>
      <c r="G62" s="186" t="s">
        <v>695</v>
      </c>
      <c r="H62" s="186" t="s">
        <v>695</v>
      </c>
      <c r="I62" s="186" t="s">
        <v>695</v>
      </c>
      <c r="J62" s="186" t="s">
        <v>695</v>
      </c>
      <c r="K62" s="186" t="s">
        <v>695</v>
      </c>
      <c r="L62" s="186" t="s">
        <v>694</v>
      </c>
      <c r="M62" s="186" t="s">
        <v>722</v>
      </c>
      <c r="N62" s="186">
        <v>132</v>
      </c>
      <c r="O62" s="186">
        <v>418</v>
      </c>
      <c r="P62" s="186">
        <v>3</v>
      </c>
      <c r="Q62" s="186">
        <v>440</v>
      </c>
      <c r="R62" s="186">
        <v>180</v>
      </c>
    </row>
    <row r="63" ht="15" customHeight="1">
      <c r="B63" s="110" t="s">
        <v>576</v>
      </c>
    </row>
    <row r="64" ht="15" customHeight="1">
      <c r="B64" s="135" t="s">
        <v>585</v>
      </c>
    </row>
    <row r="65" ht="15" customHeight="1">
      <c r="B65" s="110" t="s">
        <v>401</v>
      </c>
    </row>
    <row r="66" ht="15" customHeight="1">
      <c r="B66" s="110" t="s">
        <v>402</v>
      </c>
    </row>
  </sheetData>
  <sheetProtection/>
  <mergeCells count="22">
    <mergeCell ref="A30:B30"/>
    <mergeCell ref="A26:B26"/>
    <mergeCell ref="A20:B20"/>
    <mergeCell ref="A13:B13"/>
    <mergeCell ref="A8:B8"/>
    <mergeCell ref="A7:B7"/>
    <mergeCell ref="A60:B60"/>
    <mergeCell ref="A56:B56"/>
    <mergeCell ref="A51:B51"/>
    <mergeCell ref="A47:B47"/>
    <mergeCell ref="A42:B42"/>
    <mergeCell ref="A36:B36"/>
    <mergeCell ref="B2:R2"/>
    <mergeCell ref="J4:R4"/>
    <mergeCell ref="J5:L5"/>
    <mergeCell ref="M5:O5"/>
    <mergeCell ref="P5:R5"/>
    <mergeCell ref="C4:E5"/>
    <mergeCell ref="F4:F5"/>
    <mergeCell ref="G4:I5"/>
    <mergeCell ref="A4:B6"/>
    <mergeCell ref="O3:R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60" zoomScalePageLayoutView="0" workbookViewId="0" topLeftCell="A37">
      <selection activeCell="B77" sqref="B77"/>
    </sheetView>
  </sheetViews>
  <sheetFormatPr defaultColWidth="10.59765625" defaultRowHeight="15"/>
  <cols>
    <col min="1" max="1" width="4.59765625" style="110" customWidth="1"/>
    <col min="2" max="2" width="32.5" style="110" customWidth="1"/>
    <col min="3" max="20" width="13.3984375" style="110" customWidth="1"/>
    <col min="21" max="16384" width="10.59765625" style="110" customWidth="1"/>
  </cols>
  <sheetData>
    <row r="1" spans="1:20" s="143" customFormat="1" ht="19.5" customHeight="1">
      <c r="A1" s="537" t="s">
        <v>373</v>
      </c>
      <c r="B1" s="537"/>
      <c r="T1" s="3" t="s">
        <v>410</v>
      </c>
    </row>
    <row r="2" spans="2:20" ht="19.5" customHeight="1">
      <c r="B2" s="338" t="s">
        <v>452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2:20" ht="18" customHeight="1" thickBot="1">
      <c r="B3" s="210"/>
      <c r="C3" s="211"/>
      <c r="D3" s="211"/>
      <c r="E3" s="211"/>
      <c r="F3" s="211"/>
      <c r="G3" s="211"/>
      <c r="H3" s="212"/>
      <c r="I3" s="213"/>
      <c r="J3" s="213"/>
      <c r="K3" s="213"/>
      <c r="L3" s="223"/>
      <c r="M3" s="223"/>
      <c r="N3" s="223"/>
      <c r="O3" s="223"/>
      <c r="P3" s="223"/>
      <c r="Q3" s="223"/>
      <c r="R3" s="223"/>
      <c r="S3" s="223"/>
      <c r="T3" s="213" t="s">
        <v>395</v>
      </c>
    </row>
    <row r="4" spans="1:20" ht="18" customHeight="1">
      <c r="A4" s="531" t="s">
        <v>403</v>
      </c>
      <c r="B4" s="532"/>
      <c r="C4" s="529" t="s">
        <v>88</v>
      </c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39" t="s">
        <v>292</v>
      </c>
      <c r="S4" s="540"/>
      <c r="T4" s="540"/>
    </row>
    <row r="5" spans="1:20" ht="18" customHeight="1">
      <c r="A5" s="446"/>
      <c r="B5" s="533"/>
      <c r="C5" s="508" t="s">
        <v>406</v>
      </c>
      <c r="D5" s="508"/>
      <c r="E5" s="509"/>
      <c r="F5" s="510" t="s">
        <v>586</v>
      </c>
      <c r="G5" s="508"/>
      <c r="H5" s="509"/>
      <c r="I5" s="510" t="s">
        <v>407</v>
      </c>
      <c r="J5" s="508"/>
      <c r="K5" s="509"/>
      <c r="L5" s="510" t="s">
        <v>408</v>
      </c>
      <c r="M5" s="508"/>
      <c r="N5" s="508"/>
      <c r="O5" s="510" t="s">
        <v>409</v>
      </c>
      <c r="P5" s="508"/>
      <c r="Q5" s="508"/>
      <c r="R5" s="541"/>
      <c r="S5" s="542"/>
      <c r="T5" s="542"/>
    </row>
    <row r="6" spans="1:20" ht="18" customHeight="1">
      <c r="A6" s="463"/>
      <c r="B6" s="534"/>
      <c r="C6" s="157" t="s">
        <v>89</v>
      </c>
      <c r="D6" s="157" t="s">
        <v>90</v>
      </c>
      <c r="E6" s="157" t="s">
        <v>91</v>
      </c>
      <c r="F6" s="157" t="s">
        <v>89</v>
      </c>
      <c r="G6" s="157" t="s">
        <v>90</v>
      </c>
      <c r="H6" s="157" t="s">
        <v>91</v>
      </c>
      <c r="I6" s="157" t="s">
        <v>89</v>
      </c>
      <c r="J6" s="157" t="s">
        <v>90</v>
      </c>
      <c r="K6" s="158" t="s">
        <v>91</v>
      </c>
      <c r="L6" s="224" t="s">
        <v>89</v>
      </c>
      <c r="M6" s="157" t="s">
        <v>90</v>
      </c>
      <c r="N6" s="158" t="s">
        <v>91</v>
      </c>
      <c r="O6" s="224" t="s">
        <v>89</v>
      </c>
      <c r="P6" s="157" t="s">
        <v>90</v>
      </c>
      <c r="Q6" s="158" t="s">
        <v>91</v>
      </c>
      <c r="R6" s="224" t="s">
        <v>89</v>
      </c>
      <c r="S6" s="157" t="s">
        <v>90</v>
      </c>
      <c r="T6" s="158" t="s">
        <v>91</v>
      </c>
    </row>
    <row r="7" spans="1:20" ht="18" customHeight="1">
      <c r="A7" s="446" t="s">
        <v>440</v>
      </c>
      <c r="B7" s="533"/>
      <c r="C7" s="106">
        <v>46</v>
      </c>
      <c r="D7" s="106">
        <v>6946</v>
      </c>
      <c r="E7" s="106">
        <v>5002</v>
      </c>
      <c r="F7" s="106">
        <v>38</v>
      </c>
      <c r="G7" s="106">
        <v>5832</v>
      </c>
      <c r="H7" s="106">
        <v>5627</v>
      </c>
      <c r="I7" s="106">
        <v>54</v>
      </c>
      <c r="J7" s="106">
        <v>8172</v>
      </c>
      <c r="K7" s="106">
        <v>92677</v>
      </c>
      <c r="L7" s="106">
        <v>23</v>
      </c>
      <c r="M7" s="106">
        <v>4594</v>
      </c>
      <c r="N7" s="106">
        <v>10554</v>
      </c>
      <c r="O7" s="225" t="s">
        <v>435</v>
      </c>
      <c r="P7" s="225" t="s">
        <v>435</v>
      </c>
      <c r="Q7" s="225" t="s">
        <v>435</v>
      </c>
      <c r="R7" s="106">
        <v>414</v>
      </c>
      <c r="S7" s="225" t="s">
        <v>439</v>
      </c>
      <c r="T7" s="106">
        <v>33224</v>
      </c>
    </row>
    <row r="8" spans="1:20" ht="18" customHeight="1">
      <c r="A8" s="448" t="s">
        <v>441</v>
      </c>
      <c r="B8" s="538"/>
      <c r="C8" s="100">
        <v>45</v>
      </c>
      <c r="D8" s="100">
        <v>7268</v>
      </c>
      <c r="E8" s="100">
        <v>3818</v>
      </c>
      <c r="F8" s="100">
        <v>36</v>
      </c>
      <c r="G8" s="100">
        <v>5444</v>
      </c>
      <c r="H8" s="100">
        <v>10171</v>
      </c>
      <c r="I8" s="100">
        <v>58</v>
      </c>
      <c r="J8" s="101">
        <v>8783</v>
      </c>
      <c r="K8" s="100">
        <v>132593</v>
      </c>
      <c r="L8" s="100">
        <v>27</v>
      </c>
      <c r="M8" s="100">
        <v>5375</v>
      </c>
      <c r="N8" s="100">
        <v>14865</v>
      </c>
      <c r="O8" s="101" t="s">
        <v>435</v>
      </c>
      <c r="P8" s="101" t="s">
        <v>435</v>
      </c>
      <c r="Q8" s="101" t="s">
        <v>435</v>
      </c>
      <c r="R8" s="100">
        <v>405</v>
      </c>
      <c r="S8" s="101" t="s">
        <v>439</v>
      </c>
      <c r="T8" s="100">
        <v>31688</v>
      </c>
    </row>
    <row r="9" spans="1:20" ht="18" customHeight="1">
      <c r="A9" s="242"/>
      <c r="B9" s="245">
        <v>2</v>
      </c>
      <c r="C9" s="100">
        <v>44</v>
      </c>
      <c r="D9" s="100">
        <v>7063</v>
      </c>
      <c r="E9" s="100">
        <v>4990</v>
      </c>
      <c r="F9" s="100">
        <v>24</v>
      </c>
      <c r="G9" s="100">
        <v>4061</v>
      </c>
      <c r="H9" s="100">
        <v>9050</v>
      </c>
      <c r="I9" s="100">
        <v>51</v>
      </c>
      <c r="J9" s="101">
        <v>7869</v>
      </c>
      <c r="K9" s="100">
        <v>146254</v>
      </c>
      <c r="L9" s="100">
        <v>29</v>
      </c>
      <c r="M9" s="100">
        <v>4145</v>
      </c>
      <c r="N9" s="100">
        <v>12307</v>
      </c>
      <c r="O9" s="101" t="s">
        <v>435</v>
      </c>
      <c r="P9" s="101" t="s">
        <v>435</v>
      </c>
      <c r="Q9" s="101" t="s">
        <v>435</v>
      </c>
      <c r="R9" s="100">
        <v>450</v>
      </c>
      <c r="S9" s="101" t="s">
        <v>439</v>
      </c>
      <c r="T9" s="100">
        <v>32127</v>
      </c>
    </row>
    <row r="10" spans="1:20" ht="18" customHeight="1">
      <c r="A10" s="242"/>
      <c r="B10" s="245">
        <v>3</v>
      </c>
      <c r="C10" s="100">
        <v>39</v>
      </c>
      <c r="D10" s="100">
        <v>5829</v>
      </c>
      <c r="E10" s="100">
        <v>4472</v>
      </c>
      <c r="F10" s="100">
        <v>24</v>
      </c>
      <c r="G10" s="100">
        <v>3140</v>
      </c>
      <c r="H10" s="100">
        <v>5799</v>
      </c>
      <c r="I10" s="100">
        <v>49</v>
      </c>
      <c r="J10" s="101">
        <v>6669</v>
      </c>
      <c r="K10" s="100">
        <v>126217</v>
      </c>
      <c r="L10" s="100">
        <v>30</v>
      </c>
      <c r="M10" s="100">
        <v>4767</v>
      </c>
      <c r="N10" s="100">
        <v>11545</v>
      </c>
      <c r="O10" s="101" t="s">
        <v>435</v>
      </c>
      <c r="P10" s="101" t="s">
        <v>435</v>
      </c>
      <c r="Q10" s="101" t="s">
        <v>435</v>
      </c>
      <c r="R10" s="100">
        <v>429</v>
      </c>
      <c r="S10" s="101" t="s">
        <v>439</v>
      </c>
      <c r="T10" s="100">
        <v>31577</v>
      </c>
    </row>
    <row r="11" spans="1:20" s="153" customFormat="1" ht="18" customHeight="1">
      <c r="A11" s="243"/>
      <c r="B11" s="246">
        <v>4</v>
      </c>
      <c r="C11" s="80">
        <v>36</v>
      </c>
      <c r="D11" s="80">
        <v>5626</v>
      </c>
      <c r="E11" s="80">
        <v>4641</v>
      </c>
      <c r="F11" s="80">
        <v>20</v>
      </c>
      <c r="G11" s="80">
        <v>2959</v>
      </c>
      <c r="H11" s="80">
        <v>8003</v>
      </c>
      <c r="I11" s="80">
        <v>51</v>
      </c>
      <c r="J11" s="91">
        <v>7543</v>
      </c>
      <c r="K11" s="80">
        <v>87804</v>
      </c>
      <c r="L11" s="80">
        <v>23</v>
      </c>
      <c r="M11" s="80">
        <v>2516</v>
      </c>
      <c r="N11" s="80">
        <v>7568</v>
      </c>
      <c r="O11" s="91" t="s">
        <v>435</v>
      </c>
      <c r="P11" s="91" t="s">
        <v>435</v>
      </c>
      <c r="Q11" s="91" t="s">
        <v>435</v>
      </c>
      <c r="R11" s="80">
        <v>425</v>
      </c>
      <c r="S11" s="91" t="s">
        <v>439</v>
      </c>
      <c r="T11" s="80">
        <v>39812</v>
      </c>
    </row>
    <row r="12" spans="1:20" ht="18" customHeight="1">
      <c r="A12" s="242"/>
      <c r="B12" s="234"/>
      <c r="C12" s="226"/>
      <c r="D12" s="226"/>
      <c r="E12" s="227"/>
      <c r="F12" s="226"/>
      <c r="G12" s="226"/>
      <c r="H12" s="227"/>
      <c r="I12" s="226"/>
      <c r="J12" s="226"/>
      <c r="K12" s="227"/>
      <c r="L12" s="226"/>
      <c r="M12" s="226"/>
      <c r="N12" s="227"/>
      <c r="O12" s="226"/>
      <c r="P12" s="226"/>
      <c r="Q12" s="227"/>
      <c r="R12" s="226"/>
      <c r="S12" s="226"/>
      <c r="T12" s="227"/>
    </row>
    <row r="13" spans="1:20" ht="18" customHeight="1">
      <c r="A13" s="446" t="s">
        <v>396</v>
      </c>
      <c r="B13" s="5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8" customHeight="1">
      <c r="A14" s="242"/>
      <c r="B14" s="230" t="s">
        <v>587</v>
      </c>
      <c r="C14" s="31" t="s">
        <v>283</v>
      </c>
      <c r="D14" s="31" t="s">
        <v>283</v>
      </c>
      <c r="E14" s="31" t="s">
        <v>283</v>
      </c>
      <c r="F14" s="31" t="s">
        <v>283</v>
      </c>
      <c r="G14" s="31" t="s">
        <v>283</v>
      </c>
      <c r="H14" s="31" t="s">
        <v>283</v>
      </c>
      <c r="I14" s="31" t="s">
        <v>213</v>
      </c>
      <c r="J14" s="31" t="s">
        <v>213</v>
      </c>
      <c r="K14" s="31" t="s">
        <v>213</v>
      </c>
      <c r="L14" s="31" t="s">
        <v>283</v>
      </c>
      <c r="M14" s="31" t="s">
        <v>213</v>
      </c>
      <c r="N14" s="31" t="s">
        <v>213</v>
      </c>
      <c r="O14" s="31" t="s">
        <v>283</v>
      </c>
      <c r="P14" s="31" t="s">
        <v>283</v>
      </c>
      <c r="Q14" s="31" t="s">
        <v>283</v>
      </c>
      <c r="R14" s="31" t="s">
        <v>283</v>
      </c>
      <c r="S14" s="31" t="s">
        <v>284</v>
      </c>
      <c r="T14" s="31" t="s">
        <v>283</v>
      </c>
    </row>
    <row r="15" spans="1:20" ht="18" customHeight="1">
      <c r="A15" s="242"/>
      <c r="B15" s="229" t="s">
        <v>588</v>
      </c>
      <c r="C15" s="31">
        <v>24</v>
      </c>
      <c r="D15" s="31">
        <v>4168</v>
      </c>
      <c r="E15" s="31">
        <v>2432</v>
      </c>
      <c r="F15" s="31" t="s">
        <v>214</v>
      </c>
      <c r="G15" s="31">
        <v>152</v>
      </c>
      <c r="H15" s="31">
        <v>117</v>
      </c>
      <c r="I15" s="31" t="s">
        <v>213</v>
      </c>
      <c r="J15" s="31" t="s">
        <v>213</v>
      </c>
      <c r="K15" s="31" t="s">
        <v>213</v>
      </c>
      <c r="L15" s="31" t="s">
        <v>283</v>
      </c>
      <c r="M15" s="31" t="s">
        <v>213</v>
      </c>
      <c r="N15" s="31" t="s">
        <v>213</v>
      </c>
      <c r="O15" s="31" t="s">
        <v>283</v>
      </c>
      <c r="P15" s="31" t="s">
        <v>283</v>
      </c>
      <c r="Q15" s="31" t="s">
        <v>283</v>
      </c>
      <c r="R15" s="31" t="s">
        <v>283</v>
      </c>
      <c r="S15" s="31" t="s">
        <v>284</v>
      </c>
      <c r="T15" s="31" t="s">
        <v>283</v>
      </c>
    </row>
    <row r="16" spans="1:20" ht="18" customHeight="1">
      <c r="A16" s="242"/>
      <c r="B16" s="229" t="s">
        <v>398</v>
      </c>
      <c r="C16" s="31" t="s">
        <v>213</v>
      </c>
      <c r="D16" s="31" t="s">
        <v>213</v>
      </c>
      <c r="E16" s="31" t="s">
        <v>213</v>
      </c>
      <c r="F16" s="31" t="s">
        <v>213</v>
      </c>
      <c r="G16" s="31" t="s">
        <v>213</v>
      </c>
      <c r="H16" s="31" t="s">
        <v>213</v>
      </c>
      <c r="I16" s="31" t="s">
        <v>213</v>
      </c>
      <c r="J16" s="31" t="s">
        <v>213</v>
      </c>
      <c r="K16" s="31" t="s">
        <v>213</v>
      </c>
      <c r="L16" s="31" t="s">
        <v>283</v>
      </c>
      <c r="M16" s="31" t="s">
        <v>283</v>
      </c>
      <c r="N16" s="31" t="s">
        <v>283</v>
      </c>
      <c r="O16" s="31" t="s">
        <v>283</v>
      </c>
      <c r="P16" s="31" t="s">
        <v>283</v>
      </c>
      <c r="Q16" s="31" t="s">
        <v>283</v>
      </c>
      <c r="R16" s="31" t="s">
        <v>283</v>
      </c>
      <c r="S16" s="31" t="s">
        <v>284</v>
      </c>
      <c r="T16" s="31" t="s">
        <v>283</v>
      </c>
    </row>
    <row r="17" spans="1:20" ht="18" customHeight="1">
      <c r="A17" s="242"/>
      <c r="B17" s="238" t="s">
        <v>405</v>
      </c>
      <c r="C17" s="31" t="s">
        <v>213</v>
      </c>
      <c r="D17" s="31" t="s">
        <v>213</v>
      </c>
      <c r="E17" s="31" t="s">
        <v>213</v>
      </c>
      <c r="F17" s="31" t="s">
        <v>283</v>
      </c>
      <c r="G17" s="31" t="s">
        <v>283</v>
      </c>
      <c r="H17" s="31" t="s">
        <v>283</v>
      </c>
      <c r="I17" s="31" t="s">
        <v>283</v>
      </c>
      <c r="J17" s="31" t="s">
        <v>283</v>
      </c>
      <c r="K17" s="31" t="s">
        <v>283</v>
      </c>
      <c r="L17" s="31" t="s">
        <v>283</v>
      </c>
      <c r="M17" s="31" t="s">
        <v>283</v>
      </c>
      <c r="N17" s="31" t="s">
        <v>283</v>
      </c>
      <c r="O17" s="31" t="s">
        <v>283</v>
      </c>
      <c r="P17" s="31" t="s">
        <v>283</v>
      </c>
      <c r="Q17" s="31" t="s">
        <v>283</v>
      </c>
      <c r="R17" s="31" t="s">
        <v>283</v>
      </c>
      <c r="S17" s="31" t="s">
        <v>284</v>
      </c>
      <c r="T17" s="31" t="s">
        <v>283</v>
      </c>
    </row>
    <row r="18" spans="1:20" ht="18" customHeight="1">
      <c r="A18" s="242"/>
      <c r="B18" s="234" t="s">
        <v>255</v>
      </c>
      <c r="C18" s="31" t="s">
        <v>213</v>
      </c>
      <c r="D18" s="31" t="s">
        <v>213</v>
      </c>
      <c r="E18" s="31" t="s">
        <v>213</v>
      </c>
      <c r="F18" s="31" t="s">
        <v>283</v>
      </c>
      <c r="G18" s="31" t="s">
        <v>283</v>
      </c>
      <c r="H18" s="31" t="s">
        <v>283</v>
      </c>
      <c r="I18" s="31" t="s">
        <v>283</v>
      </c>
      <c r="J18" s="31" t="s">
        <v>283</v>
      </c>
      <c r="K18" s="31" t="s">
        <v>283</v>
      </c>
      <c r="L18" s="31" t="s">
        <v>283</v>
      </c>
      <c r="M18" s="31" t="s">
        <v>283</v>
      </c>
      <c r="N18" s="31" t="s">
        <v>283</v>
      </c>
      <c r="O18" s="31" t="s">
        <v>283</v>
      </c>
      <c r="P18" s="31" t="s">
        <v>283</v>
      </c>
      <c r="Q18" s="31" t="s">
        <v>283</v>
      </c>
      <c r="R18" s="31" t="s">
        <v>283</v>
      </c>
      <c r="S18" s="31" t="s">
        <v>284</v>
      </c>
      <c r="T18" s="31" t="s">
        <v>283</v>
      </c>
    </row>
    <row r="19" spans="1:20" ht="18" customHeight="1">
      <c r="A19" s="242"/>
      <c r="B19" s="21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8" customHeight="1">
      <c r="A20" s="446" t="s">
        <v>256</v>
      </c>
      <c r="B20" s="53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8" customHeight="1">
      <c r="A21" s="242"/>
      <c r="B21" s="228" t="s">
        <v>257</v>
      </c>
      <c r="C21" s="31" t="s">
        <v>283</v>
      </c>
      <c r="D21" s="31" t="s">
        <v>283</v>
      </c>
      <c r="E21" s="31" t="s">
        <v>283</v>
      </c>
      <c r="F21" s="31" t="s">
        <v>214</v>
      </c>
      <c r="G21" s="31">
        <v>117</v>
      </c>
      <c r="H21" s="31">
        <v>1545</v>
      </c>
      <c r="I21" s="31">
        <v>3</v>
      </c>
      <c r="J21" s="31">
        <v>495</v>
      </c>
      <c r="K21" s="31">
        <v>71435</v>
      </c>
      <c r="L21" s="31" t="s">
        <v>283</v>
      </c>
      <c r="M21" s="31" t="s">
        <v>283</v>
      </c>
      <c r="N21" s="31" t="s">
        <v>283</v>
      </c>
      <c r="O21" s="31" t="s">
        <v>283</v>
      </c>
      <c r="P21" s="31" t="s">
        <v>283</v>
      </c>
      <c r="Q21" s="31" t="s">
        <v>283</v>
      </c>
      <c r="R21" s="31" t="s">
        <v>283</v>
      </c>
      <c r="S21" s="31" t="s">
        <v>284</v>
      </c>
      <c r="T21" s="31" t="s">
        <v>283</v>
      </c>
    </row>
    <row r="22" spans="1:20" ht="18" customHeight="1">
      <c r="A22" s="242"/>
      <c r="B22" s="234" t="s">
        <v>258</v>
      </c>
      <c r="C22" s="31" t="s">
        <v>283</v>
      </c>
      <c r="D22" s="31" t="s">
        <v>283</v>
      </c>
      <c r="E22" s="31" t="s">
        <v>283</v>
      </c>
      <c r="F22" s="31" t="s">
        <v>283</v>
      </c>
      <c r="G22" s="31" t="s">
        <v>283</v>
      </c>
      <c r="H22" s="31" t="s">
        <v>283</v>
      </c>
      <c r="I22" s="31" t="s">
        <v>283</v>
      </c>
      <c r="J22" s="31" t="s">
        <v>283</v>
      </c>
      <c r="K22" s="31" t="s">
        <v>283</v>
      </c>
      <c r="L22" s="31" t="s">
        <v>283</v>
      </c>
      <c r="M22" s="31" t="s">
        <v>283</v>
      </c>
      <c r="N22" s="31" t="s">
        <v>283</v>
      </c>
      <c r="O22" s="31" t="s">
        <v>283</v>
      </c>
      <c r="P22" s="31" t="s">
        <v>283</v>
      </c>
      <c r="Q22" s="31" t="s">
        <v>283</v>
      </c>
      <c r="R22" s="31" t="s">
        <v>283</v>
      </c>
      <c r="S22" s="31" t="s">
        <v>284</v>
      </c>
      <c r="T22" s="31" t="s">
        <v>283</v>
      </c>
    </row>
    <row r="23" spans="1:20" ht="18" customHeight="1">
      <c r="A23" s="242"/>
      <c r="B23" s="231" t="s">
        <v>399</v>
      </c>
      <c r="C23" s="31" t="s">
        <v>283</v>
      </c>
      <c r="D23" s="31" t="s">
        <v>283</v>
      </c>
      <c r="E23" s="31" t="s">
        <v>283</v>
      </c>
      <c r="F23" s="31" t="s">
        <v>283</v>
      </c>
      <c r="G23" s="31" t="s">
        <v>283</v>
      </c>
      <c r="H23" s="31" t="s">
        <v>283</v>
      </c>
      <c r="I23" s="31" t="s">
        <v>283</v>
      </c>
      <c r="J23" s="31" t="s">
        <v>283</v>
      </c>
      <c r="K23" s="31" t="s">
        <v>283</v>
      </c>
      <c r="L23" s="31" t="s">
        <v>283</v>
      </c>
      <c r="M23" s="31" t="s">
        <v>283</v>
      </c>
      <c r="N23" s="31" t="s">
        <v>283</v>
      </c>
      <c r="O23" s="31" t="s">
        <v>283</v>
      </c>
      <c r="P23" s="31" t="s">
        <v>283</v>
      </c>
      <c r="Q23" s="31" t="s">
        <v>283</v>
      </c>
      <c r="R23" s="31" t="s">
        <v>283</v>
      </c>
      <c r="S23" s="31" t="s">
        <v>284</v>
      </c>
      <c r="T23" s="31" t="s">
        <v>283</v>
      </c>
    </row>
    <row r="24" spans="1:20" ht="18" customHeight="1">
      <c r="A24" s="242"/>
      <c r="B24" s="234" t="s">
        <v>259</v>
      </c>
      <c r="C24" s="31" t="s">
        <v>213</v>
      </c>
      <c r="D24" s="31" t="s">
        <v>283</v>
      </c>
      <c r="E24" s="31" t="s">
        <v>283</v>
      </c>
      <c r="F24" s="31" t="s">
        <v>283</v>
      </c>
      <c r="G24" s="31" t="s">
        <v>283</v>
      </c>
      <c r="H24" s="31" t="s">
        <v>283</v>
      </c>
      <c r="I24" s="31" t="s">
        <v>283</v>
      </c>
      <c r="J24" s="31" t="s">
        <v>283</v>
      </c>
      <c r="K24" s="31" t="s">
        <v>283</v>
      </c>
      <c r="L24" s="31" t="s">
        <v>283</v>
      </c>
      <c r="M24" s="31" t="s">
        <v>283</v>
      </c>
      <c r="N24" s="31" t="s">
        <v>283</v>
      </c>
      <c r="O24" s="31" t="s">
        <v>283</v>
      </c>
      <c r="P24" s="31" t="s">
        <v>283</v>
      </c>
      <c r="Q24" s="31" t="s">
        <v>283</v>
      </c>
      <c r="R24" s="31" t="s">
        <v>283</v>
      </c>
      <c r="S24" s="31" t="s">
        <v>284</v>
      </c>
      <c r="T24" s="31" t="s">
        <v>283</v>
      </c>
    </row>
    <row r="25" spans="1:20" ht="18" customHeight="1">
      <c r="A25" s="242"/>
      <c r="B25" s="234"/>
      <c r="C25" s="31"/>
      <c r="D25" s="31" t="s">
        <v>283</v>
      </c>
      <c r="E25" s="31" t="s">
        <v>283</v>
      </c>
      <c r="F25" s="31" t="s">
        <v>283</v>
      </c>
      <c r="G25" s="31" t="s">
        <v>283</v>
      </c>
      <c r="H25" s="31" t="s">
        <v>283</v>
      </c>
      <c r="I25" s="31" t="s">
        <v>283</v>
      </c>
      <c r="J25" s="31" t="s">
        <v>283</v>
      </c>
      <c r="K25" s="31" t="s">
        <v>283</v>
      </c>
      <c r="L25" s="31" t="s">
        <v>283</v>
      </c>
      <c r="M25" s="31" t="s">
        <v>283</v>
      </c>
      <c r="N25" s="31" t="s">
        <v>283</v>
      </c>
      <c r="O25" s="31" t="s">
        <v>283</v>
      </c>
      <c r="P25" s="31"/>
      <c r="Q25" s="31"/>
      <c r="R25" s="31"/>
      <c r="S25" s="31"/>
      <c r="T25" s="31"/>
    </row>
    <row r="26" spans="1:20" ht="18" customHeight="1">
      <c r="A26" s="446" t="s">
        <v>260</v>
      </c>
      <c r="B26" s="533"/>
      <c r="C26" s="31"/>
      <c r="D26" s="31" t="s">
        <v>283</v>
      </c>
      <c r="E26" s="31" t="s">
        <v>283</v>
      </c>
      <c r="F26" s="31" t="s">
        <v>283</v>
      </c>
      <c r="G26" s="31" t="s">
        <v>283</v>
      </c>
      <c r="H26" s="31" t="s">
        <v>283</v>
      </c>
      <c r="I26" s="31" t="s">
        <v>283</v>
      </c>
      <c r="J26" s="31" t="s">
        <v>283</v>
      </c>
      <c r="K26" s="31" t="s">
        <v>283</v>
      </c>
      <c r="L26" s="31" t="s">
        <v>283</v>
      </c>
      <c r="M26" s="31" t="s">
        <v>283</v>
      </c>
      <c r="N26" s="31" t="s">
        <v>283</v>
      </c>
      <c r="O26" s="31" t="s">
        <v>283</v>
      </c>
      <c r="P26" s="31"/>
      <c r="Q26" s="31"/>
      <c r="R26" s="31"/>
      <c r="S26" s="31"/>
      <c r="T26" s="31"/>
    </row>
    <row r="27" spans="1:20" ht="18" customHeight="1">
      <c r="A27" s="242"/>
      <c r="B27" s="231" t="s">
        <v>261</v>
      </c>
      <c r="C27" s="31" t="s">
        <v>283</v>
      </c>
      <c r="D27" s="31" t="s">
        <v>283</v>
      </c>
      <c r="E27" s="31" t="s">
        <v>283</v>
      </c>
      <c r="F27" s="31" t="s">
        <v>283</v>
      </c>
      <c r="G27" s="31" t="s">
        <v>283</v>
      </c>
      <c r="H27" s="31" t="s">
        <v>283</v>
      </c>
      <c r="I27" s="31" t="s">
        <v>283</v>
      </c>
      <c r="J27" s="31" t="s">
        <v>283</v>
      </c>
      <c r="K27" s="31" t="s">
        <v>283</v>
      </c>
      <c r="L27" s="31" t="s">
        <v>283</v>
      </c>
      <c r="M27" s="31" t="s">
        <v>283</v>
      </c>
      <c r="N27" s="31" t="s">
        <v>283</v>
      </c>
      <c r="O27" s="31" t="s">
        <v>283</v>
      </c>
      <c r="P27" s="31" t="s">
        <v>283</v>
      </c>
      <c r="Q27" s="31" t="s">
        <v>283</v>
      </c>
      <c r="R27" s="31" t="s">
        <v>283</v>
      </c>
      <c r="S27" s="31" t="s">
        <v>284</v>
      </c>
      <c r="T27" s="31" t="s">
        <v>283</v>
      </c>
    </row>
    <row r="28" spans="1:20" ht="18" customHeight="1">
      <c r="A28" s="242"/>
      <c r="B28" s="231" t="s">
        <v>262</v>
      </c>
      <c r="C28" s="31" t="s">
        <v>283</v>
      </c>
      <c r="D28" s="31" t="s">
        <v>283</v>
      </c>
      <c r="E28" s="31" t="s">
        <v>283</v>
      </c>
      <c r="F28" s="31" t="s">
        <v>283</v>
      </c>
      <c r="G28" s="31" t="s">
        <v>283</v>
      </c>
      <c r="H28" s="31" t="s">
        <v>283</v>
      </c>
      <c r="I28" s="31" t="s">
        <v>283</v>
      </c>
      <c r="J28" s="31" t="s">
        <v>283</v>
      </c>
      <c r="K28" s="31" t="s">
        <v>283</v>
      </c>
      <c r="L28" s="31" t="s">
        <v>283</v>
      </c>
      <c r="M28" s="31" t="s">
        <v>283</v>
      </c>
      <c r="N28" s="31" t="s">
        <v>283</v>
      </c>
      <c r="O28" s="31" t="s">
        <v>283</v>
      </c>
      <c r="P28" s="31" t="s">
        <v>283</v>
      </c>
      <c r="Q28" s="31" t="s">
        <v>283</v>
      </c>
      <c r="R28" s="31" t="s">
        <v>283</v>
      </c>
      <c r="S28" s="31" t="s">
        <v>284</v>
      </c>
      <c r="T28" s="31" t="s">
        <v>283</v>
      </c>
    </row>
    <row r="29" spans="1:20" ht="18" customHeight="1">
      <c r="A29" s="242"/>
      <c r="B29" s="234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8" customHeight="1">
      <c r="A30" s="446" t="s">
        <v>263</v>
      </c>
      <c r="B30" s="5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8" customHeight="1">
      <c r="A31" s="242"/>
      <c r="B31" s="234" t="s">
        <v>264</v>
      </c>
      <c r="C31" s="31" t="s">
        <v>283</v>
      </c>
      <c r="D31" s="31" t="s">
        <v>283</v>
      </c>
      <c r="E31" s="31" t="s">
        <v>283</v>
      </c>
      <c r="F31" s="31" t="s">
        <v>283</v>
      </c>
      <c r="G31" s="31" t="s">
        <v>283</v>
      </c>
      <c r="H31" s="31" t="s">
        <v>283</v>
      </c>
      <c r="I31" s="31" t="s">
        <v>283</v>
      </c>
      <c r="J31" s="31" t="s">
        <v>283</v>
      </c>
      <c r="K31" s="31" t="s">
        <v>283</v>
      </c>
      <c r="L31" s="31" t="s">
        <v>283</v>
      </c>
      <c r="M31" s="31" t="s">
        <v>283</v>
      </c>
      <c r="N31" s="31" t="s">
        <v>283</v>
      </c>
      <c r="O31" s="31" t="s">
        <v>283</v>
      </c>
      <c r="P31" s="31" t="s">
        <v>283</v>
      </c>
      <c r="Q31" s="31" t="s">
        <v>283</v>
      </c>
      <c r="R31" s="31" t="s">
        <v>283</v>
      </c>
      <c r="S31" s="31" t="s">
        <v>284</v>
      </c>
      <c r="T31" s="31" t="s">
        <v>283</v>
      </c>
    </row>
    <row r="32" spans="1:20" ht="18" customHeight="1">
      <c r="A32" s="242"/>
      <c r="B32" s="234" t="s">
        <v>265</v>
      </c>
      <c r="C32" s="31">
        <v>5</v>
      </c>
      <c r="D32" s="31">
        <v>464</v>
      </c>
      <c r="E32" s="31">
        <v>182</v>
      </c>
      <c r="F32" s="31" t="s">
        <v>214</v>
      </c>
      <c r="G32" s="31">
        <v>64</v>
      </c>
      <c r="H32" s="31">
        <v>264</v>
      </c>
      <c r="I32" s="31">
        <v>4</v>
      </c>
      <c r="J32" s="31">
        <v>241</v>
      </c>
      <c r="K32" s="31">
        <v>1075</v>
      </c>
      <c r="L32" s="31" t="s">
        <v>283</v>
      </c>
      <c r="M32" s="31" t="s">
        <v>283</v>
      </c>
      <c r="N32" s="31" t="s">
        <v>283</v>
      </c>
      <c r="O32" s="31" t="s">
        <v>283</v>
      </c>
      <c r="P32" s="31" t="s">
        <v>283</v>
      </c>
      <c r="Q32" s="31" t="s">
        <v>283</v>
      </c>
      <c r="R32" s="31" t="s">
        <v>283</v>
      </c>
      <c r="S32" s="31" t="s">
        <v>284</v>
      </c>
      <c r="T32" s="31" t="s">
        <v>283</v>
      </c>
    </row>
    <row r="33" spans="1:20" ht="18" customHeight="1">
      <c r="A33" s="242"/>
      <c r="B33" s="234" t="s">
        <v>266</v>
      </c>
      <c r="C33" s="31" t="s">
        <v>283</v>
      </c>
      <c r="D33" s="31" t="s">
        <v>283</v>
      </c>
      <c r="E33" s="31" t="s">
        <v>283</v>
      </c>
      <c r="F33" s="31" t="s">
        <v>214</v>
      </c>
      <c r="G33" s="31">
        <v>53</v>
      </c>
      <c r="H33" s="31">
        <v>98</v>
      </c>
      <c r="I33" s="31">
        <v>3</v>
      </c>
      <c r="J33" s="31">
        <v>134</v>
      </c>
      <c r="K33" s="31">
        <v>369</v>
      </c>
      <c r="L33" s="31">
        <v>22</v>
      </c>
      <c r="M33" s="31">
        <v>2281</v>
      </c>
      <c r="N33" s="31">
        <v>7477</v>
      </c>
      <c r="O33" s="31" t="s">
        <v>283</v>
      </c>
      <c r="P33" s="31" t="s">
        <v>283</v>
      </c>
      <c r="Q33" s="31" t="s">
        <v>283</v>
      </c>
      <c r="R33" s="31" t="s">
        <v>283</v>
      </c>
      <c r="S33" s="31" t="s">
        <v>284</v>
      </c>
      <c r="T33" s="31" t="s">
        <v>283</v>
      </c>
    </row>
    <row r="34" spans="1:20" ht="18" customHeight="1">
      <c r="A34" s="242"/>
      <c r="B34" s="230" t="s">
        <v>590</v>
      </c>
      <c r="C34" s="31" t="s">
        <v>213</v>
      </c>
      <c r="D34" s="31" t="s">
        <v>283</v>
      </c>
      <c r="E34" s="31" t="s">
        <v>283</v>
      </c>
      <c r="F34" s="31" t="s">
        <v>283</v>
      </c>
      <c r="G34" s="31" t="s">
        <v>283</v>
      </c>
      <c r="H34" s="31" t="s">
        <v>283</v>
      </c>
      <c r="I34" s="31">
        <v>3</v>
      </c>
      <c r="J34" s="31">
        <v>39</v>
      </c>
      <c r="K34" s="31">
        <v>4</v>
      </c>
      <c r="L34" s="31" t="s">
        <v>283</v>
      </c>
      <c r="M34" s="31" t="s">
        <v>283</v>
      </c>
      <c r="N34" s="31" t="s">
        <v>283</v>
      </c>
      <c r="O34" s="31" t="s">
        <v>283</v>
      </c>
      <c r="P34" s="31" t="s">
        <v>283</v>
      </c>
      <c r="Q34" s="31" t="s">
        <v>283</v>
      </c>
      <c r="R34" s="31" t="s">
        <v>283</v>
      </c>
      <c r="S34" s="31" t="s">
        <v>284</v>
      </c>
      <c r="T34" s="31" t="s">
        <v>283</v>
      </c>
    </row>
    <row r="35" spans="1:20" ht="18" customHeight="1">
      <c r="A35" s="242"/>
      <c r="B35" s="234"/>
      <c r="C35" s="31"/>
      <c r="D35" s="31" t="s">
        <v>283</v>
      </c>
      <c r="E35" s="31" t="s">
        <v>283</v>
      </c>
      <c r="F35" s="31" t="s">
        <v>283</v>
      </c>
      <c r="G35" s="31" t="s">
        <v>283</v>
      </c>
      <c r="H35" s="31" t="s">
        <v>283</v>
      </c>
      <c r="I35" s="31" t="s">
        <v>283</v>
      </c>
      <c r="J35" s="31" t="s">
        <v>283</v>
      </c>
      <c r="K35" s="31" t="s">
        <v>283</v>
      </c>
      <c r="L35" s="31" t="s">
        <v>283</v>
      </c>
      <c r="M35" s="31" t="s">
        <v>283</v>
      </c>
      <c r="N35" s="31" t="s">
        <v>283</v>
      </c>
      <c r="O35" s="31" t="s">
        <v>283</v>
      </c>
      <c r="P35" s="31"/>
      <c r="Q35" s="31"/>
      <c r="R35" s="31"/>
      <c r="S35" s="31"/>
      <c r="T35" s="31"/>
    </row>
    <row r="36" spans="1:20" ht="18" customHeight="1">
      <c r="A36" s="535" t="s">
        <v>267</v>
      </c>
      <c r="B36" s="536"/>
      <c r="C36" s="31"/>
      <c r="D36" s="31" t="s">
        <v>570</v>
      </c>
      <c r="E36" s="31" t="s">
        <v>570</v>
      </c>
      <c r="F36" s="31" t="s">
        <v>570</v>
      </c>
      <c r="G36" s="31" t="s">
        <v>570</v>
      </c>
      <c r="H36" s="31" t="s">
        <v>570</v>
      </c>
      <c r="I36" s="31" t="s">
        <v>570</v>
      </c>
      <c r="J36" s="31" t="s">
        <v>570</v>
      </c>
      <c r="K36" s="31" t="s">
        <v>570</v>
      </c>
      <c r="L36" s="31" t="s">
        <v>570</v>
      </c>
      <c r="M36" s="31" t="s">
        <v>570</v>
      </c>
      <c r="N36" s="31" t="s">
        <v>570</v>
      </c>
      <c r="O36" s="31" t="s">
        <v>570</v>
      </c>
      <c r="P36" s="31"/>
      <c r="Q36" s="31"/>
      <c r="R36" s="31"/>
      <c r="S36" s="31"/>
      <c r="T36" s="31"/>
    </row>
    <row r="37" spans="1:20" ht="18" customHeight="1">
      <c r="A37" s="242"/>
      <c r="B37" s="234" t="s">
        <v>268</v>
      </c>
      <c r="C37" s="31" t="s">
        <v>570</v>
      </c>
      <c r="D37" s="31" t="s">
        <v>570</v>
      </c>
      <c r="E37" s="31" t="s">
        <v>570</v>
      </c>
      <c r="F37" s="31" t="s">
        <v>570</v>
      </c>
      <c r="G37" s="31" t="s">
        <v>570</v>
      </c>
      <c r="H37" s="31" t="s">
        <v>570</v>
      </c>
      <c r="I37" s="31" t="s">
        <v>570</v>
      </c>
      <c r="J37" s="31" t="s">
        <v>570</v>
      </c>
      <c r="K37" s="31" t="s">
        <v>570</v>
      </c>
      <c r="L37" s="31" t="s">
        <v>570</v>
      </c>
      <c r="M37" s="31" t="s">
        <v>570</v>
      </c>
      <c r="N37" s="31" t="s">
        <v>570</v>
      </c>
      <c r="O37" s="31" t="s">
        <v>570</v>
      </c>
      <c r="P37" s="31" t="s">
        <v>570</v>
      </c>
      <c r="Q37" s="31" t="s">
        <v>570</v>
      </c>
      <c r="R37" s="31" t="s">
        <v>570</v>
      </c>
      <c r="S37" s="31" t="s">
        <v>574</v>
      </c>
      <c r="T37" s="31" t="s">
        <v>570</v>
      </c>
    </row>
    <row r="38" spans="1:20" ht="18" customHeight="1">
      <c r="A38" s="242"/>
      <c r="B38" s="234" t="s">
        <v>269</v>
      </c>
      <c r="C38" s="31" t="s">
        <v>569</v>
      </c>
      <c r="D38" s="31" t="s">
        <v>570</v>
      </c>
      <c r="E38" s="31" t="s">
        <v>570</v>
      </c>
      <c r="F38" s="31" t="s">
        <v>570</v>
      </c>
      <c r="G38" s="31" t="s">
        <v>570</v>
      </c>
      <c r="H38" s="31" t="s">
        <v>570</v>
      </c>
      <c r="I38" s="31" t="s">
        <v>570</v>
      </c>
      <c r="J38" s="31" t="s">
        <v>570</v>
      </c>
      <c r="K38" s="31" t="s">
        <v>570</v>
      </c>
      <c r="L38" s="31" t="s">
        <v>570</v>
      </c>
      <c r="M38" s="31" t="s">
        <v>570</v>
      </c>
      <c r="N38" s="31" t="s">
        <v>570</v>
      </c>
      <c r="O38" s="31" t="s">
        <v>570</v>
      </c>
      <c r="P38" s="31" t="s">
        <v>570</v>
      </c>
      <c r="Q38" s="31" t="s">
        <v>570</v>
      </c>
      <c r="R38" s="31" t="s">
        <v>570</v>
      </c>
      <c r="S38" s="31" t="s">
        <v>574</v>
      </c>
      <c r="T38" s="31" t="s">
        <v>570</v>
      </c>
    </row>
    <row r="39" spans="1:20" ht="18" customHeight="1">
      <c r="A39" s="242"/>
      <c r="B39" s="234" t="s">
        <v>270</v>
      </c>
      <c r="C39" s="31">
        <v>7</v>
      </c>
      <c r="D39" s="31">
        <v>994</v>
      </c>
      <c r="E39" s="31">
        <v>2027</v>
      </c>
      <c r="F39" s="31">
        <v>14</v>
      </c>
      <c r="G39" s="31">
        <v>2411</v>
      </c>
      <c r="H39" s="31">
        <v>5615</v>
      </c>
      <c r="I39" s="31">
        <v>37</v>
      </c>
      <c r="J39" s="31">
        <v>6574</v>
      </c>
      <c r="K39" s="31">
        <v>14596</v>
      </c>
      <c r="L39" s="31" t="s">
        <v>570</v>
      </c>
      <c r="M39" s="31" t="s">
        <v>570</v>
      </c>
      <c r="N39" s="31" t="s">
        <v>570</v>
      </c>
      <c r="O39" s="31" t="s">
        <v>570</v>
      </c>
      <c r="P39" s="31" t="s">
        <v>570</v>
      </c>
      <c r="Q39" s="31" t="s">
        <v>570</v>
      </c>
      <c r="R39" s="31" t="s">
        <v>570</v>
      </c>
      <c r="S39" s="31" t="s">
        <v>574</v>
      </c>
      <c r="T39" s="31" t="s">
        <v>570</v>
      </c>
    </row>
    <row r="40" spans="1:20" ht="18" customHeight="1">
      <c r="A40" s="242"/>
      <c r="B40" s="234" t="s">
        <v>271</v>
      </c>
      <c r="C40" s="31" t="s">
        <v>569</v>
      </c>
      <c r="D40" s="31" t="s">
        <v>570</v>
      </c>
      <c r="E40" s="31" t="s">
        <v>570</v>
      </c>
      <c r="F40" s="31" t="s">
        <v>570</v>
      </c>
      <c r="G40" s="31" t="s">
        <v>570</v>
      </c>
      <c r="H40" s="31" t="s">
        <v>570</v>
      </c>
      <c r="I40" s="31" t="s">
        <v>570</v>
      </c>
      <c r="J40" s="31" t="s">
        <v>570</v>
      </c>
      <c r="K40" s="31" t="s">
        <v>570</v>
      </c>
      <c r="L40" s="31" t="s">
        <v>570</v>
      </c>
      <c r="M40" s="31" t="s">
        <v>570</v>
      </c>
      <c r="N40" s="31" t="s">
        <v>570</v>
      </c>
      <c r="O40" s="31" t="s">
        <v>570</v>
      </c>
      <c r="P40" s="31" t="s">
        <v>570</v>
      </c>
      <c r="Q40" s="31" t="s">
        <v>570</v>
      </c>
      <c r="R40" s="31" t="s">
        <v>570</v>
      </c>
      <c r="S40" s="31" t="s">
        <v>574</v>
      </c>
      <c r="T40" s="31" t="s">
        <v>570</v>
      </c>
    </row>
    <row r="41" spans="1:20" ht="18" customHeight="1">
      <c r="A41" s="242"/>
      <c r="B41" s="234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8" customHeight="1">
      <c r="A42" s="446" t="s">
        <v>272</v>
      </c>
      <c r="B42" s="5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8" customHeight="1">
      <c r="A43" s="242"/>
      <c r="B43" s="234" t="s">
        <v>273</v>
      </c>
      <c r="C43" s="31" t="s">
        <v>570</v>
      </c>
      <c r="D43" s="31" t="s">
        <v>570</v>
      </c>
      <c r="E43" s="31" t="s">
        <v>570</v>
      </c>
      <c r="F43" s="31" t="s">
        <v>570</v>
      </c>
      <c r="G43" s="31" t="s">
        <v>570</v>
      </c>
      <c r="H43" s="31" t="s">
        <v>570</v>
      </c>
      <c r="I43" s="31" t="s">
        <v>570</v>
      </c>
      <c r="J43" s="31" t="s">
        <v>570</v>
      </c>
      <c r="K43" s="31" t="s">
        <v>570</v>
      </c>
      <c r="L43" s="31" t="s">
        <v>571</v>
      </c>
      <c r="M43" s="31">
        <v>235</v>
      </c>
      <c r="N43" s="31">
        <v>91</v>
      </c>
      <c r="O43" s="31" t="s">
        <v>570</v>
      </c>
      <c r="P43" s="31">
        <v>235</v>
      </c>
      <c r="Q43" s="31">
        <v>86</v>
      </c>
      <c r="R43" s="31" t="s">
        <v>570</v>
      </c>
      <c r="S43" s="31" t="s">
        <v>574</v>
      </c>
      <c r="T43" s="31" t="s">
        <v>570</v>
      </c>
    </row>
    <row r="44" spans="1:20" ht="18" customHeight="1">
      <c r="A44" s="242"/>
      <c r="B44" s="234" t="s">
        <v>274</v>
      </c>
      <c r="C44" s="31" t="s">
        <v>570</v>
      </c>
      <c r="D44" s="31" t="s">
        <v>570</v>
      </c>
      <c r="E44" s="31" t="s">
        <v>570</v>
      </c>
      <c r="F44" s="31" t="s">
        <v>570</v>
      </c>
      <c r="G44" s="31" t="s">
        <v>570</v>
      </c>
      <c r="H44" s="31" t="s">
        <v>570</v>
      </c>
      <c r="I44" s="31" t="s">
        <v>570</v>
      </c>
      <c r="J44" s="31" t="s">
        <v>570</v>
      </c>
      <c r="K44" s="31" t="s">
        <v>570</v>
      </c>
      <c r="L44" s="31" t="s">
        <v>570</v>
      </c>
      <c r="M44" s="31" t="s">
        <v>570</v>
      </c>
      <c r="N44" s="31" t="s">
        <v>570</v>
      </c>
      <c r="O44" s="31" t="s">
        <v>570</v>
      </c>
      <c r="P44" s="31" t="s">
        <v>570</v>
      </c>
      <c r="Q44" s="31" t="s">
        <v>570</v>
      </c>
      <c r="R44" s="31" t="s">
        <v>570</v>
      </c>
      <c r="S44" s="31" t="s">
        <v>574</v>
      </c>
      <c r="T44" s="31" t="s">
        <v>570</v>
      </c>
    </row>
    <row r="45" spans="1:20" ht="18" customHeight="1">
      <c r="A45" s="242"/>
      <c r="B45" s="234" t="s">
        <v>275</v>
      </c>
      <c r="C45" s="31" t="s">
        <v>569</v>
      </c>
      <c r="D45" s="31" t="s">
        <v>570</v>
      </c>
      <c r="E45" s="31" t="s">
        <v>570</v>
      </c>
      <c r="F45" s="31" t="s">
        <v>570</v>
      </c>
      <c r="G45" s="31" t="s">
        <v>570</v>
      </c>
      <c r="H45" s="31" t="s">
        <v>570</v>
      </c>
      <c r="I45" s="31" t="s">
        <v>570</v>
      </c>
      <c r="J45" s="31" t="s">
        <v>570</v>
      </c>
      <c r="K45" s="31" t="s">
        <v>570</v>
      </c>
      <c r="L45" s="31" t="s">
        <v>570</v>
      </c>
      <c r="M45" s="31" t="s">
        <v>570</v>
      </c>
      <c r="N45" s="31" t="s">
        <v>570</v>
      </c>
      <c r="O45" s="31" t="s">
        <v>570</v>
      </c>
      <c r="P45" s="31" t="s">
        <v>570</v>
      </c>
      <c r="Q45" s="31" t="s">
        <v>570</v>
      </c>
      <c r="R45" s="31" t="s">
        <v>570</v>
      </c>
      <c r="S45" s="31" t="s">
        <v>574</v>
      </c>
      <c r="T45" s="31" t="s">
        <v>570</v>
      </c>
    </row>
    <row r="46" spans="1:20" ht="18" customHeight="1">
      <c r="A46" s="242"/>
      <c r="B46" s="23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8" customHeight="1">
      <c r="A47" s="446" t="s">
        <v>276</v>
      </c>
      <c r="B47" s="53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8" customHeight="1">
      <c r="A48" s="242"/>
      <c r="B48" s="234" t="s">
        <v>277</v>
      </c>
      <c r="C48" s="31" t="s">
        <v>570</v>
      </c>
      <c r="D48" s="31" t="s">
        <v>570</v>
      </c>
      <c r="E48" s="31" t="s">
        <v>570</v>
      </c>
      <c r="F48" s="31" t="s">
        <v>570</v>
      </c>
      <c r="G48" s="31" t="s">
        <v>570</v>
      </c>
      <c r="H48" s="31" t="s">
        <v>570</v>
      </c>
      <c r="I48" s="31" t="s">
        <v>570</v>
      </c>
      <c r="J48" s="31" t="s">
        <v>570</v>
      </c>
      <c r="K48" s="31" t="s">
        <v>570</v>
      </c>
      <c r="L48" s="31" t="s">
        <v>570</v>
      </c>
      <c r="M48" s="31" t="s">
        <v>570</v>
      </c>
      <c r="N48" s="31" t="s">
        <v>570</v>
      </c>
      <c r="O48" s="31" t="s">
        <v>570</v>
      </c>
      <c r="P48" s="31" t="s">
        <v>570</v>
      </c>
      <c r="Q48" s="31" t="s">
        <v>570</v>
      </c>
      <c r="R48" s="31">
        <v>105</v>
      </c>
      <c r="S48" s="31" t="s">
        <v>574</v>
      </c>
      <c r="T48" s="31">
        <v>36341</v>
      </c>
    </row>
    <row r="49" spans="1:20" ht="18" customHeight="1">
      <c r="A49" s="242"/>
      <c r="B49" s="234" t="s">
        <v>278</v>
      </c>
      <c r="C49" s="31" t="s">
        <v>570</v>
      </c>
      <c r="D49" s="31" t="s">
        <v>570</v>
      </c>
      <c r="E49" s="31" t="s">
        <v>570</v>
      </c>
      <c r="F49" s="31" t="s">
        <v>570</v>
      </c>
      <c r="G49" s="31" t="s">
        <v>570</v>
      </c>
      <c r="H49" s="31" t="s">
        <v>570</v>
      </c>
      <c r="I49" s="31" t="s">
        <v>570</v>
      </c>
      <c r="J49" s="31" t="s">
        <v>570</v>
      </c>
      <c r="K49" s="31" t="s">
        <v>570</v>
      </c>
      <c r="L49" s="31" t="s">
        <v>570</v>
      </c>
      <c r="M49" s="31" t="s">
        <v>570</v>
      </c>
      <c r="N49" s="31" t="s">
        <v>570</v>
      </c>
      <c r="O49" s="31" t="s">
        <v>570</v>
      </c>
      <c r="P49" s="31" t="s">
        <v>570</v>
      </c>
      <c r="Q49" s="31" t="s">
        <v>570</v>
      </c>
      <c r="R49" s="31">
        <v>320</v>
      </c>
      <c r="S49" s="31" t="s">
        <v>574</v>
      </c>
      <c r="T49" s="31">
        <v>3471</v>
      </c>
    </row>
    <row r="50" spans="1:20" ht="18" customHeight="1">
      <c r="A50" s="242"/>
      <c r="B50" s="234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8" customHeight="1">
      <c r="A51" s="446" t="s">
        <v>279</v>
      </c>
      <c r="B51" s="53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8" customHeight="1">
      <c r="A52" s="242"/>
      <c r="B52" s="234" t="s">
        <v>280</v>
      </c>
      <c r="C52" s="31" t="s">
        <v>569</v>
      </c>
      <c r="D52" s="31" t="s">
        <v>570</v>
      </c>
      <c r="E52" s="31" t="s">
        <v>570</v>
      </c>
      <c r="F52" s="31" t="s">
        <v>570</v>
      </c>
      <c r="G52" s="31" t="s">
        <v>570</v>
      </c>
      <c r="H52" s="31" t="s">
        <v>570</v>
      </c>
      <c r="I52" s="31" t="s">
        <v>570</v>
      </c>
      <c r="J52" s="31" t="s">
        <v>570</v>
      </c>
      <c r="K52" s="31" t="s">
        <v>570</v>
      </c>
      <c r="L52" s="31" t="s">
        <v>570</v>
      </c>
      <c r="M52" s="31" t="s">
        <v>570</v>
      </c>
      <c r="N52" s="31" t="s">
        <v>570</v>
      </c>
      <c r="O52" s="31" t="s">
        <v>570</v>
      </c>
      <c r="P52" s="31" t="s">
        <v>570</v>
      </c>
      <c r="Q52" s="31" t="s">
        <v>570</v>
      </c>
      <c r="R52" s="31" t="s">
        <v>570</v>
      </c>
      <c r="S52" s="31" t="s">
        <v>574</v>
      </c>
      <c r="T52" s="31" t="s">
        <v>570</v>
      </c>
    </row>
    <row r="53" spans="1:20" ht="18" customHeight="1">
      <c r="A53" s="242"/>
      <c r="B53" s="234" t="s">
        <v>281</v>
      </c>
      <c r="C53" s="31" t="s">
        <v>569</v>
      </c>
      <c r="D53" s="31" t="s">
        <v>570</v>
      </c>
      <c r="E53" s="31" t="s">
        <v>570</v>
      </c>
      <c r="F53" s="31" t="s">
        <v>570</v>
      </c>
      <c r="G53" s="31" t="s">
        <v>570</v>
      </c>
      <c r="H53" s="31" t="s">
        <v>570</v>
      </c>
      <c r="I53" s="31" t="s">
        <v>570</v>
      </c>
      <c r="J53" s="31" t="s">
        <v>570</v>
      </c>
      <c r="K53" s="31" t="s">
        <v>570</v>
      </c>
      <c r="L53" s="31" t="s">
        <v>570</v>
      </c>
      <c r="M53" s="31" t="s">
        <v>570</v>
      </c>
      <c r="N53" s="31" t="s">
        <v>570</v>
      </c>
      <c r="O53" s="31" t="s">
        <v>570</v>
      </c>
      <c r="P53" s="31" t="s">
        <v>570</v>
      </c>
      <c r="Q53" s="31" t="s">
        <v>570</v>
      </c>
      <c r="R53" s="31" t="s">
        <v>570</v>
      </c>
      <c r="S53" s="31" t="s">
        <v>574</v>
      </c>
      <c r="T53" s="31" t="s">
        <v>570</v>
      </c>
    </row>
    <row r="54" spans="1:20" ht="18" customHeight="1">
      <c r="A54" s="242"/>
      <c r="B54" s="230" t="s">
        <v>589</v>
      </c>
      <c r="C54" s="31" t="s">
        <v>569</v>
      </c>
      <c r="D54" s="31" t="s">
        <v>570</v>
      </c>
      <c r="E54" s="31" t="s">
        <v>570</v>
      </c>
      <c r="F54" s="31" t="s">
        <v>570</v>
      </c>
      <c r="G54" s="31" t="s">
        <v>570</v>
      </c>
      <c r="H54" s="31" t="s">
        <v>570</v>
      </c>
      <c r="I54" s="31" t="s">
        <v>570</v>
      </c>
      <c r="J54" s="31" t="s">
        <v>570</v>
      </c>
      <c r="K54" s="31" t="s">
        <v>570</v>
      </c>
      <c r="L54" s="31" t="s">
        <v>570</v>
      </c>
      <c r="M54" s="31" t="s">
        <v>570</v>
      </c>
      <c r="N54" s="31" t="s">
        <v>570</v>
      </c>
      <c r="O54" s="31" t="s">
        <v>570</v>
      </c>
      <c r="P54" s="31" t="s">
        <v>570</v>
      </c>
      <c r="Q54" s="31" t="s">
        <v>570</v>
      </c>
      <c r="R54" s="31" t="s">
        <v>570</v>
      </c>
      <c r="S54" s="31" t="s">
        <v>574</v>
      </c>
      <c r="T54" s="31" t="s">
        <v>570</v>
      </c>
    </row>
    <row r="55" spans="1:20" ht="18" customHeight="1">
      <c r="A55" s="242"/>
      <c r="B55" s="21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8" customHeight="1">
      <c r="A56" s="446" t="s">
        <v>572</v>
      </c>
      <c r="B56" s="53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18" customHeight="1">
      <c r="A57" s="242"/>
      <c r="B57" s="234" t="s">
        <v>573</v>
      </c>
      <c r="C57" s="31" t="s">
        <v>569</v>
      </c>
      <c r="D57" s="31" t="s">
        <v>570</v>
      </c>
      <c r="E57" s="31" t="s">
        <v>570</v>
      </c>
      <c r="F57" s="31" t="s">
        <v>570</v>
      </c>
      <c r="G57" s="31" t="s">
        <v>570</v>
      </c>
      <c r="H57" s="31" t="s">
        <v>570</v>
      </c>
      <c r="I57" s="31" t="s">
        <v>570</v>
      </c>
      <c r="J57" s="31" t="s">
        <v>570</v>
      </c>
      <c r="K57" s="31" t="s">
        <v>570</v>
      </c>
      <c r="L57" s="31" t="s">
        <v>570</v>
      </c>
      <c r="M57" s="31" t="s">
        <v>570</v>
      </c>
      <c r="N57" s="31" t="s">
        <v>570</v>
      </c>
      <c r="O57" s="31" t="s">
        <v>570</v>
      </c>
      <c r="P57" s="31" t="s">
        <v>570</v>
      </c>
      <c r="Q57" s="31" t="s">
        <v>570</v>
      </c>
      <c r="R57" s="31" t="s">
        <v>570</v>
      </c>
      <c r="S57" s="31" t="s">
        <v>574</v>
      </c>
      <c r="T57" s="31" t="s">
        <v>570</v>
      </c>
    </row>
    <row r="58" spans="1:20" ht="18" customHeight="1">
      <c r="A58" s="242"/>
      <c r="B58" s="234" t="s">
        <v>575</v>
      </c>
      <c r="C58" s="31" t="s">
        <v>569</v>
      </c>
      <c r="D58" s="31" t="s">
        <v>570</v>
      </c>
      <c r="E58" s="31" t="s">
        <v>570</v>
      </c>
      <c r="F58" s="31" t="s">
        <v>570</v>
      </c>
      <c r="G58" s="31" t="s">
        <v>570</v>
      </c>
      <c r="H58" s="31" t="s">
        <v>570</v>
      </c>
      <c r="I58" s="31" t="s">
        <v>570</v>
      </c>
      <c r="J58" s="31" t="s">
        <v>570</v>
      </c>
      <c r="K58" s="31" t="s">
        <v>570</v>
      </c>
      <c r="L58" s="31" t="s">
        <v>570</v>
      </c>
      <c r="M58" s="31" t="s">
        <v>570</v>
      </c>
      <c r="N58" s="31" t="s">
        <v>570</v>
      </c>
      <c r="O58" s="31" t="s">
        <v>570</v>
      </c>
      <c r="P58" s="31" t="s">
        <v>570</v>
      </c>
      <c r="Q58" s="31" t="s">
        <v>570</v>
      </c>
      <c r="R58" s="31" t="s">
        <v>570</v>
      </c>
      <c r="S58" s="31" t="s">
        <v>574</v>
      </c>
      <c r="T58" s="31" t="s">
        <v>570</v>
      </c>
    </row>
    <row r="59" spans="1:20" ht="18" customHeight="1">
      <c r="A59" s="242"/>
      <c r="B59" s="23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1:20" ht="18" customHeight="1">
      <c r="A60" s="446" t="s">
        <v>282</v>
      </c>
      <c r="B60" s="53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ht="18" customHeight="1">
      <c r="A61" s="242"/>
      <c r="B61" s="234" t="s">
        <v>282</v>
      </c>
      <c r="C61" s="31" t="s">
        <v>569</v>
      </c>
      <c r="D61" s="31" t="s">
        <v>570</v>
      </c>
      <c r="E61" s="31" t="s">
        <v>570</v>
      </c>
      <c r="F61" s="31" t="s">
        <v>571</v>
      </c>
      <c r="G61" s="31">
        <v>162</v>
      </c>
      <c r="H61" s="31">
        <v>364</v>
      </c>
      <c r="I61" s="31" t="s">
        <v>571</v>
      </c>
      <c r="J61" s="31">
        <v>60</v>
      </c>
      <c r="K61" s="31">
        <v>325</v>
      </c>
      <c r="L61" s="31" t="s">
        <v>570</v>
      </c>
      <c r="M61" s="31" t="s">
        <v>570</v>
      </c>
      <c r="N61" s="31" t="s">
        <v>570</v>
      </c>
      <c r="O61" s="31" t="s">
        <v>570</v>
      </c>
      <c r="P61" s="31" t="s">
        <v>570</v>
      </c>
      <c r="Q61" s="31" t="s">
        <v>570</v>
      </c>
      <c r="R61" s="31" t="s">
        <v>570</v>
      </c>
      <c r="S61" s="31" t="s">
        <v>574</v>
      </c>
      <c r="T61" s="31" t="s">
        <v>570</v>
      </c>
    </row>
    <row r="62" spans="1:20" ht="18" customHeight="1">
      <c r="A62" s="242"/>
      <c r="B62" s="234" t="s">
        <v>400</v>
      </c>
      <c r="C62" s="31" t="s">
        <v>570</v>
      </c>
      <c r="D62" s="31" t="s">
        <v>570</v>
      </c>
      <c r="E62" s="31" t="s">
        <v>570</v>
      </c>
      <c r="F62" s="31" t="s">
        <v>571</v>
      </c>
      <c r="G62" s="31">
        <v>162</v>
      </c>
      <c r="H62" s="31">
        <v>364</v>
      </c>
      <c r="I62" s="31" t="s">
        <v>571</v>
      </c>
      <c r="J62" s="31">
        <v>60</v>
      </c>
      <c r="K62" s="31">
        <v>325</v>
      </c>
      <c r="L62" s="31" t="s">
        <v>570</v>
      </c>
      <c r="M62" s="31" t="s">
        <v>570</v>
      </c>
      <c r="N62" s="31" t="s">
        <v>570</v>
      </c>
      <c r="O62" s="31" t="s">
        <v>570</v>
      </c>
      <c r="P62" s="31" t="s">
        <v>570</v>
      </c>
      <c r="Q62" s="31" t="s">
        <v>570</v>
      </c>
      <c r="R62" s="31" t="s">
        <v>570</v>
      </c>
      <c r="S62" s="31" t="s">
        <v>574</v>
      </c>
      <c r="T62" s="31" t="s">
        <v>570</v>
      </c>
    </row>
    <row r="63" spans="1:11" ht="18" customHeight="1">
      <c r="A63" s="242"/>
      <c r="B63" s="234"/>
      <c r="C63" s="31"/>
      <c r="D63" s="31"/>
      <c r="E63" s="31"/>
      <c r="F63" s="31"/>
      <c r="G63" s="31"/>
      <c r="H63" s="31"/>
      <c r="I63" s="31"/>
      <c r="J63" s="31"/>
      <c r="K63" s="31"/>
    </row>
    <row r="64" spans="1:20" ht="18" customHeight="1">
      <c r="A64" s="244"/>
      <c r="B64" s="235"/>
      <c r="C64" s="56"/>
      <c r="D64" s="56"/>
      <c r="E64" s="56"/>
      <c r="F64" s="56"/>
      <c r="G64" s="56"/>
      <c r="H64" s="56"/>
      <c r="I64" s="56"/>
      <c r="J64" s="56"/>
      <c r="K64" s="56"/>
      <c r="L64" s="133"/>
      <c r="M64" s="133"/>
      <c r="N64" s="133"/>
      <c r="O64" s="133"/>
      <c r="P64" s="133"/>
      <c r="Q64" s="133"/>
      <c r="R64" s="133"/>
      <c r="S64" s="133"/>
      <c r="T64" s="133"/>
    </row>
    <row r="65" ht="15" customHeight="1">
      <c r="B65" s="110" t="s">
        <v>453</v>
      </c>
    </row>
    <row r="66" ht="15" customHeight="1"/>
    <row r="67" ht="15" customHeight="1"/>
    <row r="68" ht="15" customHeight="1"/>
  </sheetData>
  <sheetProtection/>
  <mergeCells count="22">
    <mergeCell ref="A1:B1"/>
    <mergeCell ref="A30:B30"/>
    <mergeCell ref="A26:B26"/>
    <mergeCell ref="A20:B20"/>
    <mergeCell ref="A7:B7"/>
    <mergeCell ref="A8:B8"/>
    <mergeCell ref="A13:B13"/>
    <mergeCell ref="B2:T2"/>
    <mergeCell ref="R4:T5"/>
    <mergeCell ref="L5:N5"/>
    <mergeCell ref="A60:B60"/>
    <mergeCell ref="A56:B56"/>
    <mergeCell ref="A51:B51"/>
    <mergeCell ref="A47:B47"/>
    <mergeCell ref="A42:B42"/>
    <mergeCell ref="A36:B36"/>
    <mergeCell ref="O5:Q5"/>
    <mergeCell ref="C5:E5"/>
    <mergeCell ref="F5:H5"/>
    <mergeCell ref="I5:K5"/>
    <mergeCell ref="C4:Q4"/>
    <mergeCell ref="A4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="60" zoomScaleNormal="80" zoomScalePageLayoutView="0" workbookViewId="0" topLeftCell="A1">
      <selection activeCell="A1" sqref="A1"/>
    </sheetView>
  </sheetViews>
  <sheetFormatPr defaultColWidth="10.59765625" defaultRowHeight="15"/>
  <cols>
    <col min="1" max="2" width="2.09765625" style="110" customWidth="1"/>
    <col min="3" max="3" width="20.59765625" style="110" customWidth="1"/>
    <col min="4" max="8" width="15.59765625" style="110" customWidth="1"/>
    <col min="9" max="9" width="7.09765625" style="110" customWidth="1"/>
    <col min="10" max="10" width="2.09765625" style="110" customWidth="1"/>
    <col min="11" max="11" width="18.59765625" style="110" customWidth="1"/>
    <col min="12" max="16" width="15.59765625" style="110" customWidth="1"/>
    <col min="17" max="16384" width="10.59765625" style="110" customWidth="1"/>
  </cols>
  <sheetData>
    <row r="1" spans="1:16" s="143" customFormat="1" ht="19.5" customHeight="1">
      <c r="A1" s="2" t="s">
        <v>411</v>
      </c>
      <c r="P1" s="3" t="s">
        <v>412</v>
      </c>
    </row>
    <row r="2" spans="1:16" ht="19.5" customHeight="1">
      <c r="A2" s="338" t="s">
        <v>592</v>
      </c>
      <c r="B2" s="338"/>
      <c r="C2" s="338"/>
      <c r="D2" s="338"/>
      <c r="E2" s="338"/>
      <c r="F2" s="338"/>
      <c r="G2" s="338"/>
      <c r="H2" s="338"/>
      <c r="J2" s="111"/>
      <c r="K2" s="338" t="s">
        <v>593</v>
      </c>
      <c r="L2" s="338"/>
      <c r="M2" s="338"/>
      <c r="N2" s="338"/>
      <c r="O2" s="338"/>
      <c r="P2" s="338"/>
    </row>
    <row r="3" spans="1:17" ht="19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09"/>
    </row>
    <row r="4" spans="8:17" ht="18" customHeight="1" thickBot="1">
      <c r="H4" s="147" t="s">
        <v>371</v>
      </c>
      <c r="I4" s="109"/>
      <c r="P4" s="147" t="s">
        <v>371</v>
      </c>
      <c r="Q4" s="109"/>
    </row>
    <row r="5" spans="1:17" ht="15" customHeight="1">
      <c r="A5" s="545" t="s">
        <v>674</v>
      </c>
      <c r="B5" s="546"/>
      <c r="C5" s="547"/>
      <c r="D5" s="250" t="s">
        <v>440</v>
      </c>
      <c r="E5" s="258" t="s">
        <v>433</v>
      </c>
      <c r="F5" s="259" t="s">
        <v>443</v>
      </c>
      <c r="G5" s="259" t="s">
        <v>444</v>
      </c>
      <c r="H5" s="253" t="s">
        <v>445</v>
      </c>
      <c r="I5" s="113"/>
      <c r="J5" s="545" t="s">
        <v>673</v>
      </c>
      <c r="K5" s="547"/>
      <c r="L5" s="250" t="s">
        <v>440</v>
      </c>
      <c r="M5" s="251" t="s">
        <v>433</v>
      </c>
      <c r="N5" s="252" t="s">
        <v>443</v>
      </c>
      <c r="O5" s="252" t="s">
        <v>444</v>
      </c>
      <c r="P5" s="253" t="s">
        <v>445</v>
      </c>
      <c r="Q5" s="109"/>
    </row>
    <row r="6" spans="1:17" ht="15" customHeight="1">
      <c r="A6" s="423" t="s">
        <v>413</v>
      </c>
      <c r="B6" s="548"/>
      <c r="C6" s="549"/>
      <c r="D6" s="320">
        <v>174238</v>
      </c>
      <c r="E6" s="321">
        <v>220438</v>
      </c>
      <c r="F6" s="321">
        <f>SUM(F8,N21,N29,N44,N46)</f>
        <v>226964</v>
      </c>
      <c r="G6" s="321">
        <f>SUM(G8,O21,O29,O44,O46)</f>
        <v>203723</v>
      </c>
      <c r="H6" s="322">
        <v>172408</v>
      </c>
      <c r="I6" s="23"/>
      <c r="J6" s="124"/>
      <c r="K6" s="128" t="s">
        <v>297</v>
      </c>
      <c r="L6" s="104">
        <v>13</v>
      </c>
      <c r="M6" s="106">
        <v>9</v>
      </c>
      <c r="N6" s="106">
        <v>21</v>
      </c>
      <c r="O6" s="106">
        <v>25</v>
      </c>
      <c r="P6" s="106">
        <v>22</v>
      </c>
      <c r="Q6" s="109"/>
    </row>
    <row r="7" spans="1:17" ht="15" customHeight="1">
      <c r="A7" s="32"/>
      <c r="B7" s="32"/>
      <c r="C7" s="33"/>
      <c r="D7" s="79"/>
      <c r="E7" s="80"/>
      <c r="F7" s="80"/>
      <c r="G7" s="80"/>
      <c r="H7" s="80"/>
      <c r="I7" s="113"/>
      <c r="J7" s="114"/>
      <c r="K7" s="128" t="s">
        <v>92</v>
      </c>
      <c r="L7" s="104">
        <v>499</v>
      </c>
      <c r="M7" s="100">
        <v>557</v>
      </c>
      <c r="N7" s="100">
        <v>660</v>
      </c>
      <c r="O7" s="100">
        <v>569</v>
      </c>
      <c r="P7" s="100">
        <v>795</v>
      </c>
      <c r="Q7" s="109"/>
    </row>
    <row r="8" spans="1:16" ht="15" customHeight="1">
      <c r="A8" s="34"/>
      <c r="B8" s="496" t="s">
        <v>93</v>
      </c>
      <c r="C8" s="544"/>
      <c r="D8" s="79">
        <v>138491</v>
      </c>
      <c r="E8" s="80">
        <v>172997</v>
      </c>
      <c r="F8" s="80">
        <f>SUM(F10:F14,F16:F20,F22:F26,F28:F32,F34:F38,F40:F44,F47:F48,N6:N10,N12:N16,N18:N19)</f>
        <v>185938</v>
      </c>
      <c r="G8" s="80">
        <f>SUM(G10:G14,G16:G20,G22:G26,G28:G32,G34:G38,G40:G44,G47:G48,O6:O10,O12:O16,O18:O19)</f>
        <v>167272</v>
      </c>
      <c r="H8" s="80">
        <v>129667</v>
      </c>
      <c r="I8" s="23"/>
      <c r="J8" s="114"/>
      <c r="K8" s="128" t="s">
        <v>299</v>
      </c>
      <c r="L8" s="104">
        <v>78</v>
      </c>
      <c r="M8" s="100">
        <v>81</v>
      </c>
      <c r="N8" s="100">
        <v>124</v>
      </c>
      <c r="O8" s="100">
        <v>73</v>
      </c>
      <c r="P8" s="100">
        <v>76</v>
      </c>
    </row>
    <row r="9" spans="1:16" ht="15" customHeight="1">
      <c r="A9" s="114"/>
      <c r="B9" s="114"/>
      <c r="C9" s="146"/>
      <c r="D9" s="121"/>
      <c r="E9" s="113"/>
      <c r="F9" s="113"/>
      <c r="G9" s="113"/>
      <c r="H9" s="113"/>
      <c r="I9" s="113"/>
      <c r="J9" s="114"/>
      <c r="K9" s="128" t="s">
        <v>300</v>
      </c>
      <c r="L9" s="104">
        <v>48</v>
      </c>
      <c r="M9" s="100">
        <v>112</v>
      </c>
      <c r="N9" s="100">
        <v>92</v>
      </c>
      <c r="O9" s="100">
        <v>62</v>
      </c>
      <c r="P9" s="100">
        <v>58</v>
      </c>
    </row>
    <row r="10" spans="1:16" ht="15" customHeight="1">
      <c r="A10" s="114"/>
      <c r="B10" s="114"/>
      <c r="C10" s="128" t="s">
        <v>110</v>
      </c>
      <c r="D10" s="104">
        <v>95417</v>
      </c>
      <c r="E10" s="100">
        <v>136092</v>
      </c>
      <c r="F10" s="100">
        <v>152990</v>
      </c>
      <c r="G10" s="100">
        <v>129595</v>
      </c>
      <c r="H10" s="100">
        <v>95112</v>
      </c>
      <c r="I10" s="100"/>
      <c r="J10" s="114"/>
      <c r="K10" s="128" t="s">
        <v>301</v>
      </c>
      <c r="L10" s="104">
        <v>142</v>
      </c>
      <c r="M10" s="100">
        <v>133</v>
      </c>
      <c r="N10" s="100">
        <v>137</v>
      </c>
      <c r="O10" s="100">
        <v>130</v>
      </c>
      <c r="P10" s="100">
        <v>110</v>
      </c>
    </row>
    <row r="11" spans="1:16" ht="15" customHeight="1">
      <c r="A11" s="114"/>
      <c r="B11" s="114"/>
      <c r="C11" s="128" t="s">
        <v>111</v>
      </c>
      <c r="D11" s="104">
        <v>1496</v>
      </c>
      <c r="E11" s="100">
        <v>618</v>
      </c>
      <c r="F11" s="100">
        <v>1083</v>
      </c>
      <c r="G11" s="100">
        <v>1029</v>
      </c>
      <c r="H11" s="100">
        <v>1523</v>
      </c>
      <c r="I11" s="100"/>
      <c r="J11" s="114"/>
      <c r="L11" s="104"/>
      <c r="M11" s="100"/>
      <c r="N11" s="100"/>
      <c r="O11" s="100"/>
      <c r="P11" s="100"/>
    </row>
    <row r="12" spans="1:16" ht="15" customHeight="1">
      <c r="A12" s="114"/>
      <c r="B12" s="114"/>
      <c r="C12" s="128" t="s">
        <v>112</v>
      </c>
      <c r="D12" s="104">
        <v>2102</v>
      </c>
      <c r="E12" s="100">
        <v>1426</v>
      </c>
      <c r="F12" s="100">
        <v>3525</v>
      </c>
      <c r="G12" s="100">
        <v>1876</v>
      </c>
      <c r="H12" s="100">
        <v>1861</v>
      </c>
      <c r="I12" s="100"/>
      <c r="J12" s="114"/>
      <c r="K12" s="128" t="s">
        <v>96</v>
      </c>
      <c r="L12" s="104">
        <v>2</v>
      </c>
      <c r="M12" s="100">
        <v>3</v>
      </c>
      <c r="N12" s="100">
        <v>13</v>
      </c>
      <c r="O12" s="100">
        <v>13</v>
      </c>
      <c r="P12" s="100">
        <v>5</v>
      </c>
    </row>
    <row r="13" spans="1:16" ht="15" customHeight="1">
      <c r="A13" s="114"/>
      <c r="B13" s="114"/>
      <c r="C13" s="128" t="s">
        <v>293</v>
      </c>
      <c r="D13" s="104">
        <v>548</v>
      </c>
      <c r="E13" s="100">
        <v>1663</v>
      </c>
      <c r="F13" s="100">
        <v>2488</v>
      </c>
      <c r="G13" s="100">
        <v>3193</v>
      </c>
      <c r="H13" s="100">
        <v>4713</v>
      </c>
      <c r="I13" s="100"/>
      <c r="J13" s="114"/>
      <c r="K13" s="128" t="s">
        <v>98</v>
      </c>
      <c r="L13" s="104">
        <v>280</v>
      </c>
      <c r="M13" s="100">
        <v>147</v>
      </c>
      <c r="N13" s="100">
        <v>130</v>
      </c>
      <c r="O13" s="100">
        <v>96</v>
      </c>
      <c r="P13" s="100">
        <v>279</v>
      </c>
    </row>
    <row r="14" spans="1:16" ht="15" customHeight="1">
      <c r="A14" s="114"/>
      <c r="B14" s="114"/>
      <c r="C14" s="128" t="s">
        <v>116</v>
      </c>
      <c r="D14" s="104">
        <v>18389</v>
      </c>
      <c r="E14" s="100">
        <v>14200</v>
      </c>
      <c r="F14" s="100">
        <v>3857</v>
      </c>
      <c r="G14" s="100">
        <v>3176</v>
      </c>
      <c r="H14" s="100">
        <v>4071</v>
      </c>
      <c r="I14" s="100"/>
      <c r="J14" s="114"/>
      <c r="K14" s="128" t="s">
        <v>455</v>
      </c>
      <c r="L14" s="104">
        <v>482</v>
      </c>
      <c r="M14" s="100">
        <v>312</v>
      </c>
      <c r="N14" s="100">
        <v>248</v>
      </c>
      <c r="O14" s="100">
        <v>286</v>
      </c>
      <c r="P14" s="100">
        <v>403</v>
      </c>
    </row>
    <row r="15" spans="1:16" ht="15" customHeight="1">
      <c r="A15" s="114"/>
      <c r="B15" s="114"/>
      <c r="D15" s="104"/>
      <c r="E15" s="100"/>
      <c r="F15" s="100"/>
      <c r="G15" s="100"/>
      <c r="H15" s="100"/>
      <c r="I15" s="100"/>
      <c r="J15" s="114"/>
      <c r="K15" s="128" t="s">
        <v>99</v>
      </c>
      <c r="L15" s="104">
        <v>19</v>
      </c>
      <c r="M15" s="100">
        <v>13</v>
      </c>
      <c r="N15" s="100">
        <v>13</v>
      </c>
      <c r="O15" s="100">
        <v>12</v>
      </c>
      <c r="P15" s="100">
        <v>8</v>
      </c>
    </row>
    <row r="16" spans="1:16" ht="15" customHeight="1">
      <c r="A16" s="114"/>
      <c r="B16" s="114"/>
      <c r="C16" s="128" t="s">
        <v>118</v>
      </c>
      <c r="D16" s="104">
        <v>1226</v>
      </c>
      <c r="E16" s="100">
        <v>1298</v>
      </c>
      <c r="F16" s="100">
        <v>2</v>
      </c>
      <c r="G16" s="100">
        <v>15</v>
      </c>
      <c r="H16" s="100">
        <v>2</v>
      </c>
      <c r="I16" s="113"/>
      <c r="J16" s="114"/>
      <c r="K16" s="128" t="s">
        <v>100</v>
      </c>
      <c r="L16" s="104">
        <v>11</v>
      </c>
      <c r="M16" s="100">
        <v>13</v>
      </c>
      <c r="N16" s="100">
        <v>21</v>
      </c>
      <c r="O16" s="100">
        <v>22</v>
      </c>
      <c r="P16" s="100">
        <v>34</v>
      </c>
    </row>
    <row r="17" spans="1:16" ht="15" customHeight="1">
      <c r="A17" s="114"/>
      <c r="B17" s="114"/>
      <c r="C17" s="128" t="s">
        <v>294</v>
      </c>
      <c r="D17" s="104">
        <v>2020</v>
      </c>
      <c r="E17" s="100">
        <v>1996</v>
      </c>
      <c r="F17" s="100">
        <v>5122</v>
      </c>
      <c r="G17" s="100">
        <v>4661</v>
      </c>
      <c r="H17" s="100">
        <v>4414</v>
      </c>
      <c r="I17" s="100"/>
      <c r="J17" s="114"/>
      <c r="L17" s="104"/>
      <c r="M17" s="100"/>
      <c r="N17" s="100"/>
      <c r="O17" s="100"/>
      <c r="P17" s="100"/>
    </row>
    <row r="18" spans="1:16" ht="15" customHeight="1">
      <c r="A18" s="114"/>
      <c r="B18" s="114"/>
      <c r="C18" s="128" t="s">
        <v>102</v>
      </c>
      <c r="D18" s="104">
        <v>25</v>
      </c>
      <c r="E18" s="100">
        <v>0</v>
      </c>
      <c r="F18" s="100">
        <v>17</v>
      </c>
      <c r="G18" s="100">
        <v>22</v>
      </c>
      <c r="H18" s="100">
        <v>10</v>
      </c>
      <c r="I18" s="100"/>
      <c r="J18" s="114"/>
      <c r="K18" s="128" t="s">
        <v>101</v>
      </c>
      <c r="L18" s="103" t="s">
        <v>435</v>
      </c>
      <c r="M18" s="100">
        <v>0</v>
      </c>
      <c r="N18" s="101" t="s">
        <v>435</v>
      </c>
      <c r="O18" s="101" t="s">
        <v>435</v>
      </c>
      <c r="P18" s="101" t="s">
        <v>435</v>
      </c>
    </row>
    <row r="19" spans="1:16" ht="15" customHeight="1">
      <c r="A19" s="114"/>
      <c r="B19" s="114"/>
      <c r="C19" s="128" t="s">
        <v>104</v>
      </c>
      <c r="D19" s="104">
        <v>185</v>
      </c>
      <c r="E19" s="100">
        <v>643</v>
      </c>
      <c r="F19" s="100">
        <v>288</v>
      </c>
      <c r="G19" s="100">
        <v>144</v>
      </c>
      <c r="H19" s="100">
        <v>316</v>
      </c>
      <c r="I19" s="100"/>
      <c r="J19" s="114"/>
      <c r="K19" s="128" t="s">
        <v>103</v>
      </c>
      <c r="L19" s="104">
        <v>7324</v>
      </c>
      <c r="M19" s="100">
        <v>6014</v>
      </c>
      <c r="N19" s="100">
        <v>7765</v>
      </c>
      <c r="O19" s="100">
        <v>14623</v>
      </c>
      <c r="P19" s="100">
        <v>7883</v>
      </c>
    </row>
    <row r="20" spans="1:16" ht="15" customHeight="1">
      <c r="A20" s="114"/>
      <c r="B20" s="114"/>
      <c r="C20" s="128" t="s">
        <v>295</v>
      </c>
      <c r="D20" s="104">
        <v>11</v>
      </c>
      <c r="E20" s="100">
        <v>9</v>
      </c>
      <c r="F20" s="100">
        <v>26</v>
      </c>
      <c r="G20" s="100">
        <v>85</v>
      </c>
      <c r="H20" s="100">
        <v>8</v>
      </c>
      <c r="I20" s="100"/>
      <c r="J20" s="114"/>
      <c r="L20" s="104"/>
      <c r="M20" s="100"/>
      <c r="N20" s="100"/>
      <c r="O20" s="100"/>
      <c r="P20" s="100"/>
    </row>
    <row r="21" spans="1:16" ht="15" customHeight="1">
      <c r="A21" s="114"/>
      <c r="B21" s="114"/>
      <c r="C21" s="254"/>
      <c r="D21" s="104"/>
      <c r="E21" s="100"/>
      <c r="F21" s="100"/>
      <c r="G21" s="100"/>
      <c r="H21" s="100"/>
      <c r="I21" s="100"/>
      <c r="J21" s="496" t="s">
        <v>117</v>
      </c>
      <c r="K21" s="544"/>
      <c r="L21" s="79">
        <f>SUM(L23:L27)</f>
        <v>1656</v>
      </c>
      <c r="M21" s="80">
        <f>SUM(M23:M27)</f>
        <v>1707</v>
      </c>
      <c r="N21" s="80">
        <f>SUM(N23:N27)</f>
        <v>1079</v>
      </c>
      <c r="O21" s="80">
        <f>SUM(O23:O27)</f>
        <v>996</v>
      </c>
      <c r="P21" s="80">
        <f>SUM(P23:P27)</f>
        <v>803</v>
      </c>
    </row>
    <row r="22" spans="1:16" ht="15" customHeight="1">
      <c r="A22" s="114"/>
      <c r="B22" s="114"/>
      <c r="C22" s="128" t="s">
        <v>94</v>
      </c>
      <c r="D22" s="104">
        <v>36</v>
      </c>
      <c r="E22" s="100">
        <v>68</v>
      </c>
      <c r="F22" s="100">
        <v>14</v>
      </c>
      <c r="G22" s="100">
        <v>62</v>
      </c>
      <c r="H22" s="100">
        <v>48</v>
      </c>
      <c r="I22" s="115"/>
      <c r="J22" s="114"/>
      <c r="L22" s="104"/>
      <c r="M22" s="100"/>
      <c r="N22" s="100"/>
      <c r="O22" s="100"/>
      <c r="P22" s="100"/>
    </row>
    <row r="23" spans="1:16" ht="15" customHeight="1">
      <c r="A23" s="114"/>
      <c r="B23" s="114"/>
      <c r="C23" s="128" t="s">
        <v>95</v>
      </c>
      <c r="D23" s="104">
        <v>122</v>
      </c>
      <c r="E23" s="100">
        <v>30</v>
      </c>
      <c r="F23" s="100">
        <v>42</v>
      </c>
      <c r="G23" s="100">
        <v>32</v>
      </c>
      <c r="H23" s="100">
        <v>40</v>
      </c>
      <c r="I23" s="100"/>
      <c r="J23" s="28"/>
      <c r="K23" s="128" t="s">
        <v>119</v>
      </c>
      <c r="L23" s="104">
        <v>21</v>
      </c>
      <c r="M23" s="100">
        <v>10</v>
      </c>
      <c r="N23" s="100">
        <v>13</v>
      </c>
      <c r="O23" s="100">
        <v>11</v>
      </c>
      <c r="P23" s="100">
        <v>10</v>
      </c>
    </row>
    <row r="24" spans="1:16" ht="15" customHeight="1">
      <c r="A24" s="114"/>
      <c r="B24" s="114"/>
      <c r="C24" s="128" t="s">
        <v>97</v>
      </c>
      <c r="D24" s="104">
        <v>33</v>
      </c>
      <c r="E24" s="100">
        <v>13</v>
      </c>
      <c r="F24" s="100">
        <v>12</v>
      </c>
      <c r="G24" s="100">
        <v>10</v>
      </c>
      <c r="H24" s="100">
        <v>3</v>
      </c>
      <c r="I24" s="100"/>
      <c r="J24" s="28"/>
      <c r="K24" s="128" t="s">
        <v>120</v>
      </c>
      <c r="L24" s="104">
        <v>1039</v>
      </c>
      <c r="M24" s="100">
        <v>940</v>
      </c>
      <c r="N24" s="100">
        <v>786</v>
      </c>
      <c r="O24" s="100">
        <v>615</v>
      </c>
      <c r="P24" s="100">
        <v>576</v>
      </c>
    </row>
    <row r="25" spans="1:16" ht="15" customHeight="1">
      <c r="A25" s="114"/>
      <c r="B25" s="114"/>
      <c r="C25" s="128" t="s">
        <v>296</v>
      </c>
      <c r="D25" s="104">
        <v>20</v>
      </c>
      <c r="E25" s="100">
        <v>38</v>
      </c>
      <c r="F25" s="100">
        <v>78</v>
      </c>
      <c r="G25" s="100">
        <v>254</v>
      </c>
      <c r="H25" s="100">
        <v>79</v>
      </c>
      <c r="I25" s="100"/>
      <c r="J25" s="255"/>
      <c r="K25" s="128" t="s">
        <v>121</v>
      </c>
      <c r="L25" s="104">
        <v>7</v>
      </c>
      <c r="M25" s="100">
        <v>3</v>
      </c>
      <c r="N25" s="100">
        <v>2</v>
      </c>
      <c r="O25" s="100">
        <v>2</v>
      </c>
      <c r="P25" s="100">
        <v>1</v>
      </c>
    </row>
    <row r="26" spans="1:16" ht="15" customHeight="1">
      <c r="A26" s="114"/>
      <c r="B26" s="114"/>
      <c r="C26" s="128" t="s">
        <v>311</v>
      </c>
      <c r="D26" s="104">
        <v>16</v>
      </c>
      <c r="E26" s="100">
        <v>5</v>
      </c>
      <c r="F26" s="100">
        <v>3</v>
      </c>
      <c r="G26" s="100">
        <v>14</v>
      </c>
      <c r="H26" s="100">
        <v>20</v>
      </c>
      <c r="I26" s="100"/>
      <c r="J26" s="114"/>
      <c r="K26" s="128" t="s">
        <v>122</v>
      </c>
      <c r="L26" s="104">
        <v>326</v>
      </c>
      <c r="M26" s="100">
        <v>40</v>
      </c>
      <c r="N26" s="100">
        <v>70</v>
      </c>
      <c r="O26" s="100">
        <v>26</v>
      </c>
      <c r="P26" s="100">
        <v>2</v>
      </c>
    </row>
    <row r="27" spans="1:16" ht="15" customHeight="1">
      <c r="A27" s="114"/>
      <c r="B27" s="114"/>
      <c r="C27" s="128"/>
      <c r="D27" s="104"/>
      <c r="E27" s="100"/>
      <c r="F27" s="100"/>
      <c r="G27" s="100"/>
      <c r="H27" s="100"/>
      <c r="I27" s="100"/>
      <c r="J27" s="114"/>
      <c r="K27" s="128" t="s">
        <v>124</v>
      </c>
      <c r="L27" s="104">
        <v>263</v>
      </c>
      <c r="M27" s="100">
        <v>714</v>
      </c>
      <c r="N27" s="100">
        <v>208</v>
      </c>
      <c r="O27" s="100">
        <v>342</v>
      </c>
      <c r="P27" s="100">
        <v>214</v>
      </c>
    </row>
    <row r="28" spans="1:16" ht="15" customHeight="1">
      <c r="A28" s="114"/>
      <c r="B28" s="114"/>
      <c r="C28" s="128" t="s">
        <v>307</v>
      </c>
      <c r="D28" s="104">
        <v>11</v>
      </c>
      <c r="E28" s="100">
        <v>1</v>
      </c>
      <c r="F28" s="100">
        <v>2</v>
      </c>
      <c r="G28" s="100">
        <v>2</v>
      </c>
      <c r="H28" s="100">
        <v>2</v>
      </c>
      <c r="I28" s="100"/>
      <c r="J28" s="114"/>
      <c r="L28" s="104"/>
      <c r="M28" s="100"/>
      <c r="N28" s="100"/>
      <c r="O28" s="100"/>
      <c r="P28" s="100"/>
    </row>
    <row r="29" spans="1:16" ht="15" customHeight="1">
      <c r="A29" s="114"/>
      <c r="B29" s="114"/>
      <c r="C29" s="128" t="s">
        <v>303</v>
      </c>
      <c r="D29" s="104">
        <v>16</v>
      </c>
      <c r="E29" s="100">
        <v>22</v>
      </c>
      <c r="F29" s="100">
        <v>24</v>
      </c>
      <c r="G29" s="100">
        <v>16</v>
      </c>
      <c r="H29" s="100">
        <v>9</v>
      </c>
      <c r="I29" s="113"/>
      <c r="J29" s="496" t="s">
        <v>594</v>
      </c>
      <c r="K29" s="544"/>
      <c r="L29" s="79">
        <f>SUM(L31:L35,L37:L42)</f>
        <v>33366</v>
      </c>
      <c r="M29" s="80">
        <f>SUM(M31:M35,M37:M42)</f>
        <v>45220</v>
      </c>
      <c r="N29" s="80">
        <f>SUM(N31:N35,N37:N42)</f>
        <v>39354</v>
      </c>
      <c r="O29" s="80">
        <f>SUM(O31:O35,O37:O42)</f>
        <v>35156</v>
      </c>
      <c r="P29" s="80">
        <f>SUM(P31:P35,P37:P42)</f>
        <v>41646</v>
      </c>
    </row>
    <row r="30" spans="1:16" ht="15" customHeight="1">
      <c r="A30" s="114"/>
      <c r="B30" s="114"/>
      <c r="C30" s="128" t="s">
        <v>308</v>
      </c>
      <c r="D30" s="104">
        <v>19</v>
      </c>
      <c r="E30" s="100">
        <v>17</v>
      </c>
      <c r="F30" s="100">
        <v>37</v>
      </c>
      <c r="G30" s="100">
        <v>21</v>
      </c>
      <c r="H30" s="100">
        <v>37</v>
      </c>
      <c r="I30" s="100"/>
      <c r="J30" s="255"/>
      <c r="L30" s="104"/>
      <c r="M30" s="100"/>
      <c r="N30" s="100"/>
      <c r="O30" s="100"/>
      <c r="P30" s="100"/>
    </row>
    <row r="31" spans="1:16" ht="15" customHeight="1">
      <c r="A31" s="114"/>
      <c r="B31" s="114"/>
      <c r="C31" s="128" t="s">
        <v>106</v>
      </c>
      <c r="D31" s="104">
        <v>173</v>
      </c>
      <c r="E31" s="100">
        <v>135</v>
      </c>
      <c r="F31" s="100">
        <v>109</v>
      </c>
      <c r="G31" s="100">
        <v>114</v>
      </c>
      <c r="H31" s="100">
        <v>1232</v>
      </c>
      <c r="I31" s="100"/>
      <c r="J31" s="114"/>
      <c r="K31" s="128" t="s">
        <v>125</v>
      </c>
      <c r="L31" s="104">
        <v>14795</v>
      </c>
      <c r="M31" s="100">
        <v>21493</v>
      </c>
      <c r="N31" s="100">
        <v>21533</v>
      </c>
      <c r="O31" s="100">
        <v>19389</v>
      </c>
      <c r="P31" s="100">
        <v>29427</v>
      </c>
    </row>
    <row r="32" spans="1:16" ht="15" customHeight="1">
      <c r="A32" s="114"/>
      <c r="B32" s="114"/>
      <c r="C32" s="128" t="s">
        <v>108</v>
      </c>
      <c r="D32" s="104">
        <v>648</v>
      </c>
      <c r="E32" s="100">
        <v>578</v>
      </c>
      <c r="F32" s="100">
        <v>622</v>
      </c>
      <c r="G32" s="100">
        <v>556</v>
      </c>
      <c r="H32" s="100">
        <v>385</v>
      </c>
      <c r="I32" s="100"/>
      <c r="J32" s="114"/>
      <c r="K32" s="128" t="s">
        <v>591</v>
      </c>
      <c r="L32" s="104">
        <v>63</v>
      </c>
      <c r="M32" s="100">
        <v>28</v>
      </c>
      <c r="N32" s="100">
        <v>26</v>
      </c>
      <c r="O32" s="100">
        <v>37</v>
      </c>
      <c r="P32" s="100">
        <v>29</v>
      </c>
    </row>
    <row r="33" spans="1:16" ht="15" customHeight="1">
      <c r="A33" s="114"/>
      <c r="B33" s="114"/>
      <c r="C33" s="128"/>
      <c r="D33" s="104"/>
      <c r="E33" s="100"/>
      <c r="F33" s="100"/>
      <c r="G33" s="100"/>
      <c r="H33" s="100"/>
      <c r="I33" s="101"/>
      <c r="J33" s="114"/>
      <c r="K33" s="128" t="s">
        <v>126</v>
      </c>
      <c r="L33" s="104">
        <v>15761</v>
      </c>
      <c r="M33" s="100">
        <v>20722</v>
      </c>
      <c r="N33" s="100">
        <v>14992</v>
      </c>
      <c r="O33" s="100">
        <v>12636</v>
      </c>
      <c r="P33" s="100">
        <v>8515</v>
      </c>
    </row>
    <row r="34" spans="1:16" ht="15" customHeight="1">
      <c r="A34" s="114"/>
      <c r="B34" s="114"/>
      <c r="C34" s="128" t="s">
        <v>123</v>
      </c>
      <c r="D34" s="104">
        <v>208</v>
      </c>
      <c r="E34" s="100">
        <v>184</v>
      </c>
      <c r="F34" s="100">
        <v>164</v>
      </c>
      <c r="G34" s="100">
        <v>212</v>
      </c>
      <c r="H34" s="100">
        <v>292</v>
      </c>
      <c r="I34" s="100"/>
      <c r="J34" s="114"/>
      <c r="K34" s="127" t="s">
        <v>127</v>
      </c>
      <c r="L34" s="104">
        <v>620</v>
      </c>
      <c r="M34" s="100">
        <v>642</v>
      </c>
      <c r="N34" s="100">
        <v>537</v>
      </c>
      <c r="O34" s="100">
        <v>542</v>
      </c>
      <c r="P34" s="100">
        <v>527</v>
      </c>
    </row>
    <row r="35" spans="1:16" ht="15" customHeight="1">
      <c r="A35" s="114"/>
      <c r="B35" s="114"/>
      <c r="C35" s="128" t="s">
        <v>304</v>
      </c>
      <c r="D35" s="104">
        <v>1410</v>
      </c>
      <c r="E35" s="100">
        <v>1434</v>
      </c>
      <c r="F35" s="100">
        <v>1128</v>
      </c>
      <c r="G35" s="100">
        <v>1088</v>
      </c>
      <c r="H35" s="100">
        <v>1073</v>
      </c>
      <c r="I35" s="113"/>
      <c r="J35" s="114"/>
      <c r="K35" s="128" t="s">
        <v>107</v>
      </c>
      <c r="L35" s="104">
        <v>10</v>
      </c>
      <c r="M35" s="100">
        <v>6</v>
      </c>
      <c r="N35" s="100">
        <v>9</v>
      </c>
      <c r="O35" s="100">
        <v>6</v>
      </c>
      <c r="P35" s="100">
        <v>6</v>
      </c>
    </row>
    <row r="36" spans="1:16" ht="15" customHeight="1">
      <c r="A36" s="114"/>
      <c r="B36" s="114"/>
      <c r="C36" s="128" t="s">
        <v>309</v>
      </c>
      <c r="D36" s="104">
        <v>1192</v>
      </c>
      <c r="E36" s="100">
        <v>1415</v>
      </c>
      <c r="F36" s="100">
        <v>1277</v>
      </c>
      <c r="G36" s="100">
        <v>672</v>
      </c>
      <c r="H36" s="100">
        <v>376</v>
      </c>
      <c r="I36" s="100"/>
      <c r="J36" s="114"/>
      <c r="L36" s="104"/>
      <c r="M36" s="100"/>
      <c r="N36" s="100"/>
      <c r="O36" s="100"/>
      <c r="P36" s="100"/>
    </row>
    <row r="37" spans="1:16" ht="15" customHeight="1">
      <c r="A37" s="114"/>
      <c r="B37" s="114"/>
      <c r="C37" s="128" t="s">
        <v>128</v>
      </c>
      <c r="D37" s="104">
        <v>196</v>
      </c>
      <c r="E37" s="100">
        <v>210</v>
      </c>
      <c r="F37" s="100">
        <v>171</v>
      </c>
      <c r="G37" s="100">
        <v>242</v>
      </c>
      <c r="H37" s="100">
        <v>172</v>
      </c>
      <c r="I37" s="100"/>
      <c r="J37" s="114"/>
      <c r="K37" s="128" t="s">
        <v>109</v>
      </c>
      <c r="L37" s="104">
        <v>681</v>
      </c>
      <c r="M37" s="100">
        <v>732</v>
      </c>
      <c r="N37" s="100">
        <v>747</v>
      </c>
      <c r="O37" s="100">
        <v>648</v>
      </c>
      <c r="P37" s="100">
        <v>813</v>
      </c>
    </row>
    <row r="38" spans="1:16" ht="15" customHeight="1">
      <c r="A38" s="114"/>
      <c r="B38" s="114"/>
      <c r="C38" s="128" t="s">
        <v>454</v>
      </c>
      <c r="D38" s="104">
        <v>655</v>
      </c>
      <c r="E38" s="100">
        <v>583</v>
      </c>
      <c r="F38" s="100">
        <v>737</v>
      </c>
      <c r="G38" s="100">
        <v>1093</v>
      </c>
      <c r="H38" s="100">
        <v>796</v>
      </c>
      <c r="I38" s="100"/>
      <c r="J38" s="255"/>
      <c r="K38" s="128" t="s">
        <v>113</v>
      </c>
      <c r="L38" s="104">
        <v>520</v>
      </c>
      <c r="M38" s="100">
        <v>496</v>
      </c>
      <c r="N38" s="100">
        <v>436</v>
      </c>
      <c r="O38" s="100">
        <v>431</v>
      </c>
      <c r="P38" s="100">
        <v>433</v>
      </c>
    </row>
    <row r="39" spans="1:16" ht="15" customHeight="1">
      <c r="A39" s="114"/>
      <c r="B39" s="114"/>
      <c r="D39" s="104"/>
      <c r="E39" s="100"/>
      <c r="F39" s="100"/>
      <c r="G39" s="100"/>
      <c r="H39" s="100"/>
      <c r="I39" s="100"/>
      <c r="J39" s="114"/>
      <c r="K39" s="128" t="s">
        <v>114</v>
      </c>
      <c r="L39" s="104">
        <v>36</v>
      </c>
      <c r="M39" s="100">
        <v>35</v>
      </c>
      <c r="N39" s="100">
        <v>23</v>
      </c>
      <c r="O39" s="100">
        <v>30</v>
      </c>
      <c r="P39" s="100">
        <v>34</v>
      </c>
    </row>
    <row r="40" spans="1:16" ht="15" customHeight="1">
      <c r="A40" s="114"/>
      <c r="B40" s="114"/>
      <c r="C40" s="128" t="s">
        <v>130</v>
      </c>
      <c r="D40" s="104">
        <v>187</v>
      </c>
      <c r="E40" s="100">
        <v>265</v>
      </c>
      <c r="F40" s="100">
        <v>261</v>
      </c>
      <c r="G40" s="100">
        <v>363</v>
      </c>
      <c r="H40" s="100">
        <v>247</v>
      </c>
      <c r="I40" s="100"/>
      <c r="J40" s="114"/>
      <c r="K40" s="128" t="s">
        <v>115</v>
      </c>
      <c r="L40" s="104">
        <v>224</v>
      </c>
      <c r="M40" s="100">
        <v>432</v>
      </c>
      <c r="N40" s="100">
        <v>494</v>
      </c>
      <c r="O40" s="100">
        <v>915</v>
      </c>
      <c r="P40" s="100">
        <v>1324</v>
      </c>
    </row>
    <row r="41" spans="1:16" ht="15" customHeight="1">
      <c r="A41" s="114"/>
      <c r="B41" s="114"/>
      <c r="C41" s="128" t="s">
        <v>132</v>
      </c>
      <c r="D41" s="104">
        <v>2538</v>
      </c>
      <c r="E41" s="100">
        <v>1912</v>
      </c>
      <c r="F41" s="100">
        <v>1735</v>
      </c>
      <c r="G41" s="100">
        <v>1776</v>
      </c>
      <c r="H41" s="100">
        <v>1576</v>
      </c>
      <c r="I41" s="100"/>
      <c r="J41" s="114"/>
      <c r="K41" s="127" t="s">
        <v>129</v>
      </c>
      <c r="L41" s="104">
        <v>644</v>
      </c>
      <c r="M41" s="100">
        <v>625</v>
      </c>
      <c r="N41" s="100">
        <v>545</v>
      </c>
      <c r="O41" s="100">
        <v>507</v>
      </c>
      <c r="P41" s="100">
        <v>524</v>
      </c>
    </row>
    <row r="42" spans="1:16" ht="15" customHeight="1">
      <c r="A42" s="114"/>
      <c r="B42" s="114"/>
      <c r="C42" s="128" t="s">
        <v>105</v>
      </c>
      <c r="D42" s="104">
        <v>27</v>
      </c>
      <c r="E42" s="100">
        <v>43</v>
      </c>
      <c r="F42" s="100">
        <v>25</v>
      </c>
      <c r="G42" s="100">
        <v>27</v>
      </c>
      <c r="H42" s="100">
        <v>18</v>
      </c>
      <c r="I42" s="100"/>
      <c r="J42" s="114"/>
      <c r="K42" s="112" t="s">
        <v>310</v>
      </c>
      <c r="L42" s="104">
        <v>12</v>
      </c>
      <c r="M42" s="100">
        <v>9</v>
      </c>
      <c r="N42" s="100">
        <v>12</v>
      </c>
      <c r="O42" s="100">
        <v>15</v>
      </c>
      <c r="P42" s="100">
        <v>14</v>
      </c>
    </row>
    <row r="43" spans="1:16" ht="15" customHeight="1">
      <c r="A43" s="114"/>
      <c r="B43" s="114"/>
      <c r="C43" s="128" t="s">
        <v>305</v>
      </c>
      <c r="D43" s="104">
        <v>0</v>
      </c>
      <c r="E43" s="100">
        <v>0</v>
      </c>
      <c r="F43" s="100">
        <v>0</v>
      </c>
      <c r="G43" s="100">
        <v>0</v>
      </c>
      <c r="H43" s="100">
        <v>0</v>
      </c>
      <c r="I43" s="113"/>
      <c r="J43" s="114"/>
      <c r="L43" s="104"/>
      <c r="M43" s="100"/>
      <c r="N43" s="100"/>
      <c r="O43" s="100"/>
      <c r="P43" s="100"/>
    </row>
    <row r="44" spans="1:16" ht="15" customHeight="1">
      <c r="A44" s="114"/>
      <c r="B44" s="114"/>
      <c r="C44" s="128" t="s">
        <v>134</v>
      </c>
      <c r="D44" s="104">
        <v>8</v>
      </c>
      <c r="E44" s="100">
        <v>8</v>
      </c>
      <c r="F44" s="100">
        <v>10</v>
      </c>
      <c r="G44" s="100">
        <v>8</v>
      </c>
      <c r="H44" s="100">
        <v>6</v>
      </c>
      <c r="I44" s="100"/>
      <c r="J44" s="543" t="s">
        <v>302</v>
      </c>
      <c r="K44" s="498"/>
      <c r="L44" s="79">
        <v>7</v>
      </c>
      <c r="M44" s="80">
        <v>5</v>
      </c>
      <c r="N44" s="80">
        <v>5</v>
      </c>
      <c r="O44" s="91" t="s">
        <v>435</v>
      </c>
      <c r="P44" s="91" t="s">
        <v>435</v>
      </c>
    </row>
    <row r="45" spans="1:16" ht="15" customHeight="1">
      <c r="A45" s="114"/>
      <c r="B45" s="114"/>
      <c r="D45" s="104"/>
      <c r="E45" s="100"/>
      <c r="F45" s="100"/>
      <c r="G45" s="100"/>
      <c r="H45" s="100"/>
      <c r="I45" s="100"/>
      <c r="J45" s="35"/>
      <c r="K45" s="260"/>
      <c r="L45" s="81"/>
      <c r="M45" s="27"/>
      <c r="N45" s="27"/>
      <c r="O45" s="27"/>
      <c r="P45" s="27"/>
    </row>
    <row r="46" spans="1:16" ht="15" customHeight="1">
      <c r="A46" s="114"/>
      <c r="B46" s="114"/>
      <c r="D46" s="104"/>
      <c r="E46" s="100"/>
      <c r="F46" s="100"/>
      <c r="G46" s="100"/>
      <c r="H46" s="100"/>
      <c r="I46" s="100"/>
      <c r="J46" s="496" t="s">
        <v>595</v>
      </c>
      <c r="K46" s="544"/>
      <c r="L46" s="79">
        <f>SUM(L48:L51)</f>
        <v>718</v>
      </c>
      <c r="M46" s="80">
        <f>SUM(M48:M51)</f>
        <v>509</v>
      </c>
      <c r="N46" s="80">
        <f>SUM(N48:N51)</f>
        <v>588</v>
      </c>
      <c r="O46" s="80">
        <f>SUM(O48:O51)</f>
        <v>299</v>
      </c>
      <c r="P46" s="80">
        <f>SUM(P48:P51)</f>
        <v>292</v>
      </c>
    </row>
    <row r="47" spans="1:16" ht="15" customHeight="1">
      <c r="A47" s="114"/>
      <c r="B47" s="114"/>
      <c r="C47" s="128" t="s">
        <v>414</v>
      </c>
      <c r="D47" s="104">
        <v>25</v>
      </c>
      <c r="E47" s="100">
        <v>7</v>
      </c>
      <c r="F47" s="100">
        <v>6</v>
      </c>
      <c r="G47" s="100">
        <v>4</v>
      </c>
      <c r="H47" s="100">
        <v>4</v>
      </c>
      <c r="I47" s="100"/>
      <c r="J47" s="255"/>
      <c r="L47" s="104"/>
      <c r="M47" s="100"/>
      <c r="N47" s="100"/>
      <c r="O47" s="100"/>
      <c r="P47" s="100"/>
    </row>
    <row r="48" spans="1:16" ht="15" customHeight="1">
      <c r="A48" s="248"/>
      <c r="B48" s="248"/>
      <c r="C48" s="185" t="s">
        <v>136</v>
      </c>
      <c r="D48" s="256">
        <v>604</v>
      </c>
      <c r="E48" s="257">
        <v>720</v>
      </c>
      <c r="F48" s="257">
        <v>859</v>
      </c>
      <c r="G48" s="257">
        <v>999</v>
      </c>
      <c r="H48" s="257">
        <v>1518</v>
      </c>
      <c r="I48" s="100"/>
      <c r="J48" s="114"/>
      <c r="K48" s="128" t="s">
        <v>133</v>
      </c>
      <c r="L48" s="104">
        <v>128</v>
      </c>
      <c r="M48" s="100">
        <v>117</v>
      </c>
      <c r="N48" s="100">
        <v>109</v>
      </c>
      <c r="O48" s="100">
        <v>116</v>
      </c>
      <c r="P48" s="100">
        <v>121</v>
      </c>
    </row>
    <row r="49" spans="1:16" ht="15" customHeight="1">
      <c r="A49" s="109" t="s">
        <v>372</v>
      </c>
      <c r="B49" s="114"/>
      <c r="C49" s="127"/>
      <c r="D49" s="50"/>
      <c r="E49" s="50"/>
      <c r="F49" s="50"/>
      <c r="G49" s="50"/>
      <c r="H49" s="50"/>
      <c r="I49" s="113"/>
      <c r="J49" s="114"/>
      <c r="K49" s="128" t="s">
        <v>456</v>
      </c>
      <c r="L49" s="104">
        <v>4</v>
      </c>
      <c r="M49" s="100">
        <v>8</v>
      </c>
      <c r="N49" s="100">
        <v>10</v>
      </c>
      <c r="O49" s="100">
        <v>6</v>
      </c>
      <c r="P49" s="100">
        <v>5</v>
      </c>
    </row>
    <row r="50" spans="1:16" ht="15" customHeight="1">
      <c r="A50" s="114"/>
      <c r="B50" s="114"/>
      <c r="C50" s="127"/>
      <c r="D50" s="47"/>
      <c r="E50" s="47"/>
      <c r="F50" s="47"/>
      <c r="G50" s="47"/>
      <c r="H50" s="47"/>
      <c r="I50" s="100"/>
      <c r="J50" s="114"/>
      <c r="K50" s="128" t="s">
        <v>135</v>
      </c>
      <c r="L50" s="104">
        <v>511</v>
      </c>
      <c r="M50" s="100">
        <v>242</v>
      </c>
      <c r="N50" s="100">
        <v>295</v>
      </c>
      <c r="O50" s="100">
        <v>134</v>
      </c>
      <c r="P50" s="100">
        <v>133</v>
      </c>
    </row>
    <row r="51" spans="1:16" ht="15" customHeight="1">
      <c r="A51" s="114"/>
      <c r="B51" s="114"/>
      <c r="C51" s="127"/>
      <c r="D51" s="47"/>
      <c r="E51" s="47"/>
      <c r="F51" s="47"/>
      <c r="G51" s="47"/>
      <c r="H51" s="47"/>
      <c r="I51" s="100"/>
      <c r="J51" s="248"/>
      <c r="K51" s="185" t="s">
        <v>306</v>
      </c>
      <c r="L51" s="256">
        <v>75</v>
      </c>
      <c r="M51" s="257">
        <v>142</v>
      </c>
      <c r="N51" s="257">
        <v>174</v>
      </c>
      <c r="O51" s="257">
        <v>43</v>
      </c>
      <c r="P51" s="257">
        <v>33</v>
      </c>
    </row>
    <row r="52" spans="1:17" ht="15" customHeight="1">
      <c r="A52" s="114"/>
      <c r="B52" s="114"/>
      <c r="C52" s="127"/>
      <c r="D52" s="47"/>
      <c r="E52" s="47"/>
      <c r="F52" s="47"/>
      <c r="G52" s="47"/>
      <c r="H52" s="47"/>
      <c r="I52" s="100"/>
      <c r="J52" s="114"/>
      <c r="K52" s="127"/>
      <c r="L52" s="50"/>
      <c r="M52" s="52"/>
      <c r="N52" s="52"/>
      <c r="O52" s="51"/>
      <c r="P52" s="51"/>
      <c r="Q52" s="109"/>
    </row>
    <row r="53" spans="1:17" ht="15" customHeight="1">
      <c r="A53" s="114"/>
      <c r="B53" s="114"/>
      <c r="C53" s="127"/>
      <c r="D53" s="47"/>
      <c r="E53" s="47"/>
      <c r="F53" s="47"/>
      <c r="G53" s="47"/>
      <c r="H53" s="47"/>
      <c r="I53" s="100"/>
      <c r="J53" s="255"/>
      <c r="K53" s="255"/>
      <c r="L53" s="48"/>
      <c r="M53" s="46"/>
      <c r="N53" s="46"/>
      <c r="O53" s="46"/>
      <c r="P53" s="46"/>
      <c r="Q53" s="109"/>
    </row>
    <row r="54" spans="1:17" ht="15" customHeight="1">
      <c r="A54" s="114"/>
      <c r="B54" s="114"/>
      <c r="C54" s="127"/>
      <c r="D54" s="47"/>
      <c r="E54" s="47"/>
      <c r="F54" s="47"/>
      <c r="G54" s="47"/>
      <c r="H54" s="47"/>
      <c r="I54" s="100"/>
      <c r="J54" s="114"/>
      <c r="K54" s="127"/>
      <c r="L54" s="50"/>
      <c r="M54" s="52"/>
      <c r="N54" s="52"/>
      <c r="O54" s="51"/>
      <c r="P54" s="51"/>
      <c r="Q54" s="109"/>
    </row>
    <row r="55" spans="1:17" ht="15" customHeight="1">
      <c r="A55" s="114"/>
      <c r="B55" s="114"/>
      <c r="C55" s="127"/>
      <c r="D55" s="50"/>
      <c r="E55" s="50"/>
      <c r="F55" s="50"/>
      <c r="G55" s="50"/>
      <c r="H55" s="50"/>
      <c r="I55" s="113"/>
      <c r="J55" s="255"/>
      <c r="K55" s="255"/>
      <c r="L55" s="48"/>
      <c r="M55" s="46"/>
      <c r="N55" s="46"/>
      <c r="O55" s="46"/>
      <c r="P55" s="46"/>
      <c r="Q55" s="57"/>
    </row>
    <row r="56" spans="1:17" ht="15" customHeight="1">
      <c r="A56" s="114"/>
      <c r="B56" s="114"/>
      <c r="C56" s="127"/>
      <c r="D56" s="47"/>
      <c r="E56" s="47"/>
      <c r="F56" s="47"/>
      <c r="G56" s="47"/>
      <c r="H56" s="47"/>
      <c r="I56" s="100"/>
      <c r="J56" s="114"/>
      <c r="K56" s="127"/>
      <c r="L56" s="50"/>
      <c r="M56" s="52"/>
      <c r="N56" s="52"/>
      <c r="O56" s="51"/>
      <c r="P56" s="51"/>
      <c r="Q56" s="109"/>
    </row>
    <row r="57" spans="1:17" ht="15" customHeight="1">
      <c r="A57" s="114"/>
      <c r="B57" s="114"/>
      <c r="C57" s="127"/>
      <c r="D57" s="49"/>
      <c r="E57" s="49"/>
      <c r="F57" s="49"/>
      <c r="G57" s="49"/>
      <c r="H57" s="49"/>
      <c r="I57" s="101"/>
      <c r="J57" s="255"/>
      <c r="K57" s="255"/>
      <c r="L57" s="48"/>
      <c r="M57" s="46"/>
      <c r="N57" s="46"/>
      <c r="O57" s="46"/>
      <c r="P57" s="46"/>
      <c r="Q57" s="109"/>
    </row>
    <row r="58" spans="1:17" ht="15" customHeight="1">
      <c r="A58" s="114"/>
      <c r="B58" s="114"/>
      <c r="C58" s="127"/>
      <c r="D58" s="49"/>
      <c r="E58" s="49"/>
      <c r="F58" s="49"/>
      <c r="G58" s="49"/>
      <c r="H58" s="49"/>
      <c r="I58" s="101"/>
      <c r="J58" s="114"/>
      <c r="K58" s="127"/>
      <c r="L58" s="50"/>
      <c r="M58" s="52"/>
      <c r="N58" s="52"/>
      <c r="O58" s="51"/>
      <c r="P58" s="51"/>
      <c r="Q58" s="109"/>
    </row>
    <row r="59" spans="1:17" ht="15" customHeight="1">
      <c r="A59" s="114"/>
      <c r="B59" s="114"/>
      <c r="C59" s="127"/>
      <c r="D59" s="47"/>
      <c r="E59" s="47"/>
      <c r="F59" s="47"/>
      <c r="G59" s="47"/>
      <c r="H59" s="47"/>
      <c r="I59" s="100"/>
      <c r="J59" s="255"/>
      <c r="K59" s="255"/>
      <c r="L59" s="48"/>
      <c r="M59" s="46"/>
      <c r="N59" s="46"/>
      <c r="O59" s="46"/>
      <c r="P59" s="46"/>
      <c r="Q59" s="109"/>
    </row>
    <row r="60" spans="1:17" ht="15" customHeight="1">
      <c r="A60" s="114"/>
      <c r="B60" s="114"/>
      <c r="C60" s="127"/>
      <c r="D60" s="47"/>
      <c r="E60" s="47"/>
      <c r="F60" s="47"/>
      <c r="G60" s="47"/>
      <c r="H60" s="47"/>
      <c r="I60" s="100"/>
      <c r="J60" s="114"/>
      <c r="K60" s="127"/>
      <c r="L60" s="50"/>
      <c r="M60" s="52"/>
      <c r="N60" s="52"/>
      <c r="O60" s="51"/>
      <c r="P60" s="51"/>
      <c r="Q60" s="109"/>
    </row>
    <row r="61" spans="1:17" ht="15" customHeight="1">
      <c r="A61" s="114"/>
      <c r="B61" s="114"/>
      <c r="C61" s="127"/>
      <c r="D61" s="50"/>
      <c r="E61" s="50"/>
      <c r="F61" s="50"/>
      <c r="G61" s="50"/>
      <c r="H61" s="50"/>
      <c r="I61" s="113"/>
      <c r="J61" s="255"/>
      <c r="K61" s="255"/>
      <c r="L61" s="48"/>
      <c r="M61" s="46"/>
      <c r="N61" s="46"/>
      <c r="O61" s="46"/>
      <c r="P61" s="46"/>
      <c r="Q61" s="109"/>
    </row>
    <row r="62" spans="1:17" ht="15" customHeight="1">
      <c r="A62" s="114"/>
      <c r="B62" s="114"/>
      <c r="C62" s="127"/>
      <c r="D62" s="47"/>
      <c r="E62" s="47"/>
      <c r="F62" s="47"/>
      <c r="G62" s="47"/>
      <c r="H62" s="47"/>
      <c r="I62" s="100"/>
      <c r="J62" s="114"/>
      <c r="K62" s="127"/>
      <c r="L62" s="49"/>
      <c r="M62" s="47"/>
      <c r="N62" s="47"/>
      <c r="O62" s="47"/>
      <c r="P62" s="47"/>
      <c r="Q62" s="109"/>
    </row>
    <row r="63" spans="1:17" ht="15" customHeight="1">
      <c r="A63" s="114"/>
      <c r="B63" s="114"/>
      <c r="C63" s="127"/>
      <c r="D63" s="47"/>
      <c r="E63" s="47"/>
      <c r="F63" s="47"/>
      <c r="G63" s="47"/>
      <c r="H63" s="47"/>
      <c r="I63" s="100"/>
      <c r="J63" s="114"/>
      <c r="K63" s="127"/>
      <c r="L63" s="49"/>
      <c r="M63" s="47"/>
      <c r="N63" s="47"/>
      <c r="O63" s="47"/>
      <c r="P63" s="47"/>
      <c r="Q63" s="109"/>
    </row>
    <row r="64" spans="1:17" ht="15" customHeight="1">
      <c r="A64" s="114"/>
      <c r="B64" s="114"/>
      <c r="C64" s="127"/>
      <c r="D64" s="47"/>
      <c r="E64" s="47"/>
      <c r="F64" s="47"/>
      <c r="G64" s="47"/>
      <c r="H64" s="47"/>
      <c r="I64" s="100"/>
      <c r="J64" s="114"/>
      <c r="K64" s="127"/>
      <c r="L64" s="49"/>
      <c r="M64" s="47"/>
      <c r="N64" s="47"/>
      <c r="O64" s="47"/>
      <c r="P64" s="47"/>
      <c r="Q64" s="109"/>
    </row>
    <row r="65" spans="1:17" ht="15" customHeight="1">
      <c r="A65" s="114"/>
      <c r="B65" s="114"/>
      <c r="C65" s="127"/>
      <c r="D65" s="47"/>
      <c r="E65" s="47"/>
      <c r="F65" s="47"/>
      <c r="G65" s="47"/>
      <c r="H65" s="47"/>
      <c r="I65" s="100"/>
      <c r="J65" s="114"/>
      <c r="K65" s="127"/>
      <c r="L65" s="49"/>
      <c r="M65" s="47"/>
      <c r="N65" s="47"/>
      <c r="O65" s="47"/>
      <c r="P65" s="47"/>
      <c r="Q65" s="109"/>
    </row>
    <row r="66" spans="1:17" ht="15" customHeight="1">
      <c r="A66" s="114"/>
      <c r="B66" s="114"/>
      <c r="C66" s="127"/>
      <c r="D66" s="47"/>
      <c r="E66" s="47"/>
      <c r="F66" s="47"/>
      <c r="G66" s="47"/>
      <c r="H66" s="47"/>
      <c r="I66" s="100"/>
      <c r="J66" s="114"/>
      <c r="K66" s="114"/>
      <c r="L66" s="113"/>
      <c r="M66" s="113"/>
      <c r="N66" s="113"/>
      <c r="O66" s="113"/>
      <c r="P66" s="113"/>
      <c r="Q66" s="109"/>
    </row>
    <row r="67" spans="2:17" ht="15" customHeight="1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1:17" ht="14.2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ht="14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10" ht="14.25">
      <c r="A70" s="109"/>
      <c r="B70" s="109"/>
      <c r="C70" s="109"/>
      <c r="D70" s="109"/>
      <c r="E70" s="109"/>
      <c r="F70" s="109"/>
      <c r="G70" s="109"/>
      <c r="H70" s="109"/>
      <c r="I70" s="109"/>
      <c r="J70" s="109"/>
    </row>
  </sheetData>
  <sheetProtection/>
  <mergeCells count="10">
    <mergeCell ref="K2:P2"/>
    <mergeCell ref="A2:H2"/>
    <mergeCell ref="J44:K44"/>
    <mergeCell ref="J46:K46"/>
    <mergeCell ref="A5:C5"/>
    <mergeCell ref="J5:K5"/>
    <mergeCell ref="A6:C6"/>
    <mergeCell ref="B8:C8"/>
    <mergeCell ref="J21:K21"/>
    <mergeCell ref="J29:K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5"/>
  <sheetViews>
    <sheetView view="pageBreakPreview" zoomScale="60" zoomScalePageLayoutView="0" workbookViewId="0" topLeftCell="A25">
      <selection activeCell="A1" sqref="A1"/>
    </sheetView>
  </sheetViews>
  <sheetFormatPr defaultColWidth="10.59765625" defaultRowHeight="15"/>
  <cols>
    <col min="1" max="1" width="4" style="39" customWidth="1"/>
    <col min="2" max="2" width="24.69921875" style="39" customWidth="1"/>
    <col min="3" max="7" width="18" style="39" customWidth="1"/>
    <col min="8" max="8" width="10.59765625" style="39" customWidth="1"/>
    <col min="9" max="9" width="4.69921875" style="39" customWidth="1"/>
    <col min="10" max="10" width="28.8984375" style="39" customWidth="1"/>
    <col min="11" max="15" width="18" style="39" customWidth="1"/>
    <col min="16" max="16384" width="10.59765625" style="39" customWidth="1"/>
  </cols>
  <sheetData>
    <row r="1" spans="1:15" s="37" customFormat="1" ht="19.5" customHeight="1">
      <c r="A1" s="70" t="s">
        <v>415</v>
      </c>
      <c r="G1" s="38"/>
      <c r="O1" s="38" t="s">
        <v>416</v>
      </c>
    </row>
    <row r="2" spans="1:15" ht="19.5" customHeight="1">
      <c r="A2" s="550" t="s">
        <v>599</v>
      </c>
      <c r="B2" s="550"/>
      <c r="C2" s="550"/>
      <c r="D2" s="550"/>
      <c r="E2" s="550"/>
      <c r="F2" s="550"/>
      <c r="G2" s="550"/>
      <c r="I2" s="550" t="s">
        <v>600</v>
      </c>
      <c r="J2" s="550"/>
      <c r="K2" s="550"/>
      <c r="L2" s="550"/>
      <c r="M2" s="550"/>
      <c r="N2" s="550"/>
      <c r="O2" s="550"/>
    </row>
    <row r="3" spans="1:8" ht="19.5" customHeight="1">
      <c r="A3" s="67"/>
      <c r="B3" s="67"/>
      <c r="C3" s="67"/>
      <c r="D3" s="67"/>
      <c r="E3" s="67"/>
      <c r="F3" s="67"/>
      <c r="G3" s="67"/>
      <c r="H3" s="41"/>
    </row>
    <row r="4" spans="7:15" ht="18" customHeight="1" thickBot="1">
      <c r="G4" s="40" t="s">
        <v>375</v>
      </c>
      <c r="H4" s="41"/>
      <c r="O4" s="40" t="s">
        <v>375</v>
      </c>
    </row>
    <row r="5" spans="1:15" ht="18.75" customHeight="1">
      <c r="A5" s="551" t="s">
        <v>137</v>
      </c>
      <c r="B5" s="552"/>
      <c r="C5" s="93" t="s">
        <v>440</v>
      </c>
      <c r="D5" s="94" t="s">
        <v>433</v>
      </c>
      <c r="E5" s="95" t="s">
        <v>443</v>
      </c>
      <c r="F5" s="95" t="s">
        <v>444</v>
      </c>
      <c r="G5" s="96" t="s">
        <v>445</v>
      </c>
      <c r="H5" s="41"/>
      <c r="I5" s="551" t="s">
        <v>137</v>
      </c>
      <c r="J5" s="552"/>
      <c r="K5" s="93" t="s">
        <v>440</v>
      </c>
      <c r="L5" s="94" t="s">
        <v>433</v>
      </c>
      <c r="M5" s="95" t="s">
        <v>443</v>
      </c>
      <c r="N5" s="95" t="s">
        <v>444</v>
      </c>
      <c r="O5" s="96" t="s">
        <v>445</v>
      </c>
    </row>
    <row r="6" spans="1:15" ht="18.75" customHeight="1">
      <c r="A6" s="556" t="s">
        <v>340</v>
      </c>
      <c r="B6" s="557"/>
      <c r="C6" s="323">
        <v>113683</v>
      </c>
      <c r="D6" s="323">
        <v>165755</v>
      </c>
      <c r="E6" s="323">
        <v>177873</v>
      </c>
      <c r="F6" s="323">
        <v>166657</v>
      </c>
      <c r="G6" s="323">
        <v>171767</v>
      </c>
      <c r="H6" s="41"/>
      <c r="I6" s="553" t="s">
        <v>596</v>
      </c>
      <c r="J6" s="262" t="s">
        <v>322</v>
      </c>
      <c r="K6" s="266">
        <v>17</v>
      </c>
      <c r="L6" s="41">
        <v>13</v>
      </c>
      <c r="M6" s="41">
        <v>13</v>
      </c>
      <c r="N6" s="41">
        <v>11</v>
      </c>
      <c r="O6" s="41">
        <v>9</v>
      </c>
    </row>
    <row r="7" spans="1:15" ht="18.75" customHeight="1">
      <c r="A7" s="267"/>
      <c r="B7" s="268"/>
      <c r="C7" s="266"/>
      <c r="D7" s="41"/>
      <c r="E7" s="41"/>
      <c r="F7" s="41"/>
      <c r="G7" s="41"/>
      <c r="I7" s="554"/>
      <c r="J7" s="263" t="s">
        <v>457</v>
      </c>
      <c r="K7" s="266">
        <v>16</v>
      </c>
      <c r="L7" s="41">
        <v>16</v>
      </c>
      <c r="M7" s="41">
        <v>22</v>
      </c>
      <c r="N7" s="41">
        <v>21</v>
      </c>
      <c r="O7" s="41">
        <v>35</v>
      </c>
    </row>
    <row r="8" spans="1:15" ht="18.75" customHeight="1">
      <c r="A8" s="558" t="s">
        <v>598</v>
      </c>
      <c r="B8" s="264" t="s">
        <v>339</v>
      </c>
      <c r="C8" s="83">
        <f>SUM(C10:C14,C16:C20,C22:C26,C28:C32,C34:C38,C40:C44,C46:C48,K6:K9)</f>
        <v>82551</v>
      </c>
      <c r="D8" s="84">
        <f>SUM(D10:D14,D16:D20,D22:D26,D28:D32,D34:D38,D40:D44,D46:D48,L6:L9)</f>
        <v>127642</v>
      </c>
      <c r="E8" s="84">
        <f>SUM(E10:E14,E16:E20,E22:E26,E28:E32,E34:E38,E40:E44,E46:E48,M6:M9)</f>
        <v>145724</v>
      </c>
      <c r="F8" s="84">
        <f>SUM(F10:F14,F16:F20,F22:F26,F28:F32,F34:F38,F40:F44,F46:F48,N6:N9)</f>
        <v>135815</v>
      </c>
      <c r="G8" s="84">
        <f>SUM(G10:G14,G16:G20,G22:G26,G28:G32,G34:G38,G40:G44,G46:G48,O6:O9)</f>
        <v>130964</v>
      </c>
      <c r="I8" s="554"/>
      <c r="J8" s="263" t="s">
        <v>156</v>
      </c>
      <c r="K8" s="266">
        <v>954</v>
      </c>
      <c r="L8" s="41">
        <v>1009</v>
      </c>
      <c r="M8" s="41">
        <v>983</v>
      </c>
      <c r="N8" s="41">
        <v>800</v>
      </c>
      <c r="O8" s="41">
        <v>773</v>
      </c>
    </row>
    <row r="9" spans="1:15" ht="18.75" customHeight="1">
      <c r="A9" s="554"/>
      <c r="B9" s="261"/>
      <c r="C9" s="266"/>
      <c r="D9" s="41"/>
      <c r="E9" s="41"/>
      <c r="F9" s="41"/>
      <c r="G9" s="41"/>
      <c r="I9" s="554"/>
      <c r="J9" s="262" t="s">
        <v>323</v>
      </c>
      <c r="K9" s="266">
        <v>4976</v>
      </c>
      <c r="L9" s="41">
        <v>4012</v>
      </c>
      <c r="M9" s="41">
        <v>5981</v>
      </c>
      <c r="N9" s="41">
        <v>12721</v>
      </c>
      <c r="O9" s="41">
        <v>4826</v>
      </c>
    </row>
    <row r="10" spans="1:15" ht="18.75" customHeight="1">
      <c r="A10" s="554"/>
      <c r="B10" s="263" t="s">
        <v>138</v>
      </c>
      <c r="C10" s="266">
        <v>28</v>
      </c>
      <c r="D10" s="41">
        <v>32</v>
      </c>
      <c r="E10" s="41">
        <v>83</v>
      </c>
      <c r="F10" s="41">
        <v>122</v>
      </c>
      <c r="G10" s="41">
        <v>82</v>
      </c>
      <c r="I10" s="554"/>
      <c r="J10" s="262"/>
      <c r="K10" s="266"/>
      <c r="L10" s="41"/>
      <c r="M10" s="41"/>
      <c r="N10" s="41"/>
      <c r="O10" s="41"/>
    </row>
    <row r="11" spans="1:15" ht="18.75" customHeight="1">
      <c r="A11" s="554"/>
      <c r="B11" s="263" t="s">
        <v>139</v>
      </c>
      <c r="C11" s="266">
        <v>23</v>
      </c>
      <c r="D11" s="41">
        <v>18</v>
      </c>
      <c r="E11" s="41">
        <v>35</v>
      </c>
      <c r="F11" s="41">
        <v>19</v>
      </c>
      <c r="G11" s="41">
        <v>36</v>
      </c>
      <c r="I11" s="554"/>
      <c r="J11" s="275" t="s">
        <v>324</v>
      </c>
      <c r="K11" s="83">
        <v>28749</v>
      </c>
      <c r="L11" s="84">
        <f>SUM(L13:L17,L19:L23,L25:L27)</f>
        <v>35889</v>
      </c>
      <c r="M11" s="84">
        <f>SUM(M13:M17,M19:M23,M25:M27)</f>
        <v>30477</v>
      </c>
      <c r="N11" s="84">
        <f>SUM(N13:N17,N19:N23,N25:N27)</f>
        <v>29547</v>
      </c>
      <c r="O11" s="84">
        <v>39709</v>
      </c>
    </row>
    <row r="12" spans="1:15" ht="18.75" customHeight="1">
      <c r="A12" s="554"/>
      <c r="B12" s="263" t="s">
        <v>140</v>
      </c>
      <c r="C12" s="266">
        <v>92</v>
      </c>
      <c r="D12" s="41">
        <v>284</v>
      </c>
      <c r="E12" s="41">
        <v>139</v>
      </c>
      <c r="F12" s="41">
        <v>66</v>
      </c>
      <c r="G12" s="41">
        <v>152</v>
      </c>
      <c r="I12" s="554"/>
      <c r="J12" s="262"/>
      <c r="K12" s="266"/>
      <c r="L12" s="41"/>
      <c r="M12" s="41"/>
      <c r="N12" s="41"/>
      <c r="O12" s="41"/>
    </row>
    <row r="13" spans="1:15" ht="18.75" customHeight="1">
      <c r="A13" s="554"/>
      <c r="B13" s="263" t="s">
        <v>141</v>
      </c>
      <c r="C13" s="266">
        <v>16</v>
      </c>
      <c r="D13" s="41">
        <v>31</v>
      </c>
      <c r="E13" s="41">
        <v>11</v>
      </c>
      <c r="F13" s="41">
        <v>21</v>
      </c>
      <c r="G13" s="41">
        <v>10</v>
      </c>
      <c r="I13" s="554"/>
      <c r="J13" s="263" t="s">
        <v>157</v>
      </c>
      <c r="K13" s="266">
        <v>9</v>
      </c>
      <c r="L13" s="41">
        <v>7</v>
      </c>
      <c r="M13" s="41">
        <v>9</v>
      </c>
      <c r="N13" s="41">
        <v>6</v>
      </c>
      <c r="O13" s="41">
        <v>6</v>
      </c>
    </row>
    <row r="14" spans="1:15" ht="18.75" customHeight="1">
      <c r="A14" s="554"/>
      <c r="B14" s="263" t="s">
        <v>142</v>
      </c>
      <c r="C14" s="266">
        <v>49475</v>
      </c>
      <c r="D14" s="41">
        <v>96958</v>
      </c>
      <c r="E14" s="41">
        <v>119585</v>
      </c>
      <c r="F14" s="41">
        <v>102282</v>
      </c>
      <c r="G14" s="41">
        <v>103696</v>
      </c>
      <c r="I14" s="554"/>
      <c r="J14" s="263" t="s">
        <v>158</v>
      </c>
      <c r="K14" s="266">
        <v>460</v>
      </c>
      <c r="L14" s="41">
        <v>497</v>
      </c>
      <c r="M14" s="41">
        <v>530</v>
      </c>
      <c r="N14" s="41">
        <v>429</v>
      </c>
      <c r="O14" s="41">
        <v>587</v>
      </c>
    </row>
    <row r="15" spans="1:15" ht="18.75" customHeight="1">
      <c r="A15" s="554"/>
      <c r="B15" s="261"/>
      <c r="C15" s="266"/>
      <c r="D15" s="41"/>
      <c r="E15" s="41"/>
      <c r="F15" s="41"/>
      <c r="G15" s="41"/>
      <c r="I15" s="554"/>
      <c r="J15" s="263" t="s">
        <v>159</v>
      </c>
      <c r="K15" s="266">
        <v>223</v>
      </c>
      <c r="L15" s="41">
        <v>235</v>
      </c>
      <c r="M15" s="41">
        <v>217</v>
      </c>
      <c r="N15" s="41">
        <v>219</v>
      </c>
      <c r="O15" s="41">
        <v>227</v>
      </c>
    </row>
    <row r="16" spans="1:15" ht="18.75" customHeight="1">
      <c r="A16" s="554"/>
      <c r="B16" s="263" t="s">
        <v>143</v>
      </c>
      <c r="C16" s="266">
        <v>1169</v>
      </c>
      <c r="D16" s="41">
        <v>420</v>
      </c>
      <c r="E16" s="41">
        <v>602</v>
      </c>
      <c r="F16" s="41">
        <v>789</v>
      </c>
      <c r="G16" s="41">
        <v>478</v>
      </c>
      <c r="I16" s="554"/>
      <c r="J16" s="263" t="s">
        <v>458</v>
      </c>
      <c r="K16" s="266">
        <v>372</v>
      </c>
      <c r="L16" s="41">
        <v>367</v>
      </c>
      <c r="M16" s="41">
        <v>286</v>
      </c>
      <c r="N16" s="41">
        <v>317</v>
      </c>
      <c r="O16" s="41">
        <v>326</v>
      </c>
    </row>
    <row r="17" spans="1:15" ht="18.75" customHeight="1">
      <c r="A17" s="554"/>
      <c r="B17" s="263" t="s">
        <v>144</v>
      </c>
      <c r="C17" s="266">
        <v>1577</v>
      </c>
      <c r="D17" s="41">
        <v>766</v>
      </c>
      <c r="E17" s="41">
        <v>703</v>
      </c>
      <c r="F17" s="41">
        <v>829</v>
      </c>
      <c r="G17" s="41">
        <v>1038</v>
      </c>
      <c r="I17" s="554"/>
      <c r="J17" s="263" t="s">
        <v>459</v>
      </c>
      <c r="K17" s="266">
        <v>130</v>
      </c>
      <c r="L17" s="41">
        <v>131</v>
      </c>
      <c r="M17" s="41">
        <v>150</v>
      </c>
      <c r="N17" s="41">
        <v>114</v>
      </c>
      <c r="O17" s="41">
        <v>108</v>
      </c>
    </row>
    <row r="18" spans="1:15" ht="18.75" customHeight="1">
      <c r="A18" s="554"/>
      <c r="B18" s="263" t="s">
        <v>145</v>
      </c>
      <c r="C18" s="266">
        <v>447</v>
      </c>
      <c r="D18" s="41">
        <v>1361</v>
      </c>
      <c r="E18" s="41">
        <v>2067</v>
      </c>
      <c r="F18" s="41">
        <v>3020</v>
      </c>
      <c r="G18" s="41">
        <v>4132</v>
      </c>
      <c r="I18" s="554"/>
      <c r="J18" s="262"/>
      <c r="K18" s="266"/>
      <c r="L18" s="41"/>
      <c r="M18" s="41"/>
      <c r="N18" s="41"/>
      <c r="O18" s="41"/>
    </row>
    <row r="19" spans="1:15" ht="18.75" customHeight="1">
      <c r="A19" s="554"/>
      <c r="B19" s="263" t="s">
        <v>146</v>
      </c>
      <c r="C19" s="266">
        <v>13131</v>
      </c>
      <c r="D19" s="41">
        <v>12648</v>
      </c>
      <c r="E19" s="41">
        <v>3374</v>
      </c>
      <c r="F19" s="41">
        <v>2816</v>
      </c>
      <c r="G19" s="41">
        <v>3481</v>
      </c>
      <c r="I19" s="554"/>
      <c r="J19" s="263" t="s">
        <v>336</v>
      </c>
      <c r="K19" s="266">
        <v>212</v>
      </c>
      <c r="L19" s="41">
        <v>388</v>
      </c>
      <c r="M19" s="41">
        <v>467</v>
      </c>
      <c r="N19" s="41">
        <v>877</v>
      </c>
      <c r="O19" s="41">
        <v>962</v>
      </c>
    </row>
    <row r="20" spans="1:15" ht="18.75" customHeight="1">
      <c r="A20" s="554"/>
      <c r="B20" s="263" t="s">
        <v>147</v>
      </c>
      <c r="C20" s="266">
        <v>54</v>
      </c>
      <c r="D20" s="41">
        <v>13</v>
      </c>
      <c r="E20" s="41">
        <v>2</v>
      </c>
      <c r="F20" s="41">
        <v>15</v>
      </c>
      <c r="G20" s="41">
        <v>1</v>
      </c>
      <c r="I20" s="554"/>
      <c r="J20" s="263" t="s">
        <v>160</v>
      </c>
      <c r="K20" s="266">
        <v>36</v>
      </c>
      <c r="L20" s="41">
        <v>36</v>
      </c>
      <c r="M20" s="41">
        <v>23</v>
      </c>
      <c r="N20" s="41">
        <v>30</v>
      </c>
      <c r="O20" s="41">
        <v>34</v>
      </c>
    </row>
    <row r="21" spans="1:15" ht="18.75" customHeight="1">
      <c r="A21" s="554"/>
      <c r="B21" s="261"/>
      <c r="C21" s="266"/>
      <c r="D21" s="41"/>
      <c r="E21" s="41"/>
      <c r="F21" s="41"/>
      <c r="G21" s="41"/>
      <c r="I21" s="554"/>
      <c r="J21" s="262" t="s">
        <v>325</v>
      </c>
      <c r="K21" s="266">
        <v>28</v>
      </c>
      <c r="L21" s="41">
        <v>40</v>
      </c>
      <c r="M21" s="41">
        <v>27</v>
      </c>
      <c r="N21" s="41">
        <v>24</v>
      </c>
      <c r="O21" s="41">
        <v>37</v>
      </c>
    </row>
    <row r="22" spans="1:15" ht="18.75" customHeight="1">
      <c r="A22" s="554"/>
      <c r="B22" s="263" t="s">
        <v>334</v>
      </c>
      <c r="C22" s="266">
        <v>1173</v>
      </c>
      <c r="D22" s="41">
        <v>1079</v>
      </c>
      <c r="E22" s="41">
        <v>2786</v>
      </c>
      <c r="F22" s="41">
        <v>2655</v>
      </c>
      <c r="G22" s="41">
        <v>1976</v>
      </c>
      <c r="I22" s="554"/>
      <c r="J22" s="263" t="s">
        <v>164</v>
      </c>
      <c r="K22" s="266">
        <v>24189</v>
      </c>
      <c r="L22" s="41">
        <v>31466</v>
      </c>
      <c r="M22" s="41">
        <v>26664</v>
      </c>
      <c r="N22" s="41">
        <v>25723</v>
      </c>
      <c r="O22" s="41">
        <v>35745</v>
      </c>
    </row>
    <row r="23" spans="1:15" ht="18.75" customHeight="1">
      <c r="A23" s="554"/>
      <c r="B23" s="279" t="s">
        <v>417</v>
      </c>
      <c r="C23" s="266">
        <v>526</v>
      </c>
      <c r="D23" s="41">
        <v>670</v>
      </c>
      <c r="E23" s="41">
        <v>1483</v>
      </c>
      <c r="F23" s="41">
        <v>1811</v>
      </c>
      <c r="G23" s="41">
        <v>2482</v>
      </c>
      <c r="I23" s="554"/>
      <c r="J23" s="263" t="s">
        <v>165</v>
      </c>
      <c r="K23" s="266">
        <v>1734</v>
      </c>
      <c r="L23" s="41">
        <v>1434</v>
      </c>
      <c r="M23" s="41">
        <v>1006</v>
      </c>
      <c r="N23" s="41">
        <v>744</v>
      </c>
      <c r="O23" s="41">
        <v>609</v>
      </c>
    </row>
    <row r="24" spans="1:15" ht="18.75" customHeight="1">
      <c r="A24" s="554"/>
      <c r="B24" s="263" t="s">
        <v>148</v>
      </c>
      <c r="C24" s="266">
        <v>209</v>
      </c>
      <c r="D24" s="41">
        <v>183</v>
      </c>
      <c r="E24" s="41">
        <v>164</v>
      </c>
      <c r="F24" s="41">
        <v>213</v>
      </c>
      <c r="G24" s="41">
        <v>293</v>
      </c>
      <c r="I24" s="554"/>
      <c r="J24" s="262"/>
      <c r="K24" s="266"/>
      <c r="L24" s="41"/>
      <c r="M24" s="41"/>
      <c r="N24" s="41"/>
      <c r="O24" s="41"/>
    </row>
    <row r="25" spans="1:15" ht="18.75" customHeight="1">
      <c r="A25" s="554"/>
      <c r="B25" s="263" t="s">
        <v>312</v>
      </c>
      <c r="C25" s="266">
        <v>252</v>
      </c>
      <c r="D25" s="41">
        <v>233</v>
      </c>
      <c r="E25" s="41">
        <v>269</v>
      </c>
      <c r="F25" s="41">
        <v>226</v>
      </c>
      <c r="G25" s="41">
        <v>224</v>
      </c>
      <c r="I25" s="554"/>
      <c r="J25" s="261" t="s">
        <v>166</v>
      </c>
      <c r="K25" s="266">
        <v>625</v>
      </c>
      <c r="L25" s="41">
        <v>655</v>
      </c>
      <c r="M25" s="41">
        <v>541</v>
      </c>
      <c r="N25" s="41">
        <v>542</v>
      </c>
      <c r="O25" s="41">
        <v>529</v>
      </c>
    </row>
    <row r="26" spans="1:15" ht="18.75" customHeight="1">
      <c r="A26" s="554"/>
      <c r="B26" s="261" t="s">
        <v>313</v>
      </c>
      <c r="C26" s="266">
        <v>12</v>
      </c>
      <c r="D26" s="41">
        <v>42</v>
      </c>
      <c r="E26" s="41">
        <v>30</v>
      </c>
      <c r="F26" s="41">
        <v>28</v>
      </c>
      <c r="G26" s="41">
        <v>49</v>
      </c>
      <c r="I26" s="554"/>
      <c r="J26" s="261" t="s">
        <v>167</v>
      </c>
      <c r="K26" s="266">
        <v>653</v>
      </c>
      <c r="L26" s="41">
        <v>628</v>
      </c>
      <c r="M26" s="41">
        <v>545</v>
      </c>
      <c r="N26" s="41">
        <v>507</v>
      </c>
      <c r="O26" s="41">
        <v>525</v>
      </c>
    </row>
    <row r="27" spans="1:15" ht="18.75" customHeight="1">
      <c r="A27" s="554"/>
      <c r="B27" s="261"/>
      <c r="C27" s="266"/>
      <c r="D27" s="41"/>
      <c r="E27" s="41"/>
      <c r="F27" s="41"/>
      <c r="G27" s="41"/>
      <c r="I27" s="554"/>
      <c r="J27" s="262" t="s">
        <v>324</v>
      </c>
      <c r="K27" s="266">
        <v>12</v>
      </c>
      <c r="L27" s="41">
        <v>5</v>
      </c>
      <c r="M27" s="41">
        <v>12</v>
      </c>
      <c r="N27" s="41">
        <v>15</v>
      </c>
      <c r="O27" s="41">
        <v>15</v>
      </c>
    </row>
    <row r="28" spans="1:15" ht="18.75" customHeight="1">
      <c r="A28" s="554"/>
      <c r="B28" s="261" t="s">
        <v>314</v>
      </c>
      <c r="C28" s="266">
        <v>53</v>
      </c>
      <c r="D28" s="41">
        <v>79</v>
      </c>
      <c r="E28" s="41">
        <v>66</v>
      </c>
      <c r="F28" s="41">
        <v>71</v>
      </c>
      <c r="G28" s="41">
        <v>89</v>
      </c>
      <c r="I28" s="554"/>
      <c r="J28" s="262"/>
      <c r="K28" s="266"/>
      <c r="L28" s="41"/>
      <c r="M28" s="41"/>
      <c r="N28" s="41"/>
      <c r="O28" s="41"/>
    </row>
    <row r="29" spans="1:15" ht="18.75" customHeight="1">
      <c r="A29" s="554"/>
      <c r="B29" s="261" t="s">
        <v>315</v>
      </c>
      <c r="C29" s="266">
        <v>481</v>
      </c>
      <c r="D29" s="41">
        <v>572</v>
      </c>
      <c r="E29" s="41">
        <v>358</v>
      </c>
      <c r="F29" s="41">
        <v>387</v>
      </c>
      <c r="G29" s="41">
        <v>337</v>
      </c>
      <c r="I29" s="554"/>
      <c r="J29" s="275" t="s">
        <v>302</v>
      </c>
      <c r="K29" s="83">
        <v>7</v>
      </c>
      <c r="L29" s="84">
        <v>5</v>
      </c>
      <c r="M29" s="84">
        <v>5</v>
      </c>
      <c r="N29" s="85" t="s">
        <v>435</v>
      </c>
      <c r="O29" s="85" t="s">
        <v>435</v>
      </c>
    </row>
    <row r="30" spans="1:15" ht="18.75" customHeight="1">
      <c r="A30" s="554"/>
      <c r="B30" s="261" t="s">
        <v>316</v>
      </c>
      <c r="C30" s="266">
        <v>209</v>
      </c>
      <c r="D30" s="41">
        <v>175</v>
      </c>
      <c r="E30" s="41">
        <v>124</v>
      </c>
      <c r="F30" s="41">
        <v>97</v>
      </c>
      <c r="G30" s="41">
        <v>102</v>
      </c>
      <c r="I30" s="554"/>
      <c r="J30" s="276"/>
      <c r="K30" s="82"/>
      <c r="L30" s="29"/>
      <c r="M30" s="29"/>
      <c r="N30" s="29"/>
      <c r="O30" s="29"/>
    </row>
    <row r="31" spans="1:15" ht="18.75" customHeight="1">
      <c r="A31" s="554"/>
      <c r="B31" s="261" t="s">
        <v>317</v>
      </c>
      <c r="C31" s="266">
        <v>384</v>
      </c>
      <c r="D31" s="41">
        <v>368</v>
      </c>
      <c r="E31" s="41">
        <v>287</v>
      </c>
      <c r="F31" s="41">
        <v>281</v>
      </c>
      <c r="G31" s="41">
        <v>262</v>
      </c>
      <c r="I31" s="554"/>
      <c r="J31" s="264" t="s">
        <v>341</v>
      </c>
      <c r="K31" s="83">
        <f>SUM(K33:K38)</f>
        <v>1659</v>
      </c>
      <c r="L31" s="84">
        <f>SUM(L33:L38)</f>
        <v>1709</v>
      </c>
      <c r="M31" s="84">
        <f>SUM(M33:M38)</f>
        <v>1079</v>
      </c>
      <c r="N31" s="84">
        <f>SUM(N33:N38)</f>
        <v>996</v>
      </c>
      <c r="O31" s="84">
        <f>SUM(O33:O38)</f>
        <v>802</v>
      </c>
    </row>
    <row r="32" spans="1:15" ht="18.75" customHeight="1">
      <c r="A32" s="554"/>
      <c r="B32" s="263" t="s">
        <v>335</v>
      </c>
      <c r="C32" s="266">
        <v>1220</v>
      </c>
      <c r="D32" s="41">
        <v>1416</v>
      </c>
      <c r="E32" s="41">
        <v>1292</v>
      </c>
      <c r="F32" s="41">
        <v>672</v>
      </c>
      <c r="G32" s="41">
        <v>380</v>
      </c>
      <c r="I32" s="554"/>
      <c r="J32" s="262"/>
      <c r="K32" s="266"/>
      <c r="L32" s="41"/>
      <c r="M32" s="41"/>
      <c r="N32" s="41"/>
      <c r="O32" s="41"/>
    </row>
    <row r="33" spans="1:15" ht="18.75" customHeight="1">
      <c r="A33" s="554"/>
      <c r="B33" s="261"/>
      <c r="C33" s="266"/>
      <c r="D33" s="41"/>
      <c r="E33" s="41"/>
      <c r="F33" s="41"/>
      <c r="G33" s="41"/>
      <c r="I33" s="554"/>
      <c r="J33" s="263" t="s">
        <v>161</v>
      </c>
      <c r="K33" s="266">
        <v>21</v>
      </c>
      <c r="L33" s="41">
        <v>11</v>
      </c>
      <c r="M33" s="41">
        <v>13</v>
      </c>
      <c r="N33" s="41">
        <v>11</v>
      </c>
      <c r="O33" s="41">
        <v>10</v>
      </c>
    </row>
    <row r="34" spans="1:15" ht="18.75" customHeight="1">
      <c r="A34" s="554"/>
      <c r="B34" s="263" t="s">
        <v>149</v>
      </c>
      <c r="C34" s="266">
        <v>210</v>
      </c>
      <c r="D34" s="41">
        <v>209</v>
      </c>
      <c r="E34" s="41">
        <v>197</v>
      </c>
      <c r="F34" s="41">
        <v>254</v>
      </c>
      <c r="G34" s="41">
        <v>185</v>
      </c>
      <c r="I34" s="554"/>
      <c r="J34" s="263" t="s">
        <v>162</v>
      </c>
      <c r="K34" s="266">
        <v>1040</v>
      </c>
      <c r="L34" s="41">
        <v>937</v>
      </c>
      <c r="M34" s="41">
        <v>786</v>
      </c>
      <c r="N34" s="41">
        <v>615</v>
      </c>
      <c r="O34" s="41">
        <v>576</v>
      </c>
    </row>
    <row r="35" spans="1:15" ht="18.75" customHeight="1">
      <c r="A35" s="554"/>
      <c r="B35" s="263" t="s">
        <v>150</v>
      </c>
      <c r="C35" s="266">
        <v>834</v>
      </c>
      <c r="D35" s="41">
        <v>749</v>
      </c>
      <c r="E35" s="41">
        <v>771</v>
      </c>
      <c r="F35" s="41">
        <v>1199</v>
      </c>
      <c r="G35" s="41">
        <v>878</v>
      </c>
      <c r="I35" s="554"/>
      <c r="J35" s="262" t="s">
        <v>326</v>
      </c>
      <c r="K35" s="266">
        <v>7</v>
      </c>
      <c r="L35" s="41">
        <v>3</v>
      </c>
      <c r="M35" s="41">
        <v>2</v>
      </c>
      <c r="N35" s="41">
        <v>2</v>
      </c>
      <c r="O35" s="41">
        <v>1</v>
      </c>
    </row>
    <row r="36" spans="1:15" ht="18.75" customHeight="1">
      <c r="A36" s="554"/>
      <c r="B36" s="263" t="s">
        <v>130</v>
      </c>
      <c r="C36" s="266">
        <v>204</v>
      </c>
      <c r="D36" s="41">
        <v>265</v>
      </c>
      <c r="E36" s="41">
        <v>262</v>
      </c>
      <c r="F36" s="41">
        <v>364</v>
      </c>
      <c r="G36" s="41">
        <v>247</v>
      </c>
      <c r="I36" s="554"/>
      <c r="J36" s="263" t="s">
        <v>163</v>
      </c>
      <c r="K36" s="266">
        <v>326</v>
      </c>
      <c r="L36" s="41">
        <v>39</v>
      </c>
      <c r="M36" s="41">
        <v>70</v>
      </c>
      <c r="N36" s="41">
        <v>26</v>
      </c>
      <c r="O36" s="41">
        <v>2</v>
      </c>
    </row>
    <row r="37" spans="1:15" ht="18.75" customHeight="1">
      <c r="A37" s="554"/>
      <c r="B37" s="263" t="s">
        <v>151</v>
      </c>
      <c r="C37" s="266">
        <v>2742</v>
      </c>
      <c r="D37" s="41">
        <v>1989</v>
      </c>
      <c r="E37" s="41">
        <v>1800</v>
      </c>
      <c r="F37" s="41">
        <v>1832</v>
      </c>
      <c r="G37" s="41">
        <v>1623</v>
      </c>
      <c r="I37" s="554"/>
      <c r="J37" s="262" t="s">
        <v>327</v>
      </c>
      <c r="K37" s="266">
        <v>76</v>
      </c>
      <c r="L37" s="41">
        <v>94</v>
      </c>
      <c r="M37" s="41">
        <v>84</v>
      </c>
      <c r="N37" s="41">
        <v>82</v>
      </c>
      <c r="O37" s="41">
        <v>73</v>
      </c>
    </row>
    <row r="38" spans="1:15" ht="18.75" customHeight="1">
      <c r="A38" s="554"/>
      <c r="B38" s="263" t="s">
        <v>152</v>
      </c>
      <c r="C38" s="266">
        <v>615</v>
      </c>
      <c r="D38" s="41">
        <v>718</v>
      </c>
      <c r="E38" s="41">
        <v>852</v>
      </c>
      <c r="F38" s="41">
        <v>998</v>
      </c>
      <c r="G38" s="41">
        <v>1515</v>
      </c>
      <c r="I38" s="554"/>
      <c r="J38" s="262" t="s">
        <v>328</v>
      </c>
      <c r="K38" s="266">
        <v>189</v>
      </c>
      <c r="L38" s="41">
        <v>625</v>
      </c>
      <c r="M38" s="41">
        <v>124</v>
      </c>
      <c r="N38" s="41">
        <v>260</v>
      </c>
      <c r="O38" s="41">
        <v>140</v>
      </c>
    </row>
    <row r="39" spans="1:15" ht="18.75" customHeight="1">
      <c r="A39" s="554"/>
      <c r="B39" s="261"/>
      <c r="C39" s="266"/>
      <c r="D39" s="41"/>
      <c r="E39" s="41"/>
      <c r="F39" s="41"/>
      <c r="G39" s="41"/>
      <c r="I39" s="554"/>
      <c r="J39" s="262"/>
      <c r="K39" s="266"/>
      <c r="L39" s="41"/>
      <c r="M39" s="41"/>
      <c r="N39" s="41"/>
      <c r="O39" s="41"/>
    </row>
    <row r="40" spans="1:15" ht="18.75" customHeight="1">
      <c r="A40" s="554"/>
      <c r="B40" s="261" t="s">
        <v>318</v>
      </c>
      <c r="C40" s="266">
        <v>12</v>
      </c>
      <c r="D40" s="41">
        <v>10</v>
      </c>
      <c r="E40" s="41">
        <v>21</v>
      </c>
      <c r="F40" s="41">
        <v>26</v>
      </c>
      <c r="G40" s="41">
        <v>23</v>
      </c>
      <c r="I40" s="554"/>
      <c r="J40" s="264" t="s">
        <v>337</v>
      </c>
      <c r="K40" s="83">
        <f>SUM(K42:K45)</f>
        <v>717</v>
      </c>
      <c r="L40" s="84">
        <f>SUM(L42:L45)</f>
        <v>510</v>
      </c>
      <c r="M40" s="84">
        <f>SUM(M42:M45)</f>
        <v>588</v>
      </c>
      <c r="N40" s="84">
        <f>SUM(N42:N45)</f>
        <v>299</v>
      </c>
      <c r="O40" s="84">
        <v>292</v>
      </c>
    </row>
    <row r="41" spans="1:15" ht="18.75" customHeight="1">
      <c r="A41" s="554"/>
      <c r="B41" s="261" t="s">
        <v>153</v>
      </c>
      <c r="C41" s="266">
        <v>510</v>
      </c>
      <c r="D41" s="41">
        <v>544</v>
      </c>
      <c r="E41" s="41">
        <v>642</v>
      </c>
      <c r="F41" s="41">
        <v>549</v>
      </c>
      <c r="G41" s="41">
        <v>791</v>
      </c>
      <c r="I41" s="554"/>
      <c r="J41" s="262"/>
      <c r="K41" s="266"/>
      <c r="L41" s="41"/>
      <c r="M41" s="41"/>
      <c r="N41" s="41"/>
      <c r="O41" s="41"/>
    </row>
    <row r="42" spans="1:15" ht="18.75" customHeight="1">
      <c r="A42" s="554"/>
      <c r="B42" s="261" t="s">
        <v>319</v>
      </c>
      <c r="C42" s="266">
        <v>45</v>
      </c>
      <c r="D42" s="41">
        <v>83</v>
      </c>
      <c r="E42" s="41">
        <v>125</v>
      </c>
      <c r="F42" s="41">
        <v>73</v>
      </c>
      <c r="G42" s="41">
        <v>76</v>
      </c>
      <c r="I42" s="554"/>
      <c r="J42" s="263" t="s">
        <v>168</v>
      </c>
      <c r="K42" s="266">
        <v>129</v>
      </c>
      <c r="L42" s="41">
        <v>118</v>
      </c>
      <c r="M42" s="41">
        <v>109</v>
      </c>
      <c r="N42" s="41">
        <v>116</v>
      </c>
      <c r="O42" s="41">
        <v>121</v>
      </c>
    </row>
    <row r="43" spans="1:15" ht="18.75" customHeight="1">
      <c r="A43" s="554"/>
      <c r="B43" s="277" t="s">
        <v>320</v>
      </c>
      <c r="C43" s="266">
        <v>38</v>
      </c>
      <c r="D43" s="41">
        <v>112</v>
      </c>
      <c r="E43" s="41">
        <v>91</v>
      </c>
      <c r="F43" s="41">
        <v>61</v>
      </c>
      <c r="G43" s="41">
        <v>58</v>
      </c>
      <c r="I43" s="554"/>
      <c r="J43" s="263" t="s">
        <v>169</v>
      </c>
      <c r="K43" s="266">
        <v>4</v>
      </c>
      <c r="L43" s="41">
        <v>8</v>
      </c>
      <c r="M43" s="41">
        <v>10</v>
      </c>
      <c r="N43" s="41">
        <v>6</v>
      </c>
      <c r="O43" s="41">
        <v>5</v>
      </c>
    </row>
    <row r="44" spans="1:15" ht="18.75" customHeight="1">
      <c r="A44" s="554"/>
      <c r="B44" s="261" t="s">
        <v>301</v>
      </c>
      <c r="C44" s="266">
        <v>148</v>
      </c>
      <c r="D44" s="41">
        <v>131</v>
      </c>
      <c r="E44" s="41">
        <v>137</v>
      </c>
      <c r="F44" s="41">
        <v>127</v>
      </c>
      <c r="G44" s="41">
        <v>95</v>
      </c>
      <c r="I44" s="554"/>
      <c r="J44" s="261" t="s">
        <v>170</v>
      </c>
      <c r="K44" s="266">
        <v>517</v>
      </c>
      <c r="L44" s="41">
        <v>242</v>
      </c>
      <c r="M44" s="41">
        <v>295</v>
      </c>
      <c r="N44" s="41">
        <v>134</v>
      </c>
      <c r="O44" s="41">
        <v>132</v>
      </c>
    </row>
    <row r="45" spans="1:15" ht="18.75" customHeight="1">
      <c r="A45" s="554"/>
      <c r="B45" s="261"/>
      <c r="C45" s="266"/>
      <c r="D45" s="41"/>
      <c r="E45" s="41"/>
      <c r="F45" s="41"/>
      <c r="G45" s="41"/>
      <c r="I45" s="555"/>
      <c r="J45" s="265" t="s">
        <v>329</v>
      </c>
      <c r="K45" s="266">
        <v>67</v>
      </c>
      <c r="L45" s="41">
        <v>142</v>
      </c>
      <c r="M45" s="41">
        <v>174</v>
      </c>
      <c r="N45" s="41">
        <v>43</v>
      </c>
      <c r="O45" s="41">
        <v>33</v>
      </c>
    </row>
    <row r="46" spans="1:15" ht="18.75" customHeight="1">
      <c r="A46" s="554"/>
      <c r="B46" s="261" t="s">
        <v>321</v>
      </c>
      <c r="C46" s="266">
        <v>3</v>
      </c>
      <c r="D46" s="41">
        <v>4</v>
      </c>
      <c r="E46" s="41">
        <v>13</v>
      </c>
      <c r="F46" s="41">
        <v>13</v>
      </c>
      <c r="G46" s="41">
        <v>5</v>
      </c>
      <c r="I46" s="558" t="s">
        <v>597</v>
      </c>
      <c r="J46" s="60"/>
      <c r="K46" s="266"/>
      <c r="L46" s="41"/>
      <c r="M46" s="41"/>
      <c r="N46" s="41"/>
      <c r="O46" s="41"/>
    </row>
    <row r="47" spans="1:15" ht="18.75" customHeight="1">
      <c r="A47" s="554"/>
      <c r="B47" s="263" t="s">
        <v>154</v>
      </c>
      <c r="C47" s="266">
        <v>240</v>
      </c>
      <c r="D47" s="41">
        <v>135</v>
      </c>
      <c r="E47" s="41">
        <v>111</v>
      </c>
      <c r="F47" s="41">
        <v>67</v>
      </c>
      <c r="G47" s="41">
        <v>135</v>
      </c>
      <c r="I47" s="554"/>
      <c r="J47" s="274" t="s">
        <v>330</v>
      </c>
      <c r="K47" s="328">
        <f>SUM(K48:K51)</f>
        <v>5209</v>
      </c>
      <c r="L47" s="84">
        <f>SUM(L48:L51)</f>
        <v>4632</v>
      </c>
      <c r="M47" s="84">
        <f>SUM(M48:M51)</f>
        <v>4399</v>
      </c>
      <c r="N47" s="84">
        <f>SUM(N48:N51)</f>
        <v>3457</v>
      </c>
      <c r="O47" s="84">
        <f>SUM(O48:O51)</f>
        <v>4052</v>
      </c>
    </row>
    <row r="48" spans="1:15" ht="18.75" customHeight="1">
      <c r="A48" s="555"/>
      <c r="B48" s="278" t="s">
        <v>155</v>
      </c>
      <c r="C48" s="269">
        <v>456</v>
      </c>
      <c r="D48" s="267">
        <v>295</v>
      </c>
      <c r="E48" s="267">
        <v>243</v>
      </c>
      <c r="F48" s="267">
        <v>279</v>
      </c>
      <c r="G48" s="267">
        <v>390</v>
      </c>
      <c r="I48" s="554"/>
      <c r="J48" s="60"/>
      <c r="K48" s="266"/>
      <c r="L48" s="41"/>
      <c r="M48" s="41"/>
      <c r="N48" s="41"/>
      <c r="O48" s="41"/>
    </row>
    <row r="49" spans="1:15" ht="18.75" customHeight="1">
      <c r="A49" s="39" t="s">
        <v>374</v>
      </c>
      <c r="B49" s="45"/>
      <c r="C49" s="270"/>
      <c r="D49" s="270"/>
      <c r="E49" s="270"/>
      <c r="F49" s="270"/>
      <c r="G49" s="270"/>
      <c r="I49" s="554"/>
      <c r="J49" s="261" t="s">
        <v>331</v>
      </c>
      <c r="K49" s="266">
        <v>241</v>
      </c>
      <c r="L49" s="41">
        <v>197</v>
      </c>
      <c r="M49" s="41">
        <v>191</v>
      </c>
      <c r="N49" s="41">
        <v>164</v>
      </c>
      <c r="O49" s="41">
        <v>347</v>
      </c>
    </row>
    <row r="50" spans="1:15" ht="18.75" customHeight="1">
      <c r="A50" s="68"/>
      <c r="B50" s="45"/>
      <c r="C50" s="270"/>
      <c r="D50" s="270"/>
      <c r="E50" s="270"/>
      <c r="F50" s="270"/>
      <c r="G50" s="270"/>
      <c r="I50" s="554"/>
      <c r="J50" s="261" t="s">
        <v>332</v>
      </c>
      <c r="K50" s="266">
        <v>4812</v>
      </c>
      <c r="L50" s="41">
        <v>4311</v>
      </c>
      <c r="M50" s="41">
        <v>4113</v>
      </c>
      <c r="N50" s="41">
        <v>3202</v>
      </c>
      <c r="O50" s="41">
        <v>3605</v>
      </c>
    </row>
    <row r="51" spans="1:15" ht="18.75" customHeight="1">
      <c r="A51" s="68"/>
      <c r="B51" s="45"/>
      <c r="C51" s="270"/>
      <c r="D51" s="270"/>
      <c r="E51" s="270"/>
      <c r="F51" s="270"/>
      <c r="G51" s="270"/>
      <c r="I51" s="554"/>
      <c r="J51" s="261" t="s">
        <v>333</v>
      </c>
      <c r="K51" s="266">
        <v>156</v>
      </c>
      <c r="L51" s="41">
        <v>124</v>
      </c>
      <c r="M51" s="41">
        <v>95</v>
      </c>
      <c r="N51" s="41">
        <v>91</v>
      </c>
      <c r="O51" s="41">
        <v>100</v>
      </c>
    </row>
    <row r="52" spans="1:15" ht="18.75" customHeight="1">
      <c r="A52" s="68"/>
      <c r="B52" s="45"/>
      <c r="C52" s="270"/>
      <c r="D52" s="270"/>
      <c r="E52" s="270"/>
      <c r="F52" s="270"/>
      <c r="G52" s="270"/>
      <c r="I52" s="555"/>
      <c r="J52" s="62" t="s">
        <v>338</v>
      </c>
      <c r="K52" s="269">
        <v>16</v>
      </c>
      <c r="L52" s="267">
        <v>28</v>
      </c>
      <c r="M52" s="267">
        <v>7</v>
      </c>
      <c r="N52" s="267">
        <v>7</v>
      </c>
      <c r="O52" s="271" t="s">
        <v>435</v>
      </c>
    </row>
    <row r="53" spans="1:10" ht="18.75" customHeight="1">
      <c r="A53" s="68"/>
      <c r="B53" s="45"/>
      <c r="C53" s="270"/>
      <c r="D53" s="270"/>
      <c r="E53" s="270"/>
      <c r="F53" s="270"/>
      <c r="G53" s="270"/>
      <c r="J53" s="39" t="s">
        <v>418</v>
      </c>
    </row>
    <row r="54" spans="1:7" ht="18.75" customHeight="1">
      <c r="A54" s="68"/>
      <c r="B54" s="61"/>
      <c r="C54" s="272"/>
      <c r="D54" s="272"/>
      <c r="E54" s="272"/>
      <c r="F54" s="272"/>
      <c r="G54" s="272"/>
    </row>
    <row r="55" spans="1:7" ht="18.75" customHeight="1">
      <c r="A55" s="68"/>
      <c r="B55" s="45"/>
      <c r="C55" s="270"/>
      <c r="D55" s="270"/>
      <c r="E55" s="270"/>
      <c r="F55" s="270"/>
      <c r="G55" s="270"/>
    </row>
    <row r="56" spans="1:7" ht="18.75" customHeight="1">
      <c r="A56" s="68"/>
      <c r="B56" s="45"/>
      <c r="C56" s="270"/>
      <c r="D56" s="270"/>
      <c r="E56" s="270"/>
      <c r="F56" s="270"/>
      <c r="G56" s="270"/>
    </row>
    <row r="57" spans="1:7" ht="18.75" customHeight="1">
      <c r="A57" s="68"/>
      <c r="B57" s="45"/>
      <c r="C57" s="270"/>
      <c r="D57" s="270"/>
      <c r="E57" s="270"/>
      <c r="F57" s="270"/>
      <c r="G57" s="270"/>
    </row>
    <row r="58" spans="1:7" ht="18.75" customHeight="1">
      <c r="A58" s="68"/>
      <c r="B58" s="45"/>
      <c r="C58" s="270"/>
      <c r="D58" s="270"/>
      <c r="E58" s="270"/>
      <c r="F58" s="270"/>
      <c r="G58" s="270"/>
    </row>
    <row r="59" spans="1:7" ht="18.75" customHeight="1">
      <c r="A59" s="68"/>
      <c r="B59" s="45"/>
      <c r="C59" s="270"/>
      <c r="D59" s="270"/>
      <c r="E59" s="270"/>
      <c r="F59" s="270"/>
      <c r="G59" s="270"/>
    </row>
    <row r="60" spans="1:7" ht="18.75" customHeight="1">
      <c r="A60" s="68"/>
      <c r="B60" s="45"/>
      <c r="C60" s="270"/>
      <c r="D60" s="270"/>
      <c r="E60" s="270"/>
      <c r="F60" s="270"/>
      <c r="G60" s="270"/>
    </row>
    <row r="61" spans="1:7" ht="18.75" customHeight="1">
      <c r="A61" s="68"/>
      <c r="B61" s="45"/>
      <c r="C61" s="270"/>
      <c r="D61" s="270"/>
      <c r="E61" s="270"/>
      <c r="F61" s="270"/>
      <c r="G61" s="270"/>
    </row>
    <row r="62" spans="1:7" ht="18.75" customHeight="1">
      <c r="A62" s="68"/>
      <c r="B62" s="45"/>
      <c r="C62" s="270"/>
      <c r="D62" s="270"/>
      <c r="E62" s="270"/>
      <c r="F62" s="270"/>
      <c r="G62" s="270"/>
    </row>
    <row r="63" spans="1:7" ht="18.75" customHeight="1">
      <c r="A63" s="68"/>
      <c r="B63" s="45"/>
      <c r="C63" s="270"/>
      <c r="D63" s="270"/>
      <c r="E63" s="270"/>
      <c r="F63" s="270"/>
      <c r="G63" s="270"/>
    </row>
    <row r="64" spans="1:7" ht="18.75" customHeight="1">
      <c r="A64" s="68"/>
      <c r="B64" s="45"/>
      <c r="C64" s="270"/>
      <c r="D64" s="270"/>
      <c r="E64" s="270"/>
      <c r="F64" s="270"/>
      <c r="G64" s="270"/>
    </row>
    <row r="65" spans="1:7" ht="18.75" customHeight="1">
      <c r="A65" s="68"/>
      <c r="B65" s="45"/>
      <c r="C65" s="270"/>
      <c r="D65" s="270"/>
      <c r="E65" s="270"/>
      <c r="F65" s="270"/>
      <c r="G65" s="270"/>
    </row>
    <row r="66" spans="1:7" ht="18.75" customHeight="1">
      <c r="A66" s="68"/>
      <c r="B66" s="45"/>
      <c r="C66" s="270"/>
      <c r="D66" s="270"/>
      <c r="E66" s="270"/>
      <c r="F66" s="270"/>
      <c r="G66" s="270"/>
    </row>
    <row r="67" spans="1:7" ht="18.75" customHeight="1">
      <c r="A67" s="68"/>
      <c r="B67" s="45"/>
      <c r="C67" s="270"/>
      <c r="D67" s="270"/>
      <c r="E67" s="270"/>
      <c r="F67" s="270"/>
      <c r="G67" s="270"/>
    </row>
    <row r="68" spans="1:7" ht="18.75" customHeight="1">
      <c r="A68" s="68"/>
      <c r="B68" s="45"/>
      <c r="C68" s="270"/>
      <c r="D68" s="270"/>
      <c r="E68" s="270"/>
      <c r="F68" s="270"/>
      <c r="G68" s="270"/>
    </row>
    <row r="69" spans="1:7" ht="18.75" customHeight="1">
      <c r="A69" s="68"/>
      <c r="B69" s="45"/>
      <c r="C69" s="270"/>
      <c r="D69" s="270"/>
      <c r="E69" s="270"/>
      <c r="F69" s="270"/>
      <c r="G69" s="270"/>
    </row>
    <row r="70" spans="1:7" ht="18.75" customHeight="1">
      <c r="A70" s="68"/>
      <c r="B70" s="45"/>
      <c r="C70" s="270"/>
      <c r="D70" s="270"/>
      <c r="E70" s="270"/>
      <c r="F70" s="270"/>
      <c r="G70" s="270"/>
    </row>
    <row r="71" spans="1:7" ht="18.75" customHeight="1">
      <c r="A71" s="68"/>
      <c r="B71" s="45"/>
      <c r="C71" s="270"/>
      <c r="D71" s="270"/>
      <c r="E71" s="270"/>
      <c r="F71" s="270"/>
      <c r="G71" s="270"/>
    </row>
    <row r="72" spans="1:7" ht="18.75" customHeight="1">
      <c r="A72" s="68"/>
      <c r="B72" s="61"/>
      <c r="C72" s="272"/>
      <c r="D72" s="272"/>
      <c r="E72" s="272"/>
      <c r="F72" s="272"/>
      <c r="G72" s="272"/>
    </row>
    <row r="73" spans="1:7" ht="18.75" customHeight="1">
      <c r="A73" s="68"/>
      <c r="B73" s="45"/>
      <c r="C73" s="270"/>
      <c r="D73" s="270"/>
      <c r="E73" s="270"/>
      <c r="F73" s="270"/>
      <c r="G73" s="270"/>
    </row>
    <row r="74" spans="1:7" ht="18.75" customHeight="1">
      <c r="A74" s="68"/>
      <c r="B74" s="61"/>
      <c r="C74" s="272"/>
      <c r="D74" s="272"/>
      <c r="E74" s="272"/>
      <c r="F74" s="272"/>
      <c r="G74" s="272"/>
    </row>
    <row r="75" spans="1:7" ht="18.75" customHeight="1">
      <c r="A75" s="68"/>
      <c r="B75" s="45"/>
      <c r="C75" s="270"/>
      <c r="D75" s="270"/>
      <c r="E75" s="270"/>
      <c r="F75" s="270"/>
      <c r="G75" s="270"/>
    </row>
    <row r="76" spans="1:7" ht="18.75" customHeight="1">
      <c r="A76" s="68"/>
      <c r="B76" s="45"/>
      <c r="C76" s="270"/>
      <c r="D76" s="270"/>
      <c r="E76" s="270"/>
      <c r="F76" s="270"/>
      <c r="G76" s="270"/>
    </row>
    <row r="77" spans="1:7" ht="18.75" customHeight="1">
      <c r="A77" s="68"/>
      <c r="B77" s="45"/>
      <c r="C77" s="270"/>
      <c r="D77" s="270"/>
      <c r="E77" s="270"/>
      <c r="F77" s="270"/>
      <c r="G77" s="270"/>
    </row>
    <row r="78" spans="1:7" ht="18.75" customHeight="1">
      <c r="A78" s="68"/>
      <c r="B78" s="45"/>
      <c r="C78" s="270"/>
      <c r="D78" s="270"/>
      <c r="E78" s="270"/>
      <c r="F78" s="270"/>
      <c r="G78" s="270"/>
    </row>
    <row r="79" spans="1:7" ht="18.75" customHeight="1">
      <c r="A79" s="68"/>
      <c r="B79" s="45"/>
      <c r="C79" s="270"/>
      <c r="D79" s="270"/>
      <c r="E79" s="270"/>
      <c r="F79" s="270"/>
      <c r="G79" s="270"/>
    </row>
    <row r="80" spans="1:7" ht="18.75" customHeight="1">
      <c r="A80" s="68"/>
      <c r="B80" s="45"/>
      <c r="C80" s="270"/>
      <c r="D80" s="270"/>
      <c r="E80" s="270"/>
      <c r="F80" s="270"/>
      <c r="G80" s="270"/>
    </row>
    <row r="81" spans="1:7" ht="18.75" customHeight="1">
      <c r="A81" s="68"/>
      <c r="B81" s="45"/>
      <c r="C81" s="270"/>
      <c r="D81" s="270"/>
      <c r="E81" s="270"/>
      <c r="F81" s="270"/>
      <c r="G81" s="270"/>
    </row>
    <row r="82" spans="1:7" ht="18.75" customHeight="1">
      <c r="A82" s="68"/>
      <c r="B82" s="45"/>
      <c r="C82" s="270"/>
      <c r="D82" s="270"/>
      <c r="E82" s="270"/>
      <c r="F82" s="270"/>
      <c r="G82" s="270"/>
    </row>
    <row r="83" spans="1:7" ht="18.75" customHeight="1">
      <c r="A83" s="68"/>
      <c r="B83" s="61"/>
      <c r="C83" s="272"/>
      <c r="D83" s="272"/>
      <c r="E83" s="272"/>
      <c r="F83" s="272"/>
      <c r="G83" s="272"/>
    </row>
    <row r="84" spans="1:7" ht="18.75" customHeight="1">
      <c r="A84" s="68"/>
      <c r="B84" s="45"/>
      <c r="C84" s="270"/>
      <c r="D84" s="270"/>
      <c r="E84" s="270"/>
      <c r="F84" s="270"/>
      <c r="G84" s="270"/>
    </row>
    <row r="85" spans="1:7" ht="18.75" customHeight="1">
      <c r="A85" s="68"/>
      <c r="B85" s="45"/>
      <c r="C85" s="270"/>
      <c r="D85" s="270"/>
      <c r="E85" s="270"/>
      <c r="F85" s="270"/>
      <c r="G85" s="270"/>
    </row>
    <row r="86" spans="1:7" ht="18.75" customHeight="1">
      <c r="A86" s="68"/>
      <c r="B86" s="45"/>
      <c r="C86" s="270"/>
      <c r="D86" s="270"/>
      <c r="E86" s="270"/>
      <c r="F86" s="270"/>
      <c r="G86" s="270"/>
    </row>
    <row r="87" spans="1:7" ht="18.75" customHeight="1">
      <c r="A87" s="68"/>
      <c r="B87" s="45"/>
      <c r="C87" s="270"/>
      <c r="D87" s="270"/>
      <c r="E87" s="270"/>
      <c r="F87" s="270"/>
      <c r="G87" s="270"/>
    </row>
    <row r="88" spans="1:7" ht="18.75" customHeight="1">
      <c r="A88" s="68"/>
      <c r="B88" s="45"/>
      <c r="C88" s="270"/>
      <c r="D88" s="270"/>
      <c r="E88" s="270"/>
      <c r="F88" s="270"/>
      <c r="G88" s="270"/>
    </row>
    <row r="89" spans="2:7" ht="18.75" customHeight="1">
      <c r="B89" s="45"/>
      <c r="C89" s="272"/>
      <c r="D89" s="272"/>
      <c r="E89" s="272"/>
      <c r="F89" s="272"/>
      <c r="G89" s="272"/>
    </row>
    <row r="90" spans="2:7" ht="18.75" customHeight="1">
      <c r="B90" s="45"/>
      <c r="C90" s="272"/>
      <c r="D90" s="272"/>
      <c r="E90" s="272"/>
      <c r="F90" s="272"/>
      <c r="G90" s="272"/>
    </row>
    <row r="91" spans="1:7" ht="18.75" customHeight="1">
      <c r="A91" s="68"/>
      <c r="B91" s="45"/>
      <c r="C91" s="272"/>
      <c r="D91" s="272"/>
      <c r="E91" s="272"/>
      <c r="F91" s="272"/>
      <c r="G91" s="272"/>
    </row>
    <row r="92" spans="1:7" ht="18.75" customHeight="1">
      <c r="A92" s="68"/>
      <c r="B92" s="45"/>
      <c r="C92" s="272"/>
      <c r="D92" s="272"/>
      <c r="E92" s="272"/>
      <c r="F92" s="272"/>
      <c r="G92" s="272"/>
    </row>
    <row r="93" spans="1:7" ht="18.75" customHeight="1">
      <c r="A93" s="68"/>
      <c r="B93" s="45"/>
      <c r="C93" s="272"/>
      <c r="D93" s="272"/>
      <c r="E93" s="272"/>
      <c r="F93" s="272"/>
      <c r="G93" s="272"/>
    </row>
    <row r="94" spans="1:7" ht="18.75" customHeight="1">
      <c r="A94" s="68"/>
      <c r="B94" s="45"/>
      <c r="C94" s="272"/>
      <c r="D94" s="272"/>
      <c r="E94" s="272"/>
      <c r="F94" s="272"/>
      <c r="G94" s="272"/>
    </row>
    <row r="95" spans="1:7" ht="18.75" customHeight="1">
      <c r="A95" s="69"/>
      <c r="B95" s="45"/>
      <c r="C95" s="272"/>
      <c r="D95" s="272"/>
      <c r="E95" s="272"/>
      <c r="F95" s="273"/>
      <c r="G95" s="273"/>
    </row>
  </sheetData>
  <sheetProtection/>
  <mergeCells count="8">
    <mergeCell ref="I2:O2"/>
    <mergeCell ref="A2:G2"/>
    <mergeCell ref="I5:J5"/>
    <mergeCell ref="I6:I45"/>
    <mergeCell ref="A5:B5"/>
    <mergeCell ref="A6:B6"/>
    <mergeCell ref="A8:A48"/>
    <mergeCell ref="I46:I5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9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2013-06-12T05:12:51Z</cp:lastPrinted>
  <dcterms:created xsi:type="dcterms:W3CDTF">1997-12-20T14:44:03Z</dcterms:created>
  <dcterms:modified xsi:type="dcterms:W3CDTF">2013-06-12T05:14:12Z</dcterms:modified>
  <cp:category/>
  <cp:version/>
  <cp:contentType/>
  <cp:contentStatus/>
</cp:coreProperties>
</file>