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9690" windowHeight="6240" activeTab="1"/>
  </bookViews>
  <sheets>
    <sheet name="102" sheetId="1" r:id="rId1"/>
    <sheet name="104" sheetId="2" r:id="rId2"/>
  </sheets>
  <definedNames>
    <definedName name="_xlnm.Print_Area" localSheetId="0">'102'!$A$1:$X$61</definedName>
  </definedNames>
  <calcPr fullCalcOnLoad="1"/>
</workbook>
</file>

<file path=xl/sharedStrings.xml><?xml version="1.0" encoding="utf-8"?>
<sst xmlns="http://schemas.openxmlformats.org/spreadsheetml/2006/main" count="363" uniqueCount="190">
  <si>
    <t xml:space="preserve">                   </t>
  </si>
  <si>
    <t>製　　　　　　　　　造　　　　　　　　　業</t>
  </si>
  <si>
    <t>計</t>
  </si>
  <si>
    <t>そ　の　他</t>
  </si>
  <si>
    <t>供　　　給　　　電　　　力　　　量</t>
  </si>
  <si>
    <t>消　　　　　費　　　　　電　　　　　力　　　　　量</t>
  </si>
  <si>
    <t>総　　数</t>
  </si>
  <si>
    <t>県　内　発　生　電　力　量</t>
  </si>
  <si>
    <t>電　　灯</t>
  </si>
  <si>
    <t>製　　　　　造　　　　　業</t>
  </si>
  <si>
    <t>小　　計</t>
  </si>
  <si>
    <t>水　　力</t>
  </si>
  <si>
    <t>火　　力</t>
  </si>
  <si>
    <t>業務用</t>
  </si>
  <si>
    <t>大　　口</t>
  </si>
  <si>
    <t>小　　口</t>
  </si>
  <si>
    <t>その他</t>
  </si>
  <si>
    <t>鉄　鋼　業</t>
  </si>
  <si>
    <t>食料品製造業</t>
  </si>
  <si>
    <t>金  沢  市</t>
  </si>
  <si>
    <t>窯業土石製品 　製　 造 　業</t>
  </si>
  <si>
    <t>手取川</t>
  </si>
  <si>
    <t>大聖寺川</t>
  </si>
  <si>
    <t>対前年度比(％)</t>
  </si>
  <si>
    <t>県外から　　　の 受 電</t>
  </si>
  <si>
    <t>年次及び月次</t>
  </si>
  <si>
    <t>　　　上　　　　　　　　　水　　　　　　　　　道</t>
  </si>
  <si>
    <t>簡　　易　　水　　道</t>
  </si>
  <si>
    <t>給　　水　　　　　人　　口</t>
  </si>
  <si>
    <t>左 の う ち　　　　県水受水量</t>
  </si>
  <si>
    <t>有　　効　　　　　水　　量</t>
  </si>
  <si>
    <t>無　　効　　　　　水　　量</t>
  </si>
  <si>
    <t>金沢市</t>
  </si>
  <si>
    <t>七尾市</t>
  </si>
  <si>
    <t>小松市</t>
  </si>
  <si>
    <t>輪島市</t>
  </si>
  <si>
    <t>珠洲市</t>
  </si>
  <si>
    <t>加賀市</t>
  </si>
  <si>
    <t>羽咋市</t>
  </si>
  <si>
    <t>松任市</t>
  </si>
  <si>
    <t>江沼郡</t>
  </si>
  <si>
    <t>山中町</t>
  </si>
  <si>
    <t>能美郡</t>
  </si>
  <si>
    <t>根上町</t>
  </si>
  <si>
    <t>寺井町</t>
  </si>
  <si>
    <t>辰口町</t>
  </si>
  <si>
    <t>川北町</t>
  </si>
  <si>
    <t>石川郡</t>
  </si>
  <si>
    <t>美川町</t>
  </si>
  <si>
    <t>鶴来町</t>
  </si>
  <si>
    <t>野々市町</t>
  </si>
  <si>
    <t>河内村</t>
  </si>
  <si>
    <t>吉野谷村</t>
  </si>
  <si>
    <t>鳥越村</t>
  </si>
  <si>
    <t>尾口村</t>
  </si>
  <si>
    <t>白峰村</t>
  </si>
  <si>
    <t>河北郡</t>
  </si>
  <si>
    <t>津幡町</t>
  </si>
  <si>
    <t>高松町</t>
  </si>
  <si>
    <t>小  松  市</t>
  </si>
  <si>
    <t>七塚町</t>
  </si>
  <si>
    <t>宇ノ気町</t>
  </si>
  <si>
    <t>内灘町</t>
  </si>
  <si>
    <t>羽咋郡</t>
  </si>
  <si>
    <t>富来町</t>
  </si>
  <si>
    <t>志雄町</t>
  </si>
  <si>
    <t>志賀町</t>
  </si>
  <si>
    <t>押水町</t>
  </si>
  <si>
    <t>鹿島郡</t>
  </si>
  <si>
    <t>田鶴浜町</t>
  </si>
  <si>
    <t>鳥屋町</t>
  </si>
  <si>
    <t>中島町</t>
  </si>
  <si>
    <t>鹿島町</t>
  </si>
  <si>
    <t>能登島町</t>
  </si>
  <si>
    <t>鹿西町</t>
  </si>
  <si>
    <t>鳳至郡</t>
  </si>
  <si>
    <t>穴水町</t>
  </si>
  <si>
    <t>門前町</t>
  </si>
  <si>
    <t>能都町</t>
  </si>
  <si>
    <t>柳田村</t>
  </si>
  <si>
    <t>珠洲郡</t>
  </si>
  <si>
    <t>内浦町</t>
  </si>
  <si>
    <t>-</t>
  </si>
  <si>
    <t>河川別</t>
  </si>
  <si>
    <t>総数</t>
  </si>
  <si>
    <t>犀川</t>
  </si>
  <si>
    <t>その他の河川</t>
  </si>
  <si>
    <t>梯川</t>
  </si>
  <si>
    <t>電力会社及び電源開発㈱</t>
  </si>
  <si>
    <t>発電所数</t>
  </si>
  <si>
    <t>出力</t>
  </si>
  <si>
    <t>最大</t>
  </si>
  <si>
    <t>常時</t>
  </si>
  <si>
    <t>発電所数</t>
  </si>
  <si>
    <t>出力</t>
  </si>
  <si>
    <t>水系別</t>
  </si>
  <si>
    <t>総量</t>
  </si>
  <si>
    <t>地点数</t>
  </si>
  <si>
    <t>最大出力</t>
  </si>
  <si>
    <t>常時出力</t>
  </si>
  <si>
    <t>既開発</t>
  </si>
  <si>
    <t>未開発</t>
  </si>
  <si>
    <t>工事中</t>
  </si>
  <si>
    <t>…</t>
  </si>
  <si>
    <t>51-3</t>
  </si>
  <si>
    <t>7-2</t>
  </si>
  <si>
    <t>3-1</t>
  </si>
  <si>
    <t>1-1</t>
  </si>
  <si>
    <t>供　　　　　　給　　　　　　量</t>
  </si>
  <si>
    <t>資料　北陸電力㈱石川支店調</t>
  </si>
  <si>
    <t>※行政区域内の給水人口を示す。</t>
  </si>
  <si>
    <t>102　電気・ガス及び水道</t>
  </si>
  <si>
    <t>電気・ガス及び水道　103</t>
  </si>
  <si>
    <t>資料　中部通商産業局公益事業北陸支局調。</t>
  </si>
  <si>
    <t>104 電気・ガス及び水道</t>
  </si>
  <si>
    <t>電気・ガス及び水道 105</t>
  </si>
  <si>
    <t>※※行政区域内で隣接市町の水道事業から給水を受ける人口を含む。</t>
  </si>
  <si>
    <t>計</t>
  </si>
  <si>
    <t>-</t>
  </si>
  <si>
    <t>電　　力　　</t>
  </si>
  <si>
    <t>昭和63年度</t>
  </si>
  <si>
    <t>平成元年度</t>
  </si>
  <si>
    <t>平成4年度</t>
  </si>
  <si>
    <t>平成4年4月</t>
  </si>
  <si>
    <t>平成5年1月</t>
  </si>
  <si>
    <t>昭和63年</t>
  </si>
  <si>
    <t>昭和63年</t>
  </si>
  <si>
    <t>平成元年</t>
  </si>
  <si>
    <t>平成4年</t>
  </si>
  <si>
    <t>平成4年1月</t>
  </si>
  <si>
    <t>年　月</t>
  </si>
  <si>
    <t>資料　北陸電力（株）石川支店調</t>
  </si>
  <si>
    <t>供給戸数　　　</t>
  </si>
  <si>
    <t>資料　金沢市企業局、小松ガス㈱調</t>
  </si>
  <si>
    <t>資料　石川県環境衛生課「水道統計調査」による。</t>
  </si>
  <si>
    <t>市 町 村 別</t>
  </si>
  <si>
    <r>
      <t xml:space="preserve">年 度 及 び　　月　  </t>
    </r>
    <r>
      <rPr>
        <sz val="12"/>
        <rFont val="ＭＳ 明朝"/>
        <family val="1"/>
      </rPr>
      <t xml:space="preserve">  </t>
    </r>
    <r>
      <rPr>
        <sz val="12"/>
        <rFont val="ＭＳ 明朝"/>
        <family val="1"/>
      </rPr>
      <t xml:space="preserve"> 次</t>
    </r>
  </si>
  <si>
    <r>
      <t>注　未開発地点欄53</t>
    </r>
    <r>
      <rPr>
        <sz val="12"/>
        <rFont val="ＭＳ 明朝"/>
        <family val="1"/>
      </rPr>
      <t>-</t>
    </r>
    <r>
      <rPr>
        <sz val="12"/>
        <rFont val="ＭＳ 明朝"/>
        <family val="1"/>
      </rPr>
      <t>4とは、</t>
    </r>
    <r>
      <rPr>
        <sz val="12"/>
        <rFont val="ＭＳ 明朝"/>
        <family val="1"/>
      </rPr>
      <t>53地点開発することにより既設4地点が廃止になることを示す。</t>
    </r>
  </si>
  <si>
    <r>
      <t>年 度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及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び　　月　</t>
    </r>
    <r>
      <rPr>
        <sz val="12"/>
        <rFont val="ＭＳ 明朝"/>
        <family val="1"/>
      </rPr>
      <t xml:space="preserve">   </t>
    </r>
    <r>
      <rPr>
        <sz val="12"/>
        <rFont val="ＭＳ 明朝"/>
        <family val="1"/>
      </rPr>
      <t xml:space="preserve">  次</t>
    </r>
  </si>
  <si>
    <r>
      <t>原 子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力</t>
    </r>
  </si>
  <si>
    <t>-</t>
  </si>
  <si>
    <r>
      <t xml:space="preserve">　 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　小口電力：契約電力が500</t>
    </r>
    <r>
      <rPr>
        <sz val="12"/>
        <rFont val="ＭＳ 明朝"/>
        <family val="1"/>
      </rPr>
      <t>KW</t>
    </r>
    <r>
      <rPr>
        <sz val="12"/>
        <rFont val="ＭＳ 明朝"/>
        <family val="1"/>
      </rPr>
      <t>未満で動力を使用するもの。</t>
    </r>
  </si>
  <si>
    <t>88-5</t>
  </si>
  <si>
    <t>29-3</t>
  </si>
  <si>
    <t>注 1　業務用電力：契約電力が50KW以上で電灯、小型機器で動力を使用するもの。大口電力：契約電力が500KW以上で主として動力を使用するもの。</t>
  </si>
  <si>
    <t xml:space="preserve">   2　供給電力には原子力発電所の試運転分を含む。</t>
  </si>
  <si>
    <t>化 学 工 業</t>
  </si>
  <si>
    <t>パルプ 、 紙 、 
紙加工品製造業</t>
  </si>
  <si>
    <t>繊 維 工 業</t>
  </si>
  <si>
    <t>総  　　数</t>
  </si>
  <si>
    <r>
      <t>昭和</t>
    </r>
    <r>
      <rPr>
        <sz val="12"/>
        <rFont val="ＭＳ 明朝"/>
        <family val="1"/>
      </rPr>
      <t>2</t>
    </r>
  </si>
  <si>
    <r>
      <t>昭和</t>
    </r>
    <r>
      <rPr>
        <sz val="12"/>
        <rFont val="ＭＳ 明朝"/>
        <family val="1"/>
      </rPr>
      <t>3</t>
    </r>
  </si>
  <si>
    <t>Ｊ       Ｒ
（旧国鉄）　　　　民公営鉄道</t>
  </si>
  <si>
    <t>機 械 器 具
製  造  業</t>
  </si>
  <si>
    <t>そ の 他 の　      製  造  業</t>
  </si>
  <si>
    <t>（単位　千KWh）</t>
  </si>
  <si>
    <t>（単位　千KWｈ）</t>
  </si>
  <si>
    <t>54　　　　発　　　　電　　　　所　　（平成 5.3.31 現在）</t>
  </si>
  <si>
    <t>55　　　　水　　系　　別　　包　　蔵　　水　　力　　（平成 5.3.31 現在）</t>
  </si>
  <si>
    <t>自    家    用（100ｋＷ）</t>
  </si>
  <si>
    <t>公        営 （100ｋＷ以上）</t>
  </si>
  <si>
    <t>常 時</t>
  </si>
  <si>
    <t>（単位　出力 KW）</t>
  </si>
  <si>
    <t>（単位　出力KW）</t>
  </si>
  <si>
    <t>注　この表は、各年4月から翌年3月までにおいて北陸電力（株）石川支店が取扱った電力需要量を示したものである。</t>
  </si>
  <si>
    <r>
      <t>（単位</t>
    </r>
    <r>
      <rPr>
        <sz val="12"/>
        <rFont val="ＭＳ 明朝"/>
        <family val="1"/>
      </rPr>
      <t xml:space="preserve"> </t>
    </r>
    <r>
      <rPr>
        <sz val="12"/>
        <rFont val="ＭＳ 明朝"/>
        <family val="1"/>
      </rPr>
      <t>人、千㎥）</t>
    </r>
  </si>
  <si>
    <t>平成元年</t>
  </si>
  <si>
    <t>-</t>
  </si>
  <si>
    <t>-</t>
  </si>
  <si>
    <t>-</t>
  </si>
  <si>
    <t>-</t>
  </si>
  <si>
    <t>実 績 年 間　　　　給  水  量</t>
  </si>
  <si>
    <t>実 績 年 間　　　給  水  量</t>
  </si>
  <si>
    <t>製 造 量　　　</t>
  </si>
  <si>
    <t>合    計</t>
  </si>
  <si>
    <t>家 庭 用</t>
  </si>
  <si>
    <t>工 業 用</t>
  </si>
  <si>
    <t>商 業 用</t>
  </si>
  <si>
    <t>公   用</t>
  </si>
  <si>
    <t>医 療 用</t>
  </si>
  <si>
    <t>（単位　標準熱量5,000Kcal/㎥）</t>
  </si>
  <si>
    <t>57　　産 業 別 大 口 電 力 需 要 状 況</t>
  </si>
  <si>
    <t>56    　　電　  　力　  　需　  　給　  　状　  　況</t>
  </si>
  <si>
    <t>…</t>
  </si>
  <si>
    <t>53-4</t>
  </si>
  <si>
    <t>2-1</t>
  </si>
  <si>
    <t>-</t>
  </si>
  <si>
    <t>58　　ガ　　　 　　　ス （都市ガス）</t>
  </si>
  <si>
    <t>59　　水　　　　　　　　道</t>
  </si>
  <si>
    <t>9　　　電　　　気　　・　　ガ　　　ス　　　及　　　び　　　水　　　道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</si>
</sst>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 ;[Red]\-0\ "/>
    <numFmt numFmtId="178" formatCode="#,##0.0;[Red]\-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#,##0_ "/>
    <numFmt numFmtId="183" formatCode="#,##0_ ;[Red]\-#,##0\ "/>
    <numFmt numFmtId="184" formatCode="#,##0.0_ ;[Red]\-#,##0.0\ "/>
    <numFmt numFmtId="185" formatCode="#,##0_);[Red]\(#,##0\)"/>
    <numFmt numFmtId="186" formatCode="#,##0;[Red]#,##0"/>
    <numFmt numFmtId="187" formatCode="0;[Red]0"/>
    <numFmt numFmtId="188" formatCode="0.0_ "/>
    <numFmt numFmtId="189" formatCode="0;&quot;△ &quot;0"/>
    <numFmt numFmtId="190" formatCode="#,##0.00_ ;[Red]\-#,##0.00\ "/>
    <numFmt numFmtId="191" formatCode="#,##0.0;[Red]#,##0.0"/>
  </numFmts>
  <fonts count="52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u val="single"/>
      <sz val="9"/>
      <color indexed="12"/>
      <name val="ＭＳ 明朝"/>
      <family val="1"/>
    </font>
    <font>
      <u val="single"/>
      <sz val="9"/>
      <color indexed="36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b/>
      <sz val="12"/>
      <name val="ＭＳ ゴシック"/>
      <family val="3"/>
    </font>
    <font>
      <sz val="12"/>
      <color indexed="56"/>
      <name val="ＭＳ 明朝"/>
      <family val="1"/>
    </font>
    <font>
      <b/>
      <sz val="12"/>
      <color indexed="56"/>
      <name val="ＭＳ 明朝"/>
      <family val="1"/>
    </font>
    <font>
      <b/>
      <sz val="12"/>
      <color indexed="12"/>
      <name val="ＭＳ 明朝"/>
      <family val="1"/>
    </font>
    <font>
      <b/>
      <sz val="16"/>
      <name val="ＭＳ 明朝"/>
      <family val="1"/>
    </font>
    <font>
      <sz val="12"/>
      <color indexed="9"/>
      <name val="ＭＳ 明朝"/>
      <family val="1"/>
    </font>
    <font>
      <b/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8" fillId="0" borderId="0" applyNumberFormat="0" applyFill="0" applyBorder="0" applyAlignment="0" applyProtection="0"/>
    <xf numFmtId="0" fontId="4" fillId="0" borderId="0">
      <alignment/>
      <protection/>
    </xf>
    <xf numFmtId="0" fontId="51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 horizontal="right" vertical="top"/>
    </xf>
    <xf numFmtId="0" fontId="6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/>
    </xf>
    <xf numFmtId="6" fontId="0" fillId="0" borderId="0" xfId="58" applyFont="1" applyFill="1" applyBorder="1" applyAlignment="1">
      <alignment horizontal="center" vertical="center"/>
    </xf>
    <xf numFmtId="37" fontId="13" fillId="0" borderId="1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>
      <alignment vertical="center"/>
    </xf>
    <xf numFmtId="186" fontId="12" fillId="0" borderId="0" xfId="0" applyNumberFormat="1" applyFont="1" applyFill="1" applyBorder="1" applyAlignment="1">
      <alignment horizontal="right" vertical="center" wrapText="1"/>
    </xf>
    <xf numFmtId="0" fontId="6" fillId="0" borderId="12" xfId="0" applyFont="1" applyFill="1" applyBorder="1" applyAlignment="1">
      <alignment horizontal="center" vertical="center"/>
    </xf>
    <xf numFmtId="38" fontId="14" fillId="0" borderId="0" xfId="49" applyFont="1" applyFill="1" applyBorder="1" applyAlignment="1" applyProtection="1">
      <alignment horizontal="right" vertical="center"/>
      <protection/>
    </xf>
    <xf numFmtId="38" fontId="1" fillId="0" borderId="0" xfId="49" applyFont="1" applyBorder="1" applyAlignment="1">
      <alignment horizontal="right" vertical="center"/>
    </xf>
    <xf numFmtId="38" fontId="0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Border="1" applyAlignment="1" quotePrefix="1">
      <alignment horizontal="right" vertical="center"/>
    </xf>
    <xf numFmtId="38" fontId="0" fillId="0" borderId="0" xfId="49" applyFont="1" applyFill="1" applyBorder="1" applyAlignment="1" quotePrefix="1">
      <alignment horizontal="right" vertical="center"/>
    </xf>
    <xf numFmtId="38" fontId="15" fillId="0" borderId="0" xfId="49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37" fontId="1" fillId="0" borderId="0" xfId="0" applyNumberFormat="1" applyFont="1" applyFill="1" applyBorder="1" applyAlignment="1" applyProtection="1">
      <alignment vertical="center"/>
      <protection/>
    </xf>
    <xf numFmtId="37" fontId="13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3" xfId="0" applyFont="1" applyFill="1" applyBorder="1" applyAlignment="1" applyProtection="1">
      <alignment horizontal="left" vertical="center"/>
      <protection/>
    </xf>
    <xf numFmtId="38" fontId="6" fillId="0" borderId="0" xfId="49" applyFont="1" applyFill="1" applyBorder="1" applyAlignment="1">
      <alignment horizontal="distributed" vertical="center"/>
    </xf>
    <xf numFmtId="6" fontId="16" fillId="0" borderId="0" xfId="58" applyFont="1" applyFill="1" applyBorder="1" applyAlignment="1">
      <alignment horizontal="center" vertical="center"/>
    </xf>
    <xf numFmtId="38" fontId="1" fillId="0" borderId="0" xfId="49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>
      <alignment horizontal="right" vertical="center"/>
    </xf>
    <xf numFmtId="186" fontId="0" fillId="0" borderId="10" xfId="0" applyNumberFormat="1" applyFont="1" applyFill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184" fontId="0" fillId="0" borderId="14" xfId="0" applyNumberFormat="1" applyFont="1" applyFill="1" applyBorder="1" applyAlignment="1" applyProtection="1">
      <alignment vertical="center"/>
      <protection/>
    </xf>
    <xf numFmtId="184" fontId="0" fillId="0" borderId="15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6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 applyProtection="1">
      <alignment horizontal="right" vertical="center"/>
      <protection/>
    </xf>
    <xf numFmtId="186" fontId="0" fillId="0" borderId="0" xfId="0" applyNumberFormat="1" applyFont="1" applyFill="1" applyBorder="1" applyAlignment="1">
      <alignment horizontal="right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37" fontId="1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13" xfId="0" applyNumberFormat="1" applyFont="1" applyFill="1" applyBorder="1" applyAlignment="1">
      <alignment horizontal="right" vertical="center" wrapText="1"/>
    </xf>
    <xf numFmtId="38" fontId="0" fillId="0" borderId="0" xfId="49" applyFont="1" applyFill="1" applyAlignment="1">
      <alignment vertical="top"/>
    </xf>
    <xf numFmtId="0" fontId="0" fillId="0" borderId="0" xfId="0" applyFont="1" applyFill="1" applyBorder="1" applyAlignment="1">
      <alignment horizontal="centerContinuous" vertical="top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2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/>
    </xf>
    <xf numFmtId="6" fontId="0" fillId="0" borderId="16" xfId="58" applyFont="1" applyFill="1" applyBorder="1" applyAlignment="1">
      <alignment horizontal="center" vertical="center"/>
    </xf>
    <xf numFmtId="38" fontId="13" fillId="0" borderId="0" xfId="49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 wrapText="1"/>
    </xf>
    <xf numFmtId="38" fontId="0" fillId="0" borderId="0" xfId="49" applyFont="1" applyFill="1" applyBorder="1" applyAlignment="1" applyProtection="1">
      <alignment horizontal="right" vertical="center"/>
      <protection/>
    </xf>
    <xf numFmtId="6" fontId="0" fillId="0" borderId="0" xfId="58" applyFont="1" applyFill="1" applyBorder="1" applyAlignment="1">
      <alignment horizontal="center" vertical="center"/>
    </xf>
    <xf numFmtId="38" fontId="0" fillId="0" borderId="0" xfId="49" applyFont="1" applyBorder="1" applyAlignment="1">
      <alignment horizontal="right" vertical="center"/>
    </xf>
    <xf numFmtId="182" fontId="0" fillId="0" borderId="0" xfId="0" applyNumberFormat="1" applyFont="1" applyFill="1" applyAlignment="1">
      <alignment vertical="center"/>
    </xf>
    <xf numFmtId="38" fontId="0" fillId="0" borderId="0" xfId="49" applyFont="1" applyFill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37" fontId="0" fillId="0" borderId="0" xfId="0" applyNumberFormat="1" applyFont="1" applyFill="1" applyBorder="1" applyAlignment="1" applyProtection="1">
      <alignment horizontal="center"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>
      <alignment vertical="center"/>
    </xf>
    <xf numFmtId="0" fontId="0" fillId="0" borderId="18" xfId="0" applyFont="1" applyBorder="1" applyAlignment="1">
      <alignment horizontal="center" vertical="center"/>
    </xf>
    <xf numFmtId="37" fontId="0" fillId="0" borderId="18" xfId="0" applyNumberFormat="1" applyFont="1" applyFill="1" applyBorder="1" applyAlignment="1" applyProtection="1">
      <alignment horizontal="center" vertical="center"/>
      <protection/>
    </xf>
    <xf numFmtId="37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 horizontal="center" vertical="center"/>
    </xf>
    <xf numFmtId="37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right" vertical="center"/>
    </xf>
    <xf numFmtId="184" fontId="0" fillId="0" borderId="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vertical="center"/>
    </xf>
    <xf numFmtId="183" fontId="0" fillId="0" borderId="0" xfId="49" applyNumberFormat="1" applyFont="1" applyFill="1" applyBorder="1" applyAlignment="1">
      <alignment horizontal="right" vertical="center"/>
    </xf>
    <xf numFmtId="17" fontId="0" fillId="0" borderId="0" xfId="0" applyNumberFormat="1" applyFont="1" applyBorder="1" applyAlignment="1" quotePrefix="1">
      <alignment horizontal="right" vertical="center"/>
    </xf>
    <xf numFmtId="38" fontId="0" fillId="0" borderId="0" xfId="49" applyFont="1" applyFill="1" applyAlignment="1">
      <alignment horizontal="right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distributed" vertical="center"/>
    </xf>
    <xf numFmtId="38" fontId="0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38" fontId="0" fillId="0" borderId="0" xfId="49" applyFont="1" applyFill="1" applyAlignment="1">
      <alignment vertical="center"/>
    </xf>
    <xf numFmtId="186" fontId="0" fillId="0" borderId="0" xfId="0" applyNumberFormat="1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 applyProtection="1">
      <alignment vertical="center"/>
      <protection/>
    </xf>
    <xf numFmtId="186" fontId="0" fillId="0" borderId="22" xfId="0" applyNumberFormat="1" applyFont="1" applyFill="1" applyBorder="1" applyAlignment="1" applyProtection="1">
      <alignment vertical="center"/>
      <protection/>
    </xf>
    <xf numFmtId="186" fontId="0" fillId="0" borderId="0" xfId="0" applyNumberFormat="1" applyFont="1" applyFill="1" applyBorder="1" applyAlignment="1">
      <alignment horizontal="left" vertical="center"/>
    </xf>
    <xf numFmtId="186" fontId="0" fillId="0" borderId="23" xfId="0" applyNumberFormat="1" applyFont="1" applyFill="1" applyBorder="1" applyAlignment="1" applyProtection="1">
      <alignment vertical="center"/>
      <protection/>
    </xf>
    <xf numFmtId="186" fontId="0" fillId="0" borderId="19" xfId="0" applyNumberFormat="1" applyFont="1" applyFill="1" applyBorder="1" applyAlignment="1" applyProtection="1">
      <alignment vertical="center"/>
      <protection/>
    </xf>
    <xf numFmtId="184" fontId="0" fillId="0" borderId="15" xfId="0" applyNumberFormat="1" applyFont="1" applyFill="1" applyBorder="1" applyAlignment="1" applyProtection="1">
      <alignment horizontal="right" vertical="center"/>
      <protection/>
    </xf>
    <xf numFmtId="38" fontId="0" fillId="0" borderId="0" xfId="49" applyFont="1" applyFill="1" applyBorder="1" applyAlignment="1">
      <alignment vertical="center"/>
    </xf>
    <xf numFmtId="38" fontId="0" fillId="0" borderId="13" xfId="49" applyFont="1" applyBorder="1" applyAlignment="1">
      <alignment horizontal="right" vertical="center"/>
    </xf>
    <xf numFmtId="38" fontId="0" fillId="0" borderId="13" xfId="49" applyFont="1" applyFill="1" applyBorder="1" applyAlignment="1">
      <alignment horizontal="right" vertical="center"/>
    </xf>
    <xf numFmtId="38" fontId="0" fillId="0" borderId="13" xfId="49" applyFont="1" applyFill="1" applyBorder="1" applyAlignment="1" applyProtection="1">
      <alignment horizontal="right" vertical="center"/>
      <protection/>
    </xf>
    <xf numFmtId="38" fontId="0" fillId="0" borderId="13" xfId="49" applyFont="1" applyFill="1" applyBorder="1" applyAlignment="1">
      <alignment vertical="center"/>
    </xf>
    <xf numFmtId="38" fontId="1" fillId="0" borderId="13" xfId="49" applyFont="1" applyBorder="1" applyAlignment="1">
      <alignment horizontal="right" vertical="center"/>
    </xf>
    <xf numFmtId="38" fontId="13" fillId="0" borderId="13" xfId="49" applyFont="1" applyFill="1" applyBorder="1" applyAlignment="1" applyProtection="1">
      <alignment horizontal="right" vertical="center"/>
      <protection/>
    </xf>
    <xf numFmtId="0" fontId="0" fillId="0" borderId="13" xfId="0" applyFont="1" applyBorder="1" applyAlignment="1">
      <alignment horizontal="right" vertical="center"/>
    </xf>
    <xf numFmtId="184" fontId="0" fillId="0" borderId="13" xfId="49" applyNumberFormat="1" applyFont="1" applyFill="1" applyBorder="1" applyAlignment="1">
      <alignment horizontal="right" vertical="center"/>
    </xf>
    <xf numFmtId="178" fontId="0" fillId="0" borderId="13" xfId="49" applyNumberFormat="1" applyFont="1" applyFill="1" applyBorder="1" applyAlignment="1">
      <alignment vertical="center"/>
    </xf>
    <xf numFmtId="183" fontId="0" fillId="0" borderId="13" xfId="49" applyNumberFormat="1" applyFont="1" applyFill="1" applyBorder="1" applyAlignment="1">
      <alignment horizontal="right" vertical="center"/>
    </xf>
    <xf numFmtId="184" fontId="6" fillId="0" borderId="13" xfId="49" applyNumberFormat="1" applyFont="1" applyFill="1" applyBorder="1" applyAlignment="1">
      <alignment horizontal="right" vertical="center"/>
    </xf>
    <xf numFmtId="6" fontId="11" fillId="0" borderId="0" xfId="58" applyFont="1" applyFill="1" applyBorder="1" applyAlignment="1">
      <alignment horizontal="center" vertical="center"/>
    </xf>
    <xf numFmtId="0" fontId="11" fillId="0" borderId="0" xfId="0" applyFont="1" applyBorder="1" applyAlignment="1" quotePrefix="1">
      <alignment horizontal="right" vertical="center"/>
    </xf>
    <xf numFmtId="38" fontId="11" fillId="0" borderId="0" xfId="49" applyFont="1" applyFill="1" applyBorder="1" applyAlignment="1" quotePrefix="1">
      <alignment horizontal="right" vertical="center"/>
    </xf>
    <xf numFmtId="38" fontId="11" fillId="0" borderId="0" xfId="49" applyFont="1" applyFill="1" applyAlignment="1">
      <alignment horizontal="right" vertical="center"/>
    </xf>
    <xf numFmtId="184" fontId="0" fillId="0" borderId="0" xfId="49" applyNumberFormat="1" applyFont="1" applyFill="1" applyBorder="1" applyAlignment="1">
      <alignment horizontal="right" vertical="center"/>
    </xf>
    <xf numFmtId="178" fontId="0" fillId="0" borderId="0" xfId="49" applyNumberFormat="1" applyFont="1" applyFill="1" applyBorder="1" applyAlignment="1">
      <alignment vertical="center"/>
    </xf>
    <xf numFmtId="38" fontId="0" fillId="0" borderId="0" xfId="49" applyFont="1" applyBorder="1" applyAlignment="1" quotePrefix="1">
      <alignment horizontal="right" vertical="center"/>
    </xf>
    <xf numFmtId="183" fontId="0" fillId="0" borderId="0" xfId="49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0" fontId="0" fillId="0" borderId="0" xfId="58" applyNumberFormat="1" applyFont="1" applyFill="1" applyBorder="1" applyAlignment="1">
      <alignment horizontal="center" vertical="center"/>
    </xf>
    <xf numFmtId="0" fontId="0" fillId="0" borderId="0" xfId="58" applyNumberFormat="1" applyFont="1" applyFill="1" applyBorder="1" applyAlignment="1">
      <alignment horizontal="left" vertical="center" indent="3"/>
    </xf>
    <xf numFmtId="0" fontId="0" fillId="0" borderId="23" xfId="58" applyNumberFormat="1" applyFont="1" applyFill="1" applyBorder="1" applyAlignment="1">
      <alignment horizontal="left" vertical="center" indent="3"/>
    </xf>
    <xf numFmtId="0" fontId="0" fillId="0" borderId="0" xfId="0" applyFill="1" applyBorder="1" applyAlignment="1">
      <alignment horizontal="right" vertical="center"/>
    </xf>
    <xf numFmtId="0" fontId="0" fillId="0" borderId="18" xfId="0" applyFont="1" applyFill="1" applyBorder="1" applyAlignment="1">
      <alignment horizontal="distributed" vertical="center" wrapText="1" indent="1"/>
    </xf>
    <xf numFmtId="0" fontId="0" fillId="0" borderId="20" xfId="0" applyFont="1" applyFill="1" applyBorder="1" applyAlignment="1">
      <alignment horizontal="distributed" vertical="center" wrapText="1" indent="1"/>
    </xf>
    <xf numFmtId="0" fontId="0" fillId="0" borderId="20" xfId="0" applyFill="1" applyBorder="1" applyAlignment="1">
      <alignment horizontal="distributed" vertical="center" wrapText="1" indent="1"/>
    </xf>
    <xf numFmtId="0" fontId="0" fillId="0" borderId="12" xfId="0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 vertical="center"/>
      <protection/>
    </xf>
    <xf numFmtId="0" fontId="0" fillId="0" borderId="16" xfId="0" applyFont="1" applyFill="1" applyBorder="1" applyAlignment="1" applyProtection="1">
      <alignment horizontal="center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37" fontId="0" fillId="0" borderId="10" xfId="0" applyNumberFormat="1" applyFont="1" applyFill="1" applyBorder="1" applyAlignment="1" applyProtection="1">
      <alignment vertical="center"/>
      <protection/>
    </xf>
    <xf numFmtId="37" fontId="0" fillId="0" borderId="22" xfId="0" applyNumberFormat="1" applyFont="1" applyFill="1" applyBorder="1" applyAlignment="1" applyProtection="1">
      <alignment vertical="center"/>
      <protection/>
    </xf>
    <xf numFmtId="37" fontId="0" fillId="0" borderId="16" xfId="0" applyNumberFormat="1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26" xfId="0" applyFont="1" applyFill="1" applyBorder="1" applyAlignment="1" applyProtection="1">
      <alignment horizontal="left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vertical="center"/>
      <protection/>
    </xf>
    <xf numFmtId="37" fontId="0" fillId="0" borderId="0" xfId="0" applyNumberFormat="1" applyFont="1" applyFill="1" applyBorder="1" applyAlignment="1" applyProtection="1">
      <alignment horizontal="right" vertical="center"/>
      <protection/>
    </xf>
    <xf numFmtId="37" fontId="1" fillId="0" borderId="10" xfId="0" applyNumberFormat="1" applyFont="1" applyFill="1" applyBorder="1" applyAlignment="1" applyProtection="1">
      <alignment vertical="center"/>
      <protection/>
    </xf>
    <xf numFmtId="0" fontId="1" fillId="0" borderId="26" xfId="0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0" borderId="0" xfId="0" applyFont="1" applyFill="1" applyBorder="1" applyAlignment="1" applyProtection="1">
      <alignment horizontal="center" vertical="center"/>
      <protection/>
    </xf>
    <xf numFmtId="0" fontId="12" fillId="0" borderId="10" xfId="0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37" fontId="0" fillId="0" borderId="10" xfId="0" applyNumberFormat="1" applyFont="1" applyFill="1" applyBorder="1" applyAlignment="1" applyProtection="1">
      <alignment horizontal="right" vertical="center"/>
      <protection/>
    </xf>
    <xf numFmtId="0" fontId="0" fillId="0" borderId="26" xfId="0" applyFont="1" applyFill="1" applyBorder="1" applyAlignment="1">
      <alignment vertical="center"/>
    </xf>
    <xf numFmtId="0" fontId="0" fillId="0" borderId="24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7" xfId="0" applyFont="1" applyFill="1" applyBorder="1" applyAlignment="1" applyProtection="1">
      <alignment horizontal="distributed" vertical="center"/>
      <protection/>
    </xf>
    <xf numFmtId="37" fontId="0" fillId="0" borderId="28" xfId="0" applyNumberFormat="1" applyFont="1" applyFill="1" applyBorder="1" applyAlignment="1" applyProtection="1">
      <alignment vertical="center"/>
      <protection/>
    </xf>
    <xf numFmtId="37" fontId="0" fillId="0" borderId="13" xfId="0" applyNumberFormat="1" applyFont="1" applyFill="1" applyBorder="1" applyAlignment="1" applyProtection="1">
      <alignment horizontal="right" vertical="center"/>
      <protection/>
    </xf>
    <xf numFmtId="37" fontId="0" fillId="0" borderId="13" xfId="0" applyNumberFormat="1" applyFont="1" applyFill="1" applyBorder="1" applyAlignment="1" applyProtection="1">
      <alignment vertical="center"/>
      <protection/>
    </xf>
    <xf numFmtId="6" fontId="0" fillId="0" borderId="26" xfId="58" applyFont="1" applyFill="1" applyBorder="1" applyAlignment="1">
      <alignment horizontal="distributed" vertical="center"/>
    </xf>
    <xf numFmtId="6" fontId="0" fillId="0" borderId="0" xfId="58" applyFont="1" applyFill="1" applyBorder="1" applyAlignment="1">
      <alignment horizontal="distributed" vertical="center"/>
    </xf>
    <xf numFmtId="6" fontId="11" fillId="0" borderId="0" xfId="58" applyFont="1" applyFill="1" applyBorder="1" applyAlignment="1">
      <alignment horizontal="distributed" vertical="center"/>
    </xf>
    <xf numFmtId="0" fontId="0" fillId="0" borderId="25" xfId="0" applyFill="1" applyBorder="1" applyAlignment="1" applyProtection="1">
      <alignment horizontal="center" vertical="center"/>
      <protection/>
    </xf>
    <xf numFmtId="0" fontId="0" fillId="0" borderId="26" xfId="0" applyNumberFormat="1" applyFont="1" applyFill="1" applyBorder="1" applyAlignment="1" applyProtection="1">
      <alignment horizontal="right" vertical="center" indent="2"/>
      <protection/>
    </xf>
    <xf numFmtId="0" fontId="0" fillId="0" borderId="0" xfId="58" applyNumberFormat="1" applyFont="1" applyFill="1" applyBorder="1" applyAlignment="1">
      <alignment horizontal="right" vertical="center" indent="1"/>
    </xf>
    <xf numFmtId="0" fontId="0" fillId="0" borderId="26" xfId="0" applyNumberFormat="1" applyFont="1" applyFill="1" applyBorder="1" applyAlignment="1">
      <alignment horizontal="right" vertical="center" indent="1"/>
    </xf>
    <xf numFmtId="0" fontId="0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NumberFormat="1" applyFont="1" applyFill="1" applyAlignment="1">
      <alignment horizontal="right" vertical="center" indent="1"/>
    </xf>
    <xf numFmtId="0" fontId="1" fillId="0" borderId="26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right" vertical="center"/>
      <protection/>
    </xf>
    <xf numFmtId="186" fontId="11" fillId="0" borderId="0" xfId="0" applyNumberFormat="1" applyFont="1" applyFill="1" applyBorder="1" applyAlignment="1" applyProtection="1">
      <alignment vertical="center"/>
      <protection/>
    </xf>
    <xf numFmtId="186" fontId="11" fillId="0" borderId="0" xfId="0" applyNumberFormat="1" applyFont="1" applyFill="1" applyBorder="1" applyAlignment="1" applyProtection="1">
      <alignment horizontal="right" vertical="center"/>
      <protection/>
    </xf>
    <xf numFmtId="186" fontId="0" fillId="0" borderId="29" xfId="0" applyNumberFormat="1" applyFont="1" applyFill="1" applyBorder="1" applyAlignment="1" applyProtection="1">
      <alignment horizontal="right" vertical="center"/>
      <protection/>
    </xf>
    <xf numFmtId="186" fontId="11" fillId="0" borderId="10" xfId="0" applyNumberFormat="1" applyFont="1" applyFill="1" applyBorder="1" applyAlignment="1" applyProtection="1">
      <alignment vertical="center"/>
      <protection/>
    </xf>
    <xf numFmtId="38" fontId="11" fillId="0" borderId="0" xfId="49" applyFont="1" applyFill="1" applyBorder="1" applyAlignment="1">
      <alignment horizontal="right" vertical="center"/>
    </xf>
    <xf numFmtId="184" fontId="11" fillId="0" borderId="0" xfId="49" applyNumberFormat="1" applyFont="1" applyFill="1" applyBorder="1" applyAlignment="1">
      <alignment horizontal="right" vertical="center"/>
    </xf>
    <xf numFmtId="0" fontId="11" fillId="0" borderId="0" xfId="0" applyFont="1" applyFill="1" applyAlignment="1">
      <alignment vertical="center"/>
    </xf>
    <xf numFmtId="183" fontId="11" fillId="0" borderId="0" xfId="49" applyNumberFormat="1" applyFont="1" applyFill="1" applyBorder="1" applyAlignment="1">
      <alignment horizontal="right" vertical="center"/>
    </xf>
    <xf numFmtId="186" fontId="0" fillId="0" borderId="0" xfId="49" applyNumberFormat="1" applyFont="1" applyFill="1" applyBorder="1" applyAlignment="1">
      <alignment horizontal="center" vertical="center"/>
    </xf>
    <xf numFmtId="186" fontId="0" fillId="0" borderId="22" xfId="0" applyNumberFormat="1" applyFont="1" applyFill="1" applyBorder="1" applyAlignment="1" applyProtection="1">
      <alignment horizontal="right" vertical="center"/>
      <protection/>
    </xf>
    <xf numFmtId="186" fontId="0" fillId="0" borderId="10" xfId="0" applyNumberFormat="1" applyFont="1" applyFill="1" applyBorder="1" applyAlignment="1" applyProtection="1">
      <alignment horizontal="right" vertical="center"/>
      <protection/>
    </xf>
    <xf numFmtId="186" fontId="11" fillId="0" borderId="10" xfId="0" applyNumberFormat="1" applyFont="1" applyFill="1" applyBorder="1" applyAlignment="1" applyProtection="1">
      <alignment horizontal="right" vertical="center"/>
      <protection/>
    </xf>
    <xf numFmtId="37" fontId="11" fillId="0" borderId="0" xfId="0" applyNumberFormat="1" applyFont="1" applyFill="1" applyBorder="1" applyAlignment="1" applyProtection="1">
      <alignment vertical="center"/>
      <protection/>
    </xf>
    <xf numFmtId="37" fontId="11" fillId="0" borderId="10" xfId="0" applyNumberFormat="1" applyFont="1" applyFill="1" applyBorder="1" applyAlignment="1" applyProtection="1">
      <alignment vertical="center"/>
      <protection/>
    </xf>
    <xf numFmtId="38" fontId="0" fillId="0" borderId="10" xfId="49" applyFont="1" applyFill="1" applyBorder="1" applyAlignment="1" applyProtection="1">
      <alignment horizontal="right" vertical="center"/>
      <protection/>
    </xf>
    <xf numFmtId="38" fontId="0" fillId="0" borderId="30" xfId="49" applyFont="1" applyFill="1" applyBorder="1" applyAlignment="1">
      <alignment horizontal="distributed" vertical="center"/>
    </xf>
    <xf numFmtId="38" fontId="0" fillId="0" borderId="31" xfId="49" applyFont="1" applyFill="1" applyBorder="1" applyAlignment="1">
      <alignment horizontal="distributed" vertical="center"/>
    </xf>
    <xf numFmtId="38" fontId="0" fillId="0" borderId="13" xfId="49" applyFont="1" applyFill="1" applyBorder="1" applyAlignment="1">
      <alignment horizontal="distributed" vertical="center"/>
    </xf>
    <xf numFmtId="38" fontId="0" fillId="0" borderId="32" xfId="49" applyFont="1" applyFill="1" applyBorder="1" applyAlignment="1">
      <alignment horizontal="distributed" vertical="center"/>
    </xf>
    <xf numFmtId="0" fontId="17" fillId="0" borderId="0" xfId="0" applyFont="1" applyFill="1" applyAlignment="1">
      <alignment horizontal="center" vertical="center"/>
    </xf>
    <xf numFmtId="38" fontId="0" fillId="0" borderId="13" xfId="49" applyFont="1" applyFill="1" applyBorder="1" applyAlignment="1">
      <alignment horizontal="distributed" vertical="center"/>
    </xf>
    <xf numFmtId="38" fontId="0" fillId="0" borderId="32" xfId="49" applyFont="1" applyFill="1" applyBorder="1" applyAlignment="1">
      <alignment horizontal="distributed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33" xfId="49" applyFont="1" applyFill="1" applyBorder="1" applyAlignment="1">
      <alignment horizontal="distributed" vertical="center"/>
    </xf>
    <xf numFmtId="38" fontId="11" fillId="0" borderId="11" xfId="49" applyFont="1" applyFill="1" applyBorder="1" applyAlignment="1">
      <alignment horizontal="distributed" vertical="center"/>
    </xf>
    <xf numFmtId="38" fontId="11" fillId="0" borderId="34" xfId="49" applyFont="1" applyFill="1" applyBorder="1" applyAlignment="1">
      <alignment horizontal="distributed" vertical="center"/>
    </xf>
    <xf numFmtId="38" fontId="11" fillId="0" borderId="11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distributed" vertical="center"/>
    </xf>
    <xf numFmtId="38" fontId="0" fillId="0" borderId="33" xfId="49" applyFont="1" applyFill="1" applyBorder="1" applyAlignment="1">
      <alignment horizontal="distributed" vertical="center"/>
    </xf>
    <xf numFmtId="38" fontId="11" fillId="0" borderId="0" xfId="49" applyFont="1" applyFill="1" applyBorder="1" applyAlignment="1">
      <alignment horizontal="distributed" vertical="center"/>
    </xf>
    <xf numFmtId="38" fontId="11" fillId="0" borderId="33" xfId="49" applyFont="1" applyFill="1" applyBorder="1" applyAlignment="1">
      <alignment horizontal="distributed" vertical="center"/>
    </xf>
    <xf numFmtId="38" fontId="0" fillId="0" borderId="13" xfId="49" applyFont="1" applyFill="1" applyBorder="1" applyAlignment="1">
      <alignment horizontal="right" vertical="center"/>
    </xf>
    <xf numFmtId="0" fontId="0" fillId="0" borderId="17" xfId="0" applyFont="1" applyBorder="1" applyAlignment="1">
      <alignment horizontal="distributed" vertical="center" indent="3"/>
    </xf>
    <xf numFmtId="0" fontId="0" fillId="0" borderId="35" xfId="0" applyFont="1" applyFill="1" applyBorder="1" applyAlignment="1">
      <alignment horizontal="distributed" vertical="center" indent="3"/>
    </xf>
    <xf numFmtId="0" fontId="0" fillId="0" borderId="13" xfId="0" applyFont="1" applyFill="1" applyBorder="1" applyAlignment="1">
      <alignment horizontal="distributed" vertical="center" indent="3"/>
    </xf>
    <xf numFmtId="0" fontId="0" fillId="0" borderId="36" xfId="0" applyFont="1" applyFill="1" applyBorder="1" applyAlignment="1">
      <alignment horizontal="distributed" vertical="center" indent="3"/>
    </xf>
    <xf numFmtId="0" fontId="0" fillId="0" borderId="37" xfId="0" applyFont="1" applyFill="1" applyBorder="1" applyAlignment="1">
      <alignment horizontal="distributed" vertical="center" indent="3"/>
    </xf>
    <xf numFmtId="0" fontId="0" fillId="0" borderId="38" xfId="0" applyFont="1" applyFill="1" applyBorder="1" applyAlignment="1">
      <alignment horizontal="distributed" vertical="center" indent="3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distributed" vertical="center" wrapText="1" indent="2"/>
    </xf>
    <xf numFmtId="0" fontId="0" fillId="0" borderId="20" xfId="0" applyFont="1" applyFill="1" applyBorder="1" applyAlignment="1">
      <alignment horizontal="distributed" vertical="center" wrapText="1" indent="2"/>
    </xf>
    <xf numFmtId="38" fontId="1" fillId="0" borderId="0" xfId="49" applyFont="1" applyFill="1" applyBorder="1" applyAlignment="1">
      <alignment horizontal="right" vertical="center"/>
    </xf>
    <xf numFmtId="38" fontId="0" fillId="0" borderId="0" xfId="49" applyFont="1" applyFill="1" applyBorder="1" applyAlignment="1">
      <alignment horizontal="right" vertical="center"/>
    </xf>
    <xf numFmtId="0" fontId="0" fillId="0" borderId="17" xfId="0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35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distributed" vertical="center" wrapText="1" indent="2"/>
    </xf>
    <xf numFmtId="0" fontId="0" fillId="0" borderId="36" xfId="0" applyFill="1" applyBorder="1" applyAlignment="1">
      <alignment horizontal="center" vertical="center"/>
    </xf>
    <xf numFmtId="0" fontId="0" fillId="0" borderId="37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0" fillId="0" borderId="23" xfId="58" applyNumberFormat="1" applyFont="1" applyFill="1" applyBorder="1" applyAlignment="1">
      <alignment horizontal="right" vertical="center" indent="1"/>
    </xf>
    <xf numFmtId="0" fontId="0" fillId="0" borderId="24" xfId="58" applyNumberFormat="1" applyFont="1" applyFill="1" applyBorder="1" applyAlignment="1">
      <alignment horizontal="right" vertical="center" indent="1"/>
    </xf>
    <xf numFmtId="186" fontId="0" fillId="0" borderId="23" xfId="0" applyNumberFormat="1" applyFont="1" applyFill="1" applyBorder="1" applyAlignment="1" applyProtection="1">
      <alignment vertical="center"/>
      <protection/>
    </xf>
    <xf numFmtId="0" fontId="0" fillId="0" borderId="23" xfId="0" applyFont="1" applyFill="1" applyBorder="1" applyAlignment="1">
      <alignment vertical="center"/>
    </xf>
    <xf numFmtId="0" fontId="0" fillId="0" borderId="0" xfId="58" applyNumberFormat="1" applyFont="1" applyFill="1" applyBorder="1" applyAlignment="1">
      <alignment horizontal="right" vertical="center" indent="1"/>
    </xf>
    <xf numFmtId="0" fontId="0" fillId="0" borderId="26" xfId="58" applyNumberFormat="1" applyFont="1" applyFill="1" applyBorder="1" applyAlignment="1">
      <alignment horizontal="right" vertical="center" indent="1"/>
    </xf>
    <xf numFmtId="18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0" fillId="0" borderId="26" xfId="0" applyNumberFormat="1" applyFont="1" applyBorder="1" applyAlignment="1">
      <alignment horizontal="right" vertical="center" indent="1"/>
    </xf>
    <xf numFmtId="6" fontId="9" fillId="0" borderId="15" xfId="58" applyFont="1" applyFill="1" applyBorder="1" applyAlignment="1">
      <alignment horizontal="distributed" vertical="center"/>
    </xf>
    <xf numFmtId="6" fontId="9" fillId="0" borderId="40" xfId="58" applyFont="1" applyFill="1" applyBorder="1" applyAlignment="1">
      <alignment horizontal="distributed" vertical="center"/>
    </xf>
    <xf numFmtId="184" fontId="0" fillId="0" borderId="15" xfId="0" applyNumberFormat="1" applyFont="1" applyFill="1" applyBorder="1" applyAlignment="1" applyProtection="1">
      <alignment vertical="center"/>
      <protection/>
    </xf>
    <xf numFmtId="6" fontId="0" fillId="0" borderId="0" xfId="58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186" fontId="0" fillId="0" borderId="0" xfId="0" applyNumberFormat="1" applyFont="1" applyFill="1" applyBorder="1" applyAlignment="1">
      <alignment horizontal="center" vertical="center"/>
    </xf>
    <xf numFmtId="6" fontId="11" fillId="0" borderId="0" xfId="58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6" fontId="0" fillId="0" borderId="26" xfId="58" applyFont="1" applyFill="1" applyBorder="1" applyAlignment="1">
      <alignment horizontal="center" vertical="center"/>
    </xf>
    <xf numFmtId="0" fontId="0" fillId="0" borderId="0" xfId="58" applyNumberFormat="1" applyFont="1" applyFill="1" applyBorder="1" applyAlignment="1">
      <alignment horizontal="center" vertical="center"/>
    </xf>
    <xf numFmtId="0" fontId="0" fillId="0" borderId="33" xfId="0" applyNumberFormat="1" applyFont="1" applyFill="1" applyBorder="1" applyAlignment="1">
      <alignment horizontal="center" vertical="center"/>
    </xf>
    <xf numFmtId="6" fontId="0" fillId="0" borderId="16" xfId="58" applyFont="1" applyFill="1" applyBorder="1" applyAlignment="1">
      <alignment horizontal="center" vertical="center"/>
    </xf>
    <xf numFmtId="0" fontId="0" fillId="0" borderId="41" xfId="0" applyFont="1" applyFill="1" applyBorder="1" applyAlignment="1">
      <alignment horizontal="center" vertical="center"/>
    </xf>
    <xf numFmtId="186" fontId="0" fillId="0" borderId="16" xfId="0" applyNumberFormat="1" applyFont="1" applyFill="1" applyBorder="1" applyAlignment="1" applyProtection="1">
      <alignment vertical="center"/>
      <protection/>
    </xf>
    <xf numFmtId="0" fontId="0" fillId="0" borderId="33" xfId="0" applyFont="1" applyBorder="1" applyAlignment="1">
      <alignment horizontal="center" vertical="center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48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9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distributed" vertical="center" indent="4"/>
    </xf>
    <xf numFmtId="0" fontId="0" fillId="0" borderId="50" xfId="0" applyFont="1" applyFill="1" applyBorder="1" applyAlignment="1">
      <alignment horizontal="distributed" vertical="center" indent="4"/>
    </xf>
    <xf numFmtId="0" fontId="0" fillId="0" borderId="52" xfId="0" applyFont="1" applyFill="1" applyBorder="1" applyAlignment="1">
      <alignment horizontal="distributed" vertical="center" indent="4"/>
    </xf>
    <xf numFmtId="0" fontId="0" fillId="0" borderId="48" xfId="0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6" fontId="0" fillId="0" borderId="55" xfId="58" applyFont="1" applyFill="1" applyBorder="1" applyAlignment="1">
      <alignment horizontal="center" vertical="center" wrapText="1"/>
    </xf>
    <xf numFmtId="6" fontId="0" fillId="0" borderId="56" xfId="58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left" vertical="center" indent="15"/>
    </xf>
    <xf numFmtId="0" fontId="0" fillId="0" borderId="18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26" xfId="0" applyFont="1" applyFill="1" applyBorder="1" applyAlignment="1" applyProtection="1">
      <alignment horizontal="distributed" vertical="center"/>
      <protection/>
    </xf>
    <xf numFmtId="6" fontId="0" fillId="0" borderId="16" xfId="58" applyFont="1" applyFill="1" applyBorder="1" applyAlignment="1">
      <alignment horizontal="distributed" vertical="center"/>
    </xf>
    <xf numFmtId="6" fontId="0" fillId="0" borderId="21" xfId="58" applyFont="1" applyFill="1" applyBorder="1" applyAlignment="1">
      <alignment horizontal="distributed" vertical="center"/>
    </xf>
    <xf numFmtId="6" fontId="0" fillId="0" borderId="0" xfId="58" applyFont="1" applyFill="1" applyBorder="1" applyAlignment="1" quotePrefix="1">
      <alignment horizontal="distributed" vertical="center"/>
    </xf>
    <xf numFmtId="6" fontId="0" fillId="0" borderId="26" xfId="58" applyFont="1" applyFill="1" applyBorder="1" applyAlignment="1" quotePrefix="1">
      <alignment horizontal="distributed" vertical="center"/>
    </xf>
    <xf numFmtId="0" fontId="0" fillId="0" borderId="48" xfId="0" applyFill="1" applyBorder="1" applyAlignment="1" applyProtection="1">
      <alignment horizontal="center" vertical="center" wrapText="1"/>
      <protection/>
    </xf>
    <xf numFmtId="0" fontId="0" fillId="0" borderId="48" xfId="0" applyFont="1" applyFill="1" applyBorder="1" applyAlignment="1" applyProtection="1">
      <alignment horizontal="center" vertical="center" wrapText="1"/>
      <protection/>
    </xf>
    <xf numFmtId="0" fontId="0" fillId="0" borderId="55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>
      <alignment horizontal="center" vertical="center" wrapText="1"/>
    </xf>
    <xf numFmtId="0" fontId="0" fillId="0" borderId="49" xfId="0" applyFont="1" applyFill="1" applyBorder="1" applyAlignment="1" applyProtection="1">
      <alignment horizontal="center" vertical="center"/>
      <protection/>
    </xf>
    <xf numFmtId="0" fontId="0" fillId="0" borderId="50" xfId="0" applyFont="1" applyFill="1" applyBorder="1" applyAlignment="1" applyProtection="1">
      <alignment horizontal="center" vertical="center"/>
      <protection/>
    </xf>
    <xf numFmtId="0" fontId="0" fillId="0" borderId="52" xfId="0" applyFont="1" applyFill="1" applyBorder="1" applyAlignment="1" applyProtection="1">
      <alignment horizontal="center" vertical="center"/>
      <protection/>
    </xf>
    <xf numFmtId="0" fontId="0" fillId="0" borderId="0" xfId="58" applyNumberFormat="1" applyFont="1" applyFill="1" applyBorder="1" applyAlignment="1" quotePrefix="1">
      <alignment horizontal="right" vertical="center" indent="1"/>
    </xf>
    <xf numFmtId="0" fontId="0" fillId="0" borderId="26" xfId="58" applyNumberFormat="1" applyFont="1" applyFill="1" applyBorder="1" applyAlignment="1" quotePrefix="1">
      <alignment horizontal="right" vertical="center" indent="1"/>
    </xf>
    <xf numFmtId="6" fontId="11" fillId="0" borderId="0" xfId="58" applyFont="1" applyFill="1" applyBorder="1" applyAlignment="1">
      <alignment horizontal="distributed" vertical="center"/>
    </xf>
    <xf numFmtId="6" fontId="11" fillId="0" borderId="26" xfId="58" applyFont="1" applyFill="1" applyBorder="1" applyAlignment="1" quotePrefix="1">
      <alignment horizontal="distributed" vertical="center"/>
    </xf>
    <xf numFmtId="0" fontId="0" fillId="0" borderId="22" xfId="0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 applyProtection="1">
      <alignment horizontal="center" vertical="center"/>
      <protection/>
    </xf>
    <xf numFmtId="0" fontId="0" fillId="0" borderId="51" xfId="0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wrapText="1"/>
      <protection/>
    </xf>
    <xf numFmtId="0" fontId="34" fillId="0" borderId="0" xfId="0" applyFont="1" applyFill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未定義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61"/>
  <sheetViews>
    <sheetView zoomScaleSheetLayoutView="75" zoomScalePageLayoutView="0" workbookViewId="0" topLeftCell="A1">
      <selection activeCell="A2" sqref="A2:X2"/>
    </sheetView>
  </sheetViews>
  <sheetFormatPr defaultColWidth="10.59765625" defaultRowHeight="15"/>
  <cols>
    <col min="1" max="1" width="2.59765625" style="45" customWidth="1"/>
    <col min="2" max="2" width="11.69921875" style="89" customWidth="1"/>
    <col min="3" max="3" width="12.59765625" style="45" customWidth="1"/>
    <col min="4" max="4" width="14.09765625" style="45" customWidth="1"/>
    <col min="5" max="5" width="13.59765625" style="45" customWidth="1"/>
    <col min="6" max="6" width="5.59765625" style="45" customWidth="1"/>
    <col min="7" max="7" width="5.8984375" style="45" bestFit="1" customWidth="1"/>
    <col min="8" max="8" width="13.59765625" style="45" customWidth="1"/>
    <col min="9" max="9" width="12.69921875" style="45" customWidth="1"/>
    <col min="10" max="10" width="12.5" style="45" customWidth="1"/>
    <col min="11" max="11" width="14.09765625" style="45" customWidth="1"/>
    <col min="12" max="12" width="12.8984375" style="45" customWidth="1"/>
    <col min="13" max="13" width="12.59765625" style="45" customWidth="1"/>
    <col min="14" max="14" width="13.59765625" style="45" customWidth="1"/>
    <col min="15" max="15" width="12.59765625" style="45" customWidth="1"/>
    <col min="16" max="16" width="11.19921875" style="45" customWidth="1"/>
    <col min="17" max="17" width="6.3984375" style="45" customWidth="1"/>
    <col min="18" max="18" width="15.19921875" style="45" customWidth="1"/>
    <col min="19" max="22" width="16.59765625" style="45" customWidth="1"/>
    <col min="23" max="24" width="16.69921875" style="45" customWidth="1"/>
    <col min="25" max="16384" width="10.59765625" style="45" customWidth="1"/>
  </cols>
  <sheetData>
    <row r="1" spans="1:24" s="44" customFormat="1" ht="19.5" customHeight="1">
      <c r="A1" s="2" t="s">
        <v>111</v>
      </c>
      <c r="B1" s="41"/>
      <c r="C1" s="42"/>
      <c r="D1" s="42"/>
      <c r="E1" s="43"/>
      <c r="F1" s="42"/>
      <c r="G1" s="42"/>
      <c r="H1" s="42"/>
      <c r="I1" s="42"/>
      <c r="J1" s="42"/>
      <c r="K1" s="42" t="s">
        <v>0</v>
      </c>
      <c r="L1" s="42"/>
      <c r="M1" s="42"/>
      <c r="N1" s="42"/>
      <c r="X1" s="3" t="s">
        <v>112</v>
      </c>
    </row>
    <row r="2" spans="1:24" ht="24.75" customHeight="1">
      <c r="A2" s="320" t="s">
        <v>189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</row>
    <row r="3" spans="1:24" ht="19.5" customHeight="1">
      <c r="A3" s="195" t="s">
        <v>157</v>
      </c>
      <c r="B3" s="195"/>
      <c r="C3" s="195"/>
      <c r="D3" s="195"/>
      <c r="E3" s="195"/>
      <c r="F3" s="195"/>
      <c r="G3" s="195"/>
      <c r="H3" s="195"/>
      <c r="I3" s="195"/>
      <c r="J3" s="195"/>
      <c r="K3" s="195"/>
      <c r="L3" s="195"/>
      <c r="M3" s="46"/>
      <c r="N3" s="47"/>
      <c r="O3" s="47"/>
      <c r="R3" s="291" t="s">
        <v>181</v>
      </c>
      <c r="S3" s="291"/>
      <c r="T3" s="291"/>
      <c r="U3" s="291"/>
      <c r="V3" s="291"/>
      <c r="W3" s="291"/>
      <c r="X3" s="291"/>
    </row>
    <row r="4" spans="2:24" ht="18" customHeight="1" thickBot="1">
      <c r="B4" s="103"/>
      <c r="C4" s="48"/>
      <c r="D4" s="48"/>
      <c r="E4" s="48"/>
      <c r="F4" s="48"/>
      <c r="G4" s="48"/>
      <c r="H4" s="48"/>
      <c r="I4" s="48"/>
      <c r="J4" s="48"/>
      <c r="K4" s="48"/>
      <c r="L4" s="131" t="s">
        <v>163</v>
      </c>
      <c r="M4" s="49"/>
      <c r="S4" s="50"/>
      <c r="T4" s="50"/>
      <c r="U4" s="50"/>
      <c r="V4" s="50"/>
      <c r="W4" s="50"/>
      <c r="X4" s="127" t="s">
        <v>156</v>
      </c>
    </row>
    <row r="5" spans="1:24" ht="19.5" customHeight="1">
      <c r="A5" s="191" t="s">
        <v>83</v>
      </c>
      <c r="B5" s="192"/>
      <c r="C5" s="296" t="s">
        <v>88</v>
      </c>
      <c r="D5" s="220"/>
      <c r="E5" s="220"/>
      <c r="F5" s="223" t="s">
        <v>159</v>
      </c>
      <c r="G5" s="224"/>
      <c r="H5" s="224"/>
      <c r="I5" s="225"/>
      <c r="J5" s="219" t="s">
        <v>160</v>
      </c>
      <c r="K5" s="220"/>
      <c r="L5" s="221"/>
      <c r="M5" s="51"/>
      <c r="N5" s="51"/>
      <c r="O5" s="51"/>
      <c r="R5" s="268" t="s">
        <v>136</v>
      </c>
      <c r="S5" s="294" t="s">
        <v>149</v>
      </c>
      <c r="T5" s="266" t="s">
        <v>1</v>
      </c>
      <c r="U5" s="279"/>
      <c r="V5" s="279"/>
      <c r="W5" s="279"/>
      <c r="X5" s="279"/>
    </row>
    <row r="6" spans="1:24" ht="19.5" customHeight="1">
      <c r="A6" s="203"/>
      <c r="B6" s="204"/>
      <c r="C6" s="271" t="s">
        <v>89</v>
      </c>
      <c r="D6" s="215" t="s">
        <v>90</v>
      </c>
      <c r="E6" s="215"/>
      <c r="F6" s="214" t="s">
        <v>89</v>
      </c>
      <c r="G6" s="214"/>
      <c r="H6" s="216" t="s">
        <v>90</v>
      </c>
      <c r="I6" s="222"/>
      <c r="J6" s="214" t="s">
        <v>93</v>
      </c>
      <c r="K6" s="215" t="s">
        <v>94</v>
      </c>
      <c r="L6" s="216"/>
      <c r="M6" s="54"/>
      <c r="N6" s="51"/>
      <c r="O6" s="51"/>
      <c r="R6" s="269"/>
      <c r="S6" s="295"/>
      <c r="T6" s="260" t="s">
        <v>2</v>
      </c>
      <c r="U6" s="260" t="s">
        <v>18</v>
      </c>
      <c r="V6" s="292" t="s">
        <v>148</v>
      </c>
      <c r="W6" s="275" t="s">
        <v>147</v>
      </c>
      <c r="X6" s="293" t="s">
        <v>146</v>
      </c>
    </row>
    <row r="7" spans="1:24" ht="21.75" customHeight="1">
      <c r="A7" s="193"/>
      <c r="B7" s="194"/>
      <c r="C7" s="271"/>
      <c r="D7" s="128" t="s">
        <v>91</v>
      </c>
      <c r="E7" s="128" t="s">
        <v>92</v>
      </c>
      <c r="F7" s="214"/>
      <c r="G7" s="214"/>
      <c r="H7" s="128" t="s">
        <v>91</v>
      </c>
      <c r="I7" s="130" t="s">
        <v>161</v>
      </c>
      <c r="J7" s="214"/>
      <c r="K7" s="128" t="s">
        <v>91</v>
      </c>
      <c r="L7" s="129" t="s">
        <v>92</v>
      </c>
      <c r="M7" s="54"/>
      <c r="N7" s="54"/>
      <c r="O7" s="51"/>
      <c r="R7" s="270"/>
      <c r="S7" s="265"/>
      <c r="T7" s="265"/>
      <c r="U7" s="265"/>
      <c r="V7" s="265"/>
      <c r="W7" s="252"/>
      <c r="X7" s="255"/>
    </row>
    <row r="8" spans="1:24" ht="21.75" customHeight="1">
      <c r="A8" s="205" t="s">
        <v>84</v>
      </c>
      <c r="B8" s="206"/>
      <c r="C8" s="180">
        <f aca="true" t="shared" si="0" ref="C8:L8">SUM(C9:C13)</f>
        <v>21</v>
      </c>
      <c r="D8" s="180">
        <f t="shared" si="0"/>
        <v>492930</v>
      </c>
      <c r="E8" s="180">
        <f t="shared" si="0"/>
        <v>87020</v>
      </c>
      <c r="F8" s="202">
        <f t="shared" si="0"/>
        <v>2</v>
      </c>
      <c r="G8" s="202"/>
      <c r="H8" s="180">
        <f t="shared" si="0"/>
        <v>403</v>
      </c>
      <c r="I8" s="180">
        <f t="shared" si="0"/>
        <v>107</v>
      </c>
      <c r="J8" s="180">
        <f t="shared" si="0"/>
        <v>9</v>
      </c>
      <c r="K8" s="180">
        <f t="shared" si="0"/>
        <v>65530</v>
      </c>
      <c r="L8" s="180">
        <f t="shared" si="0"/>
        <v>5795</v>
      </c>
      <c r="M8" s="12"/>
      <c r="N8" s="1"/>
      <c r="O8" s="51"/>
      <c r="R8" s="56" t="s">
        <v>120</v>
      </c>
      <c r="S8" s="185">
        <f>SUM(T8,W37:X37)</f>
        <v>1239358</v>
      </c>
      <c r="T8" s="33">
        <f>SUM(U8:X8,S37:V37)</f>
        <v>1131445</v>
      </c>
      <c r="U8" s="33">
        <v>40994</v>
      </c>
      <c r="V8" s="33">
        <v>390559</v>
      </c>
      <c r="W8" s="33">
        <v>53461</v>
      </c>
      <c r="X8" s="33">
        <v>115316</v>
      </c>
    </row>
    <row r="9" spans="1:24" ht="21.75" customHeight="1">
      <c r="A9" s="198" t="s">
        <v>85</v>
      </c>
      <c r="B9" s="199"/>
      <c r="C9" s="13" t="s">
        <v>82</v>
      </c>
      <c r="D9" s="24" t="s">
        <v>82</v>
      </c>
      <c r="E9" s="57" t="s">
        <v>82</v>
      </c>
      <c r="F9" s="217" t="s">
        <v>82</v>
      </c>
      <c r="G9" s="217"/>
      <c r="H9" s="58" t="s">
        <v>82</v>
      </c>
      <c r="I9" s="58" t="s">
        <v>82</v>
      </c>
      <c r="J9" s="59">
        <v>5</v>
      </c>
      <c r="K9" s="58">
        <v>33030</v>
      </c>
      <c r="L9" s="60">
        <v>3995</v>
      </c>
      <c r="M9" s="60"/>
      <c r="N9" s="1"/>
      <c r="O9" s="51"/>
      <c r="R9" s="61" t="s">
        <v>121</v>
      </c>
      <c r="S9" s="178">
        <f>SUM(T9,W38:X38)</f>
        <v>1378426</v>
      </c>
      <c r="T9" s="32">
        <f>SUM(U9:X9,S38:V38)</f>
        <v>1269869</v>
      </c>
      <c r="U9" s="32">
        <v>54920</v>
      </c>
      <c r="V9" s="32">
        <v>430923</v>
      </c>
      <c r="W9" s="32">
        <v>56991</v>
      </c>
      <c r="X9" s="32">
        <v>124925</v>
      </c>
    </row>
    <row r="10" spans="1:24" ht="21.75" customHeight="1">
      <c r="A10" s="198" t="s">
        <v>21</v>
      </c>
      <c r="B10" s="199"/>
      <c r="C10" s="62">
        <v>19</v>
      </c>
      <c r="D10" s="58">
        <v>490410</v>
      </c>
      <c r="E10" s="60">
        <v>86240</v>
      </c>
      <c r="F10" s="218" t="s">
        <v>82</v>
      </c>
      <c r="G10" s="218"/>
      <c r="H10" s="58" t="s">
        <v>82</v>
      </c>
      <c r="I10" s="58" t="s">
        <v>82</v>
      </c>
      <c r="J10" s="59">
        <v>2</v>
      </c>
      <c r="K10" s="58">
        <v>12100</v>
      </c>
      <c r="L10" s="60">
        <v>660</v>
      </c>
      <c r="M10" s="60"/>
      <c r="N10" s="1"/>
      <c r="O10" s="51"/>
      <c r="R10" s="23" t="s">
        <v>150</v>
      </c>
      <c r="S10" s="178">
        <f>SUM(T10,W39:X39)</f>
        <v>1488976</v>
      </c>
      <c r="T10" s="32">
        <f>SUM(U10:X10,S39:V39)</f>
        <v>1375597</v>
      </c>
      <c r="U10" s="32">
        <v>58569</v>
      </c>
      <c r="V10" s="32">
        <v>451411</v>
      </c>
      <c r="W10" s="32">
        <v>52030</v>
      </c>
      <c r="X10" s="32">
        <v>134747</v>
      </c>
    </row>
    <row r="11" spans="1:24" ht="21.75" customHeight="1">
      <c r="A11" s="198" t="s">
        <v>22</v>
      </c>
      <c r="B11" s="199"/>
      <c r="C11" s="62">
        <v>2</v>
      </c>
      <c r="D11" s="58">
        <v>2520</v>
      </c>
      <c r="E11" s="60">
        <v>780</v>
      </c>
      <c r="F11" s="218" t="s">
        <v>82</v>
      </c>
      <c r="G11" s="218"/>
      <c r="H11" s="58" t="s">
        <v>82</v>
      </c>
      <c r="I11" s="58" t="s">
        <v>82</v>
      </c>
      <c r="J11" s="62">
        <v>1</v>
      </c>
      <c r="K11" s="58">
        <v>5600</v>
      </c>
      <c r="L11" s="60">
        <v>340</v>
      </c>
      <c r="M11" s="60"/>
      <c r="N11" s="1"/>
      <c r="O11" s="51"/>
      <c r="R11" s="23" t="s">
        <v>151</v>
      </c>
      <c r="S11" s="186">
        <f>SUM(T11,W40:X40)</f>
        <v>1562839</v>
      </c>
      <c r="T11" s="32">
        <f>SUM(U11:X11,S40:V40)</f>
        <v>1433735</v>
      </c>
      <c r="U11" s="32">
        <v>54526</v>
      </c>
      <c r="V11" s="32">
        <v>472332</v>
      </c>
      <c r="W11" s="32">
        <v>53067</v>
      </c>
      <c r="X11" s="32">
        <v>100794</v>
      </c>
    </row>
    <row r="12" spans="1:24" ht="21.75" customHeight="1">
      <c r="A12" s="198" t="s">
        <v>87</v>
      </c>
      <c r="B12" s="199"/>
      <c r="C12" s="62" t="s">
        <v>82</v>
      </c>
      <c r="D12" s="58" t="s">
        <v>82</v>
      </c>
      <c r="E12" s="60" t="s">
        <v>82</v>
      </c>
      <c r="F12" s="218" t="s">
        <v>82</v>
      </c>
      <c r="G12" s="218"/>
      <c r="H12" s="58" t="s">
        <v>82</v>
      </c>
      <c r="I12" s="58" t="s">
        <v>82</v>
      </c>
      <c r="J12" s="62">
        <v>1</v>
      </c>
      <c r="K12" s="58">
        <v>14800</v>
      </c>
      <c r="L12" s="60">
        <v>800</v>
      </c>
      <c r="M12" s="60"/>
      <c r="N12" s="1"/>
      <c r="O12" s="51"/>
      <c r="Q12" s="63"/>
      <c r="R12" s="115" t="s">
        <v>122</v>
      </c>
      <c r="S12" s="187">
        <v>1598976</v>
      </c>
      <c r="T12" s="177">
        <v>1455243</v>
      </c>
      <c r="U12" s="177">
        <f>SUM(U14:U27)</f>
        <v>54040</v>
      </c>
      <c r="V12" s="177">
        <f>SUM(V14:V27)</f>
        <v>478673</v>
      </c>
      <c r="W12" s="177">
        <v>50592</v>
      </c>
      <c r="X12" s="177">
        <v>112180</v>
      </c>
    </row>
    <row r="13" spans="1:24" ht="21.75" customHeight="1">
      <c r="A13" s="196" t="s">
        <v>86</v>
      </c>
      <c r="B13" s="197"/>
      <c r="C13" s="104" t="s">
        <v>82</v>
      </c>
      <c r="D13" s="105" t="s">
        <v>82</v>
      </c>
      <c r="E13" s="106" t="s">
        <v>82</v>
      </c>
      <c r="F13" s="207">
        <v>2</v>
      </c>
      <c r="G13" s="207"/>
      <c r="H13" s="105">
        <v>403</v>
      </c>
      <c r="I13" s="107">
        <v>107</v>
      </c>
      <c r="J13" s="108" t="s">
        <v>82</v>
      </c>
      <c r="K13" s="108" t="s">
        <v>82</v>
      </c>
      <c r="L13" s="109" t="s">
        <v>82</v>
      </c>
      <c r="M13" s="57"/>
      <c r="N13" s="1"/>
      <c r="O13" s="51"/>
      <c r="Q13" s="63"/>
      <c r="R13" s="61"/>
      <c r="S13" s="34"/>
      <c r="T13" s="27"/>
      <c r="U13" s="27"/>
      <c r="V13" s="27"/>
      <c r="W13" s="27"/>
      <c r="X13" s="27"/>
    </row>
    <row r="14" spans="1:24" ht="21.75" customHeight="1">
      <c r="A14" s="51"/>
      <c r="B14" s="64" t="s">
        <v>113</v>
      </c>
      <c r="C14" s="65"/>
      <c r="D14" s="51"/>
      <c r="E14" s="66"/>
      <c r="F14" s="1"/>
      <c r="G14" s="1"/>
      <c r="H14" s="51"/>
      <c r="I14" s="51"/>
      <c r="J14" s="51"/>
      <c r="K14" s="65"/>
      <c r="L14" s="51"/>
      <c r="M14" s="66"/>
      <c r="N14" s="1"/>
      <c r="O14" s="51"/>
      <c r="Q14" s="63"/>
      <c r="R14" s="61" t="s">
        <v>123</v>
      </c>
      <c r="S14" s="178">
        <f>SUM(T14,W43:X43)</f>
        <v>127607</v>
      </c>
      <c r="T14" s="32">
        <f>SUM(U14:X14,S43:V43)</f>
        <v>117011</v>
      </c>
      <c r="U14" s="32">
        <v>3847</v>
      </c>
      <c r="V14" s="32">
        <v>39889</v>
      </c>
      <c r="W14" s="32">
        <v>4499</v>
      </c>
      <c r="X14" s="32">
        <v>8470</v>
      </c>
    </row>
    <row r="15" spans="1:24" ht="21.75" customHeight="1">
      <c r="A15" s="51"/>
      <c r="B15" s="67"/>
      <c r="C15" s="65"/>
      <c r="D15" s="51"/>
      <c r="E15" s="66"/>
      <c r="F15" s="1"/>
      <c r="G15" s="1"/>
      <c r="H15" s="51"/>
      <c r="I15" s="51"/>
      <c r="J15" s="51"/>
      <c r="K15" s="65"/>
      <c r="L15" s="51"/>
      <c r="M15" s="66"/>
      <c r="N15" s="1"/>
      <c r="O15" s="1"/>
      <c r="Q15" s="63"/>
      <c r="R15" s="125">
        <v>5</v>
      </c>
      <c r="S15" s="178">
        <v>125526</v>
      </c>
      <c r="T15" s="32">
        <v>114396</v>
      </c>
      <c r="U15" s="32">
        <v>3905</v>
      </c>
      <c r="V15" s="32">
        <v>38376</v>
      </c>
      <c r="W15" s="32">
        <v>4499</v>
      </c>
      <c r="X15" s="32">
        <v>8717</v>
      </c>
    </row>
    <row r="16" spans="1:24" ht="21.75" customHeight="1">
      <c r="A16" s="195" t="s">
        <v>158</v>
      </c>
      <c r="B16" s="195"/>
      <c r="C16" s="195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5"/>
      <c r="Q16" s="63"/>
      <c r="R16" s="125">
        <v>6</v>
      </c>
      <c r="S16" s="178">
        <v>136427</v>
      </c>
      <c r="T16" s="32">
        <v>124901</v>
      </c>
      <c r="U16" s="32">
        <v>4213</v>
      </c>
      <c r="V16" s="32">
        <v>41817</v>
      </c>
      <c r="W16" s="32">
        <v>4224</v>
      </c>
      <c r="X16" s="32">
        <v>9072</v>
      </c>
    </row>
    <row r="17" spans="1:24" ht="21.75" customHeight="1" thickBot="1">
      <c r="A17" s="51"/>
      <c r="B17" s="67"/>
      <c r="C17" s="68"/>
      <c r="D17" s="69"/>
      <c r="E17" s="70"/>
      <c r="F17" s="11"/>
      <c r="G17" s="11"/>
      <c r="H17" s="69"/>
      <c r="I17" s="69"/>
      <c r="J17" s="69"/>
      <c r="K17" s="68"/>
      <c r="L17" s="69"/>
      <c r="M17" s="70"/>
      <c r="N17" s="11"/>
      <c r="O17" s="131" t="s">
        <v>162</v>
      </c>
      <c r="P17" s="49"/>
      <c r="Q17" s="63"/>
      <c r="R17" s="125">
        <v>7</v>
      </c>
      <c r="S17" s="178">
        <v>147520</v>
      </c>
      <c r="T17" s="32">
        <v>134014</v>
      </c>
      <c r="U17" s="32">
        <v>4870</v>
      </c>
      <c r="V17" s="32">
        <v>44291</v>
      </c>
      <c r="W17" s="32">
        <v>4528</v>
      </c>
      <c r="X17" s="32">
        <v>10180</v>
      </c>
    </row>
    <row r="18" spans="1:24" ht="21.75" customHeight="1">
      <c r="A18" s="191" t="s">
        <v>95</v>
      </c>
      <c r="B18" s="192"/>
      <c r="C18" s="208" t="s">
        <v>96</v>
      </c>
      <c r="D18" s="208"/>
      <c r="E18" s="208"/>
      <c r="F18" s="211" t="s">
        <v>100</v>
      </c>
      <c r="G18" s="212"/>
      <c r="H18" s="212"/>
      <c r="I18" s="213"/>
      <c r="J18" s="208" t="s">
        <v>101</v>
      </c>
      <c r="K18" s="208"/>
      <c r="L18" s="208"/>
      <c r="M18" s="209" t="s">
        <v>102</v>
      </c>
      <c r="N18" s="210"/>
      <c r="O18" s="210"/>
      <c r="Q18" s="63"/>
      <c r="R18" s="125"/>
      <c r="S18" s="34"/>
      <c r="T18" s="27"/>
      <c r="U18" s="27"/>
      <c r="V18" s="27"/>
      <c r="W18" s="27"/>
      <c r="X18" s="27"/>
    </row>
    <row r="19" spans="1:24" ht="21.75" customHeight="1">
      <c r="A19" s="193"/>
      <c r="B19" s="194"/>
      <c r="C19" s="72" t="s">
        <v>97</v>
      </c>
      <c r="D19" s="53" t="s">
        <v>98</v>
      </c>
      <c r="E19" s="73" t="s">
        <v>99</v>
      </c>
      <c r="F19" s="290" t="s">
        <v>97</v>
      </c>
      <c r="G19" s="290"/>
      <c r="H19" s="53" t="s">
        <v>98</v>
      </c>
      <c r="I19" s="74" t="s">
        <v>99</v>
      </c>
      <c r="J19" s="72" t="s">
        <v>97</v>
      </c>
      <c r="K19" s="53" t="s">
        <v>98</v>
      </c>
      <c r="L19" s="73" t="s">
        <v>99</v>
      </c>
      <c r="M19" s="75" t="s">
        <v>97</v>
      </c>
      <c r="N19" s="52" t="s">
        <v>98</v>
      </c>
      <c r="O19" s="76" t="s">
        <v>99</v>
      </c>
      <c r="Q19" s="63"/>
      <c r="R19" s="125">
        <v>8</v>
      </c>
      <c r="S19" s="178">
        <v>134904</v>
      </c>
      <c r="T19" s="32">
        <v>121713</v>
      </c>
      <c r="U19" s="32">
        <v>4643</v>
      </c>
      <c r="V19" s="32">
        <v>39439</v>
      </c>
      <c r="W19" s="32">
        <v>3864</v>
      </c>
      <c r="X19" s="32">
        <v>9631</v>
      </c>
    </row>
    <row r="20" spans="1:24" ht="21.75" customHeight="1">
      <c r="A20" s="200" t="s">
        <v>117</v>
      </c>
      <c r="B20" s="201"/>
      <c r="C20" s="116" t="s">
        <v>142</v>
      </c>
      <c r="D20" s="181">
        <f>SUM(D21:D25)</f>
        <v>712614.5</v>
      </c>
      <c r="E20" s="36" t="s">
        <v>183</v>
      </c>
      <c r="F20" s="182"/>
      <c r="G20" s="183">
        <f>SUM(F21:F25)</f>
        <v>33</v>
      </c>
      <c r="H20" s="181">
        <f>SUM(H21:H25)</f>
        <v>558864.5</v>
      </c>
      <c r="I20" s="181">
        <f>SUM(I21:I25)</f>
        <v>92923.5</v>
      </c>
      <c r="J20" s="117" t="s">
        <v>184</v>
      </c>
      <c r="K20" s="183">
        <f>SUM(K21:K25)</f>
        <v>150130</v>
      </c>
      <c r="L20" s="36" t="s">
        <v>103</v>
      </c>
      <c r="M20" s="117" t="s">
        <v>185</v>
      </c>
      <c r="N20" s="183">
        <f>SUM(N21:N25)</f>
        <v>3620</v>
      </c>
      <c r="O20" s="118">
        <v>710</v>
      </c>
      <c r="Q20" s="63"/>
      <c r="R20" s="125">
        <v>9</v>
      </c>
      <c r="S20" s="178">
        <v>140250</v>
      </c>
      <c r="T20" s="32">
        <f>SUM(U20:X20,S49:V49)</f>
        <v>127936</v>
      </c>
      <c r="U20" s="32">
        <v>4686</v>
      </c>
      <c r="V20" s="32">
        <v>41881</v>
      </c>
      <c r="W20" s="32">
        <v>4229</v>
      </c>
      <c r="X20" s="32">
        <v>9900</v>
      </c>
    </row>
    <row r="21" spans="1:24" ht="21.75" customHeight="1">
      <c r="A21" s="198" t="s">
        <v>85</v>
      </c>
      <c r="B21" s="199"/>
      <c r="C21" s="77">
        <v>17</v>
      </c>
      <c r="D21" s="78">
        <v>53320</v>
      </c>
      <c r="E21" s="60" t="s">
        <v>103</v>
      </c>
      <c r="F21" s="218">
        <v>5</v>
      </c>
      <c r="G21" s="218"/>
      <c r="H21" s="78">
        <v>33030</v>
      </c>
      <c r="I21" s="79">
        <v>3995</v>
      </c>
      <c r="J21" s="62">
        <v>12</v>
      </c>
      <c r="K21" s="80">
        <v>20290</v>
      </c>
      <c r="L21" s="60" t="s">
        <v>103</v>
      </c>
      <c r="M21" s="58" t="s">
        <v>82</v>
      </c>
      <c r="N21" s="80" t="s">
        <v>82</v>
      </c>
      <c r="O21" s="58" t="s">
        <v>82</v>
      </c>
      <c r="Q21" s="63"/>
      <c r="R21" s="125">
        <v>10</v>
      </c>
      <c r="S21" s="178">
        <f>SUM(T21,W50:X50)</f>
        <v>138141</v>
      </c>
      <c r="T21" s="32">
        <f>SUM(U21:X21,S50:V50)</f>
        <v>126419</v>
      </c>
      <c r="U21" s="32">
        <v>4623</v>
      </c>
      <c r="V21" s="32">
        <v>42566</v>
      </c>
      <c r="W21" s="32">
        <v>4460</v>
      </c>
      <c r="X21" s="32">
        <v>9489</v>
      </c>
    </row>
    <row r="22" spans="1:24" ht="21.75" customHeight="1">
      <c r="A22" s="198" t="s">
        <v>21</v>
      </c>
      <c r="B22" s="199"/>
      <c r="C22" s="81" t="s">
        <v>104</v>
      </c>
      <c r="D22" s="78">
        <v>615700</v>
      </c>
      <c r="E22" s="60" t="s">
        <v>103</v>
      </c>
      <c r="F22" s="218">
        <v>21</v>
      </c>
      <c r="G22" s="218"/>
      <c r="H22" s="119">
        <v>502510</v>
      </c>
      <c r="I22" s="120">
        <v>86900</v>
      </c>
      <c r="J22" s="121" t="s">
        <v>143</v>
      </c>
      <c r="K22" s="122">
        <v>112550</v>
      </c>
      <c r="L22" s="14" t="s">
        <v>103</v>
      </c>
      <c r="M22" s="58">
        <v>1</v>
      </c>
      <c r="N22" s="80">
        <v>640</v>
      </c>
      <c r="O22" s="82">
        <v>320</v>
      </c>
      <c r="Q22" s="63"/>
      <c r="R22" s="125">
        <v>11</v>
      </c>
      <c r="S22" s="178">
        <v>129572</v>
      </c>
      <c r="T22" s="32">
        <v>118120</v>
      </c>
      <c r="U22" s="32">
        <v>4253</v>
      </c>
      <c r="V22" s="32">
        <v>38948</v>
      </c>
      <c r="W22" s="32">
        <v>4141</v>
      </c>
      <c r="X22" s="32">
        <v>9368</v>
      </c>
    </row>
    <row r="23" spans="1:24" ht="21.75" customHeight="1">
      <c r="A23" s="198" t="s">
        <v>22</v>
      </c>
      <c r="B23" s="199"/>
      <c r="C23" s="83" t="s">
        <v>105</v>
      </c>
      <c r="D23" s="78">
        <v>16640</v>
      </c>
      <c r="E23" s="60" t="s">
        <v>103</v>
      </c>
      <c r="F23" s="218">
        <v>3</v>
      </c>
      <c r="G23" s="218"/>
      <c r="H23" s="78">
        <v>8120</v>
      </c>
      <c r="I23" s="79">
        <v>1120</v>
      </c>
      <c r="J23" s="15" t="s">
        <v>106</v>
      </c>
      <c r="K23" s="80">
        <v>5540</v>
      </c>
      <c r="L23" s="60" t="s">
        <v>103</v>
      </c>
      <c r="M23" s="16" t="s">
        <v>107</v>
      </c>
      <c r="N23" s="80">
        <v>2980</v>
      </c>
      <c r="O23" s="58">
        <v>390</v>
      </c>
      <c r="Q23" s="63"/>
      <c r="R23" s="125"/>
      <c r="S23" s="34"/>
      <c r="T23" s="27"/>
      <c r="U23" s="27"/>
      <c r="V23" s="27"/>
      <c r="W23" s="27"/>
      <c r="X23" s="27"/>
    </row>
    <row r="24" spans="1:24" ht="21.75" customHeight="1">
      <c r="A24" s="198" t="s">
        <v>87</v>
      </c>
      <c r="B24" s="199"/>
      <c r="C24" s="77">
        <v>3</v>
      </c>
      <c r="D24" s="78">
        <v>18500</v>
      </c>
      <c r="E24" s="60" t="s">
        <v>103</v>
      </c>
      <c r="F24" s="218">
        <v>1</v>
      </c>
      <c r="G24" s="218"/>
      <c r="H24" s="78">
        <v>14800</v>
      </c>
      <c r="I24" s="79">
        <v>800</v>
      </c>
      <c r="J24" s="15">
        <v>2</v>
      </c>
      <c r="K24" s="80">
        <v>3700</v>
      </c>
      <c r="L24" s="60" t="s">
        <v>103</v>
      </c>
      <c r="M24" s="58" t="s">
        <v>82</v>
      </c>
      <c r="N24" s="78" t="s">
        <v>82</v>
      </c>
      <c r="O24" s="58" t="s">
        <v>82</v>
      </c>
      <c r="P24" s="17"/>
      <c r="Q24" s="63"/>
      <c r="R24" s="125">
        <v>12</v>
      </c>
      <c r="S24" s="178">
        <v>128613</v>
      </c>
      <c r="T24" s="32">
        <f>SUM(U24:X24,S53:V53)</f>
        <v>116427</v>
      </c>
      <c r="U24" s="32">
        <v>5065</v>
      </c>
      <c r="V24" s="32">
        <v>37917</v>
      </c>
      <c r="W24" s="32">
        <v>4016</v>
      </c>
      <c r="X24" s="32">
        <v>8985</v>
      </c>
    </row>
    <row r="25" spans="1:24" ht="21.75" customHeight="1">
      <c r="A25" s="196" t="s">
        <v>86</v>
      </c>
      <c r="B25" s="197"/>
      <c r="C25" s="110">
        <v>10</v>
      </c>
      <c r="D25" s="111">
        <v>8454.5</v>
      </c>
      <c r="E25" s="106" t="s">
        <v>103</v>
      </c>
      <c r="F25" s="207">
        <v>3</v>
      </c>
      <c r="G25" s="207"/>
      <c r="H25" s="111">
        <v>404.5</v>
      </c>
      <c r="I25" s="112">
        <v>108.5</v>
      </c>
      <c r="J25" s="104">
        <v>7</v>
      </c>
      <c r="K25" s="113">
        <v>8050</v>
      </c>
      <c r="L25" s="106" t="s">
        <v>103</v>
      </c>
      <c r="M25" s="105" t="s">
        <v>82</v>
      </c>
      <c r="N25" s="114" t="s">
        <v>82</v>
      </c>
      <c r="O25" s="105" t="s">
        <v>82</v>
      </c>
      <c r="P25" s="17"/>
      <c r="Q25" s="63"/>
      <c r="R25" s="61" t="s">
        <v>124</v>
      </c>
      <c r="S25" s="178">
        <v>126257</v>
      </c>
      <c r="T25" s="32">
        <v>113927</v>
      </c>
      <c r="U25" s="32">
        <v>4854</v>
      </c>
      <c r="V25" s="32">
        <v>36483</v>
      </c>
      <c r="W25" s="32">
        <v>3951</v>
      </c>
      <c r="X25" s="32">
        <v>9036</v>
      </c>
    </row>
    <row r="26" spans="1:24" ht="21.75" customHeight="1">
      <c r="A26" s="71"/>
      <c r="B26" s="64" t="s">
        <v>137</v>
      </c>
      <c r="C26" s="84"/>
      <c r="D26" s="71"/>
      <c r="E26" s="35"/>
      <c r="F26" s="1"/>
      <c r="G26" s="1"/>
      <c r="H26" s="71"/>
      <c r="I26" s="71"/>
      <c r="J26" s="5"/>
      <c r="K26" s="85"/>
      <c r="L26" s="86"/>
      <c r="M26" s="87"/>
      <c r="N26" s="1"/>
      <c r="O26" s="51"/>
      <c r="Q26" s="63"/>
      <c r="R26" s="125">
        <v>2</v>
      </c>
      <c r="S26" s="178">
        <f>SUM(T26,W55:X55)</f>
        <v>125243</v>
      </c>
      <c r="T26" s="32">
        <f>SUM(U26:X26,S55:V55)</f>
        <v>113797</v>
      </c>
      <c r="U26" s="32">
        <v>4410</v>
      </c>
      <c r="V26" s="32">
        <v>36854</v>
      </c>
      <c r="W26" s="32">
        <v>3965</v>
      </c>
      <c r="X26" s="32">
        <v>8452</v>
      </c>
    </row>
    <row r="27" spans="2:24" ht="21.75" customHeight="1">
      <c r="B27" s="64" t="s">
        <v>113</v>
      </c>
      <c r="C27" s="4"/>
      <c r="D27" s="35"/>
      <c r="E27" s="1"/>
      <c r="F27" s="71"/>
      <c r="G27" s="71"/>
      <c r="H27" s="86"/>
      <c r="I27" s="86"/>
      <c r="Q27" s="63"/>
      <c r="R27" s="126">
        <v>3</v>
      </c>
      <c r="S27" s="178">
        <v>138917</v>
      </c>
      <c r="T27" s="32">
        <f>SUM(U27:X27,S56:V56)</f>
        <v>126581</v>
      </c>
      <c r="U27" s="32">
        <v>4671</v>
      </c>
      <c r="V27" s="32">
        <v>40212</v>
      </c>
      <c r="W27" s="32">
        <v>4217</v>
      </c>
      <c r="X27" s="32">
        <v>10879</v>
      </c>
    </row>
    <row r="28" spans="2:24" ht="15" customHeight="1">
      <c r="B28" s="22"/>
      <c r="C28" s="4"/>
      <c r="D28" s="35"/>
      <c r="E28" s="1"/>
      <c r="F28" s="71"/>
      <c r="G28" s="71"/>
      <c r="R28" s="133" t="s">
        <v>164</v>
      </c>
      <c r="S28" s="88"/>
      <c r="T28" s="88"/>
      <c r="U28" s="88"/>
      <c r="V28" s="88"/>
      <c r="W28" s="88"/>
      <c r="X28" s="88"/>
    </row>
    <row r="29" spans="4:18" ht="15" customHeight="1">
      <c r="D29" s="51"/>
      <c r="R29" s="45" t="s">
        <v>131</v>
      </c>
    </row>
    <row r="30" ht="15" customHeight="1">
      <c r="D30" s="51"/>
    </row>
    <row r="31" spans="3:16" ht="15" customHeight="1">
      <c r="C31" s="9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8" customHeight="1">
      <c r="A32" s="289" t="s">
        <v>182</v>
      </c>
      <c r="B32" s="289"/>
      <c r="C32" s="289"/>
      <c r="D32" s="289"/>
      <c r="E32" s="289"/>
      <c r="F32" s="289"/>
      <c r="G32" s="289"/>
      <c r="H32" s="289"/>
      <c r="I32" s="289"/>
      <c r="J32" s="289"/>
      <c r="K32" s="289"/>
      <c r="L32" s="289"/>
      <c r="M32" s="289"/>
      <c r="N32" s="289"/>
      <c r="O32" s="289"/>
      <c r="P32" s="289"/>
    </row>
    <row r="33" spans="3:24" ht="19.5" customHeight="1" thickBot="1">
      <c r="C33" s="50"/>
      <c r="D33" s="90">
        <f>D39+I39</f>
        <v>6759331</v>
      </c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132" t="s">
        <v>155</v>
      </c>
      <c r="S33" s="50"/>
      <c r="T33" s="50"/>
      <c r="U33" s="50"/>
      <c r="V33" s="50"/>
      <c r="W33" s="50"/>
      <c r="X33" s="127" t="s">
        <v>155</v>
      </c>
    </row>
    <row r="34" spans="1:24" ht="19.5" customHeight="1">
      <c r="A34" s="283" t="s">
        <v>130</v>
      </c>
      <c r="B34" s="284"/>
      <c r="C34" s="278" t="s">
        <v>4</v>
      </c>
      <c r="D34" s="279"/>
      <c r="E34" s="279"/>
      <c r="F34" s="279"/>
      <c r="G34" s="279"/>
      <c r="H34" s="279"/>
      <c r="I34" s="280"/>
      <c r="J34" s="266" t="s">
        <v>5</v>
      </c>
      <c r="K34" s="267"/>
      <c r="L34" s="267"/>
      <c r="M34" s="267"/>
      <c r="N34" s="267"/>
      <c r="O34" s="267"/>
      <c r="P34" s="267"/>
      <c r="R34" s="268" t="s">
        <v>138</v>
      </c>
      <c r="S34" s="272" t="s">
        <v>9</v>
      </c>
      <c r="T34" s="273"/>
      <c r="U34" s="273"/>
      <c r="V34" s="274"/>
      <c r="W34" s="250" t="s">
        <v>152</v>
      </c>
      <c r="X34" s="253" t="s">
        <v>3</v>
      </c>
    </row>
    <row r="35" spans="1:24" ht="19.5" customHeight="1">
      <c r="A35" s="285"/>
      <c r="B35" s="286"/>
      <c r="C35" s="256" t="s">
        <v>6</v>
      </c>
      <c r="D35" s="276" t="s">
        <v>7</v>
      </c>
      <c r="E35" s="281"/>
      <c r="F35" s="281"/>
      <c r="G35" s="281"/>
      <c r="H35" s="282"/>
      <c r="I35" s="258" t="s">
        <v>24</v>
      </c>
      <c r="J35" s="260" t="s">
        <v>6</v>
      </c>
      <c r="K35" s="260" t="s">
        <v>8</v>
      </c>
      <c r="L35" s="262" t="s">
        <v>119</v>
      </c>
      <c r="M35" s="93"/>
      <c r="N35" s="93"/>
      <c r="O35" s="93"/>
      <c r="P35" s="93"/>
      <c r="R35" s="269"/>
      <c r="S35" s="264" t="s">
        <v>20</v>
      </c>
      <c r="T35" s="260" t="s">
        <v>17</v>
      </c>
      <c r="U35" s="275" t="s">
        <v>153</v>
      </c>
      <c r="V35" s="275" t="s">
        <v>154</v>
      </c>
      <c r="W35" s="251"/>
      <c r="X35" s="254"/>
    </row>
    <row r="36" spans="1:24" ht="19.5" customHeight="1">
      <c r="A36" s="287"/>
      <c r="B36" s="288"/>
      <c r="C36" s="257"/>
      <c r="D36" s="94" t="s">
        <v>10</v>
      </c>
      <c r="E36" s="94" t="s">
        <v>11</v>
      </c>
      <c r="F36" s="276" t="s">
        <v>12</v>
      </c>
      <c r="G36" s="277"/>
      <c r="H36" s="55" t="s">
        <v>139</v>
      </c>
      <c r="I36" s="259"/>
      <c r="J36" s="261"/>
      <c r="K36" s="261"/>
      <c r="L36" s="263"/>
      <c r="M36" s="95" t="s">
        <v>13</v>
      </c>
      <c r="N36" s="94" t="s">
        <v>14</v>
      </c>
      <c r="O36" s="94" t="s">
        <v>15</v>
      </c>
      <c r="P36" s="96" t="s">
        <v>16</v>
      </c>
      <c r="R36" s="270"/>
      <c r="S36" s="252"/>
      <c r="T36" s="265"/>
      <c r="U36" s="252"/>
      <c r="V36" s="252"/>
      <c r="W36" s="252"/>
      <c r="X36" s="255"/>
    </row>
    <row r="37" spans="1:29" ht="21.75" customHeight="1">
      <c r="A37" s="246" t="s">
        <v>120</v>
      </c>
      <c r="B37" s="247"/>
      <c r="C37" s="25">
        <f>SUM(D37,I37)</f>
        <v>5909611</v>
      </c>
      <c r="D37" s="26">
        <f>SUM(E37:H37)</f>
        <v>1972254</v>
      </c>
      <c r="E37" s="97">
        <v>1971750</v>
      </c>
      <c r="F37" s="248">
        <v>504</v>
      </c>
      <c r="G37" s="248"/>
      <c r="H37" s="33" t="s">
        <v>186</v>
      </c>
      <c r="I37" s="97">
        <v>3937357</v>
      </c>
      <c r="J37" s="27">
        <f>SUM(K37:L37)</f>
        <v>5539637</v>
      </c>
      <c r="K37" s="97">
        <v>1575365</v>
      </c>
      <c r="L37" s="32">
        <f>SUM(M37:P37)</f>
        <v>3964272</v>
      </c>
      <c r="M37" s="97">
        <v>940986</v>
      </c>
      <c r="N37" s="97">
        <v>1239358</v>
      </c>
      <c r="O37" s="97">
        <v>1592992</v>
      </c>
      <c r="P37" s="97">
        <v>190936</v>
      </c>
      <c r="R37" s="56" t="s">
        <v>120</v>
      </c>
      <c r="S37" s="98">
        <v>18748</v>
      </c>
      <c r="T37" s="97">
        <v>60155</v>
      </c>
      <c r="U37" s="97">
        <v>346997</v>
      </c>
      <c r="V37" s="97">
        <v>105215</v>
      </c>
      <c r="W37" s="97">
        <v>3846</v>
      </c>
      <c r="X37" s="97">
        <v>104067</v>
      </c>
      <c r="Z37" s="18"/>
      <c r="AA37" s="18"/>
      <c r="AB37" s="18"/>
      <c r="AC37" s="18"/>
    </row>
    <row r="38" spans="1:29" ht="21.75" customHeight="1">
      <c r="A38" s="238" t="s">
        <v>121</v>
      </c>
      <c r="B38" s="249"/>
      <c r="C38" s="25">
        <f>SUM(D38,I38)</f>
        <v>6255232</v>
      </c>
      <c r="D38" s="26">
        <f>SUM(E38:H38)</f>
        <v>1946181</v>
      </c>
      <c r="E38" s="26">
        <v>1945693</v>
      </c>
      <c r="F38" s="232">
        <v>488</v>
      </c>
      <c r="G38" s="232"/>
      <c r="H38" s="32" t="s">
        <v>186</v>
      </c>
      <c r="I38" s="26">
        <v>4309051</v>
      </c>
      <c r="J38" s="27">
        <f>SUM(K38:L38)</f>
        <v>5867006</v>
      </c>
      <c r="K38" s="26">
        <v>1665649</v>
      </c>
      <c r="L38" s="32">
        <f>SUM(M38:P38)</f>
        <v>4201357</v>
      </c>
      <c r="M38" s="26">
        <v>1028031</v>
      </c>
      <c r="N38" s="26">
        <v>1378426</v>
      </c>
      <c r="O38" s="26">
        <v>1593281</v>
      </c>
      <c r="P38" s="26">
        <v>201619</v>
      </c>
      <c r="R38" s="61" t="s">
        <v>121</v>
      </c>
      <c r="S38" s="25">
        <v>29423</v>
      </c>
      <c r="T38" s="26">
        <v>61753</v>
      </c>
      <c r="U38" s="26">
        <v>388578</v>
      </c>
      <c r="V38" s="26">
        <v>122356</v>
      </c>
      <c r="W38" s="26">
        <v>3915</v>
      </c>
      <c r="X38" s="26">
        <v>104642</v>
      </c>
      <c r="Z38" s="18"/>
      <c r="AA38" s="18"/>
      <c r="AB38" s="18"/>
      <c r="AC38" s="18"/>
    </row>
    <row r="39" spans="1:24" ht="21.75" customHeight="1">
      <c r="A39" s="244">
        <v>2</v>
      </c>
      <c r="B39" s="245"/>
      <c r="C39" s="25">
        <f>SUM(D39,I39)</f>
        <v>6759331</v>
      </c>
      <c r="D39" s="26">
        <f>SUM(E39:H39)</f>
        <v>1812148</v>
      </c>
      <c r="E39" s="26">
        <v>1811654</v>
      </c>
      <c r="F39" s="232">
        <v>494</v>
      </c>
      <c r="G39" s="232"/>
      <c r="H39" s="32" t="s">
        <v>186</v>
      </c>
      <c r="I39" s="26">
        <v>4947183</v>
      </c>
      <c r="J39" s="27">
        <f>SUM(K39:L39)</f>
        <v>6316179</v>
      </c>
      <c r="K39" s="26">
        <v>1793038</v>
      </c>
      <c r="L39" s="32">
        <f>SUM(M39:P39)</f>
        <v>4523141</v>
      </c>
      <c r="M39" s="26">
        <v>1155592</v>
      </c>
      <c r="N39" s="26">
        <v>1488976</v>
      </c>
      <c r="O39" s="26">
        <v>1668861</v>
      </c>
      <c r="P39" s="26">
        <v>209712</v>
      </c>
      <c r="R39" s="124">
        <v>2</v>
      </c>
      <c r="S39" s="25">
        <v>36681</v>
      </c>
      <c r="T39" s="26">
        <v>80962</v>
      </c>
      <c r="U39" s="26">
        <v>432020</v>
      </c>
      <c r="V39" s="26">
        <v>129177</v>
      </c>
      <c r="W39" s="26">
        <v>4217</v>
      </c>
      <c r="X39" s="26">
        <v>109162</v>
      </c>
    </row>
    <row r="40" spans="1:24" ht="21.75" customHeight="1">
      <c r="A40" s="244">
        <v>3</v>
      </c>
      <c r="B40" s="245"/>
      <c r="C40" s="25">
        <f>SUM(D40,I40)</f>
        <v>7009621</v>
      </c>
      <c r="D40" s="26">
        <f>SUM(E40:H40)</f>
        <v>2054252</v>
      </c>
      <c r="E40" s="26">
        <v>2053723</v>
      </c>
      <c r="F40" s="232">
        <v>529</v>
      </c>
      <c r="G40" s="232"/>
      <c r="H40" s="32" t="s">
        <v>186</v>
      </c>
      <c r="I40" s="26">
        <v>4955369</v>
      </c>
      <c r="J40" s="27">
        <f>SUM(K40:L40)</f>
        <v>6552727</v>
      </c>
      <c r="K40" s="26">
        <v>1861468</v>
      </c>
      <c r="L40" s="32">
        <f>SUM(M40:P40)</f>
        <v>4691259</v>
      </c>
      <c r="M40" s="26">
        <v>1221999</v>
      </c>
      <c r="N40" s="26">
        <v>1562839</v>
      </c>
      <c r="O40" s="26">
        <v>1686527</v>
      </c>
      <c r="P40" s="26">
        <v>219894</v>
      </c>
      <c r="R40" s="124">
        <v>3</v>
      </c>
      <c r="S40" s="25">
        <v>40811</v>
      </c>
      <c r="T40" s="26">
        <v>91805</v>
      </c>
      <c r="U40" s="26">
        <v>479175</v>
      </c>
      <c r="V40" s="26">
        <v>141225</v>
      </c>
      <c r="W40" s="26">
        <v>12294</v>
      </c>
      <c r="X40" s="26">
        <v>116810</v>
      </c>
    </row>
    <row r="41" spans="1:24" ht="21.75" customHeight="1">
      <c r="A41" s="241" t="s">
        <v>122</v>
      </c>
      <c r="B41" s="242"/>
      <c r="C41" s="176">
        <f>SUM(C43:C56)</f>
        <v>7279229</v>
      </c>
      <c r="D41" s="176">
        <f aca="true" t="shared" si="1" ref="D41:O41">SUM(D43:D56)</f>
        <v>1902233</v>
      </c>
      <c r="E41" s="176">
        <f t="shared" si="1"/>
        <v>1571084</v>
      </c>
      <c r="F41" s="182"/>
      <c r="G41" s="176">
        <f>SUM(F43:F56)</f>
        <v>489</v>
      </c>
      <c r="H41" s="176">
        <f t="shared" si="1"/>
        <v>330660</v>
      </c>
      <c r="I41" s="176">
        <f t="shared" si="1"/>
        <v>5376996</v>
      </c>
      <c r="J41" s="176">
        <f t="shared" si="1"/>
        <v>6765065</v>
      </c>
      <c r="K41" s="176">
        <f t="shared" si="1"/>
        <v>1927357</v>
      </c>
      <c r="L41" s="176">
        <v>4837709</v>
      </c>
      <c r="M41" s="176">
        <f t="shared" si="1"/>
        <v>1277073</v>
      </c>
      <c r="N41" s="176">
        <v>1598976</v>
      </c>
      <c r="O41" s="176">
        <f t="shared" si="1"/>
        <v>1699275</v>
      </c>
      <c r="P41" s="176">
        <v>262385</v>
      </c>
      <c r="R41" s="115" t="s">
        <v>122</v>
      </c>
      <c r="S41" s="179">
        <v>39183</v>
      </c>
      <c r="T41" s="176">
        <f>SUM(T43:T56)</f>
        <v>84478</v>
      </c>
      <c r="U41" s="176">
        <v>482325</v>
      </c>
      <c r="V41" s="176">
        <v>153771</v>
      </c>
      <c r="W41" s="176">
        <v>18089</v>
      </c>
      <c r="X41" s="176">
        <v>125644</v>
      </c>
    </row>
    <row r="42" spans="1:24" ht="21.75" customHeight="1">
      <c r="A42" s="238"/>
      <c r="B42" s="243"/>
      <c r="C42" s="28"/>
      <c r="D42" s="29"/>
      <c r="E42" s="29"/>
      <c r="F42" s="240"/>
      <c r="G42" s="240"/>
      <c r="H42" s="29"/>
      <c r="I42" s="184"/>
      <c r="J42" s="29"/>
      <c r="K42" s="29"/>
      <c r="L42" s="29"/>
      <c r="M42" s="29"/>
      <c r="N42" s="29"/>
      <c r="O42" s="29"/>
      <c r="P42" s="29"/>
      <c r="R42" s="6"/>
      <c r="S42" s="28"/>
      <c r="T42" s="29"/>
      <c r="U42" s="29"/>
      <c r="V42" s="99"/>
      <c r="W42" s="29"/>
      <c r="X42" s="29"/>
    </row>
    <row r="43" spans="1:24" ht="21.75" customHeight="1">
      <c r="A43" s="238" t="s">
        <v>123</v>
      </c>
      <c r="B43" s="239"/>
      <c r="C43" s="25">
        <f>SUM(D43,I43)</f>
        <v>552413</v>
      </c>
      <c r="D43" s="26">
        <f>SUM(E43:H43)</f>
        <v>229166</v>
      </c>
      <c r="E43" s="26">
        <v>229124</v>
      </c>
      <c r="F43" s="232">
        <v>42</v>
      </c>
      <c r="G43" s="232"/>
      <c r="H43" s="32" t="s">
        <v>118</v>
      </c>
      <c r="I43" s="26">
        <v>323247</v>
      </c>
      <c r="J43" s="27">
        <v>529123</v>
      </c>
      <c r="K43" s="26">
        <v>158125</v>
      </c>
      <c r="L43" s="32">
        <f>SUM(M43:P43)</f>
        <v>370999</v>
      </c>
      <c r="M43" s="26">
        <v>87970</v>
      </c>
      <c r="N43" s="26">
        <v>127607</v>
      </c>
      <c r="O43" s="26">
        <v>134002</v>
      </c>
      <c r="P43" s="26">
        <v>21420</v>
      </c>
      <c r="R43" s="6" t="s">
        <v>123</v>
      </c>
      <c r="S43" s="25">
        <v>3432</v>
      </c>
      <c r="T43" s="26">
        <v>7490</v>
      </c>
      <c r="U43" s="26">
        <v>37880</v>
      </c>
      <c r="V43" s="26">
        <v>11504</v>
      </c>
      <c r="W43" s="26">
        <v>1453</v>
      </c>
      <c r="X43" s="26">
        <v>9143</v>
      </c>
    </row>
    <row r="44" spans="1:24" ht="21.75" customHeight="1">
      <c r="A44" s="230">
        <v>5</v>
      </c>
      <c r="B44" s="234"/>
      <c r="C44" s="25">
        <f>SUM(D44,I44)</f>
        <v>533076</v>
      </c>
      <c r="D44" s="26">
        <f>SUM(E44:H44)</f>
        <v>164535</v>
      </c>
      <c r="E44" s="26">
        <v>164493</v>
      </c>
      <c r="F44" s="232">
        <v>42</v>
      </c>
      <c r="G44" s="232"/>
      <c r="H44" s="32" t="s">
        <v>118</v>
      </c>
      <c r="I44" s="26">
        <v>368541</v>
      </c>
      <c r="J44" s="27">
        <f>SUM(K44:L44)</f>
        <v>513592</v>
      </c>
      <c r="K44" s="26">
        <v>148755</v>
      </c>
      <c r="L44" s="32">
        <f>SUM(M44:P44)</f>
        <v>364837</v>
      </c>
      <c r="M44" s="26">
        <v>88404</v>
      </c>
      <c r="N44" s="26">
        <v>125526</v>
      </c>
      <c r="O44" s="26">
        <v>127954</v>
      </c>
      <c r="P44" s="26">
        <v>22953</v>
      </c>
      <c r="R44" s="125">
        <v>5</v>
      </c>
      <c r="S44" s="25">
        <v>3116</v>
      </c>
      <c r="T44" s="26">
        <v>7078</v>
      </c>
      <c r="U44" s="26">
        <v>37192</v>
      </c>
      <c r="V44" s="26">
        <v>11512</v>
      </c>
      <c r="W44" s="26">
        <v>1430</v>
      </c>
      <c r="X44" s="26">
        <v>9701</v>
      </c>
    </row>
    <row r="45" spans="1:24" ht="21.75" customHeight="1">
      <c r="A45" s="230">
        <v>6</v>
      </c>
      <c r="B45" s="234"/>
      <c r="C45" s="25">
        <f>SUM(D45,I45)</f>
        <v>553431</v>
      </c>
      <c r="D45" s="26">
        <f>SUM(E45:H45)</f>
        <v>131872</v>
      </c>
      <c r="E45" s="26">
        <v>131828</v>
      </c>
      <c r="F45" s="232">
        <v>44</v>
      </c>
      <c r="G45" s="232"/>
      <c r="H45" s="32" t="s">
        <v>118</v>
      </c>
      <c r="I45" s="26">
        <v>421559</v>
      </c>
      <c r="J45" s="27">
        <f>SUM(K45:L45)</f>
        <v>518492</v>
      </c>
      <c r="K45" s="26">
        <v>129106</v>
      </c>
      <c r="L45" s="32">
        <f>SUM(M45:P45)</f>
        <v>389386</v>
      </c>
      <c r="M45" s="26">
        <v>100238</v>
      </c>
      <c r="N45" s="26">
        <v>136427</v>
      </c>
      <c r="O45" s="26">
        <v>132297</v>
      </c>
      <c r="P45" s="26">
        <v>20424</v>
      </c>
      <c r="R45" s="125">
        <v>6</v>
      </c>
      <c r="S45" s="25">
        <v>3338</v>
      </c>
      <c r="T45" s="26">
        <v>7375</v>
      </c>
      <c r="U45" s="26">
        <v>42144</v>
      </c>
      <c r="V45" s="26">
        <v>12719</v>
      </c>
      <c r="W45" s="26">
        <v>1414</v>
      </c>
      <c r="X45" s="26">
        <v>10112</v>
      </c>
    </row>
    <row r="46" spans="1:24" ht="21.75" customHeight="1">
      <c r="A46" s="230">
        <v>7</v>
      </c>
      <c r="B46" s="234"/>
      <c r="C46" s="25">
        <f>SUM(D46,I46)</f>
        <v>661334</v>
      </c>
      <c r="D46" s="26">
        <f>SUM(E46:H46)</f>
        <v>108320</v>
      </c>
      <c r="E46" s="26">
        <v>108263</v>
      </c>
      <c r="F46" s="232">
        <v>57</v>
      </c>
      <c r="G46" s="232"/>
      <c r="H46" s="32" t="s">
        <v>118</v>
      </c>
      <c r="I46" s="26">
        <v>553014</v>
      </c>
      <c r="J46" s="27">
        <v>594000</v>
      </c>
      <c r="K46" s="26">
        <v>140165</v>
      </c>
      <c r="L46" s="32">
        <f>SUM(M46:P46)</f>
        <v>453836</v>
      </c>
      <c r="M46" s="26">
        <v>132363</v>
      </c>
      <c r="N46" s="26">
        <v>147520</v>
      </c>
      <c r="O46" s="26">
        <v>154100</v>
      </c>
      <c r="P46" s="26">
        <v>19853</v>
      </c>
      <c r="R46" s="125">
        <v>7</v>
      </c>
      <c r="S46" s="25">
        <v>3629</v>
      </c>
      <c r="T46" s="26">
        <v>7508</v>
      </c>
      <c r="U46" s="26">
        <v>45275</v>
      </c>
      <c r="V46" s="26">
        <v>13734</v>
      </c>
      <c r="W46" s="26">
        <v>1547</v>
      </c>
      <c r="X46" s="26">
        <v>11959</v>
      </c>
    </row>
    <row r="47" spans="1:24" ht="21.75" customHeight="1">
      <c r="A47" s="230"/>
      <c r="B47" s="231"/>
      <c r="C47" s="28"/>
      <c r="D47" s="29"/>
      <c r="E47" s="29"/>
      <c r="F47" s="240"/>
      <c r="G47" s="240"/>
      <c r="H47" s="27"/>
      <c r="I47" s="29"/>
      <c r="J47" s="29"/>
      <c r="K47" s="29"/>
      <c r="L47" s="32"/>
      <c r="M47" s="29"/>
      <c r="N47" s="29"/>
      <c r="O47" s="29"/>
      <c r="P47" s="29"/>
      <c r="R47" s="125"/>
      <c r="S47" s="28"/>
      <c r="T47" s="29"/>
      <c r="U47" s="29"/>
      <c r="V47" s="29"/>
      <c r="W47" s="29"/>
      <c r="X47" s="29"/>
    </row>
    <row r="48" spans="1:24" ht="21.75" customHeight="1">
      <c r="A48" s="230">
        <v>8</v>
      </c>
      <c r="B48" s="234"/>
      <c r="C48" s="25">
        <f>SUM(D48,I48)</f>
        <v>686475</v>
      </c>
      <c r="D48" s="26">
        <f>SUM(E48:H48)</f>
        <v>123449</v>
      </c>
      <c r="E48" s="26">
        <v>123395</v>
      </c>
      <c r="F48" s="232">
        <v>54</v>
      </c>
      <c r="G48" s="233"/>
      <c r="H48" s="32" t="s">
        <v>118</v>
      </c>
      <c r="I48" s="26">
        <v>563026</v>
      </c>
      <c r="J48" s="27">
        <f>SUM(K48:L48)</f>
        <v>628653</v>
      </c>
      <c r="K48" s="26">
        <v>166291</v>
      </c>
      <c r="L48" s="32">
        <f>SUM(M48:P48)</f>
        <v>462362</v>
      </c>
      <c r="M48" s="26">
        <v>142224</v>
      </c>
      <c r="N48" s="26">
        <v>134904</v>
      </c>
      <c r="O48" s="26">
        <v>163103</v>
      </c>
      <c r="P48" s="26">
        <v>22131</v>
      </c>
      <c r="R48" s="125">
        <v>8</v>
      </c>
      <c r="S48" s="25">
        <v>3264</v>
      </c>
      <c r="T48" s="26">
        <v>6696</v>
      </c>
      <c r="U48" s="26">
        <v>41682</v>
      </c>
      <c r="V48" s="26">
        <v>12493</v>
      </c>
      <c r="W48" s="26">
        <v>1552</v>
      </c>
      <c r="X48" s="26">
        <v>11639</v>
      </c>
    </row>
    <row r="49" spans="1:24" ht="21.75" customHeight="1">
      <c r="A49" s="230">
        <v>9</v>
      </c>
      <c r="B49" s="234"/>
      <c r="C49" s="25">
        <f>SUM(D49,I49)</f>
        <v>603841</v>
      </c>
      <c r="D49" s="26">
        <f>SUM(E49:H49)</f>
        <v>56530</v>
      </c>
      <c r="E49" s="26">
        <v>56480</v>
      </c>
      <c r="F49" s="232">
        <v>50</v>
      </c>
      <c r="G49" s="233"/>
      <c r="H49" s="32" t="s">
        <v>118</v>
      </c>
      <c r="I49" s="26">
        <v>547311</v>
      </c>
      <c r="J49" s="27">
        <v>597317</v>
      </c>
      <c r="K49" s="26">
        <v>162062</v>
      </c>
      <c r="L49" s="32">
        <v>435255</v>
      </c>
      <c r="M49" s="26">
        <v>114111</v>
      </c>
      <c r="N49" s="26">
        <v>140250</v>
      </c>
      <c r="O49" s="26">
        <v>159098</v>
      </c>
      <c r="P49" s="26">
        <v>21795</v>
      </c>
      <c r="R49" s="125">
        <v>9</v>
      </c>
      <c r="S49" s="25">
        <v>3400</v>
      </c>
      <c r="T49" s="26">
        <v>6981</v>
      </c>
      <c r="U49" s="26">
        <v>43293</v>
      </c>
      <c r="V49" s="26">
        <v>13566</v>
      </c>
      <c r="W49" s="26">
        <v>1430</v>
      </c>
      <c r="X49" s="26">
        <v>10883</v>
      </c>
    </row>
    <row r="50" spans="1:24" ht="21.75" customHeight="1">
      <c r="A50" s="230">
        <v>10</v>
      </c>
      <c r="B50" s="234"/>
      <c r="C50" s="25">
        <f>SUM(D50,I50)</f>
        <v>565272</v>
      </c>
      <c r="D50" s="26">
        <f>SUM(E50:H50)</f>
        <v>45900</v>
      </c>
      <c r="E50" s="26">
        <v>45863</v>
      </c>
      <c r="F50" s="232">
        <v>37</v>
      </c>
      <c r="G50" s="233"/>
      <c r="H50" s="32" t="s">
        <v>118</v>
      </c>
      <c r="I50" s="26">
        <v>519372</v>
      </c>
      <c r="J50" s="27">
        <f>SUM(K50:L50)</f>
        <v>536537</v>
      </c>
      <c r="K50" s="26">
        <v>142778</v>
      </c>
      <c r="L50" s="32">
        <v>393759</v>
      </c>
      <c r="M50" s="26">
        <v>96435</v>
      </c>
      <c r="N50" s="26">
        <v>138141</v>
      </c>
      <c r="O50" s="26">
        <v>139329</v>
      </c>
      <c r="P50" s="26">
        <v>19855</v>
      </c>
      <c r="R50" s="125">
        <v>10</v>
      </c>
      <c r="S50" s="25">
        <v>3285</v>
      </c>
      <c r="T50" s="26">
        <v>7360</v>
      </c>
      <c r="U50" s="26">
        <v>41017</v>
      </c>
      <c r="V50" s="26">
        <v>13619</v>
      </c>
      <c r="W50" s="26">
        <v>1437</v>
      </c>
      <c r="X50" s="26">
        <v>10285</v>
      </c>
    </row>
    <row r="51" spans="1:24" ht="21.75" customHeight="1">
      <c r="A51" s="230">
        <v>11</v>
      </c>
      <c r="B51" s="231"/>
      <c r="C51" s="25">
        <f>SUM(D51,I51)</f>
        <v>579519</v>
      </c>
      <c r="D51" s="26">
        <f>SUM(E51:H51)</f>
        <v>83898</v>
      </c>
      <c r="E51" s="26">
        <v>83870</v>
      </c>
      <c r="F51" s="232">
        <v>28</v>
      </c>
      <c r="G51" s="233"/>
      <c r="H51" s="32" t="s">
        <v>118</v>
      </c>
      <c r="I51" s="26">
        <v>495621</v>
      </c>
      <c r="J51" s="27">
        <v>532798</v>
      </c>
      <c r="K51" s="26">
        <v>153157</v>
      </c>
      <c r="L51" s="32">
        <v>379640</v>
      </c>
      <c r="M51" s="26">
        <v>94222</v>
      </c>
      <c r="N51" s="26">
        <v>129572</v>
      </c>
      <c r="O51" s="26">
        <v>129951</v>
      </c>
      <c r="P51" s="26">
        <v>25894</v>
      </c>
      <c r="R51" s="125">
        <v>11</v>
      </c>
      <c r="S51" s="25">
        <v>3098</v>
      </c>
      <c r="T51" s="26">
        <v>6805</v>
      </c>
      <c r="U51" s="26">
        <v>38775</v>
      </c>
      <c r="V51" s="26">
        <v>12734</v>
      </c>
      <c r="W51" s="26">
        <v>1475</v>
      </c>
      <c r="X51" s="26">
        <v>9977</v>
      </c>
    </row>
    <row r="52" spans="1:24" ht="21.75" customHeight="1">
      <c r="A52" s="230"/>
      <c r="B52" s="231"/>
      <c r="C52" s="25"/>
      <c r="D52" s="26"/>
      <c r="E52" s="29"/>
      <c r="F52" s="240"/>
      <c r="G52" s="240"/>
      <c r="H52" s="29"/>
      <c r="I52" s="29"/>
      <c r="J52" s="29"/>
      <c r="K52" s="29"/>
      <c r="L52" s="32"/>
      <c r="M52" s="29"/>
      <c r="N52" s="29"/>
      <c r="O52" s="29"/>
      <c r="P52" s="29"/>
      <c r="R52" s="125"/>
      <c r="S52" s="28"/>
      <c r="T52" s="29"/>
      <c r="U52" s="29"/>
      <c r="V52" s="29"/>
      <c r="W52" s="29"/>
      <c r="X52" s="29"/>
    </row>
    <row r="53" spans="1:24" ht="21.75" customHeight="1">
      <c r="A53" s="230">
        <v>12</v>
      </c>
      <c r="B53" s="234"/>
      <c r="C53" s="25">
        <f>SUM(D53,I53)</f>
        <v>644412</v>
      </c>
      <c r="D53" s="26">
        <f>SUM(E53:H53)</f>
        <v>144216</v>
      </c>
      <c r="E53" s="26">
        <v>144003</v>
      </c>
      <c r="F53" s="232">
        <v>29</v>
      </c>
      <c r="G53" s="233"/>
      <c r="H53" s="26">
        <v>184</v>
      </c>
      <c r="I53" s="26">
        <v>500196</v>
      </c>
      <c r="J53" s="27">
        <f>SUM(K53:L53)</f>
        <v>559280</v>
      </c>
      <c r="K53" s="26">
        <v>159742</v>
      </c>
      <c r="L53" s="32">
        <f>SUM(M53:P53)</f>
        <v>399538</v>
      </c>
      <c r="M53" s="26">
        <v>106434</v>
      </c>
      <c r="N53" s="26">
        <v>128613</v>
      </c>
      <c r="O53" s="26">
        <v>135987</v>
      </c>
      <c r="P53" s="26">
        <v>28504</v>
      </c>
      <c r="R53" s="125">
        <v>12</v>
      </c>
      <c r="S53" s="25">
        <v>3352</v>
      </c>
      <c r="T53" s="26">
        <v>6699</v>
      </c>
      <c r="U53" s="26">
        <v>37659</v>
      </c>
      <c r="V53" s="26">
        <v>12734</v>
      </c>
      <c r="W53" s="26">
        <v>1608</v>
      </c>
      <c r="X53" s="26">
        <v>10577</v>
      </c>
    </row>
    <row r="54" spans="1:24" ht="21.75" customHeight="1">
      <c r="A54" s="238" t="s">
        <v>124</v>
      </c>
      <c r="B54" s="239"/>
      <c r="C54" s="25">
        <f>SUM(D54,I54)</f>
        <v>635813</v>
      </c>
      <c r="D54" s="26">
        <f>SUM(E54:H54)</f>
        <v>204760</v>
      </c>
      <c r="E54" s="26">
        <v>160511</v>
      </c>
      <c r="F54" s="232">
        <v>29</v>
      </c>
      <c r="G54" s="233"/>
      <c r="H54" s="26">
        <v>44220</v>
      </c>
      <c r="I54" s="26">
        <v>431053</v>
      </c>
      <c r="J54" s="27">
        <f>SUM(K54:L54)</f>
        <v>609835</v>
      </c>
      <c r="K54" s="26">
        <v>212547</v>
      </c>
      <c r="L54" s="32">
        <f>SUM(M54:P54)</f>
        <v>397288</v>
      </c>
      <c r="M54" s="26">
        <v>107348</v>
      </c>
      <c r="N54" s="26">
        <v>126257</v>
      </c>
      <c r="O54" s="26">
        <v>142694</v>
      </c>
      <c r="P54" s="26">
        <v>20989</v>
      </c>
      <c r="R54" s="6" t="s">
        <v>124</v>
      </c>
      <c r="S54" s="25">
        <v>3005</v>
      </c>
      <c r="T54" s="26">
        <v>6660</v>
      </c>
      <c r="U54" s="26">
        <v>37504</v>
      </c>
      <c r="V54" s="26">
        <v>12433</v>
      </c>
      <c r="W54" s="26">
        <v>1661</v>
      </c>
      <c r="X54" s="26">
        <v>10669</v>
      </c>
    </row>
    <row r="55" spans="1:24" ht="21.75" customHeight="1">
      <c r="A55" s="230">
        <v>2</v>
      </c>
      <c r="B55" s="231"/>
      <c r="C55" s="25">
        <f>SUM(D55,I55)</f>
        <v>608446</v>
      </c>
      <c r="D55" s="26">
        <f>SUM(E55:H55)</f>
        <v>276932</v>
      </c>
      <c r="E55" s="26">
        <v>163656</v>
      </c>
      <c r="F55" s="232">
        <v>36</v>
      </c>
      <c r="G55" s="233"/>
      <c r="H55" s="26">
        <v>113240</v>
      </c>
      <c r="I55" s="26">
        <v>331514</v>
      </c>
      <c r="J55" s="27">
        <v>559574</v>
      </c>
      <c r="K55" s="26">
        <v>178218</v>
      </c>
      <c r="L55" s="32">
        <v>381356</v>
      </c>
      <c r="M55" s="26">
        <v>100095</v>
      </c>
      <c r="N55" s="26">
        <v>125243</v>
      </c>
      <c r="O55" s="26">
        <v>137020</v>
      </c>
      <c r="P55" s="26">
        <v>18997</v>
      </c>
      <c r="R55" s="125">
        <v>2</v>
      </c>
      <c r="S55" s="25">
        <v>2926</v>
      </c>
      <c r="T55" s="26">
        <v>6534</v>
      </c>
      <c r="U55" s="26">
        <v>38124</v>
      </c>
      <c r="V55" s="26">
        <v>12532</v>
      </c>
      <c r="W55" s="26">
        <v>1500</v>
      </c>
      <c r="X55" s="26">
        <v>9946</v>
      </c>
    </row>
    <row r="56" spans="1:24" ht="21.75" customHeight="1">
      <c r="A56" s="226">
        <v>3</v>
      </c>
      <c r="B56" s="227"/>
      <c r="C56" s="25">
        <f>SUM(D56,I56)</f>
        <v>655197</v>
      </c>
      <c r="D56" s="26">
        <f>SUM(E56:H56)</f>
        <v>332655</v>
      </c>
      <c r="E56" s="100">
        <v>159598</v>
      </c>
      <c r="F56" s="228">
        <v>41</v>
      </c>
      <c r="G56" s="229"/>
      <c r="H56" s="100">
        <v>173016</v>
      </c>
      <c r="I56" s="100">
        <v>322542</v>
      </c>
      <c r="J56" s="27">
        <v>585864</v>
      </c>
      <c r="K56" s="100">
        <v>176411</v>
      </c>
      <c r="L56" s="32">
        <v>409454</v>
      </c>
      <c r="M56" s="100">
        <v>107229</v>
      </c>
      <c r="N56" s="100">
        <v>138917</v>
      </c>
      <c r="O56" s="100">
        <v>143740</v>
      </c>
      <c r="P56" s="100">
        <v>19569</v>
      </c>
      <c r="R56" s="126">
        <v>3</v>
      </c>
      <c r="S56" s="101">
        <v>3336</v>
      </c>
      <c r="T56" s="100">
        <v>7292</v>
      </c>
      <c r="U56" s="100">
        <v>41782</v>
      </c>
      <c r="V56" s="100">
        <v>14192</v>
      </c>
      <c r="W56" s="100">
        <v>1583</v>
      </c>
      <c r="X56" s="100">
        <v>10752</v>
      </c>
    </row>
    <row r="57" spans="1:18" ht="21.75" customHeight="1">
      <c r="A57" s="235" t="s">
        <v>23</v>
      </c>
      <c r="B57" s="236"/>
      <c r="C57" s="30">
        <v>103.84625645238165</v>
      </c>
      <c r="D57" s="31">
        <v>92.59978814673175</v>
      </c>
      <c r="E57" s="31">
        <v>76.49931368543858</v>
      </c>
      <c r="F57" s="237">
        <v>92.43856332703214</v>
      </c>
      <c r="G57" s="237"/>
      <c r="H57" s="102" t="s">
        <v>140</v>
      </c>
      <c r="I57" s="31">
        <v>108.50848846977894</v>
      </c>
      <c r="J57" s="31">
        <v>103.24046767094066</v>
      </c>
      <c r="K57" s="31">
        <v>103.53962571475846</v>
      </c>
      <c r="L57" s="31">
        <v>103.12176326227139</v>
      </c>
      <c r="M57" s="31">
        <v>104.50687766520268</v>
      </c>
      <c r="N57" s="31">
        <v>102.3122663306969</v>
      </c>
      <c r="O57" s="31">
        <v>100.75587286773352</v>
      </c>
      <c r="P57" s="31">
        <v>119.32340127515985</v>
      </c>
      <c r="R57" s="9"/>
    </row>
    <row r="58" ht="15" customHeight="1">
      <c r="A58" s="123" t="s">
        <v>144</v>
      </c>
    </row>
    <row r="59" ht="15" customHeight="1">
      <c r="A59" s="45" t="s">
        <v>141</v>
      </c>
    </row>
    <row r="60" ht="15" customHeight="1">
      <c r="A60" s="123" t="s">
        <v>145</v>
      </c>
    </row>
    <row r="61" ht="15" customHeight="1">
      <c r="A61" s="45" t="s">
        <v>109</v>
      </c>
    </row>
  </sheetData>
  <sheetProtection/>
  <mergeCells count="111">
    <mergeCell ref="A2:X2"/>
    <mergeCell ref="R3:X3"/>
    <mergeCell ref="T5:X5"/>
    <mergeCell ref="T6:T7"/>
    <mergeCell ref="U6:U7"/>
    <mergeCell ref="V6:V7"/>
    <mergeCell ref="X6:X7"/>
    <mergeCell ref="S5:S7"/>
    <mergeCell ref="W6:W7"/>
    <mergeCell ref="C5:E5"/>
    <mergeCell ref="A34:B36"/>
    <mergeCell ref="F11:G11"/>
    <mergeCell ref="A32:P32"/>
    <mergeCell ref="F24:G24"/>
    <mergeCell ref="F25:G25"/>
    <mergeCell ref="F21:G21"/>
    <mergeCell ref="F22:G22"/>
    <mergeCell ref="F23:G23"/>
    <mergeCell ref="F19:G19"/>
    <mergeCell ref="C18:E18"/>
    <mergeCell ref="R5:R7"/>
    <mergeCell ref="C6:C7"/>
    <mergeCell ref="R34:R36"/>
    <mergeCell ref="S34:V34"/>
    <mergeCell ref="U35:U36"/>
    <mergeCell ref="V35:V36"/>
    <mergeCell ref="F36:G36"/>
    <mergeCell ref="C34:I34"/>
    <mergeCell ref="D35:H35"/>
    <mergeCell ref="D6:E6"/>
    <mergeCell ref="W34:W36"/>
    <mergeCell ref="X34:X36"/>
    <mergeCell ref="C35:C36"/>
    <mergeCell ref="I35:I36"/>
    <mergeCell ref="J35:J36"/>
    <mergeCell ref="K35:K36"/>
    <mergeCell ref="L35:L36"/>
    <mergeCell ref="S35:S36"/>
    <mergeCell ref="T35:T36"/>
    <mergeCell ref="J34:P34"/>
    <mergeCell ref="A39:B39"/>
    <mergeCell ref="F39:G39"/>
    <mergeCell ref="A40:B40"/>
    <mergeCell ref="F40:G40"/>
    <mergeCell ref="A37:B37"/>
    <mergeCell ref="F37:G37"/>
    <mergeCell ref="A38:B38"/>
    <mergeCell ref="F38:G38"/>
    <mergeCell ref="A44:B44"/>
    <mergeCell ref="F44:G44"/>
    <mergeCell ref="A45:B45"/>
    <mergeCell ref="F45:G45"/>
    <mergeCell ref="A41:B41"/>
    <mergeCell ref="A43:B43"/>
    <mergeCell ref="F43:G43"/>
    <mergeCell ref="F42:G42"/>
    <mergeCell ref="A42:B42"/>
    <mergeCell ref="A46:B46"/>
    <mergeCell ref="F46:G46"/>
    <mergeCell ref="A48:B48"/>
    <mergeCell ref="F48:G48"/>
    <mergeCell ref="F47:G47"/>
    <mergeCell ref="A47:B47"/>
    <mergeCell ref="F53:G53"/>
    <mergeCell ref="F52:G52"/>
    <mergeCell ref="A52:B52"/>
    <mergeCell ref="A49:B49"/>
    <mergeCell ref="F49:G49"/>
    <mergeCell ref="A50:B50"/>
    <mergeCell ref="F50:G50"/>
    <mergeCell ref="A57:B57"/>
    <mergeCell ref="F57:G57"/>
    <mergeCell ref="A54:B54"/>
    <mergeCell ref="F54:G54"/>
    <mergeCell ref="A55:B55"/>
    <mergeCell ref="F55:G55"/>
    <mergeCell ref="J5:L5"/>
    <mergeCell ref="F6:G7"/>
    <mergeCell ref="H6:I6"/>
    <mergeCell ref="F5:I5"/>
    <mergeCell ref="A56:B56"/>
    <mergeCell ref="F56:G56"/>
    <mergeCell ref="A51:B51"/>
    <mergeCell ref="F51:G51"/>
    <mergeCell ref="A53:B53"/>
    <mergeCell ref="F12:G12"/>
    <mergeCell ref="F13:G13"/>
    <mergeCell ref="J18:L18"/>
    <mergeCell ref="M18:O18"/>
    <mergeCell ref="F18:I18"/>
    <mergeCell ref="J6:J7"/>
    <mergeCell ref="K6:L6"/>
    <mergeCell ref="F9:G9"/>
    <mergeCell ref="F10:G10"/>
    <mergeCell ref="A5:B7"/>
    <mergeCell ref="A13:B13"/>
    <mergeCell ref="A12:B12"/>
    <mergeCell ref="A11:B11"/>
    <mergeCell ref="A10:B10"/>
    <mergeCell ref="A9:B9"/>
    <mergeCell ref="A8:B8"/>
    <mergeCell ref="A18:B19"/>
    <mergeCell ref="A3:L3"/>
    <mergeCell ref="A16:O16"/>
    <mergeCell ref="A25:B25"/>
    <mergeCell ref="A24:B24"/>
    <mergeCell ref="A23:B23"/>
    <mergeCell ref="A22:B22"/>
    <mergeCell ref="A21:B21"/>
    <mergeCell ref="A20:B20"/>
    <mergeCell ref="F8:G8"/>
  </mergeCells>
  <printOptions horizontalCentered="1"/>
  <pageMargins left="0.5905511811023623" right="0.5905511811023623" top="0.5905511811023623" bottom="0.3937007874015748" header="0" footer="0"/>
  <pageSetup fitToHeight="1" fitToWidth="1" horizontalDpi="600" verticalDpi="600" orientation="landscape" paperSize="8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2"/>
  <sheetViews>
    <sheetView tabSelected="1" zoomScale="80" zoomScaleNormal="80" zoomScaleSheetLayoutView="75" zoomScalePageLayoutView="0" workbookViewId="0" topLeftCell="A1">
      <selection activeCell="A2" sqref="A2:I2"/>
    </sheetView>
  </sheetViews>
  <sheetFormatPr defaultColWidth="10.59765625" defaultRowHeight="15"/>
  <cols>
    <col min="1" max="1" width="14.09765625" style="45" customWidth="1"/>
    <col min="2" max="2" width="13.19921875" style="45" customWidth="1"/>
    <col min="3" max="4" width="13.3984375" style="45" customWidth="1"/>
    <col min="5" max="5" width="12.59765625" style="45" customWidth="1"/>
    <col min="6" max="6" width="13.59765625" style="45" customWidth="1"/>
    <col min="7" max="9" width="12.59765625" style="45" customWidth="1"/>
    <col min="10" max="10" width="7.19921875" style="45" customWidth="1"/>
    <col min="11" max="11" width="2.59765625" style="45" customWidth="1"/>
    <col min="12" max="12" width="11.09765625" style="45" customWidth="1"/>
    <col min="13" max="13" width="15.09765625" style="45" customWidth="1"/>
    <col min="14" max="14" width="15.3984375" style="45" customWidth="1"/>
    <col min="15" max="15" width="15.09765625" style="45" customWidth="1"/>
    <col min="16" max="18" width="14.09765625" style="45" customWidth="1"/>
    <col min="19" max="19" width="15.69921875" style="45" customWidth="1"/>
    <col min="20" max="16384" width="10.59765625" style="45" customWidth="1"/>
  </cols>
  <sheetData>
    <row r="1" spans="1:19" s="44" customFormat="1" ht="19.5" customHeight="1">
      <c r="A1" s="2" t="s">
        <v>114</v>
      </c>
      <c r="S1" s="3" t="s">
        <v>115</v>
      </c>
    </row>
    <row r="2" spans="1:19" ht="19.5" customHeight="1">
      <c r="A2" s="316" t="s">
        <v>187</v>
      </c>
      <c r="B2" s="316"/>
      <c r="C2" s="316"/>
      <c r="D2" s="316"/>
      <c r="E2" s="316"/>
      <c r="F2" s="316"/>
      <c r="G2" s="316"/>
      <c r="H2" s="316"/>
      <c r="I2" s="316"/>
      <c r="J2" s="134"/>
      <c r="K2" s="316" t="s">
        <v>188</v>
      </c>
      <c r="L2" s="316"/>
      <c r="M2" s="316"/>
      <c r="N2" s="316"/>
      <c r="O2" s="316"/>
      <c r="P2" s="316"/>
      <c r="Q2" s="316"/>
      <c r="R2" s="316"/>
      <c r="S2" s="316"/>
    </row>
    <row r="3" spans="2:19" ht="18" customHeight="1" thickBot="1">
      <c r="B3" s="135"/>
      <c r="C3" s="135"/>
      <c r="D3" s="135"/>
      <c r="E3" s="135"/>
      <c r="F3" s="135"/>
      <c r="G3" s="135"/>
      <c r="H3" s="135"/>
      <c r="I3" s="175" t="s">
        <v>180</v>
      </c>
      <c r="J3" s="134"/>
      <c r="L3" s="135"/>
      <c r="M3" s="135"/>
      <c r="N3" s="135"/>
      <c r="O3" s="135"/>
      <c r="P3" s="135"/>
      <c r="Q3" s="135"/>
      <c r="R3" s="135"/>
      <c r="S3" s="136" t="s">
        <v>165</v>
      </c>
    </row>
    <row r="4" spans="1:19" ht="15" customHeight="1">
      <c r="A4" s="317" t="s">
        <v>25</v>
      </c>
      <c r="B4" s="318" t="s">
        <v>173</v>
      </c>
      <c r="C4" s="307" t="s">
        <v>108</v>
      </c>
      <c r="D4" s="308"/>
      <c r="E4" s="308"/>
      <c r="F4" s="308"/>
      <c r="G4" s="308"/>
      <c r="H4" s="309"/>
      <c r="I4" s="319" t="s">
        <v>132</v>
      </c>
      <c r="J4" s="134"/>
      <c r="K4" s="305" t="s">
        <v>135</v>
      </c>
      <c r="L4" s="268"/>
      <c r="M4" s="307" t="s">
        <v>26</v>
      </c>
      <c r="N4" s="308"/>
      <c r="O4" s="308"/>
      <c r="P4" s="308"/>
      <c r="Q4" s="309"/>
      <c r="R4" s="307" t="s">
        <v>27</v>
      </c>
      <c r="S4" s="308"/>
    </row>
    <row r="5" spans="1:19" ht="15" customHeight="1">
      <c r="A5" s="257"/>
      <c r="B5" s="252"/>
      <c r="C5" s="168" t="s">
        <v>174</v>
      </c>
      <c r="D5" s="168" t="s">
        <v>175</v>
      </c>
      <c r="E5" s="168" t="s">
        <v>176</v>
      </c>
      <c r="F5" s="168" t="s">
        <v>177</v>
      </c>
      <c r="G5" s="168" t="s">
        <v>178</v>
      </c>
      <c r="H5" s="168" t="s">
        <v>179</v>
      </c>
      <c r="I5" s="315"/>
      <c r="J5" s="134"/>
      <c r="K5" s="306"/>
      <c r="L5" s="269"/>
      <c r="M5" s="304" t="s">
        <v>28</v>
      </c>
      <c r="N5" s="303" t="s">
        <v>172</v>
      </c>
      <c r="O5" s="304" t="s">
        <v>29</v>
      </c>
      <c r="P5" s="304" t="s">
        <v>30</v>
      </c>
      <c r="Q5" s="304" t="s">
        <v>31</v>
      </c>
      <c r="R5" s="304" t="s">
        <v>28</v>
      </c>
      <c r="S5" s="314" t="s">
        <v>171</v>
      </c>
    </row>
    <row r="6" spans="1:19" ht="15" customHeight="1">
      <c r="A6" s="91"/>
      <c r="B6" s="92"/>
      <c r="C6" s="137"/>
      <c r="D6" s="137"/>
      <c r="E6" s="137"/>
      <c r="F6" s="137"/>
      <c r="G6" s="137"/>
      <c r="H6" s="137"/>
      <c r="I6" s="138"/>
      <c r="J6" s="134"/>
      <c r="K6" s="287"/>
      <c r="L6" s="270"/>
      <c r="M6" s="252"/>
      <c r="N6" s="252"/>
      <c r="O6" s="252"/>
      <c r="P6" s="252"/>
      <c r="Q6" s="252"/>
      <c r="R6" s="252"/>
      <c r="S6" s="315"/>
    </row>
    <row r="7" spans="1:19" ht="15" customHeight="1">
      <c r="A7" s="165" t="s">
        <v>126</v>
      </c>
      <c r="B7" s="139">
        <v>63842372</v>
      </c>
      <c r="C7" s="35">
        <f>SUM(D7:H7)</f>
        <v>62123067</v>
      </c>
      <c r="D7" s="35">
        <v>39486002</v>
      </c>
      <c r="E7" s="35">
        <v>519396</v>
      </c>
      <c r="F7" s="35">
        <v>16665762</v>
      </c>
      <c r="G7" s="35">
        <v>3637982</v>
      </c>
      <c r="H7" s="35">
        <v>1813925</v>
      </c>
      <c r="I7" s="35">
        <v>70955</v>
      </c>
      <c r="J7" s="134"/>
      <c r="K7" s="299" t="s">
        <v>125</v>
      </c>
      <c r="L7" s="300"/>
      <c r="M7" s="140">
        <v>1011308</v>
      </c>
      <c r="N7" s="37">
        <v>151616</v>
      </c>
      <c r="O7" s="141">
        <v>44458</v>
      </c>
      <c r="P7" s="141">
        <v>135180</v>
      </c>
      <c r="Q7" s="141">
        <v>16436</v>
      </c>
      <c r="R7" s="141">
        <v>81857</v>
      </c>
      <c r="S7" s="141">
        <v>8798</v>
      </c>
    </row>
    <row r="8" spans="1:19" ht="15" customHeight="1">
      <c r="A8" s="142"/>
      <c r="B8" s="143"/>
      <c r="C8" s="35"/>
      <c r="D8" s="71"/>
      <c r="E8" s="71"/>
      <c r="F8" s="71"/>
      <c r="G8" s="71"/>
      <c r="H8" s="71"/>
      <c r="I8" s="71"/>
      <c r="J8" s="134"/>
      <c r="K8" s="301" t="s">
        <v>166</v>
      </c>
      <c r="L8" s="302"/>
      <c r="M8" s="139">
        <v>1020288</v>
      </c>
      <c r="N8" s="37">
        <v>157947</v>
      </c>
      <c r="O8" s="35">
        <v>47282</v>
      </c>
      <c r="P8" s="35">
        <v>140353</v>
      </c>
      <c r="Q8" s="35">
        <v>17594</v>
      </c>
      <c r="R8" s="35">
        <v>81222</v>
      </c>
      <c r="S8" s="35">
        <v>8676</v>
      </c>
    </row>
    <row r="9" spans="1:19" ht="15" customHeight="1">
      <c r="A9" s="166" t="s">
        <v>127</v>
      </c>
      <c r="B9" s="139">
        <v>62548601</v>
      </c>
      <c r="C9" s="35">
        <f>SUM(D9:H9)</f>
        <v>61995288</v>
      </c>
      <c r="D9" s="35">
        <v>39866389</v>
      </c>
      <c r="E9" s="35">
        <v>498094</v>
      </c>
      <c r="F9" s="35">
        <v>16279087</v>
      </c>
      <c r="G9" s="35">
        <v>3369681</v>
      </c>
      <c r="H9" s="35">
        <v>1982037</v>
      </c>
      <c r="I9" s="35">
        <v>73009</v>
      </c>
      <c r="J9" s="134"/>
      <c r="K9" s="310">
        <v>2</v>
      </c>
      <c r="L9" s="311"/>
      <c r="M9" s="139">
        <v>1028098</v>
      </c>
      <c r="N9" s="37">
        <v>163833</v>
      </c>
      <c r="O9" s="35">
        <v>49606</v>
      </c>
      <c r="P9" s="35">
        <v>145713</v>
      </c>
      <c r="Q9" s="35">
        <v>18114</v>
      </c>
      <c r="R9" s="35">
        <v>79918</v>
      </c>
      <c r="S9" s="35">
        <v>8965</v>
      </c>
    </row>
    <row r="10" spans="1:19" ht="15" customHeight="1">
      <c r="A10" s="142"/>
      <c r="B10" s="143"/>
      <c r="C10" s="35"/>
      <c r="D10" s="71"/>
      <c r="E10" s="71"/>
      <c r="F10" s="71"/>
      <c r="G10" s="71"/>
      <c r="H10" s="71"/>
      <c r="I10" s="71"/>
      <c r="J10" s="134"/>
      <c r="K10" s="310">
        <v>3</v>
      </c>
      <c r="L10" s="311"/>
      <c r="M10" s="139">
        <v>1033705</v>
      </c>
      <c r="N10" s="37">
        <v>164014</v>
      </c>
      <c r="O10" s="35">
        <v>52638</v>
      </c>
      <c r="P10" s="35">
        <v>145933</v>
      </c>
      <c r="Q10" s="35">
        <v>18081</v>
      </c>
      <c r="R10" s="35">
        <v>77954</v>
      </c>
      <c r="S10" s="35">
        <v>9213</v>
      </c>
    </row>
    <row r="11" spans="1:19" ht="15" customHeight="1">
      <c r="A11" s="170">
        <v>2</v>
      </c>
      <c r="B11" s="139">
        <v>63208699</v>
      </c>
      <c r="C11" s="35">
        <f>SUM(D11:H11)</f>
        <v>62586931</v>
      </c>
      <c r="D11" s="35">
        <v>39016579</v>
      </c>
      <c r="E11" s="35">
        <v>975026</v>
      </c>
      <c r="F11" s="35">
        <v>17265780</v>
      </c>
      <c r="G11" s="35">
        <v>3315606</v>
      </c>
      <c r="H11" s="35">
        <v>2013940</v>
      </c>
      <c r="I11" s="35">
        <v>74362</v>
      </c>
      <c r="J11" s="134"/>
      <c r="K11" s="312" t="s">
        <v>128</v>
      </c>
      <c r="L11" s="313"/>
      <c r="M11" s="188">
        <f>SUM(M13:M69)</f>
        <v>1040644</v>
      </c>
      <c r="N11" s="188">
        <f aca="true" t="shared" si="0" ref="N11:S11">SUM(N13:N69)</f>
        <v>163750</v>
      </c>
      <c r="O11" s="188">
        <f t="shared" si="0"/>
        <v>54530</v>
      </c>
      <c r="P11" s="188">
        <f t="shared" si="0"/>
        <v>148339</v>
      </c>
      <c r="Q11" s="188">
        <f t="shared" si="0"/>
        <v>15411</v>
      </c>
      <c r="R11" s="188">
        <f t="shared" si="0"/>
        <v>73642</v>
      </c>
      <c r="S11" s="188">
        <f t="shared" si="0"/>
        <v>8790</v>
      </c>
    </row>
    <row r="12" spans="1:19" ht="15" customHeight="1">
      <c r="A12" s="170"/>
      <c r="B12" s="143"/>
      <c r="C12" s="35"/>
      <c r="D12" s="71"/>
      <c r="E12" s="71"/>
      <c r="F12" s="71"/>
      <c r="G12" s="71"/>
      <c r="H12" s="71"/>
      <c r="I12" s="71"/>
      <c r="J12" s="134"/>
      <c r="K12" s="144"/>
      <c r="L12" s="145"/>
      <c r="M12" s="146"/>
      <c r="N12" s="38"/>
      <c r="O12" s="38"/>
      <c r="P12" s="38"/>
      <c r="Q12" s="38"/>
      <c r="R12" s="38"/>
      <c r="S12" s="38"/>
    </row>
    <row r="13" spans="1:19" ht="15" customHeight="1">
      <c r="A13" s="170">
        <v>3</v>
      </c>
      <c r="B13" s="139">
        <v>66371779</v>
      </c>
      <c r="C13" s="35">
        <f>SUM(D13:H13)</f>
        <v>65629649</v>
      </c>
      <c r="D13" s="35">
        <v>41532453</v>
      </c>
      <c r="E13" s="35">
        <v>948583</v>
      </c>
      <c r="F13" s="35">
        <v>17683449</v>
      </c>
      <c r="G13" s="35">
        <v>3422770</v>
      </c>
      <c r="H13" s="35">
        <v>2042394</v>
      </c>
      <c r="I13" s="35">
        <v>76493</v>
      </c>
      <c r="J13" s="134"/>
      <c r="K13" s="297" t="s">
        <v>32</v>
      </c>
      <c r="L13" s="298"/>
      <c r="M13" s="139">
        <v>433723</v>
      </c>
      <c r="N13" s="37">
        <v>64098</v>
      </c>
      <c r="O13" s="35">
        <v>25951</v>
      </c>
      <c r="P13" s="35">
        <v>60128</v>
      </c>
      <c r="Q13" s="35">
        <v>3970</v>
      </c>
      <c r="R13" s="35">
        <v>4667</v>
      </c>
      <c r="S13" s="35">
        <v>545</v>
      </c>
    </row>
    <row r="14" spans="1:19" ht="15" customHeight="1">
      <c r="A14" s="171"/>
      <c r="B14" s="143"/>
      <c r="C14" s="71"/>
      <c r="D14" s="71"/>
      <c r="E14" s="71"/>
      <c r="F14" s="71"/>
      <c r="G14" s="71"/>
      <c r="H14" s="71"/>
      <c r="I14" s="71"/>
      <c r="J14" s="134"/>
      <c r="K14" s="297" t="s">
        <v>33</v>
      </c>
      <c r="L14" s="298"/>
      <c r="M14" s="139">
        <v>46745</v>
      </c>
      <c r="N14" s="37">
        <v>7709</v>
      </c>
      <c r="O14" s="35">
        <v>4717</v>
      </c>
      <c r="P14" s="35">
        <v>6735</v>
      </c>
      <c r="Q14" s="35">
        <v>974</v>
      </c>
      <c r="R14" s="35">
        <v>1214</v>
      </c>
      <c r="S14" s="35">
        <v>94</v>
      </c>
    </row>
    <row r="15" spans="1:19" ht="15" customHeight="1">
      <c r="A15" s="167" t="s">
        <v>128</v>
      </c>
      <c r="B15" s="189">
        <f>SUM(B21,B46)</f>
        <v>68264867</v>
      </c>
      <c r="C15" s="188">
        <f aca="true" t="shared" si="1" ref="C15:I15">SUM(C21,C46)</f>
        <v>67548368</v>
      </c>
      <c r="D15" s="188">
        <f t="shared" si="1"/>
        <v>43777896</v>
      </c>
      <c r="E15" s="188">
        <f t="shared" si="1"/>
        <v>925528</v>
      </c>
      <c r="F15" s="188">
        <f t="shared" si="1"/>
        <v>17473812</v>
      </c>
      <c r="G15" s="188">
        <f t="shared" si="1"/>
        <v>3312293</v>
      </c>
      <c r="H15" s="188">
        <f t="shared" si="1"/>
        <v>2058839</v>
      </c>
      <c r="I15" s="188">
        <f t="shared" si="1"/>
        <v>78704.83333333333</v>
      </c>
      <c r="J15" s="134"/>
      <c r="K15" s="297" t="s">
        <v>34</v>
      </c>
      <c r="L15" s="298"/>
      <c r="M15" s="139">
        <v>103956</v>
      </c>
      <c r="N15" s="37">
        <v>18901</v>
      </c>
      <c r="O15" s="35">
        <v>7325</v>
      </c>
      <c r="P15" s="35">
        <v>17424</v>
      </c>
      <c r="Q15" s="35">
        <v>1477</v>
      </c>
      <c r="R15" s="35">
        <v>1478</v>
      </c>
      <c r="S15" s="35">
        <v>117</v>
      </c>
    </row>
    <row r="16" spans="1:19" ht="15" customHeight="1">
      <c r="A16" s="148"/>
      <c r="B16" s="146"/>
      <c r="C16" s="38"/>
      <c r="D16" s="38"/>
      <c r="E16" s="38"/>
      <c r="F16" s="38"/>
      <c r="G16" s="38"/>
      <c r="H16" s="38"/>
      <c r="I16" s="38"/>
      <c r="J16" s="134"/>
      <c r="K16" s="297" t="s">
        <v>35</v>
      </c>
      <c r="L16" s="298"/>
      <c r="M16" s="139">
        <v>19509</v>
      </c>
      <c r="N16" s="37">
        <v>3237</v>
      </c>
      <c r="O16" s="149" t="s">
        <v>167</v>
      </c>
      <c r="P16" s="35">
        <v>2774</v>
      </c>
      <c r="Q16" s="35">
        <v>463</v>
      </c>
      <c r="R16" s="35">
        <v>4771</v>
      </c>
      <c r="S16" s="35">
        <v>804</v>
      </c>
    </row>
    <row r="17" spans="1:19" ht="15" customHeight="1">
      <c r="A17" s="148"/>
      <c r="B17" s="146"/>
      <c r="C17" s="38"/>
      <c r="D17" s="38"/>
      <c r="E17" s="38"/>
      <c r="F17" s="38"/>
      <c r="G17" s="38"/>
      <c r="H17" s="38"/>
      <c r="I17" s="38"/>
      <c r="J17" s="134"/>
      <c r="K17" s="297" t="s">
        <v>36</v>
      </c>
      <c r="L17" s="298"/>
      <c r="M17" s="139">
        <v>15393</v>
      </c>
      <c r="N17" s="37">
        <v>1635</v>
      </c>
      <c r="O17" s="149" t="s">
        <v>167</v>
      </c>
      <c r="P17" s="35">
        <v>1564</v>
      </c>
      <c r="Q17" s="35">
        <v>71</v>
      </c>
      <c r="R17" s="35">
        <v>5043</v>
      </c>
      <c r="S17" s="35">
        <v>413</v>
      </c>
    </row>
    <row r="18" spans="1:19" ht="15" customHeight="1">
      <c r="A18" s="148"/>
      <c r="B18" s="146"/>
      <c r="C18" s="38"/>
      <c r="D18" s="38"/>
      <c r="E18" s="38"/>
      <c r="F18" s="38"/>
      <c r="G18" s="38"/>
      <c r="H18" s="38"/>
      <c r="I18" s="38"/>
      <c r="J18" s="134"/>
      <c r="K18" s="297" t="s">
        <v>37</v>
      </c>
      <c r="L18" s="298"/>
      <c r="M18" s="139">
        <v>67457</v>
      </c>
      <c r="N18" s="37">
        <v>16767</v>
      </c>
      <c r="O18" s="35">
        <v>6010</v>
      </c>
      <c r="P18" s="35">
        <v>14107</v>
      </c>
      <c r="Q18" s="35">
        <v>2660</v>
      </c>
      <c r="R18" s="35">
        <v>664</v>
      </c>
      <c r="S18" s="35">
        <v>96</v>
      </c>
    </row>
    <row r="19" spans="2:19" ht="15" customHeight="1">
      <c r="B19" s="150"/>
      <c r="C19" s="19"/>
      <c r="D19" s="19"/>
      <c r="E19" s="19"/>
      <c r="F19" s="19"/>
      <c r="G19" s="19"/>
      <c r="H19" s="19"/>
      <c r="I19" s="19"/>
      <c r="J19" s="134"/>
      <c r="K19" s="297" t="s">
        <v>38</v>
      </c>
      <c r="L19" s="298"/>
      <c r="M19" s="139">
        <v>23766</v>
      </c>
      <c r="N19" s="37">
        <v>3108</v>
      </c>
      <c r="O19" s="35">
        <v>1522</v>
      </c>
      <c r="P19" s="35">
        <v>2943</v>
      </c>
      <c r="Q19" s="35">
        <v>165</v>
      </c>
      <c r="R19" s="35">
        <v>527</v>
      </c>
      <c r="S19" s="35">
        <v>72</v>
      </c>
    </row>
    <row r="20" spans="1:19" ht="15" customHeight="1">
      <c r="A20" s="151"/>
      <c r="B20" s="152"/>
      <c r="C20" s="153"/>
      <c r="D20" s="153"/>
      <c r="E20" s="153"/>
      <c r="F20" s="153"/>
      <c r="G20" s="153"/>
      <c r="H20" s="153"/>
      <c r="I20" s="153"/>
      <c r="J20" s="134"/>
      <c r="K20" s="297" t="s">
        <v>39</v>
      </c>
      <c r="L20" s="298"/>
      <c r="M20" s="139">
        <v>34934</v>
      </c>
      <c r="N20" s="37">
        <v>5131</v>
      </c>
      <c r="O20" s="149" t="s">
        <v>167</v>
      </c>
      <c r="P20" s="35">
        <v>4608</v>
      </c>
      <c r="Q20" s="35">
        <v>523</v>
      </c>
      <c r="R20" s="35">
        <v>18112</v>
      </c>
      <c r="S20" s="35">
        <v>2011</v>
      </c>
    </row>
    <row r="21" spans="1:19" ht="15" customHeight="1">
      <c r="A21" s="147" t="s">
        <v>19</v>
      </c>
      <c r="B21" s="190">
        <f>SUM(B23:B40)</f>
        <v>60388947</v>
      </c>
      <c r="C21" s="14">
        <f aca="true" t="shared" si="2" ref="C21:H21">SUM(C23:C40)</f>
        <v>59875479</v>
      </c>
      <c r="D21" s="14">
        <f t="shared" si="2"/>
        <v>38428452</v>
      </c>
      <c r="E21" s="14">
        <f t="shared" si="2"/>
        <v>861049</v>
      </c>
      <c r="F21" s="14">
        <f t="shared" si="2"/>
        <v>16565148</v>
      </c>
      <c r="G21" s="14">
        <f t="shared" si="2"/>
        <v>2472705</v>
      </c>
      <c r="H21" s="14">
        <f t="shared" si="2"/>
        <v>1548125</v>
      </c>
      <c r="I21" s="14">
        <v>68946.83333333333</v>
      </c>
      <c r="J21" s="134"/>
      <c r="K21" s="297"/>
      <c r="L21" s="298"/>
      <c r="M21" s="146"/>
      <c r="N21" s="38"/>
      <c r="O21" s="38"/>
      <c r="P21" s="38"/>
      <c r="Q21" s="38"/>
      <c r="R21" s="38"/>
      <c r="S21" s="38"/>
    </row>
    <row r="22" spans="1:19" ht="15" customHeight="1">
      <c r="A22" s="148"/>
      <c r="B22" s="154"/>
      <c r="C22" s="155"/>
      <c r="D22" s="155"/>
      <c r="E22" s="155"/>
      <c r="F22" s="155"/>
      <c r="G22" s="155"/>
      <c r="H22" s="155"/>
      <c r="I22" s="155"/>
      <c r="J22" s="134"/>
      <c r="K22" s="297" t="s">
        <v>40</v>
      </c>
      <c r="L22" s="298"/>
      <c r="M22" s="7"/>
      <c r="N22" s="39"/>
      <c r="O22" s="20"/>
      <c r="P22" s="20"/>
      <c r="Q22" s="20"/>
      <c r="R22" s="20"/>
      <c r="S22" s="20"/>
    </row>
    <row r="23" spans="1:19" ht="15" customHeight="1">
      <c r="A23" s="166" t="s">
        <v>129</v>
      </c>
      <c r="B23" s="139">
        <v>6313153</v>
      </c>
      <c r="C23" s="35">
        <v>5936313</v>
      </c>
      <c r="D23" s="35">
        <v>3916391</v>
      </c>
      <c r="E23" s="35">
        <v>101046</v>
      </c>
      <c r="F23" s="35">
        <v>1532164</v>
      </c>
      <c r="G23" s="35">
        <v>222932</v>
      </c>
      <c r="H23" s="35">
        <v>163780</v>
      </c>
      <c r="I23" s="35">
        <v>67597</v>
      </c>
      <c r="J23" s="134"/>
      <c r="K23" s="144"/>
      <c r="L23" s="147" t="s">
        <v>41</v>
      </c>
      <c r="M23" s="139">
        <v>11035</v>
      </c>
      <c r="N23" s="37">
        <v>3879</v>
      </c>
      <c r="O23" s="149" t="s">
        <v>168</v>
      </c>
      <c r="P23" s="35">
        <v>3103</v>
      </c>
      <c r="Q23" s="35">
        <v>776</v>
      </c>
      <c r="R23" s="35">
        <v>147</v>
      </c>
      <c r="S23" s="35">
        <v>10</v>
      </c>
    </row>
    <row r="24" spans="1:19" ht="15" customHeight="1">
      <c r="A24" s="170">
        <v>2</v>
      </c>
      <c r="B24" s="139">
        <v>6189689</v>
      </c>
      <c r="C24" s="35">
        <v>6488506</v>
      </c>
      <c r="D24" s="35">
        <v>4176835</v>
      </c>
      <c r="E24" s="35">
        <v>109632</v>
      </c>
      <c r="F24" s="35">
        <v>1684425</v>
      </c>
      <c r="G24" s="35">
        <v>347170</v>
      </c>
      <c r="H24" s="35">
        <v>170444</v>
      </c>
      <c r="I24" s="35">
        <v>67649</v>
      </c>
      <c r="J24" s="134"/>
      <c r="K24" s="144"/>
      <c r="L24" s="147"/>
      <c r="M24" s="146"/>
      <c r="N24" s="38"/>
      <c r="O24" s="38"/>
      <c r="P24" s="38"/>
      <c r="Q24" s="38"/>
      <c r="R24" s="38"/>
      <c r="S24" s="38"/>
    </row>
    <row r="25" spans="1:19" ht="15" customHeight="1">
      <c r="A25" s="170">
        <v>3</v>
      </c>
      <c r="B25" s="139">
        <v>6069460</v>
      </c>
      <c r="C25" s="35">
        <v>5958965</v>
      </c>
      <c r="D25" s="35">
        <v>3835500</v>
      </c>
      <c r="E25" s="35">
        <v>92181</v>
      </c>
      <c r="F25" s="35">
        <v>1577396</v>
      </c>
      <c r="G25" s="35">
        <v>304789</v>
      </c>
      <c r="H25" s="35">
        <v>149099</v>
      </c>
      <c r="I25" s="35">
        <v>68744</v>
      </c>
      <c r="J25" s="134"/>
      <c r="K25" s="297" t="s">
        <v>42</v>
      </c>
      <c r="L25" s="298"/>
      <c r="M25" s="7"/>
      <c r="N25" s="19"/>
      <c r="O25" s="20"/>
      <c r="P25" s="8"/>
      <c r="Q25" s="8"/>
      <c r="R25" s="8"/>
      <c r="S25" s="8"/>
    </row>
    <row r="26" spans="1:19" ht="15" customHeight="1">
      <c r="A26" s="170">
        <v>4</v>
      </c>
      <c r="B26" s="139">
        <v>5284337</v>
      </c>
      <c r="C26" s="35">
        <v>6005463</v>
      </c>
      <c r="D26" s="35">
        <v>3917702</v>
      </c>
      <c r="E26" s="35">
        <v>84894</v>
      </c>
      <c r="F26" s="35">
        <v>1603242</v>
      </c>
      <c r="G26" s="35">
        <v>245630</v>
      </c>
      <c r="H26" s="35">
        <v>153995</v>
      </c>
      <c r="I26" s="35">
        <v>68688</v>
      </c>
      <c r="J26" s="134"/>
      <c r="K26" s="144"/>
      <c r="L26" s="147" t="s">
        <v>43</v>
      </c>
      <c r="M26" s="139">
        <v>14385</v>
      </c>
      <c r="N26" s="37">
        <v>4580</v>
      </c>
      <c r="O26" s="149" t="s">
        <v>168</v>
      </c>
      <c r="P26" s="35">
        <v>4282</v>
      </c>
      <c r="Q26" s="35">
        <v>298</v>
      </c>
      <c r="R26" s="149" t="s">
        <v>168</v>
      </c>
      <c r="S26" s="149" t="s">
        <v>168</v>
      </c>
    </row>
    <row r="27" spans="1:19" ht="15" customHeight="1">
      <c r="A27" s="169"/>
      <c r="B27" s="146"/>
      <c r="C27" s="38"/>
      <c r="D27" s="38"/>
      <c r="E27" s="38"/>
      <c r="F27" s="38"/>
      <c r="G27" s="38"/>
      <c r="H27" s="38"/>
      <c r="I27" s="38"/>
      <c r="J27" s="134"/>
      <c r="K27" s="144"/>
      <c r="L27" s="147" t="s">
        <v>44</v>
      </c>
      <c r="M27" s="139">
        <v>14182</v>
      </c>
      <c r="N27" s="37">
        <v>2711</v>
      </c>
      <c r="O27" s="149" t="s">
        <v>168</v>
      </c>
      <c r="P27" s="35">
        <v>2309</v>
      </c>
      <c r="Q27" s="35">
        <v>402</v>
      </c>
      <c r="R27" s="149" t="s">
        <v>168</v>
      </c>
      <c r="S27" s="149" t="s">
        <v>168</v>
      </c>
    </row>
    <row r="28" spans="1:19" ht="15" customHeight="1">
      <c r="A28" s="156"/>
      <c r="B28" s="146"/>
      <c r="C28" s="38"/>
      <c r="D28" s="38"/>
      <c r="E28" s="38"/>
      <c r="F28" s="38"/>
      <c r="G28" s="38"/>
      <c r="H28" s="38"/>
      <c r="I28" s="38"/>
      <c r="J28" s="134"/>
      <c r="K28" s="144"/>
      <c r="L28" s="147" t="s">
        <v>45</v>
      </c>
      <c r="M28" s="139">
        <v>11883</v>
      </c>
      <c r="N28" s="37">
        <v>2129</v>
      </c>
      <c r="O28" s="149" t="s">
        <v>168</v>
      </c>
      <c r="P28" s="35">
        <v>1816</v>
      </c>
      <c r="Q28" s="35">
        <v>313</v>
      </c>
      <c r="R28" s="35">
        <v>106</v>
      </c>
      <c r="S28" s="35">
        <v>10</v>
      </c>
    </row>
    <row r="29" spans="1:19" ht="15" customHeight="1">
      <c r="A29" s="156"/>
      <c r="B29" s="146"/>
      <c r="C29" s="38"/>
      <c r="D29" s="38"/>
      <c r="E29" s="38"/>
      <c r="F29" s="38"/>
      <c r="G29" s="38"/>
      <c r="H29" s="38"/>
      <c r="I29" s="38"/>
      <c r="J29" s="134"/>
      <c r="K29" s="144"/>
      <c r="L29" s="147" t="s">
        <v>46</v>
      </c>
      <c r="M29" s="157" t="s">
        <v>168</v>
      </c>
      <c r="N29" s="10" t="s">
        <v>168</v>
      </c>
      <c r="O29" s="149" t="s">
        <v>168</v>
      </c>
      <c r="P29" s="149" t="s">
        <v>168</v>
      </c>
      <c r="Q29" s="149" t="s">
        <v>168</v>
      </c>
      <c r="R29" s="35">
        <v>4204</v>
      </c>
      <c r="S29" s="35">
        <v>457</v>
      </c>
    </row>
    <row r="30" spans="1:19" ht="15" customHeight="1">
      <c r="A30" s="170">
        <v>5</v>
      </c>
      <c r="B30" s="139">
        <v>4844691</v>
      </c>
      <c r="C30" s="35">
        <v>5073201</v>
      </c>
      <c r="D30" s="35">
        <v>3421257</v>
      </c>
      <c r="E30" s="35">
        <v>67783</v>
      </c>
      <c r="F30" s="35">
        <v>1318935</v>
      </c>
      <c r="G30" s="35">
        <v>140098</v>
      </c>
      <c r="H30" s="35">
        <v>125128</v>
      </c>
      <c r="I30" s="35">
        <v>68651</v>
      </c>
      <c r="J30" s="134"/>
      <c r="K30" s="144"/>
      <c r="L30" s="147"/>
      <c r="M30" s="146"/>
      <c r="N30" s="38"/>
      <c r="O30" s="38"/>
      <c r="P30" s="38"/>
      <c r="Q30" s="38"/>
      <c r="R30" s="38"/>
      <c r="S30" s="38"/>
    </row>
    <row r="31" spans="1:19" ht="15" customHeight="1">
      <c r="A31" s="170">
        <v>6</v>
      </c>
      <c r="B31" s="139">
        <v>4179842</v>
      </c>
      <c r="C31" s="35">
        <v>4682022</v>
      </c>
      <c r="D31" s="35">
        <v>3135685</v>
      </c>
      <c r="E31" s="35">
        <v>66145</v>
      </c>
      <c r="F31" s="35">
        <v>1250130</v>
      </c>
      <c r="G31" s="35">
        <v>108357</v>
      </c>
      <c r="H31" s="35">
        <v>121705</v>
      </c>
      <c r="I31" s="35">
        <v>68809</v>
      </c>
      <c r="J31" s="134"/>
      <c r="K31" s="297" t="s">
        <v>47</v>
      </c>
      <c r="L31" s="298"/>
      <c r="M31" s="7"/>
      <c r="N31" s="8"/>
      <c r="O31" s="8"/>
      <c r="P31" s="8"/>
      <c r="Q31" s="8"/>
      <c r="R31" s="8"/>
      <c r="S31" s="8"/>
    </row>
    <row r="32" spans="1:19" ht="15" customHeight="1">
      <c r="A32" s="170">
        <v>7</v>
      </c>
      <c r="B32" s="139">
        <v>4083767</v>
      </c>
      <c r="C32" s="35">
        <v>4100873</v>
      </c>
      <c r="D32" s="35">
        <v>2583378</v>
      </c>
      <c r="E32" s="35">
        <v>56481</v>
      </c>
      <c r="F32" s="35">
        <v>1238041</v>
      </c>
      <c r="G32" s="35">
        <v>115760</v>
      </c>
      <c r="H32" s="35">
        <v>107213</v>
      </c>
      <c r="I32" s="35">
        <v>69125</v>
      </c>
      <c r="J32" s="134"/>
      <c r="K32" s="144"/>
      <c r="L32" s="147" t="s">
        <v>48</v>
      </c>
      <c r="M32" s="139">
        <v>11242</v>
      </c>
      <c r="N32" s="37">
        <v>832</v>
      </c>
      <c r="O32" s="149" t="s">
        <v>168</v>
      </c>
      <c r="P32" s="35">
        <v>756</v>
      </c>
      <c r="Q32" s="35">
        <v>76</v>
      </c>
      <c r="R32" s="149" t="s">
        <v>168</v>
      </c>
      <c r="S32" s="149" t="s">
        <v>168</v>
      </c>
    </row>
    <row r="33" spans="1:19" ht="15" customHeight="1">
      <c r="A33" s="170">
        <v>8</v>
      </c>
      <c r="B33" s="139">
        <v>3661095</v>
      </c>
      <c r="C33" s="35">
        <v>3888486</v>
      </c>
      <c r="D33" s="35">
        <v>2171775</v>
      </c>
      <c r="E33" s="35">
        <v>50311</v>
      </c>
      <c r="F33" s="35">
        <v>1350122</v>
      </c>
      <c r="G33" s="35">
        <v>216967</v>
      </c>
      <c r="H33" s="35">
        <v>99311</v>
      </c>
      <c r="I33" s="35">
        <v>69437</v>
      </c>
      <c r="J33" s="134"/>
      <c r="K33" s="144"/>
      <c r="L33" s="147" t="s">
        <v>49</v>
      </c>
      <c r="M33" s="139">
        <v>20515</v>
      </c>
      <c r="N33" s="37">
        <v>2435</v>
      </c>
      <c r="O33" s="35">
        <v>1368</v>
      </c>
      <c r="P33" s="35">
        <v>2268</v>
      </c>
      <c r="Q33" s="35">
        <v>167</v>
      </c>
      <c r="R33" s="35">
        <v>86</v>
      </c>
      <c r="S33" s="35">
        <v>13</v>
      </c>
    </row>
    <row r="34" spans="1:19" ht="15" customHeight="1">
      <c r="A34" s="172"/>
      <c r="B34" s="146"/>
      <c r="C34" s="38"/>
      <c r="D34" s="38"/>
      <c r="E34" s="38"/>
      <c r="F34" s="38"/>
      <c r="G34" s="38"/>
      <c r="H34" s="38"/>
      <c r="I34" s="38"/>
      <c r="J34" s="134"/>
      <c r="K34" s="144"/>
      <c r="L34" s="147" t="s">
        <v>50</v>
      </c>
      <c r="M34" s="139">
        <v>34741</v>
      </c>
      <c r="N34" s="37">
        <v>4811</v>
      </c>
      <c r="O34" s="35">
        <v>1073</v>
      </c>
      <c r="P34" s="35">
        <v>4348</v>
      </c>
      <c r="Q34" s="35">
        <v>463</v>
      </c>
      <c r="R34" s="35">
        <v>1785</v>
      </c>
      <c r="S34" s="35">
        <v>216</v>
      </c>
    </row>
    <row r="35" spans="1:19" ht="15" customHeight="1">
      <c r="A35" s="172"/>
      <c r="B35" s="146"/>
      <c r="C35" s="38"/>
      <c r="D35" s="38"/>
      <c r="E35" s="38"/>
      <c r="F35" s="38"/>
      <c r="G35" s="38"/>
      <c r="H35" s="38"/>
      <c r="I35" s="38"/>
      <c r="J35" s="134"/>
      <c r="K35" s="144"/>
      <c r="L35" s="147" t="s">
        <v>51</v>
      </c>
      <c r="M35" s="157" t="s">
        <v>169</v>
      </c>
      <c r="N35" s="10" t="s">
        <v>169</v>
      </c>
      <c r="O35" s="149" t="s">
        <v>169</v>
      </c>
      <c r="P35" s="149" t="s">
        <v>169</v>
      </c>
      <c r="Q35" s="149" t="s">
        <v>169</v>
      </c>
      <c r="R35" s="35">
        <v>784</v>
      </c>
      <c r="S35" s="35">
        <v>64</v>
      </c>
    </row>
    <row r="36" spans="1:19" ht="15" customHeight="1">
      <c r="A36" s="172"/>
      <c r="B36" s="146"/>
      <c r="C36" s="38"/>
      <c r="D36" s="38"/>
      <c r="E36" s="38"/>
      <c r="F36" s="38"/>
      <c r="G36" s="38"/>
      <c r="H36" s="38"/>
      <c r="I36" s="38"/>
      <c r="J36" s="134"/>
      <c r="K36" s="144"/>
      <c r="L36" s="147" t="s">
        <v>52</v>
      </c>
      <c r="M36" s="157" t="s">
        <v>169</v>
      </c>
      <c r="N36" s="10" t="s">
        <v>169</v>
      </c>
      <c r="O36" s="149" t="s">
        <v>169</v>
      </c>
      <c r="P36" s="149" t="s">
        <v>169</v>
      </c>
      <c r="Q36" s="149" t="s">
        <v>169</v>
      </c>
      <c r="R36" s="35">
        <v>1346</v>
      </c>
      <c r="S36" s="35">
        <v>215</v>
      </c>
    </row>
    <row r="37" spans="1:19" ht="15" customHeight="1">
      <c r="A37" s="170">
        <v>9</v>
      </c>
      <c r="B37" s="139">
        <v>3782039</v>
      </c>
      <c r="C37" s="35">
        <v>3806017</v>
      </c>
      <c r="D37" s="35">
        <v>2104011</v>
      </c>
      <c r="E37" s="35">
        <v>46569</v>
      </c>
      <c r="F37" s="35">
        <v>1296810</v>
      </c>
      <c r="G37" s="35">
        <v>260883</v>
      </c>
      <c r="H37" s="35">
        <v>97744</v>
      </c>
      <c r="I37" s="35">
        <v>69417</v>
      </c>
      <c r="J37" s="134"/>
      <c r="K37" s="144"/>
      <c r="L37" s="147" t="s">
        <v>53</v>
      </c>
      <c r="M37" s="157" t="s">
        <v>169</v>
      </c>
      <c r="N37" s="10" t="s">
        <v>169</v>
      </c>
      <c r="O37" s="149" t="s">
        <v>169</v>
      </c>
      <c r="P37" s="149" t="s">
        <v>169</v>
      </c>
      <c r="Q37" s="149" t="s">
        <v>169</v>
      </c>
      <c r="R37" s="35">
        <v>3090</v>
      </c>
      <c r="S37" s="35">
        <v>337</v>
      </c>
    </row>
    <row r="38" spans="1:19" ht="15" customHeight="1">
      <c r="A38" s="170">
        <v>10</v>
      </c>
      <c r="B38" s="139">
        <v>4413690</v>
      </c>
      <c r="C38" s="35">
        <v>3985281</v>
      </c>
      <c r="D38" s="35">
        <v>2456641</v>
      </c>
      <c r="E38" s="35">
        <v>50956</v>
      </c>
      <c r="F38" s="35">
        <v>1189409</v>
      </c>
      <c r="G38" s="35">
        <v>187007</v>
      </c>
      <c r="H38" s="35">
        <v>101268</v>
      </c>
      <c r="I38" s="35">
        <v>69719</v>
      </c>
      <c r="J38" s="134"/>
      <c r="K38" s="144"/>
      <c r="L38" s="147" t="s">
        <v>54</v>
      </c>
      <c r="M38" s="157" t="s">
        <v>169</v>
      </c>
      <c r="N38" s="10" t="s">
        <v>169</v>
      </c>
      <c r="O38" s="149" t="s">
        <v>169</v>
      </c>
      <c r="P38" s="149" t="s">
        <v>169</v>
      </c>
      <c r="Q38" s="149" t="s">
        <v>169</v>
      </c>
      <c r="R38" s="35">
        <v>747</v>
      </c>
      <c r="S38" s="35">
        <v>337</v>
      </c>
    </row>
    <row r="39" spans="1:19" ht="15" customHeight="1">
      <c r="A39" s="170">
        <v>11</v>
      </c>
      <c r="B39" s="139">
        <v>5159237</v>
      </c>
      <c r="C39" s="35">
        <v>4653917</v>
      </c>
      <c r="D39" s="35">
        <v>3143906</v>
      </c>
      <c r="E39" s="35">
        <v>60979</v>
      </c>
      <c r="F39" s="35">
        <v>1202270</v>
      </c>
      <c r="G39" s="35">
        <v>122136</v>
      </c>
      <c r="H39" s="35">
        <v>124626</v>
      </c>
      <c r="I39" s="35">
        <v>69703</v>
      </c>
      <c r="J39" s="134"/>
      <c r="K39" s="144"/>
      <c r="L39" s="147" t="s">
        <v>55</v>
      </c>
      <c r="M39" s="157" t="s">
        <v>169</v>
      </c>
      <c r="N39" s="10" t="s">
        <v>169</v>
      </c>
      <c r="O39" s="149" t="s">
        <v>169</v>
      </c>
      <c r="P39" s="149" t="s">
        <v>169</v>
      </c>
      <c r="Q39" s="149" t="s">
        <v>169</v>
      </c>
      <c r="R39" s="35">
        <v>1244</v>
      </c>
      <c r="S39" s="35">
        <v>320</v>
      </c>
    </row>
    <row r="40" spans="1:19" ht="15" customHeight="1">
      <c r="A40" s="170">
        <v>12</v>
      </c>
      <c r="B40" s="139">
        <v>6407947</v>
      </c>
      <c r="C40" s="35">
        <v>5296435</v>
      </c>
      <c r="D40" s="35">
        <v>3565371</v>
      </c>
      <c r="E40" s="35">
        <v>74072</v>
      </c>
      <c r="F40" s="35">
        <v>1322204</v>
      </c>
      <c r="G40" s="35">
        <v>200976</v>
      </c>
      <c r="H40" s="35">
        <v>133812</v>
      </c>
      <c r="I40" s="35">
        <v>69825</v>
      </c>
      <c r="J40" s="134"/>
      <c r="K40" s="144"/>
      <c r="L40" s="147"/>
      <c r="M40" s="146"/>
      <c r="N40" s="38"/>
      <c r="O40" s="38"/>
      <c r="P40" s="38"/>
      <c r="Q40" s="38"/>
      <c r="R40" s="38"/>
      <c r="S40" s="38"/>
    </row>
    <row r="41" spans="1:19" ht="15" customHeight="1">
      <c r="A41" s="172"/>
      <c r="B41" s="146"/>
      <c r="C41" s="38"/>
      <c r="D41" s="38"/>
      <c r="E41" s="38"/>
      <c r="F41" s="38"/>
      <c r="G41" s="38"/>
      <c r="H41" s="38"/>
      <c r="I41" s="38"/>
      <c r="J41" s="134"/>
      <c r="K41" s="297" t="s">
        <v>56</v>
      </c>
      <c r="L41" s="298"/>
      <c r="M41" s="7"/>
      <c r="N41" s="8"/>
      <c r="O41" s="8"/>
      <c r="P41" s="8"/>
      <c r="Q41" s="8"/>
      <c r="R41" s="8"/>
      <c r="S41" s="8"/>
    </row>
    <row r="42" spans="1:19" ht="15" customHeight="1">
      <c r="A42" s="172"/>
      <c r="B42" s="146"/>
      <c r="C42" s="38"/>
      <c r="D42" s="38"/>
      <c r="E42" s="38"/>
      <c r="F42" s="38"/>
      <c r="G42" s="38"/>
      <c r="H42" s="38"/>
      <c r="I42" s="38"/>
      <c r="J42" s="134"/>
      <c r="K42" s="144"/>
      <c r="L42" s="147" t="s">
        <v>57</v>
      </c>
      <c r="M42" s="139">
        <v>26130</v>
      </c>
      <c r="N42" s="37">
        <v>3217</v>
      </c>
      <c r="O42" s="35">
        <v>2138</v>
      </c>
      <c r="P42" s="35">
        <v>2796</v>
      </c>
      <c r="Q42" s="35">
        <v>421</v>
      </c>
      <c r="R42" s="35">
        <v>475</v>
      </c>
      <c r="S42" s="35">
        <v>33</v>
      </c>
    </row>
    <row r="43" spans="1:19" ht="15" customHeight="1">
      <c r="A43" s="172"/>
      <c r="B43" s="146"/>
      <c r="C43" s="38"/>
      <c r="D43" s="38"/>
      <c r="E43" s="38"/>
      <c r="F43" s="38"/>
      <c r="G43" s="38"/>
      <c r="H43" s="38"/>
      <c r="I43" s="38"/>
      <c r="J43" s="134"/>
      <c r="K43" s="144"/>
      <c r="L43" s="147" t="s">
        <v>58</v>
      </c>
      <c r="M43" s="139">
        <v>11307</v>
      </c>
      <c r="N43" s="37">
        <v>1414</v>
      </c>
      <c r="O43" s="35">
        <v>533</v>
      </c>
      <c r="P43" s="35">
        <v>1333</v>
      </c>
      <c r="Q43" s="35">
        <v>81</v>
      </c>
      <c r="R43" s="149">
        <v>139</v>
      </c>
      <c r="S43" s="149">
        <v>10</v>
      </c>
    </row>
    <row r="44" spans="1:19" ht="15" customHeight="1">
      <c r="A44" s="173"/>
      <c r="B44" s="150"/>
      <c r="C44" s="19"/>
      <c r="D44" s="19"/>
      <c r="E44" s="19"/>
      <c r="F44" s="19"/>
      <c r="G44" s="19"/>
      <c r="H44" s="19"/>
      <c r="I44" s="19"/>
      <c r="J44" s="134"/>
      <c r="K44" s="144"/>
      <c r="L44" s="147" t="s">
        <v>60</v>
      </c>
      <c r="M44" s="139">
        <v>10041</v>
      </c>
      <c r="N44" s="37">
        <v>649</v>
      </c>
      <c r="O44" s="35">
        <v>579</v>
      </c>
      <c r="P44" s="35">
        <v>614</v>
      </c>
      <c r="Q44" s="35">
        <v>35</v>
      </c>
      <c r="R44" s="149" t="s">
        <v>168</v>
      </c>
      <c r="S44" s="149" t="s">
        <v>168</v>
      </c>
    </row>
    <row r="45" spans="1:19" ht="15" customHeight="1">
      <c r="A45" s="174"/>
      <c r="B45" s="152"/>
      <c r="C45" s="153"/>
      <c r="D45" s="153"/>
      <c r="E45" s="153"/>
      <c r="F45" s="153"/>
      <c r="G45" s="153"/>
      <c r="H45" s="153"/>
      <c r="I45" s="153"/>
      <c r="J45" s="134"/>
      <c r="K45" s="144"/>
      <c r="L45" s="147" t="s">
        <v>61</v>
      </c>
      <c r="M45" s="139">
        <v>11292</v>
      </c>
      <c r="N45" s="37">
        <v>1299</v>
      </c>
      <c r="O45" s="35">
        <v>253</v>
      </c>
      <c r="P45" s="35">
        <v>1174</v>
      </c>
      <c r="Q45" s="35">
        <v>125</v>
      </c>
      <c r="R45" s="149" t="s">
        <v>168</v>
      </c>
      <c r="S45" s="149" t="s">
        <v>168</v>
      </c>
    </row>
    <row r="46" spans="1:19" ht="15" customHeight="1">
      <c r="A46" s="147" t="s">
        <v>59</v>
      </c>
      <c r="B46" s="190">
        <f>SUM(B48:B65)</f>
        <v>7875920</v>
      </c>
      <c r="C46" s="14">
        <f aca="true" t="shared" si="3" ref="C46:H46">SUM(C48:C65)</f>
        <v>7672889</v>
      </c>
      <c r="D46" s="14">
        <f t="shared" si="3"/>
        <v>5349444</v>
      </c>
      <c r="E46" s="14">
        <f t="shared" si="3"/>
        <v>64479</v>
      </c>
      <c r="F46" s="14">
        <f t="shared" si="3"/>
        <v>908664</v>
      </c>
      <c r="G46" s="14">
        <f t="shared" si="3"/>
        <v>839588</v>
      </c>
      <c r="H46" s="14">
        <f t="shared" si="3"/>
        <v>510714</v>
      </c>
      <c r="I46" s="14">
        <v>9758</v>
      </c>
      <c r="J46" s="134"/>
      <c r="K46" s="144"/>
      <c r="L46" s="147" t="s">
        <v>62</v>
      </c>
      <c r="M46" s="139">
        <v>24290</v>
      </c>
      <c r="N46" s="37">
        <v>2730</v>
      </c>
      <c r="O46" s="35">
        <v>2047</v>
      </c>
      <c r="P46" s="35">
        <v>2685</v>
      </c>
      <c r="Q46" s="35">
        <v>45</v>
      </c>
      <c r="R46" s="149" t="s">
        <v>168</v>
      </c>
      <c r="S46" s="149" t="s">
        <v>168</v>
      </c>
    </row>
    <row r="47" spans="1:19" ht="15" customHeight="1">
      <c r="A47" s="148"/>
      <c r="B47" s="146"/>
      <c r="C47" s="38"/>
      <c r="D47" s="38"/>
      <c r="E47" s="38"/>
      <c r="F47" s="38"/>
      <c r="G47" s="38"/>
      <c r="H47" s="38"/>
      <c r="I47" s="38"/>
      <c r="J47" s="134"/>
      <c r="K47" s="144"/>
      <c r="L47" s="147"/>
      <c r="M47" s="146"/>
      <c r="N47" s="38"/>
      <c r="O47" s="38"/>
      <c r="P47" s="38"/>
      <c r="Q47" s="38"/>
      <c r="R47" s="38"/>
      <c r="S47" s="38"/>
    </row>
    <row r="48" spans="1:19" ht="15" customHeight="1">
      <c r="A48" s="166" t="s">
        <v>129</v>
      </c>
      <c r="B48" s="139">
        <v>824440</v>
      </c>
      <c r="C48" s="35">
        <v>757092</v>
      </c>
      <c r="D48" s="35">
        <v>551751</v>
      </c>
      <c r="E48" s="35">
        <v>6173</v>
      </c>
      <c r="F48" s="35">
        <v>86913</v>
      </c>
      <c r="G48" s="35">
        <v>68959</v>
      </c>
      <c r="H48" s="35">
        <v>43296</v>
      </c>
      <c r="I48" s="35">
        <v>9614</v>
      </c>
      <c r="J48" s="134"/>
      <c r="K48" s="297" t="s">
        <v>63</v>
      </c>
      <c r="L48" s="298"/>
      <c r="M48" s="7"/>
      <c r="N48" s="19"/>
      <c r="O48" s="8"/>
      <c r="P48" s="8"/>
      <c r="Q48" s="8"/>
      <c r="R48" s="8"/>
      <c r="S48" s="8"/>
    </row>
    <row r="49" spans="1:19" ht="15" customHeight="1">
      <c r="A49" s="170">
        <v>2</v>
      </c>
      <c r="B49" s="139">
        <v>800130</v>
      </c>
      <c r="C49" s="35">
        <v>802684</v>
      </c>
      <c r="D49" s="35">
        <v>559731</v>
      </c>
      <c r="E49" s="35">
        <v>5783</v>
      </c>
      <c r="F49" s="35">
        <v>84559</v>
      </c>
      <c r="G49" s="35">
        <v>105671</v>
      </c>
      <c r="H49" s="35">
        <v>46940</v>
      </c>
      <c r="I49" s="35">
        <v>9624</v>
      </c>
      <c r="J49" s="134"/>
      <c r="K49" s="144"/>
      <c r="L49" s="147" t="s">
        <v>64</v>
      </c>
      <c r="M49" s="157" t="s">
        <v>168</v>
      </c>
      <c r="N49" s="37" t="s">
        <v>168</v>
      </c>
      <c r="O49" s="149" t="s">
        <v>168</v>
      </c>
      <c r="P49" s="149" t="s">
        <v>168</v>
      </c>
      <c r="Q49" s="149" t="s">
        <v>168</v>
      </c>
      <c r="R49" s="35">
        <v>10038</v>
      </c>
      <c r="S49" s="35">
        <v>1193</v>
      </c>
    </row>
    <row r="50" spans="1:19" ht="15" customHeight="1">
      <c r="A50" s="170">
        <v>3</v>
      </c>
      <c r="B50" s="139">
        <v>785890</v>
      </c>
      <c r="C50" s="35">
        <v>698418</v>
      </c>
      <c r="D50" s="35">
        <v>493858</v>
      </c>
      <c r="E50" s="35">
        <v>5728</v>
      </c>
      <c r="F50" s="35">
        <v>79606</v>
      </c>
      <c r="G50" s="35">
        <v>74842</v>
      </c>
      <c r="H50" s="35">
        <v>44384</v>
      </c>
      <c r="I50" s="35">
        <v>9640</v>
      </c>
      <c r="J50" s="134"/>
      <c r="K50" s="144"/>
      <c r="L50" s="147" t="s">
        <v>65</v>
      </c>
      <c r="M50" s="139">
        <v>6794</v>
      </c>
      <c r="N50" s="37">
        <v>964</v>
      </c>
      <c r="O50" s="149" t="s">
        <v>168</v>
      </c>
      <c r="P50" s="35">
        <v>773</v>
      </c>
      <c r="Q50" s="35">
        <v>191</v>
      </c>
      <c r="R50" s="149" t="s">
        <v>168</v>
      </c>
      <c r="S50" s="149" t="s">
        <v>168</v>
      </c>
    </row>
    <row r="51" spans="1:19" ht="15" customHeight="1">
      <c r="A51" s="170">
        <v>4</v>
      </c>
      <c r="B51" s="139">
        <v>660860</v>
      </c>
      <c r="C51" s="35">
        <v>735357</v>
      </c>
      <c r="D51" s="35">
        <v>536185</v>
      </c>
      <c r="E51" s="35">
        <v>6120</v>
      </c>
      <c r="F51" s="35">
        <v>88647</v>
      </c>
      <c r="G51" s="35">
        <v>58777</v>
      </c>
      <c r="H51" s="35">
        <v>45628</v>
      </c>
      <c r="I51" s="35">
        <v>9631</v>
      </c>
      <c r="J51" s="134"/>
      <c r="K51" s="144"/>
      <c r="L51" s="147" t="s">
        <v>66</v>
      </c>
      <c r="M51" s="139">
        <v>15103</v>
      </c>
      <c r="N51" s="37">
        <v>2264</v>
      </c>
      <c r="O51" s="149" t="s">
        <v>168</v>
      </c>
      <c r="P51" s="35">
        <v>2016</v>
      </c>
      <c r="Q51" s="35">
        <v>248</v>
      </c>
      <c r="R51" s="149" t="s">
        <v>168</v>
      </c>
      <c r="S51" s="35">
        <v>113</v>
      </c>
    </row>
    <row r="52" spans="1:19" ht="15" customHeight="1">
      <c r="A52" s="172"/>
      <c r="B52" s="146"/>
      <c r="C52" s="38"/>
      <c r="D52" s="38"/>
      <c r="E52" s="38"/>
      <c r="F52" s="38"/>
      <c r="G52" s="38"/>
      <c r="H52" s="38"/>
      <c r="I52" s="38"/>
      <c r="J52" s="134"/>
      <c r="K52" s="144"/>
      <c r="L52" s="147" t="s">
        <v>67</v>
      </c>
      <c r="M52" s="139">
        <v>7599</v>
      </c>
      <c r="N52" s="37">
        <v>651</v>
      </c>
      <c r="O52" s="35">
        <v>631</v>
      </c>
      <c r="P52" s="35">
        <v>588</v>
      </c>
      <c r="Q52" s="35">
        <v>63</v>
      </c>
      <c r="R52" s="35">
        <v>192</v>
      </c>
      <c r="S52" s="35">
        <v>19</v>
      </c>
    </row>
    <row r="53" spans="1:19" ht="15" customHeight="1">
      <c r="A53" s="172"/>
      <c r="B53" s="146"/>
      <c r="C53" s="38"/>
      <c r="D53" s="38"/>
      <c r="E53" s="38"/>
      <c r="F53" s="38"/>
      <c r="G53" s="38"/>
      <c r="H53" s="38"/>
      <c r="I53" s="38"/>
      <c r="J53" s="134"/>
      <c r="K53" s="144"/>
      <c r="L53" s="147"/>
      <c r="M53" s="146"/>
      <c r="N53" s="38"/>
      <c r="O53" s="38"/>
      <c r="P53" s="38"/>
      <c r="Q53" s="38"/>
      <c r="R53" s="38"/>
      <c r="S53" s="38"/>
    </row>
    <row r="54" spans="1:19" ht="15" customHeight="1">
      <c r="A54" s="172"/>
      <c r="B54" s="146"/>
      <c r="C54" s="38"/>
      <c r="D54" s="38"/>
      <c r="E54" s="38"/>
      <c r="F54" s="38"/>
      <c r="G54" s="38"/>
      <c r="H54" s="38"/>
      <c r="I54" s="38"/>
      <c r="J54" s="134"/>
      <c r="K54" s="297" t="s">
        <v>68</v>
      </c>
      <c r="L54" s="298"/>
      <c r="M54" s="7"/>
      <c r="N54" s="19"/>
      <c r="O54" s="8"/>
      <c r="P54" s="8"/>
      <c r="Q54" s="8"/>
      <c r="R54" s="8"/>
      <c r="S54" s="8"/>
    </row>
    <row r="55" spans="1:19" ht="15" customHeight="1">
      <c r="A55" s="170">
        <v>5</v>
      </c>
      <c r="B55" s="139">
        <v>617160</v>
      </c>
      <c r="C55" s="35">
        <v>620678</v>
      </c>
      <c r="D55" s="35">
        <v>447622</v>
      </c>
      <c r="E55" s="35">
        <v>5465</v>
      </c>
      <c r="F55" s="35">
        <v>76481</v>
      </c>
      <c r="G55" s="35">
        <v>48795</v>
      </c>
      <c r="H55" s="35">
        <v>42315</v>
      </c>
      <c r="I55" s="35">
        <v>9630</v>
      </c>
      <c r="J55" s="134"/>
      <c r="K55" s="144"/>
      <c r="L55" s="147" t="s">
        <v>69</v>
      </c>
      <c r="M55" s="139">
        <v>6032</v>
      </c>
      <c r="N55" s="37">
        <v>1005</v>
      </c>
      <c r="O55" s="149" t="s">
        <v>170</v>
      </c>
      <c r="P55" s="35">
        <v>784</v>
      </c>
      <c r="Q55" s="35">
        <v>221</v>
      </c>
      <c r="R55" s="149" t="s">
        <v>170</v>
      </c>
      <c r="S55" s="149" t="s">
        <v>170</v>
      </c>
    </row>
    <row r="56" spans="1:19" ht="15" customHeight="1">
      <c r="A56" s="170">
        <v>6</v>
      </c>
      <c r="B56" s="139">
        <v>537190</v>
      </c>
      <c r="C56" s="35">
        <v>576855</v>
      </c>
      <c r="D56" s="35">
        <v>406691</v>
      </c>
      <c r="E56" s="35">
        <v>5248</v>
      </c>
      <c r="F56" s="35">
        <v>70322</v>
      </c>
      <c r="G56" s="35">
        <v>48718</v>
      </c>
      <c r="H56" s="35">
        <v>45876</v>
      </c>
      <c r="I56" s="35">
        <v>9631</v>
      </c>
      <c r="J56" s="134"/>
      <c r="K56" s="144"/>
      <c r="L56" s="147" t="s">
        <v>70</v>
      </c>
      <c r="M56" s="139">
        <v>5675</v>
      </c>
      <c r="N56" s="37">
        <v>832</v>
      </c>
      <c r="O56" s="149" t="s">
        <v>168</v>
      </c>
      <c r="P56" s="149">
        <v>746</v>
      </c>
      <c r="Q56" s="35">
        <v>86</v>
      </c>
      <c r="R56" s="149" t="s">
        <v>168</v>
      </c>
      <c r="S56" s="149" t="s">
        <v>168</v>
      </c>
    </row>
    <row r="57" spans="1:19" ht="15" customHeight="1">
      <c r="A57" s="170">
        <v>7</v>
      </c>
      <c r="B57" s="139">
        <v>567490</v>
      </c>
      <c r="C57" s="35">
        <v>552530</v>
      </c>
      <c r="D57" s="35">
        <v>375098</v>
      </c>
      <c r="E57" s="35">
        <v>4925</v>
      </c>
      <c r="F57" s="35">
        <v>68339</v>
      </c>
      <c r="G57" s="35">
        <v>63518</v>
      </c>
      <c r="H57" s="35">
        <v>40650</v>
      </c>
      <c r="I57" s="35">
        <v>9668</v>
      </c>
      <c r="J57" s="134"/>
      <c r="K57" s="144"/>
      <c r="L57" s="147" t="s">
        <v>71</v>
      </c>
      <c r="M57" s="139">
        <v>6016</v>
      </c>
      <c r="N57" s="37">
        <v>823</v>
      </c>
      <c r="O57" s="149" t="s">
        <v>168</v>
      </c>
      <c r="P57" s="35">
        <v>637</v>
      </c>
      <c r="Q57" s="35">
        <v>186</v>
      </c>
      <c r="R57" s="35">
        <v>1173</v>
      </c>
      <c r="S57" s="35">
        <v>116</v>
      </c>
    </row>
    <row r="58" spans="1:19" ht="15" customHeight="1">
      <c r="A58" s="170">
        <v>8</v>
      </c>
      <c r="B58" s="139">
        <v>545470</v>
      </c>
      <c r="C58" s="35">
        <v>543079</v>
      </c>
      <c r="D58" s="35">
        <v>331960</v>
      </c>
      <c r="E58" s="35">
        <v>4644</v>
      </c>
      <c r="F58" s="35">
        <v>68709</v>
      </c>
      <c r="G58" s="35">
        <v>97222</v>
      </c>
      <c r="H58" s="35">
        <v>40544</v>
      </c>
      <c r="I58" s="35">
        <v>9677</v>
      </c>
      <c r="J58" s="134"/>
      <c r="K58" s="144"/>
      <c r="L58" s="147" t="s">
        <v>72</v>
      </c>
      <c r="M58" s="139">
        <v>8963</v>
      </c>
      <c r="N58" s="37">
        <v>950</v>
      </c>
      <c r="O58" s="149" t="s">
        <v>168</v>
      </c>
      <c r="P58" s="35">
        <v>853</v>
      </c>
      <c r="Q58" s="35">
        <v>97</v>
      </c>
      <c r="R58" s="149" t="s">
        <v>168</v>
      </c>
      <c r="S58" s="149" t="s">
        <v>168</v>
      </c>
    </row>
    <row r="59" spans="1:19" ht="15" customHeight="1">
      <c r="A59" s="172"/>
      <c r="B59" s="146"/>
      <c r="C59" s="38"/>
      <c r="D59" s="38"/>
      <c r="E59" s="38"/>
      <c r="F59" s="38"/>
      <c r="G59" s="38"/>
      <c r="H59" s="38"/>
      <c r="I59" s="38"/>
      <c r="J59" s="134"/>
      <c r="K59" s="144"/>
      <c r="L59" s="147" t="s">
        <v>73</v>
      </c>
      <c r="M59" s="157" t="s">
        <v>168</v>
      </c>
      <c r="N59" s="37" t="s">
        <v>168</v>
      </c>
      <c r="O59" s="149" t="s">
        <v>168</v>
      </c>
      <c r="P59" s="149" t="s">
        <v>168</v>
      </c>
      <c r="Q59" s="149" t="s">
        <v>168</v>
      </c>
      <c r="R59" s="35">
        <v>3577</v>
      </c>
      <c r="S59" s="35">
        <v>473</v>
      </c>
    </row>
    <row r="60" spans="1:19" ht="15" customHeight="1">
      <c r="A60" s="172"/>
      <c r="B60" s="146"/>
      <c r="C60" s="38"/>
      <c r="D60" s="38"/>
      <c r="E60" s="38"/>
      <c r="F60" s="38"/>
      <c r="G60" s="38"/>
      <c r="H60" s="38"/>
      <c r="I60" s="38"/>
      <c r="J60" s="134"/>
      <c r="K60" s="144"/>
      <c r="L60" s="147" t="s">
        <v>74</v>
      </c>
      <c r="M60" s="139">
        <v>5361</v>
      </c>
      <c r="N60" s="37">
        <v>804</v>
      </c>
      <c r="O60" s="35">
        <v>383</v>
      </c>
      <c r="P60" s="35">
        <v>623</v>
      </c>
      <c r="Q60" s="35">
        <v>181</v>
      </c>
      <c r="R60" s="149" t="s">
        <v>168</v>
      </c>
      <c r="S60" s="149" t="s">
        <v>168</v>
      </c>
    </row>
    <row r="61" spans="1:19" ht="15" customHeight="1">
      <c r="A61" s="172"/>
      <c r="B61" s="146"/>
      <c r="C61" s="38"/>
      <c r="D61" s="38"/>
      <c r="E61" s="38"/>
      <c r="F61" s="38"/>
      <c r="G61" s="38"/>
      <c r="H61" s="38"/>
      <c r="I61" s="38"/>
      <c r="J61" s="134"/>
      <c r="K61" s="144"/>
      <c r="L61" s="147"/>
      <c r="M61" s="146"/>
      <c r="N61" s="38"/>
      <c r="O61" s="38"/>
      <c r="P61" s="38"/>
      <c r="Q61" s="38"/>
      <c r="R61" s="38"/>
      <c r="S61" s="38"/>
    </row>
    <row r="62" spans="1:19" ht="15" customHeight="1">
      <c r="A62" s="170">
        <v>9</v>
      </c>
      <c r="B62" s="139">
        <v>524810</v>
      </c>
      <c r="C62" s="35">
        <v>550919</v>
      </c>
      <c r="D62" s="35">
        <v>342463</v>
      </c>
      <c r="E62" s="35">
        <v>4620</v>
      </c>
      <c r="F62" s="35">
        <v>65031</v>
      </c>
      <c r="G62" s="35">
        <v>100128</v>
      </c>
      <c r="H62" s="35">
        <v>38677</v>
      </c>
      <c r="I62" s="35">
        <v>9689</v>
      </c>
      <c r="J62" s="134"/>
      <c r="K62" s="297" t="s">
        <v>75</v>
      </c>
      <c r="L62" s="298"/>
      <c r="M62" s="7"/>
      <c r="N62" s="19"/>
      <c r="O62" s="20"/>
      <c r="P62" s="8"/>
      <c r="Q62" s="8"/>
      <c r="R62" s="8"/>
      <c r="S62" s="8"/>
    </row>
    <row r="63" spans="1:19" ht="15" customHeight="1">
      <c r="A63" s="170">
        <v>10</v>
      </c>
      <c r="B63" s="139">
        <v>574830</v>
      </c>
      <c r="C63" s="35">
        <v>547184</v>
      </c>
      <c r="D63" s="35">
        <v>383929</v>
      </c>
      <c r="E63" s="35">
        <v>4835</v>
      </c>
      <c r="F63" s="35">
        <v>69536</v>
      </c>
      <c r="G63" s="35">
        <v>50003</v>
      </c>
      <c r="H63" s="35">
        <v>38881</v>
      </c>
      <c r="I63" s="35">
        <v>9652</v>
      </c>
      <c r="J63" s="134"/>
      <c r="K63" s="144"/>
      <c r="L63" s="147" t="s">
        <v>76</v>
      </c>
      <c r="M63" s="139">
        <v>7010</v>
      </c>
      <c r="N63" s="37">
        <v>912</v>
      </c>
      <c r="O63" s="149" t="s">
        <v>168</v>
      </c>
      <c r="P63" s="35">
        <v>816</v>
      </c>
      <c r="Q63" s="35">
        <v>96</v>
      </c>
      <c r="R63" s="35">
        <v>2031</v>
      </c>
      <c r="S63" s="35">
        <v>171</v>
      </c>
    </row>
    <row r="64" spans="1:19" ht="15" customHeight="1">
      <c r="A64" s="170">
        <v>11</v>
      </c>
      <c r="B64" s="139">
        <v>637680</v>
      </c>
      <c r="C64" s="35">
        <v>620362</v>
      </c>
      <c r="D64" s="35">
        <v>448183</v>
      </c>
      <c r="E64" s="35">
        <v>5405</v>
      </c>
      <c r="F64" s="35">
        <v>73525</v>
      </c>
      <c r="G64" s="35">
        <v>52114</v>
      </c>
      <c r="H64" s="35">
        <v>41135</v>
      </c>
      <c r="I64" s="35">
        <v>9747</v>
      </c>
      <c r="J64" s="134"/>
      <c r="K64" s="144"/>
      <c r="L64" s="147" t="s">
        <v>77</v>
      </c>
      <c r="M64" s="139">
        <v>5906</v>
      </c>
      <c r="N64" s="37">
        <v>772</v>
      </c>
      <c r="O64" s="149" t="s">
        <v>168</v>
      </c>
      <c r="P64" s="35">
        <v>647</v>
      </c>
      <c r="Q64" s="35">
        <v>125</v>
      </c>
      <c r="R64" s="35">
        <v>1269</v>
      </c>
      <c r="S64" s="35">
        <v>93</v>
      </c>
    </row>
    <row r="65" spans="1:19" ht="15" customHeight="1">
      <c r="A65" s="170">
        <v>12</v>
      </c>
      <c r="B65" s="139">
        <v>799970</v>
      </c>
      <c r="C65" s="35">
        <v>667731</v>
      </c>
      <c r="D65" s="35">
        <v>471973</v>
      </c>
      <c r="E65" s="35">
        <v>5533</v>
      </c>
      <c r="F65" s="35">
        <v>76996</v>
      </c>
      <c r="G65" s="35">
        <v>70841</v>
      </c>
      <c r="H65" s="35">
        <v>42388</v>
      </c>
      <c r="I65" s="35">
        <v>9758</v>
      </c>
      <c r="J65" s="134"/>
      <c r="K65" s="144"/>
      <c r="L65" s="147" t="s">
        <v>78</v>
      </c>
      <c r="M65" s="139">
        <v>11128</v>
      </c>
      <c r="N65" s="37">
        <v>1270</v>
      </c>
      <c r="O65" s="149" t="s">
        <v>168</v>
      </c>
      <c r="P65" s="35">
        <v>1022</v>
      </c>
      <c r="Q65" s="35">
        <v>248</v>
      </c>
      <c r="R65" s="35">
        <v>319</v>
      </c>
      <c r="S65" s="35">
        <v>33</v>
      </c>
    </row>
    <row r="66" spans="1:19" ht="15" customHeight="1">
      <c r="A66" s="148"/>
      <c r="B66" s="143"/>
      <c r="C66" s="71"/>
      <c r="D66" s="71"/>
      <c r="E66" s="71"/>
      <c r="F66" s="71"/>
      <c r="G66" s="71"/>
      <c r="H66" s="71"/>
      <c r="I66" s="71"/>
      <c r="J66" s="134"/>
      <c r="K66" s="144"/>
      <c r="L66" s="147" t="s">
        <v>79</v>
      </c>
      <c r="M66" s="157" t="s">
        <v>169</v>
      </c>
      <c r="N66" s="37" t="s">
        <v>169</v>
      </c>
      <c r="O66" s="149" t="s">
        <v>169</v>
      </c>
      <c r="P66" s="149" t="s">
        <v>169</v>
      </c>
      <c r="Q66" s="149" t="s">
        <v>169</v>
      </c>
      <c r="R66" s="35">
        <v>4414</v>
      </c>
      <c r="S66" s="35">
        <v>405</v>
      </c>
    </row>
    <row r="67" spans="1:19" ht="15" customHeight="1">
      <c r="A67" s="158"/>
      <c r="B67" s="143"/>
      <c r="C67" s="71"/>
      <c r="D67" s="71"/>
      <c r="E67" s="71"/>
      <c r="F67" s="71"/>
      <c r="G67" s="71"/>
      <c r="H67" s="71"/>
      <c r="I67" s="71"/>
      <c r="J67" s="134"/>
      <c r="K67" s="144"/>
      <c r="L67" s="147"/>
      <c r="M67" s="146"/>
      <c r="N67" s="38"/>
      <c r="O67" s="38"/>
      <c r="P67" s="38"/>
      <c r="Q67" s="38"/>
      <c r="R67" s="38"/>
      <c r="S67" s="38"/>
    </row>
    <row r="68" spans="1:19" ht="15" customHeight="1">
      <c r="A68" s="159"/>
      <c r="B68" s="160"/>
      <c r="C68" s="93"/>
      <c r="D68" s="93"/>
      <c r="E68" s="93"/>
      <c r="F68" s="93"/>
      <c r="G68" s="93"/>
      <c r="H68" s="93"/>
      <c r="I68" s="93"/>
      <c r="J68" s="134"/>
      <c r="K68" s="297" t="s">
        <v>80</v>
      </c>
      <c r="L68" s="298"/>
      <c r="M68" s="7"/>
      <c r="N68" s="39"/>
      <c r="O68" s="20"/>
      <c r="P68" s="20"/>
      <c r="Q68" s="20"/>
      <c r="R68" s="20" t="s">
        <v>118</v>
      </c>
      <c r="S68" s="20" t="s">
        <v>118</v>
      </c>
    </row>
    <row r="69" spans="1:19" ht="15" customHeight="1">
      <c r="A69" s="134" t="s">
        <v>133</v>
      </c>
      <c r="J69" s="134"/>
      <c r="K69" s="21"/>
      <c r="L69" s="161" t="s">
        <v>81</v>
      </c>
      <c r="M69" s="162">
        <v>8531</v>
      </c>
      <c r="N69" s="40">
        <v>1231</v>
      </c>
      <c r="O69" s="163" t="s">
        <v>168</v>
      </c>
      <c r="P69" s="164">
        <v>1067</v>
      </c>
      <c r="Q69" s="164">
        <v>164</v>
      </c>
      <c r="R69" s="163" t="s">
        <v>168</v>
      </c>
      <c r="S69" s="163" t="s">
        <v>168</v>
      </c>
    </row>
    <row r="70" spans="1:11" ht="15" customHeight="1">
      <c r="A70" s="134"/>
      <c r="K70" s="45" t="s">
        <v>134</v>
      </c>
    </row>
    <row r="71" ht="14.25">
      <c r="K71" s="45" t="s">
        <v>110</v>
      </c>
    </row>
    <row r="72" ht="14.25">
      <c r="K72" s="45" t="s">
        <v>116</v>
      </c>
    </row>
  </sheetData>
  <sheetProtection/>
  <mergeCells count="38">
    <mergeCell ref="A2:I2"/>
    <mergeCell ref="K2:S2"/>
    <mergeCell ref="A4:A5"/>
    <mergeCell ref="B4:B5"/>
    <mergeCell ref="C4:H4"/>
    <mergeCell ref="I4:I5"/>
    <mergeCell ref="K9:L9"/>
    <mergeCell ref="K10:L10"/>
    <mergeCell ref="K11:L11"/>
    <mergeCell ref="K13:L13"/>
    <mergeCell ref="R4:S4"/>
    <mergeCell ref="M5:M6"/>
    <mergeCell ref="P5:P6"/>
    <mergeCell ref="Q5:Q6"/>
    <mergeCell ref="R5:R6"/>
    <mergeCell ref="S5:S6"/>
    <mergeCell ref="K7:L7"/>
    <mergeCell ref="K8:L8"/>
    <mergeCell ref="N5:N6"/>
    <mergeCell ref="O5:O6"/>
    <mergeCell ref="K4:L6"/>
    <mergeCell ref="M4:Q4"/>
    <mergeCell ref="K18:L18"/>
    <mergeCell ref="K19:L19"/>
    <mergeCell ref="K20:L20"/>
    <mergeCell ref="K21:L21"/>
    <mergeCell ref="K14:L14"/>
    <mergeCell ref="K15:L15"/>
    <mergeCell ref="K16:L16"/>
    <mergeCell ref="K17:L17"/>
    <mergeCell ref="K48:L48"/>
    <mergeCell ref="K54:L54"/>
    <mergeCell ref="K62:L62"/>
    <mergeCell ref="K68:L68"/>
    <mergeCell ref="K22:L22"/>
    <mergeCell ref="K25:L25"/>
    <mergeCell ref="K31:L31"/>
    <mergeCell ref="K41:L4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石川県統計情報室</dc:creator>
  <cp:keywords/>
  <dc:description/>
  <cp:lastModifiedBy>yutaka-k</cp:lastModifiedBy>
  <cp:lastPrinted>2013-06-12T04:49:07Z</cp:lastPrinted>
  <dcterms:created xsi:type="dcterms:W3CDTF">1998-02-13T08:27:49Z</dcterms:created>
  <dcterms:modified xsi:type="dcterms:W3CDTF">2013-06-12T04:49:10Z</dcterms:modified>
  <cp:category/>
  <cp:version/>
  <cp:contentType/>
  <cp:contentStatus/>
</cp:coreProperties>
</file>