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15" yWindow="585" windowWidth="9690" windowHeight="6450" tabRatio="718" activeTab="6"/>
  </bookViews>
  <sheets>
    <sheet name="136" sheetId="1" r:id="rId1"/>
    <sheet name="138" sheetId="2" r:id="rId2"/>
    <sheet name="140" sheetId="3" r:id="rId3"/>
    <sheet name="142" sheetId="4" r:id="rId4"/>
    <sheet name="144" sheetId="5" r:id="rId5"/>
    <sheet name="146" sheetId="6" r:id="rId6"/>
    <sheet name="148" sheetId="7" r:id="rId7"/>
  </sheets>
  <definedNames>
    <definedName name="_xlnm.Print_Area" localSheetId="0">'136'!$A$1:$P$59</definedName>
    <definedName name="_xlnm.Print_Area" localSheetId="1">'138'!$A$1:$X$55</definedName>
    <definedName name="_xlnm.Print_Area" localSheetId="2">'140'!$A$1:$R$72</definedName>
    <definedName name="_xlnm.Print_Area" localSheetId="3">'142'!$A$1:$X$63</definedName>
    <definedName name="_xlnm.Print_Area" localSheetId="4">'144'!$A$1:$O$57</definedName>
    <definedName name="_xlnm.Print_Area" localSheetId="5">'146'!$A$1:$P$57</definedName>
    <definedName name="_xlnm.Print_Area" localSheetId="6">'148'!$A$1:$P$57</definedName>
  </definedNames>
  <calcPr fullCalcOnLoad="1"/>
</workbook>
</file>

<file path=xl/sharedStrings.xml><?xml version="1.0" encoding="utf-8"?>
<sst xmlns="http://schemas.openxmlformats.org/spreadsheetml/2006/main" count="929" uniqueCount="428">
  <si>
    <t>（単位：百万円）</t>
  </si>
  <si>
    <t>信 用 金 庫</t>
  </si>
  <si>
    <t>信 用 組 合</t>
  </si>
  <si>
    <t>労 働 金 庫</t>
  </si>
  <si>
    <t>農    協</t>
  </si>
  <si>
    <t>漁    協</t>
  </si>
  <si>
    <t>農 林 中 金</t>
  </si>
  <si>
    <t>郵  便  局</t>
  </si>
  <si>
    <t>商 工 中 金</t>
  </si>
  <si>
    <t>合　　計</t>
  </si>
  <si>
    <t>銀　　行</t>
  </si>
  <si>
    <t>年度末及び月次</t>
  </si>
  <si>
    <t>信 用 金 庫</t>
  </si>
  <si>
    <t>交      換      高</t>
  </si>
  <si>
    <t>不　　　渡　　　手　　　形</t>
  </si>
  <si>
    <t>年度及び月次</t>
  </si>
  <si>
    <t>金額（千円）</t>
  </si>
  <si>
    <t>年次及び月次</t>
  </si>
  <si>
    <t>受　入</t>
  </si>
  <si>
    <t>支　払</t>
  </si>
  <si>
    <t>（単位：千円）</t>
  </si>
  <si>
    <t>項　　　　　　　　　　　　目</t>
  </si>
  <si>
    <t>対前年度増減率</t>
  </si>
  <si>
    <t>会 　 計　  名</t>
  </si>
  <si>
    <t>歳　入　総　額</t>
  </si>
  <si>
    <t>県税</t>
  </si>
  <si>
    <t>中央病院事業</t>
  </si>
  <si>
    <t>高松病院事業</t>
  </si>
  <si>
    <t>地方譲与税</t>
  </si>
  <si>
    <t>港湾土地造成事業</t>
  </si>
  <si>
    <t>電気事業</t>
  </si>
  <si>
    <t>地方交付税</t>
  </si>
  <si>
    <t>水道用水供給事業</t>
  </si>
  <si>
    <t>交通安全対策特別交付金</t>
  </si>
  <si>
    <t>分担金及び負担金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</si>
  <si>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</si>
  <si>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</si>
  <si>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</si>
  <si>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</si>
  <si>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</si>
  <si>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</si>
  <si>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</si>
  <si>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</si>
  <si>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歳　出　総　額</t>
  </si>
  <si>
    <t>議会費</t>
  </si>
  <si>
    <t>土地</t>
  </si>
  <si>
    <t>総務費</t>
  </si>
  <si>
    <t>建物</t>
  </si>
  <si>
    <t>立木</t>
  </si>
  <si>
    <t>船舶</t>
  </si>
  <si>
    <t>隻</t>
  </si>
  <si>
    <t>物権</t>
  </si>
  <si>
    <t>農林水産業費</t>
  </si>
  <si>
    <t>件</t>
  </si>
  <si>
    <t>土木費</t>
  </si>
  <si>
    <t>無体財産権</t>
  </si>
  <si>
    <t>警察費</t>
  </si>
  <si>
    <t>有価証券</t>
  </si>
  <si>
    <t>千円</t>
  </si>
  <si>
    <t>教育費</t>
  </si>
  <si>
    <t>出資による権利</t>
  </si>
  <si>
    <t>災害復旧費</t>
  </si>
  <si>
    <t>物品</t>
  </si>
  <si>
    <t>公債費</t>
  </si>
  <si>
    <t>債権</t>
  </si>
  <si>
    <t>基金</t>
  </si>
  <si>
    <t xml:space="preserve">歳 入 歳 出 差 引 額 </t>
  </si>
  <si>
    <t>実 質 収 支 額</t>
  </si>
  <si>
    <t>一　般　会　計</t>
  </si>
  <si>
    <t>普通債</t>
  </si>
  <si>
    <t>土木</t>
  </si>
  <si>
    <t>農林水産</t>
  </si>
  <si>
    <t>教育</t>
  </si>
  <si>
    <t>公営住宅</t>
  </si>
  <si>
    <t>その他</t>
  </si>
  <si>
    <t>災害復旧債</t>
  </si>
  <si>
    <t>その他債</t>
  </si>
  <si>
    <t>計</t>
  </si>
  <si>
    <t>歳　　　　　　　　入</t>
  </si>
  <si>
    <t>歳　　　　　　　　出</t>
  </si>
  <si>
    <t>特　別　会　計</t>
  </si>
  <si>
    <t>土地取得</t>
  </si>
  <si>
    <t>証紙</t>
  </si>
  <si>
    <t>中小企業近代化資金</t>
  </si>
  <si>
    <t>農業改良資金</t>
  </si>
  <si>
    <t>金沢西部地区土地区画整理</t>
  </si>
  <si>
    <t>林業改善資金</t>
  </si>
  <si>
    <t>流域下水道</t>
  </si>
  <si>
    <t>沿岸漁業改善資金</t>
  </si>
  <si>
    <t>公営競馬</t>
  </si>
  <si>
    <t>事　業　会　計</t>
  </si>
  <si>
    <t>中小企業近代化資金貸付金</t>
  </si>
  <si>
    <t>病　院　事　業</t>
  </si>
  <si>
    <t>電　気　事　業</t>
  </si>
  <si>
    <t>水道用水供給事業</t>
  </si>
  <si>
    <t>育英資金</t>
  </si>
  <si>
    <t>合　　　　　　　計</t>
  </si>
  <si>
    <t>税　　　　目　　　　別</t>
  </si>
  <si>
    <t>予  算  額</t>
  </si>
  <si>
    <t>調　定　額</t>
  </si>
  <si>
    <t>収　入　額</t>
  </si>
  <si>
    <t>予　算　額</t>
  </si>
  <si>
    <t>調  定  額</t>
  </si>
  <si>
    <t>収  入  額</t>
  </si>
  <si>
    <t>総　　　　　　　　　額</t>
  </si>
  <si>
    <t>個人</t>
  </si>
  <si>
    <t>県民税</t>
  </si>
  <si>
    <t>法人</t>
  </si>
  <si>
    <t>利子割</t>
  </si>
  <si>
    <t>事業税</t>
  </si>
  <si>
    <t>不　動　産　取　得　税</t>
  </si>
  <si>
    <t>県　た　ば　こ　税</t>
  </si>
  <si>
    <t>ゴ ル フ 場 利 用 税</t>
  </si>
  <si>
    <t>特 別 地 方 消 費 税</t>
  </si>
  <si>
    <t>自  　動 　 車　  税</t>
  </si>
  <si>
    <t>鉱 　　　区　 　　税</t>
  </si>
  <si>
    <t xml:space="preserve">狩 猟 者 登 録 税 </t>
  </si>
  <si>
    <t xml:space="preserve">自 動 車 取 得 税 </t>
  </si>
  <si>
    <t>軽  油  引  取  税</t>
  </si>
  <si>
    <t>入　　　猟　　　税</t>
  </si>
  <si>
    <t>旧法に　　　　よる税</t>
  </si>
  <si>
    <t>娯楽施設利用税</t>
  </si>
  <si>
    <t>料理飲食等消費税</t>
  </si>
  <si>
    <t>区　　　　　　　分</t>
  </si>
  <si>
    <t>総額</t>
  </si>
  <si>
    <t>所得税</t>
  </si>
  <si>
    <t>法人税</t>
  </si>
  <si>
    <t>相続税</t>
  </si>
  <si>
    <t>消費税</t>
  </si>
  <si>
    <t>酒税</t>
  </si>
  <si>
    <t>たばこ税</t>
  </si>
  <si>
    <t>石油ガス税</t>
  </si>
  <si>
    <t>金融及び財政 141</t>
  </si>
  <si>
    <t>歳 出 総 額</t>
  </si>
  <si>
    <t>歳入歳出  　　　 　差 引 額</t>
  </si>
  <si>
    <t>翌年度に繰り　　　越すべき財源</t>
  </si>
  <si>
    <t>実 質 収 支</t>
  </si>
  <si>
    <t>財政力指数</t>
  </si>
  <si>
    <t>地  方  税</t>
  </si>
  <si>
    <t>利子割交付金</t>
  </si>
  <si>
    <t>特別地方消費税　　　　交　　付　　金</t>
  </si>
  <si>
    <t>自動車取得税　　　　交　 付　 金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</si>
  <si>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</si>
  <si>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</si>
  <si>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</si>
  <si>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</si>
  <si>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</si>
  <si>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</si>
  <si>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</si>
  <si>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</si>
  <si>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市　計</t>
  </si>
  <si>
    <t>山中町</t>
  </si>
  <si>
    <t>根上町</t>
  </si>
  <si>
    <t>寺井町</t>
  </si>
  <si>
    <t>辰口町</t>
  </si>
  <si>
    <t>川北町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</si>
  <si>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</si>
  <si>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</si>
  <si>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</si>
  <si>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</si>
  <si>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</si>
  <si>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</si>
  <si>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</si>
  <si>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</si>
  <si>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津幡町</t>
  </si>
  <si>
    <t>高松町</t>
  </si>
  <si>
    <t>七塚町</t>
  </si>
  <si>
    <t>宇ノ気町</t>
  </si>
  <si>
    <t>内灘町</t>
  </si>
  <si>
    <t>富来町</t>
  </si>
  <si>
    <t>志雄町</t>
  </si>
  <si>
    <t>志賀町</t>
  </si>
  <si>
    <t>押水町</t>
  </si>
  <si>
    <t>田鶴浜町</t>
  </si>
  <si>
    <t>鳥屋町</t>
  </si>
  <si>
    <t>中島町</t>
  </si>
  <si>
    <t>鹿島町</t>
  </si>
  <si>
    <t>能登島町</t>
  </si>
  <si>
    <t>鹿西町</t>
  </si>
  <si>
    <t>穴水町</t>
  </si>
  <si>
    <t>門前町</t>
  </si>
  <si>
    <t>能都町</t>
  </si>
  <si>
    <t>柳田村</t>
  </si>
  <si>
    <t>内浦町</t>
  </si>
  <si>
    <t>町 村 計</t>
  </si>
  <si>
    <t>分担金及び　　負　担　金</t>
  </si>
  <si>
    <t>使　用　料</t>
  </si>
  <si>
    <t>手　数　料</t>
  </si>
  <si>
    <t>国庫支出金</t>
  </si>
  <si>
    <t>市  計</t>
  </si>
  <si>
    <t>総 務 費</t>
  </si>
  <si>
    <t>民 生 費</t>
  </si>
  <si>
    <t>衛 生 費</t>
  </si>
  <si>
    <t>労 働 費</t>
  </si>
  <si>
    <t>商 工 費</t>
  </si>
  <si>
    <t>土 木 費</t>
  </si>
  <si>
    <t>消 防 費</t>
  </si>
  <si>
    <t>教 育 費</t>
  </si>
  <si>
    <t>公 債 費</t>
  </si>
  <si>
    <t>地方債現在高</t>
  </si>
  <si>
    <t>平成元年</t>
  </si>
  <si>
    <t>-</t>
  </si>
  <si>
    <t>信託勘定</t>
  </si>
  <si>
    <t>口数</t>
  </si>
  <si>
    <t>金額</t>
  </si>
  <si>
    <t>金　　額</t>
  </si>
  <si>
    <t>　口　　数</t>
  </si>
  <si>
    <t>払　　　渡　</t>
  </si>
  <si>
    <t>振　　出</t>
  </si>
  <si>
    <t>会員数</t>
  </si>
  <si>
    <t>取 引 高</t>
  </si>
  <si>
    <t>（単位　千円）</t>
  </si>
  <si>
    <t>県たばこ消費税</t>
  </si>
  <si>
    <t>砂糖消費税</t>
  </si>
  <si>
    <t>トランプ類税</t>
  </si>
  <si>
    <t>入場税</t>
  </si>
  <si>
    <t>日本銀行券発行税</t>
  </si>
  <si>
    <t>旧税</t>
  </si>
  <si>
    <t>電源開発促進税</t>
  </si>
  <si>
    <t>自動車重量税</t>
  </si>
  <si>
    <t>航空機燃料税</t>
  </si>
  <si>
    <t>印紙収入</t>
  </si>
  <si>
    <t>（単位　口数千口、金額百万円）</t>
  </si>
  <si>
    <t>（単位　株数千株、金額　取引高は百万円、地方株は千円）</t>
  </si>
  <si>
    <t>（単位　百万円）</t>
  </si>
  <si>
    <t>民生費</t>
  </si>
  <si>
    <t>衛生費</t>
  </si>
  <si>
    <t>労働費</t>
  </si>
  <si>
    <t>商工費</t>
  </si>
  <si>
    <t>母子福祉資金貸付金</t>
  </si>
  <si>
    <t>寡婦福祉資金貸付金</t>
  </si>
  <si>
    <t>平成元年度</t>
  </si>
  <si>
    <t>石油税</t>
  </si>
  <si>
    <t>物品税</t>
  </si>
  <si>
    <t>取引所税</t>
  </si>
  <si>
    <t>有価証券取引税</t>
  </si>
  <si>
    <t>法人臨時特別税</t>
  </si>
  <si>
    <t>通行税</t>
  </si>
  <si>
    <t>…</t>
  </si>
  <si>
    <t>資料　日本証券業協会北陸地区協会調</t>
  </si>
  <si>
    <t>資料　日本銀行金沢支店調</t>
  </si>
  <si>
    <t>資料　北陸郵政局「郵政統計年報」及び「郵政行政統計年報（為替貯金編）」による。</t>
  </si>
  <si>
    <t>口座数</t>
  </si>
  <si>
    <t>貯金証書数</t>
  </si>
  <si>
    <t>資料　北陸財務局調</t>
  </si>
  <si>
    <t>払戻</t>
  </si>
  <si>
    <t>(年度）末現在高</t>
  </si>
  <si>
    <t>株数</t>
  </si>
  <si>
    <t>6</t>
  </si>
  <si>
    <t>7</t>
  </si>
  <si>
    <t>8</t>
  </si>
  <si>
    <t>10</t>
  </si>
  <si>
    <t>11</t>
  </si>
  <si>
    <t>12</t>
  </si>
  <si>
    <t>石　　川　　県</t>
  </si>
  <si>
    <t>北　　陸　　三　　県</t>
  </si>
  <si>
    <t>金融及び財政 139</t>
  </si>
  <si>
    <t>x</t>
  </si>
  <si>
    <t>年 度 及 び 月 次</t>
  </si>
  <si>
    <t>136 金融及び財政</t>
  </si>
  <si>
    <t>金融及び財政 137</t>
  </si>
  <si>
    <t>…</t>
  </si>
  <si>
    <r>
      <t>第 二 地 銀</t>
    </r>
    <r>
      <rPr>
        <sz val="12"/>
        <rFont val="ＭＳ 明朝"/>
        <family val="1"/>
      </rPr>
      <t>(相互銀行）</t>
    </r>
  </si>
  <si>
    <t>中小企業公庫</t>
  </si>
  <si>
    <t>国民金融公庫</t>
  </si>
  <si>
    <t>日本開発銀行</t>
  </si>
  <si>
    <t>住宅金融公庫</t>
  </si>
  <si>
    <t>140 金融及び財政</t>
  </si>
  <si>
    <t>-</t>
  </si>
  <si>
    <t>資料　石川県財政課「財政のあらまし」による。</t>
  </si>
  <si>
    <t>80　　県　債　目　的　別　現　在　高（平成元～平成3年度）</t>
  </si>
  <si>
    <t>142 金融及び財政</t>
  </si>
  <si>
    <t>資料　石川県税務課「税務統計書」による。</t>
  </si>
  <si>
    <t>資料　金沢国税局「国税徴収表」による。</t>
  </si>
  <si>
    <t>金融及び財政 143</t>
  </si>
  <si>
    <t>実 質 収 支　　　　比　　 　率</t>
  </si>
  <si>
    <t>経 常 収 支　　　　　比　 　　率</t>
  </si>
  <si>
    <t>市町村別</t>
  </si>
  <si>
    <t>金融及び財政 147</t>
  </si>
  <si>
    <t>金融及び財政 149</t>
  </si>
  <si>
    <t>138 金融及び財政</t>
  </si>
  <si>
    <t>昭和63年度</t>
  </si>
  <si>
    <t>平成元年度</t>
  </si>
  <si>
    <t>平成4年度</t>
  </si>
  <si>
    <t>平成4年4月末</t>
  </si>
  <si>
    <t>（単位 百万円）</t>
  </si>
  <si>
    <t>74　　手　形　交　換　状　況（昭和63～平成4年度）</t>
  </si>
  <si>
    <t>金　額（百万円）　</t>
  </si>
  <si>
    <t>枚　数（千枚）</t>
  </si>
  <si>
    <t>75　　郵　政　関　係　状　況（昭和63～平成4年度）</t>
  </si>
  <si>
    <t>76　株　式　取　引　状　 況　（昭和63～平成4年）</t>
  </si>
  <si>
    <t>77　　日  銀　券 受 入 支 払 状 況　（昭和63～平成4年）</t>
  </si>
  <si>
    <t>昭和63年</t>
  </si>
  <si>
    <t>平成4年</t>
  </si>
  <si>
    <t>平成2年度</t>
  </si>
  <si>
    <t>平成3年度</t>
  </si>
  <si>
    <t>平成2年度</t>
  </si>
  <si>
    <t>4年度</t>
  </si>
  <si>
    <t>3年度</t>
  </si>
  <si>
    <t>昭和63年度</t>
  </si>
  <si>
    <t>2年度</t>
  </si>
  <si>
    <t>年度</t>
  </si>
  <si>
    <t>法人特別税</t>
  </si>
  <si>
    <t>地価税</t>
  </si>
  <si>
    <t>144 金融及び財政</t>
  </si>
  <si>
    <t>　市　　　　町　　　　村　　　　財　　　　政(昭和63～平成4年度）（つづき）</t>
  </si>
  <si>
    <t>交通安全対策</t>
  </si>
  <si>
    <t>特別交付金</t>
  </si>
  <si>
    <t>（単位 千円）</t>
  </si>
  <si>
    <t>148 金融及び財政</t>
  </si>
  <si>
    <t>146 金融及び財政</t>
  </si>
  <si>
    <t>人（人員）</t>
  </si>
  <si>
    <t>5 年 1 月 末</t>
  </si>
  <si>
    <t>合          計</t>
  </si>
  <si>
    <t>銀          行</t>
  </si>
  <si>
    <t>農     協</t>
  </si>
  <si>
    <r>
      <t>う 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株</t>
    </r>
  </si>
  <si>
    <r>
      <t>(うち</t>
    </r>
    <r>
      <rPr>
        <sz val="12"/>
        <rFont val="ＭＳ 明朝"/>
        <family val="1"/>
      </rPr>
      <t>)</t>
    </r>
    <r>
      <rPr>
        <sz val="12"/>
        <rFont val="ＭＳ 明朝"/>
        <family val="1"/>
      </rPr>
      <t>取引停止処分</t>
    </r>
  </si>
  <si>
    <r>
      <t>平成4年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</si>
  <si>
    <r>
      <t>（１） 郵</t>
    </r>
    <r>
      <rPr>
        <sz val="12"/>
        <rFont val="ＭＳ 明朝"/>
        <family val="1"/>
      </rPr>
      <t xml:space="preserve"> 便 為 替 振 出、払 渡 状 況</t>
    </r>
  </si>
  <si>
    <r>
      <t>年 度 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</si>
  <si>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r>
      <t>平成4年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</si>
  <si>
    <r>
      <t>（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） 郵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便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入、払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況</t>
    </r>
  </si>
  <si>
    <t>5</t>
  </si>
  <si>
    <t>預　入　</t>
  </si>
  <si>
    <t>9</t>
  </si>
  <si>
    <t>5 年 1 月</t>
  </si>
  <si>
    <t>x</t>
  </si>
  <si>
    <r>
      <t>（単位　千円,</t>
    </r>
    <r>
      <rPr>
        <sz val="12"/>
        <rFont val="ＭＳ 明朝"/>
        <family val="1"/>
      </rPr>
      <t xml:space="preserve"> ％</t>
    </r>
    <r>
      <rPr>
        <sz val="12"/>
        <rFont val="ＭＳ 明朝"/>
        <family val="1"/>
      </rPr>
      <t>）</t>
    </r>
  </si>
  <si>
    <r>
      <t>構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比</t>
    </r>
  </si>
  <si>
    <t>財     　　   産</t>
  </si>
  <si>
    <r>
      <t xml:space="preserve">単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位</t>
    </r>
  </si>
  <si>
    <t>㎡</t>
  </si>
  <si>
    <t>㎡</t>
  </si>
  <si>
    <t>台個</t>
  </si>
  <si>
    <t>資料　石川県財政課「財政のあらまし」による。</t>
  </si>
  <si>
    <t>-</t>
  </si>
  <si>
    <t>翌年度へ繰り越しすべき財源</t>
  </si>
  <si>
    <t>-</t>
  </si>
  <si>
    <r>
      <t>（単位　千円</t>
    </r>
    <r>
      <rPr>
        <sz val="12"/>
        <rFont val="ＭＳ 明朝"/>
        <family val="1"/>
      </rPr>
      <t>,％</t>
    </r>
    <r>
      <rPr>
        <sz val="12"/>
        <rFont val="ＭＳ 明朝"/>
        <family val="1"/>
      </rPr>
      <t>）</t>
    </r>
  </si>
  <si>
    <t>会　　　計　　　区　　　分</t>
  </si>
  <si>
    <t>（単位　千円）</t>
  </si>
  <si>
    <t>項　　　　　　　　　目</t>
  </si>
  <si>
    <t>母子福祉資金</t>
  </si>
  <si>
    <t>寡婦福祉資金</t>
  </si>
  <si>
    <t>資料　石川県財政課「財政のあらまし」による。</t>
  </si>
  <si>
    <t>(1)    一    般    会    計</t>
  </si>
  <si>
    <t>(2)　　　　特　　別　　会　　計</t>
  </si>
  <si>
    <t>(3)　　　事　　業　　会　　計</t>
  </si>
  <si>
    <t>平成4年度</t>
  </si>
  <si>
    <t>3  年  度</t>
  </si>
  <si>
    <t>4  年  度</t>
  </si>
  <si>
    <t>構  成  比</t>
  </si>
  <si>
    <t>歳入</t>
  </si>
  <si>
    <t>歳出</t>
  </si>
  <si>
    <t>1人当たり県税負担額（円）</t>
  </si>
  <si>
    <t>（単位：千円）</t>
  </si>
  <si>
    <t>-</t>
  </si>
  <si>
    <t>（単位　千円）</t>
  </si>
  <si>
    <t>税　　目　　別</t>
  </si>
  <si>
    <t>調定額</t>
  </si>
  <si>
    <t xml:space="preserve"> 源泉分</t>
  </si>
  <si>
    <t xml:space="preserve"> 申告分</t>
  </si>
  <si>
    <t>収入額</t>
  </si>
  <si>
    <t xml:space="preserve">滞納処分停止額 </t>
  </si>
  <si>
    <t>不納欠損額</t>
  </si>
  <si>
    <t>収入未済額</t>
  </si>
  <si>
    <t>揮発油税及び地方道路税</t>
  </si>
  <si>
    <t>収入歩合</t>
  </si>
  <si>
    <t>収入
歩合</t>
  </si>
  <si>
    <t>収入
歩合</t>
  </si>
  <si>
    <t>-</t>
  </si>
  <si>
    <t>-</t>
  </si>
  <si>
    <t>-</t>
  </si>
  <si>
    <t>資料　石川県地方課「地方財政状況調査」</t>
  </si>
  <si>
    <t>歳 入 総 額</t>
  </si>
  <si>
    <t>ゴルフ場利用税　　　　交　　付　　金</t>
  </si>
  <si>
    <r>
      <t>県</t>
    </r>
    <r>
      <rPr>
        <sz val="12"/>
        <rFont val="ＭＳ 明朝"/>
        <family val="1"/>
      </rPr>
      <t xml:space="preserve"> 支 出 金</t>
    </r>
  </si>
  <si>
    <r>
      <t>寄 附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</si>
  <si>
    <r>
      <t>繰 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</si>
  <si>
    <r>
      <t>繰 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</si>
  <si>
    <r>
      <t>諸 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入</t>
    </r>
  </si>
  <si>
    <r>
      <t>地 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債</t>
    </r>
  </si>
  <si>
    <t xml:space="preserve"> 在市町村交付金</t>
  </si>
  <si>
    <t xml:space="preserve"> 国有提供施設等所</t>
  </si>
  <si>
    <t>議 会 費</t>
  </si>
  <si>
    <t>地方交付税</t>
  </si>
  <si>
    <t>財 産 収 入</t>
  </si>
  <si>
    <r>
      <t>農</t>
    </r>
    <r>
      <rPr>
        <sz val="12"/>
        <rFont val="ＭＳ 明朝"/>
        <family val="1"/>
      </rPr>
      <t>林</t>
    </r>
    <r>
      <rPr>
        <sz val="12"/>
        <rFont val="ＭＳ 明朝"/>
        <family val="1"/>
      </rPr>
      <t>水</t>
    </r>
    <r>
      <rPr>
        <sz val="12"/>
        <rFont val="ＭＳ 明朝"/>
        <family val="1"/>
      </rPr>
      <t>産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>費</t>
    </r>
  </si>
  <si>
    <r>
      <t xml:space="preserve">前年度繰上　　　充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金</t>
    </r>
  </si>
  <si>
    <t>-</t>
  </si>
  <si>
    <t>災 害 復 旧 費</t>
  </si>
  <si>
    <t>諸 支 出 金</t>
  </si>
  <si>
    <r>
      <t>積立</t>
    </r>
    <r>
      <rPr>
        <sz val="12"/>
        <rFont val="ＭＳ 明朝"/>
        <family val="1"/>
      </rPr>
      <t>金</t>
    </r>
    <r>
      <rPr>
        <sz val="12"/>
        <rFont val="ＭＳ 明朝"/>
        <family val="1"/>
      </rPr>
      <t>現</t>
    </r>
    <r>
      <rPr>
        <sz val="12"/>
        <rFont val="ＭＳ 明朝"/>
        <family val="1"/>
      </rPr>
      <t>在</t>
    </r>
    <r>
      <rPr>
        <sz val="12"/>
        <rFont val="ＭＳ 明朝"/>
        <family val="1"/>
      </rPr>
      <t>高</t>
    </r>
  </si>
  <si>
    <t>　市　　　　町　　　　村　　　　財　　　　政  (昭和63～平成4年度）（つづき）</t>
  </si>
  <si>
    <t>平成4年度</t>
  </si>
  <si>
    <t>平成4年度</t>
  </si>
  <si>
    <t>〃</t>
  </si>
  <si>
    <t>72　　金　融　機　関　別　預　金　残　高（各年度3.31現在）</t>
  </si>
  <si>
    <t xml:space="preserve">    5</t>
  </si>
  <si>
    <t xml:space="preserve">    6</t>
  </si>
  <si>
    <t xml:space="preserve">    7</t>
  </si>
  <si>
    <t xml:space="preserve">   8</t>
  </si>
  <si>
    <t xml:space="preserve">   9</t>
  </si>
  <si>
    <t xml:space="preserve">  12</t>
  </si>
  <si>
    <t xml:space="preserve">  2</t>
  </si>
  <si>
    <t xml:space="preserve">  3</t>
  </si>
  <si>
    <t xml:space="preserve">   10</t>
  </si>
  <si>
    <t xml:space="preserve">   11</t>
  </si>
  <si>
    <t>73　　金　融　機　関　別　貸　出　残　高（各年度3.31現在）</t>
  </si>
  <si>
    <t xml:space="preserve">     2</t>
  </si>
  <si>
    <t xml:space="preserve">     3</t>
  </si>
  <si>
    <t>79　　県　有　財　産　現　在　高（平成2～平成4年度）</t>
  </si>
  <si>
    <t>-</t>
  </si>
  <si>
    <t>-</t>
  </si>
  <si>
    <t>82　　県　 税　 徴　 収　 状　 況（昭和62～平成3年度）</t>
  </si>
  <si>
    <t>83　　国 税 税 目 別 徴 収 決 定 済 額（昭和63～平成4年度）</t>
  </si>
  <si>
    <t>-</t>
  </si>
  <si>
    <t>-</t>
  </si>
  <si>
    <t>-</t>
  </si>
  <si>
    <t>81　　県 　　税　　 税　　 目　　 別　　 決　　 算　　 額　（昭和63～平成4年度）</t>
  </si>
  <si>
    <t>84　　市　　　　町　　　　村　　　　財　　　　政（昭和63～平成4年度）</t>
  </si>
  <si>
    <t>金融及び財政 145</t>
  </si>
  <si>
    <t>-</t>
  </si>
  <si>
    <t>-</t>
  </si>
  <si>
    <t>-</t>
  </si>
  <si>
    <t>12　　　金　　　融　　　及　　　び　　　財　　　政</t>
  </si>
  <si>
    <t>78　　石 　川 　県 　歳 　入 　歳 　出 　決 　算（平成2～平成4年度）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</si>
</sst>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[Red]#,##0"/>
    <numFmt numFmtId="179" formatCode="#,##0.0"/>
    <numFmt numFmtId="180" formatCode="#,##0.0;\-#,##0.0"/>
    <numFmt numFmtId="181" formatCode="#,##0_ "/>
    <numFmt numFmtId="182" formatCode="#,##0_);[Red]\(#,##0\)"/>
    <numFmt numFmtId="183" formatCode="#,##0.000;\-#,##0.000"/>
    <numFmt numFmtId="184" formatCode="#,##0_ ;[Red]\-#,##0\ "/>
    <numFmt numFmtId="185" formatCode="0.0_);[Red]\(0.0\)"/>
    <numFmt numFmtId="186" formatCode="0.00_);[Red]\(0.00\)"/>
    <numFmt numFmtId="187" formatCode="0_);[Red]\(0\)"/>
    <numFmt numFmtId="188" formatCode="0.000_);[Red]\(0.000\)"/>
    <numFmt numFmtId="189" formatCode="#,##0.000;[Red]\-#,##0.000"/>
    <numFmt numFmtId="190" formatCode="#,##0.0_ "/>
    <numFmt numFmtId="191" formatCode="#,##0.0;&quot;△ &quot;#,##0.0"/>
    <numFmt numFmtId="192" formatCode="0;&quot;△ &quot;0"/>
    <numFmt numFmtId="193" formatCode="0.0;&quot;△ &quot;0.0"/>
    <numFmt numFmtId="194" formatCode="#,##0.0;[Red]#,##0.0"/>
    <numFmt numFmtId="195" formatCode="#,##0.00;&quot;△ &quot;#,##0.00"/>
    <numFmt numFmtId="196" formatCode="#,##0;&quot;△ &quot;#,##0"/>
    <numFmt numFmtId="197" formatCode="#,##0.000;&quot;△ &quot;#,##0.000"/>
    <numFmt numFmtId="198" formatCode="#,##0.0000;&quot;△ &quot;#,##0.0000"/>
    <numFmt numFmtId="199" formatCode="0\=\-"/>
  </numFmts>
  <fonts count="5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2"/>
      <color indexed="12"/>
      <name val="ＭＳ 明朝"/>
      <family val="1"/>
    </font>
    <font>
      <sz val="14"/>
      <color indexed="12"/>
      <name val="ＭＳ 明朝"/>
      <family val="1"/>
    </font>
    <font>
      <b/>
      <sz val="12"/>
      <name val="ＭＳ ゴシック"/>
      <family val="3"/>
    </font>
    <font>
      <b/>
      <sz val="12"/>
      <color indexed="12"/>
      <name val="ＭＳ 明朝"/>
      <family val="1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14">
    <xf numFmtId="0" fontId="0" fillId="0" borderId="0" xfId="0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37" fontId="6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Fill="1" applyAlignment="1" applyProtection="1">
      <alignment vertical="top"/>
      <protection/>
    </xf>
    <xf numFmtId="37" fontId="12" fillId="0" borderId="0" xfId="0" applyNumberFormat="1" applyFont="1" applyBorder="1" applyAlignment="1" applyProtection="1">
      <alignment/>
      <protection locked="0"/>
    </xf>
    <xf numFmtId="37" fontId="15" fillId="0" borderId="0" xfId="0" applyNumberFormat="1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 quotePrefix="1">
      <alignment horizontal="center" vertical="center"/>
      <protection/>
    </xf>
    <xf numFmtId="38" fontId="15" fillId="0" borderId="0" xfId="0" applyNumberFormat="1" applyFont="1" applyFill="1" applyBorder="1" applyAlignment="1" applyProtection="1">
      <alignment vertical="center"/>
      <protection/>
    </xf>
    <xf numFmtId="38" fontId="16" fillId="0" borderId="0" xfId="0" applyNumberFormat="1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176" fontId="15" fillId="0" borderId="0" xfId="0" applyNumberFormat="1" applyFont="1" applyFill="1" applyBorder="1" applyAlignment="1" applyProtection="1">
      <alignment vertical="center"/>
      <protection/>
    </xf>
    <xf numFmtId="1" fontId="1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13" fillId="0" borderId="11" xfId="49" applyFont="1" applyFill="1" applyBorder="1" applyAlignment="1" applyProtection="1">
      <alignment vertical="center"/>
      <protection/>
    </xf>
    <xf numFmtId="196" fontId="13" fillId="0" borderId="10" xfId="0" applyNumberFormat="1" applyFont="1" applyFill="1" applyBorder="1" applyAlignment="1">
      <alignment vertical="center"/>
    </xf>
    <xf numFmtId="196" fontId="15" fillId="0" borderId="10" xfId="0" applyNumberFormat="1" applyFont="1" applyBorder="1" applyAlignment="1">
      <alignment vertical="center"/>
    </xf>
    <xf numFmtId="196" fontId="15" fillId="0" borderId="0" xfId="0" applyNumberFormat="1" applyFont="1" applyBorder="1" applyAlignment="1">
      <alignment vertical="center"/>
    </xf>
    <xf numFmtId="181" fontId="11" fillId="0" borderId="0" xfId="0" applyNumberFormat="1" applyFont="1" applyAlignment="1">
      <alignment horizontal="right"/>
    </xf>
    <xf numFmtId="38" fontId="0" fillId="0" borderId="0" xfId="49" applyFont="1" applyAlignment="1">
      <alignment horizontal="right"/>
    </xf>
    <xf numFmtId="38" fontId="0" fillId="0" borderId="0" xfId="49" applyFont="1" applyAlignment="1">
      <alignment horizontal="right" wrapText="1"/>
    </xf>
    <xf numFmtId="193" fontId="11" fillId="0" borderId="0" xfId="0" applyNumberFormat="1" applyFont="1" applyFill="1" applyBorder="1" applyAlignment="1" applyProtection="1">
      <alignment horizontal="right" vertical="center"/>
      <protection/>
    </xf>
    <xf numFmtId="196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Alignment="1">
      <alignment horizontal="right"/>
    </xf>
    <xf numFmtId="0" fontId="0" fillId="0" borderId="0" xfId="0" applyFont="1" applyFill="1" applyBorder="1" applyAlignment="1" applyProtection="1">
      <alignment horizontal="right" vertical="center"/>
      <protection/>
    </xf>
    <xf numFmtId="0" fontId="13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196" fontId="0" fillId="0" borderId="13" xfId="0" applyNumberFormat="1" applyFont="1" applyFill="1" applyBorder="1" applyAlignment="1">
      <alignment vertical="center"/>
    </xf>
    <xf numFmtId="196" fontId="0" fillId="0" borderId="0" xfId="0" applyNumberFormat="1" applyFont="1" applyFill="1" applyBorder="1" applyAlignment="1" applyProtection="1">
      <alignment vertical="center"/>
      <protection/>
    </xf>
    <xf numFmtId="196" fontId="0" fillId="0" borderId="14" xfId="0" applyNumberFormat="1" applyFont="1" applyFill="1" applyBorder="1" applyAlignment="1">
      <alignment vertical="center"/>
    </xf>
    <xf numFmtId="196" fontId="0" fillId="0" borderId="14" xfId="0" applyNumberFormat="1" applyFont="1" applyFill="1" applyBorder="1" applyAlignment="1" applyProtection="1">
      <alignment vertical="center"/>
      <protection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196" fontId="0" fillId="0" borderId="10" xfId="0" applyNumberFormat="1" applyFont="1" applyFill="1" applyBorder="1" applyAlignment="1">
      <alignment vertical="center"/>
    </xf>
    <xf numFmtId="196" fontId="0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12" xfId="0" applyFont="1" applyBorder="1" applyAlignment="1">
      <alignment horizontal="center" vertical="center"/>
    </xf>
    <xf numFmtId="196" fontId="0" fillId="0" borderId="0" xfId="0" applyNumberFormat="1" applyFont="1" applyFill="1" applyBorder="1" applyAlignment="1" applyProtection="1">
      <alignment horizontal="center" vertical="center"/>
      <protection/>
    </xf>
    <xf numFmtId="196" fontId="0" fillId="0" borderId="0" xfId="0" applyNumberFormat="1" applyFont="1" applyBorder="1" applyAlignment="1">
      <alignment vertical="center"/>
    </xf>
    <xf numFmtId="196" fontId="0" fillId="0" borderId="0" xfId="49" applyNumberFormat="1" applyFont="1" applyFill="1" applyBorder="1" applyAlignment="1">
      <alignment horizontal="right" vertical="center"/>
    </xf>
    <xf numFmtId="196" fontId="0" fillId="0" borderId="0" xfId="0" applyNumberFormat="1" applyFont="1" applyFill="1" applyAlignment="1">
      <alignment vertical="center"/>
    </xf>
    <xf numFmtId="196" fontId="0" fillId="0" borderId="0" xfId="49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196" fontId="13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37" fontId="6" fillId="0" borderId="0" xfId="0" applyNumberFormat="1" applyFont="1" applyFill="1" applyAlignment="1">
      <alignment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 quotePrefix="1">
      <alignment horizontal="left" vertical="center" indent="3"/>
      <protection/>
    </xf>
    <xf numFmtId="0" fontId="0" fillId="0" borderId="12" xfId="0" applyFont="1" applyFill="1" applyBorder="1" applyAlignment="1" applyProtection="1" quotePrefix="1">
      <alignment horizontal="right" vertical="center" indent="2"/>
      <protection/>
    </xf>
    <xf numFmtId="0" fontId="0" fillId="0" borderId="12" xfId="0" applyFont="1" applyFill="1" applyBorder="1" applyAlignment="1" applyProtection="1">
      <alignment horizontal="right" vertical="center" indent="2"/>
      <protection/>
    </xf>
    <xf numFmtId="0" fontId="0" fillId="0" borderId="12" xfId="0" applyFont="1" applyFill="1" applyBorder="1" applyAlignment="1" applyProtection="1" quotePrefix="1">
      <alignment horizontal="right" vertical="center" indent="1"/>
      <protection/>
    </xf>
    <xf numFmtId="0" fontId="0" fillId="0" borderId="12" xfId="0" applyFont="1" applyFill="1" applyBorder="1" applyAlignment="1" applyProtection="1">
      <alignment horizontal="right" vertical="center" indent="1"/>
      <protection/>
    </xf>
    <xf numFmtId="0" fontId="0" fillId="0" borderId="17" xfId="0" applyFont="1" applyFill="1" applyBorder="1" applyAlignment="1" applyProtection="1" quotePrefix="1">
      <alignment horizontal="left" vertical="center" indent="3"/>
      <protection/>
    </xf>
    <xf numFmtId="196" fontId="13" fillId="0" borderId="0" xfId="0" applyNumberFormat="1" applyFont="1" applyFill="1" applyBorder="1" applyAlignment="1" applyProtection="1">
      <alignment vertical="center"/>
      <protection/>
    </xf>
    <xf numFmtId="196" fontId="13" fillId="0" borderId="0" xfId="0" applyNumberFormat="1" applyFont="1" applyFill="1" applyBorder="1" applyAlignment="1" applyProtection="1">
      <alignment horizontal="right" vertical="center"/>
      <protection/>
    </xf>
    <xf numFmtId="196" fontId="13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Continuous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 quotePrefix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 quotePrefix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26" xfId="0" applyNumberFormat="1" applyFont="1" applyFill="1" applyBorder="1" applyAlignment="1" applyProtection="1">
      <alignment vertical="center"/>
      <protection/>
    </xf>
    <xf numFmtId="38" fontId="0" fillId="0" borderId="27" xfId="0" applyNumberFormat="1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Fill="1" applyBorder="1" applyAlignment="1" applyProtection="1">
      <alignment horizontal="distributed" vertical="center"/>
      <protection/>
    </xf>
    <xf numFmtId="38" fontId="0" fillId="0" borderId="0" xfId="49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38" fontId="6" fillId="0" borderId="10" xfId="0" applyNumberFormat="1" applyFont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37" fontId="13" fillId="0" borderId="11" xfId="0" applyNumberFormat="1" applyFont="1" applyFill="1" applyBorder="1" applyAlignment="1" applyProtection="1">
      <alignment vertical="center"/>
      <protection/>
    </xf>
    <xf numFmtId="37" fontId="1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>
      <alignment vertical="center"/>
    </xf>
    <xf numFmtId="37" fontId="13" fillId="0" borderId="20" xfId="0" applyNumberFormat="1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37" fontId="13" fillId="0" borderId="30" xfId="0" applyNumberFormat="1" applyFont="1" applyFill="1" applyBorder="1" applyAlignment="1" applyProtection="1">
      <alignment vertical="center"/>
      <protection/>
    </xf>
    <xf numFmtId="37" fontId="13" fillId="0" borderId="22" xfId="0" applyNumberFormat="1" applyFont="1" applyFill="1" applyBorder="1" applyAlignment="1" applyProtection="1">
      <alignment vertical="center"/>
      <protection/>
    </xf>
    <xf numFmtId="38" fontId="13" fillId="0" borderId="22" xfId="49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>
      <alignment vertical="center"/>
    </xf>
    <xf numFmtId="49" fontId="0" fillId="0" borderId="12" xfId="0" applyNumberFormat="1" applyFill="1" applyBorder="1" applyAlignment="1" applyProtection="1">
      <alignment horizontal="center" vertical="center"/>
      <protection/>
    </xf>
    <xf numFmtId="37" fontId="13" fillId="0" borderId="10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 quotePrefix="1">
      <alignment horizontal="right" vertical="center" indent="1"/>
      <protection/>
    </xf>
    <xf numFmtId="196" fontId="0" fillId="0" borderId="0" xfId="0" applyNumberFormat="1" applyFont="1" applyFill="1" applyAlignment="1">
      <alignment vertical="top"/>
    </xf>
    <xf numFmtId="196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196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195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quotePrefix="1">
      <alignment horizontal="right" vertical="center"/>
    </xf>
    <xf numFmtId="196" fontId="0" fillId="0" borderId="22" xfId="0" applyNumberFormat="1" applyFont="1" applyFill="1" applyBorder="1" applyAlignment="1" applyProtection="1">
      <alignment vertical="center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93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196" fontId="0" fillId="0" borderId="0" xfId="0" applyNumberFormat="1" applyFont="1" applyBorder="1" applyAlignment="1">
      <alignment/>
    </xf>
    <xf numFmtId="38" fontId="0" fillId="0" borderId="13" xfId="49" applyFont="1" applyFill="1" applyBorder="1" applyAlignment="1" applyProtection="1">
      <alignment horizontal="center" vertical="center"/>
      <protection/>
    </xf>
    <xf numFmtId="38" fontId="0" fillId="0" borderId="14" xfId="49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96" fontId="0" fillId="0" borderId="0" xfId="0" applyNumberFormat="1" applyFont="1" applyAlignment="1">
      <alignment/>
    </xf>
    <xf numFmtId="37" fontId="14" fillId="0" borderId="11" xfId="0" applyNumberFormat="1" applyFont="1" applyFill="1" applyBorder="1" applyAlignment="1" applyProtection="1">
      <alignment vertical="center"/>
      <protection/>
    </xf>
    <xf numFmtId="196" fontId="14" fillId="0" borderId="11" xfId="0" applyNumberFormat="1" applyFont="1" applyFill="1" applyBorder="1" applyAlignment="1" applyProtection="1">
      <alignment vertical="center"/>
      <protection/>
    </xf>
    <xf numFmtId="196" fontId="0" fillId="0" borderId="0" xfId="0" applyNumberFormat="1" applyFont="1" applyFill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196" fontId="0" fillId="0" borderId="20" xfId="0" applyNumberFormat="1" applyFont="1" applyFill="1" applyBorder="1" applyAlignment="1" applyProtection="1">
      <alignment vertical="center"/>
      <protection/>
    </xf>
    <xf numFmtId="196" fontId="0" fillId="0" borderId="20" xfId="0" applyNumberFormat="1" applyFont="1" applyFill="1" applyBorder="1" applyAlignment="1" applyProtection="1">
      <alignment horizontal="center" vertical="center"/>
      <protection/>
    </xf>
    <xf numFmtId="196" fontId="0" fillId="0" borderId="3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 shrinkToFit="1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3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top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horizontal="distributed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37" fontId="0" fillId="0" borderId="39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distributed" vertical="center" wrapText="1"/>
    </xf>
    <xf numFmtId="0" fontId="21" fillId="0" borderId="0" xfId="0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37" fontId="0" fillId="0" borderId="0" xfId="0" applyNumberFormat="1" applyFont="1" applyFill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distributed" vertical="center" indent="1"/>
    </xf>
    <xf numFmtId="0" fontId="0" fillId="0" borderId="40" xfId="0" applyFont="1" applyFill="1" applyBorder="1" applyAlignment="1">
      <alignment horizontal="distributed" vertical="center" indent="1"/>
    </xf>
    <xf numFmtId="185" fontId="0" fillId="0" borderId="0" xfId="0" applyNumberFormat="1" applyFont="1" applyFill="1" applyAlignment="1">
      <alignment vertical="top"/>
    </xf>
    <xf numFmtId="185" fontId="0" fillId="0" borderId="0" xfId="0" applyNumberFormat="1" applyFont="1" applyFill="1" applyBorder="1" applyAlignment="1" applyProtection="1">
      <alignment horizontal="centerContinuous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 vertical="center"/>
    </xf>
    <xf numFmtId="0" fontId="0" fillId="0" borderId="31" xfId="0" applyFont="1" applyFill="1" applyBorder="1" applyAlignment="1" applyProtection="1">
      <alignment horizontal="distributed" vertical="center"/>
      <protection/>
    </xf>
    <xf numFmtId="185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right" vertical="center" wrapText="1"/>
      <protection/>
    </xf>
    <xf numFmtId="185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Alignment="1">
      <alignment vertical="center"/>
    </xf>
    <xf numFmtId="0" fontId="5" fillId="0" borderId="41" xfId="0" applyFont="1" applyFill="1" applyBorder="1" applyAlignment="1" applyProtection="1">
      <alignment horizontal="center" vertical="center"/>
      <protection/>
    </xf>
    <xf numFmtId="182" fontId="6" fillId="0" borderId="0" xfId="0" applyNumberFormat="1" applyFont="1" applyFill="1" applyAlignment="1">
      <alignment vertical="center"/>
    </xf>
    <xf numFmtId="38" fontId="0" fillId="0" borderId="10" xfId="49" applyFont="1" applyFill="1" applyBorder="1" applyAlignment="1" applyProtection="1">
      <alignment horizontal="right" vertical="center"/>
      <protection/>
    </xf>
    <xf numFmtId="38" fontId="0" fillId="0" borderId="12" xfId="0" applyNumberFormat="1" applyFont="1" applyFill="1" applyBorder="1" applyAlignment="1" applyProtection="1" quotePrefix="1">
      <alignment horizontal="center" vertical="center"/>
      <protection/>
    </xf>
    <xf numFmtId="184" fontId="6" fillId="0" borderId="0" xfId="0" applyNumberFormat="1" applyFont="1" applyFill="1" applyAlignment="1">
      <alignment vertical="center"/>
    </xf>
    <xf numFmtId="0" fontId="5" fillId="0" borderId="15" xfId="0" applyFont="1" applyFill="1" applyBorder="1" applyAlignment="1">
      <alignment horizontal="distributed" vertical="center" wrapText="1"/>
    </xf>
    <xf numFmtId="0" fontId="9" fillId="0" borderId="41" xfId="0" applyFont="1" applyFill="1" applyBorder="1" applyAlignment="1" applyProtection="1">
      <alignment vertical="center"/>
      <protection/>
    </xf>
    <xf numFmtId="0" fontId="9" fillId="0" borderId="15" xfId="0" applyFont="1" applyBorder="1" applyAlignment="1">
      <alignment vertical="center"/>
    </xf>
    <xf numFmtId="0" fontId="0" fillId="0" borderId="0" xfId="0" applyFont="1" applyFill="1" applyAlignment="1">
      <alignment horizontal="right" vertical="top"/>
    </xf>
    <xf numFmtId="38" fontId="0" fillId="0" borderId="0" xfId="49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185" fontId="13" fillId="0" borderId="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Fill="1" applyBorder="1" applyAlignment="1" applyProtection="1">
      <alignment horizontal="right" vertical="center"/>
      <protection/>
    </xf>
    <xf numFmtId="189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 vertical="center"/>
    </xf>
    <xf numFmtId="181" fontId="13" fillId="0" borderId="0" xfId="0" applyNumberFormat="1" applyFont="1" applyFill="1" applyAlignment="1">
      <alignment vertical="center"/>
    </xf>
    <xf numFmtId="0" fontId="13" fillId="0" borderId="42" xfId="0" applyFont="1" applyFill="1" applyBorder="1" applyAlignment="1" applyProtection="1">
      <alignment horizontal="distributed" vertical="center"/>
      <protection/>
    </xf>
    <xf numFmtId="185" fontId="13" fillId="0" borderId="11" xfId="0" applyNumberFormat="1" applyFont="1" applyFill="1" applyBorder="1" applyAlignment="1" applyProtection="1">
      <alignment horizontal="right" vertical="center"/>
      <protection/>
    </xf>
    <xf numFmtId="180" fontId="13" fillId="0" borderId="11" xfId="0" applyNumberFormat="1" applyFont="1" applyFill="1" applyBorder="1" applyAlignment="1" applyProtection="1">
      <alignment horizontal="right" vertical="center"/>
      <protection/>
    </xf>
    <xf numFmtId="189" fontId="13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17" xfId="0" applyFont="1" applyFill="1" applyBorder="1" applyAlignment="1" applyProtection="1">
      <alignment horizontal="distributed" vertical="center"/>
      <protection/>
    </xf>
    <xf numFmtId="182" fontId="13" fillId="0" borderId="0" xfId="0" applyNumberFormat="1" applyFont="1" applyFill="1" applyAlignment="1">
      <alignment vertical="center"/>
    </xf>
    <xf numFmtId="38" fontId="13" fillId="0" borderId="22" xfId="49" applyFont="1" applyFill="1" applyBorder="1" applyAlignment="1" applyProtection="1">
      <alignment horizontal="right" vertical="center"/>
      <protection/>
    </xf>
    <xf numFmtId="38" fontId="13" fillId="0" borderId="11" xfId="49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 applyProtection="1" quotePrefix="1">
      <alignment horizontal="center" vertical="center"/>
      <protection/>
    </xf>
    <xf numFmtId="0" fontId="0" fillId="0" borderId="17" xfId="0" applyFill="1" applyBorder="1" applyAlignment="1" applyProtection="1" quotePrefix="1">
      <alignment horizontal="center" vertical="center"/>
      <protection/>
    </xf>
    <xf numFmtId="196" fontId="0" fillId="0" borderId="21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8" fontId="13" fillId="0" borderId="0" xfId="0" applyNumberFormat="1" applyFont="1" applyFill="1" applyBorder="1" applyAlignment="1" applyProtection="1">
      <alignment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6" fontId="13" fillId="0" borderId="14" xfId="0" applyNumberFormat="1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193" fontId="13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22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93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13" fillId="0" borderId="37" xfId="0" applyNumberFormat="1" applyFont="1" applyFill="1" applyBorder="1" applyAlignment="1" applyProtection="1">
      <alignment vertical="center"/>
      <protection/>
    </xf>
    <xf numFmtId="176" fontId="13" fillId="0" borderId="43" xfId="0" applyNumberFormat="1" applyFont="1" applyFill="1" applyBorder="1" applyAlignment="1" applyProtection="1">
      <alignment vertical="center"/>
      <protection/>
    </xf>
    <xf numFmtId="193" fontId="13" fillId="0" borderId="43" xfId="0" applyNumberFormat="1" applyFont="1" applyFill="1" applyBorder="1" applyAlignment="1" applyProtection="1">
      <alignment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0" fontId="9" fillId="0" borderId="17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38" fontId="13" fillId="0" borderId="14" xfId="0" applyNumberFormat="1" applyFont="1" applyFill="1" applyBorder="1" applyAlignment="1" applyProtection="1">
      <alignment horizontal="right" vertical="center"/>
      <protection/>
    </xf>
    <xf numFmtId="176" fontId="13" fillId="0" borderId="45" xfId="0" applyNumberFormat="1" applyFont="1" applyFill="1" applyBorder="1" applyAlignment="1" applyProtection="1">
      <alignment vertical="center"/>
      <protection/>
    </xf>
    <xf numFmtId="176" fontId="13" fillId="0" borderId="27" xfId="0" applyNumberFormat="1" applyFont="1" applyFill="1" applyBorder="1" applyAlignment="1" applyProtection="1">
      <alignment vertical="center"/>
      <protection/>
    </xf>
    <xf numFmtId="176" fontId="13" fillId="0" borderId="14" xfId="0" applyNumberFormat="1" applyFont="1" applyFill="1" applyBorder="1" applyAlignment="1" applyProtection="1">
      <alignment vertical="center"/>
      <protection/>
    </xf>
    <xf numFmtId="38" fontId="13" fillId="0" borderId="27" xfId="0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Alignment="1">
      <alignment horizontal="right" vertical="center"/>
    </xf>
    <xf numFmtId="188" fontId="13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10" xfId="0" applyNumberFormat="1" applyFont="1" applyFill="1" applyBorder="1" applyAlignment="1" applyProtection="1">
      <alignment horizontal="right" vertical="center"/>
      <protection/>
    </xf>
    <xf numFmtId="37" fontId="13" fillId="0" borderId="11" xfId="0" applyNumberFormat="1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 applyProtection="1">
      <alignment horizontal="right" vertical="center"/>
      <protection/>
    </xf>
    <xf numFmtId="38" fontId="13" fillId="0" borderId="0" xfId="49" applyFont="1" applyFill="1" applyAlignment="1">
      <alignment horizontal="right" vertical="center"/>
    </xf>
    <xf numFmtId="38" fontId="13" fillId="0" borderId="0" xfId="49" applyFont="1" applyFill="1" applyAlignment="1">
      <alignment horizontal="right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distributed" vertical="center"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12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30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distributed" vertical="center"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indent="2"/>
      <protection/>
    </xf>
    <xf numFmtId="0" fontId="0" fillId="0" borderId="12" xfId="0" applyFont="1" applyFill="1" applyBorder="1" applyAlignment="1" applyProtection="1">
      <alignment horizontal="distributed" vertical="center" indent="2"/>
      <protection/>
    </xf>
    <xf numFmtId="0" fontId="0" fillId="0" borderId="49" xfId="0" applyFont="1" applyBorder="1" applyAlignment="1">
      <alignment horizontal="distributed" vertical="center"/>
    </xf>
    <xf numFmtId="0" fontId="0" fillId="0" borderId="50" xfId="0" applyFont="1" applyBorder="1" applyAlignment="1">
      <alignment horizontal="distributed" vertical="center"/>
    </xf>
    <xf numFmtId="0" fontId="0" fillId="0" borderId="27" xfId="0" applyFont="1" applyFill="1" applyBorder="1" applyAlignment="1" applyProtection="1">
      <alignment horizontal="distributed" vertical="center" indent="1"/>
      <protection/>
    </xf>
    <xf numFmtId="0" fontId="0" fillId="0" borderId="52" xfId="0" applyFont="1" applyFill="1" applyBorder="1" applyAlignment="1" applyProtection="1">
      <alignment horizontal="distributed" vertical="center" indent="1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3" xfId="0" applyFont="1" applyBorder="1" applyAlignment="1">
      <alignment/>
    </xf>
    <xf numFmtId="0" fontId="0" fillId="0" borderId="54" xfId="0" applyFont="1" applyFill="1" applyBorder="1" applyAlignment="1" applyProtection="1">
      <alignment horizontal="distributed" vertical="center" indent="1"/>
      <protection/>
    </xf>
    <xf numFmtId="0" fontId="0" fillId="0" borderId="46" xfId="0" applyFont="1" applyFill="1" applyBorder="1" applyAlignment="1" applyProtection="1">
      <alignment horizontal="distributed" vertical="center" indent="1"/>
      <protection/>
    </xf>
    <xf numFmtId="0" fontId="0" fillId="0" borderId="22" xfId="0" applyFont="1" applyFill="1" applyBorder="1" applyAlignment="1" applyProtection="1">
      <alignment horizontal="distributed" vertical="center" inden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>
      <alignment horizontal="right" vertical="center"/>
      <protection/>
    </xf>
    <xf numFmtId="0" fontId="0" fillId="0" borderId="39" xfId="0" applyFont="1" applyFill="1" applyBorder="1" applyAlignment="1" applyProtection="1">
      <alignment horizontal="distributed" vertical="center" indent="1"/>
      <protection/>
    </xf>
    <xf numFmtId="0" fontId="0" fillId="0" borderId="1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13" fillId="0" borderId="22" xfId="0" applyFont="1" applyFill="1" applyBorder="1" applyAlignment="1" applyProtection="1">
      <alignment horizontal="distributed" vertical="center" indent="2"/>
      <protection/>
    </xf>
    <xf numFmtId="0" fontId="13" fillId="0" borderId="51" xfId="0" applyFont="1" applyFill="1" applyBorder="1" applyAlignment="1" applyProtection="1">
      <alignment horizontal="distributed" vertical="center" indent="2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37" fontId="13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13" fillId="0" borderId="22" xfId="0" applyFont="1" applyFill="1" applyBorder="1" applyAlignment="1" applyProtection="1">
      <alignment horizontal="distributed" vertical="center" indent="1"/>
      <protection/>
    </xf>
    <xf numFmtId="0" fontId="13" fillId="0" borderId="39" xfId="0" applyFont="1" applyFill="1" applyBorder="1" applyAlignment="1" applyProtection="1">
      <alignment horizontal="distributed" vertical="center" indent="1"/>
      <protection/>
    </xf>
    <xf numFmtId="0" fontId="0" fillId="0" borderId="27" xfId="0" applyFont="1" applyFill="1" applyBorder="1" applyAlignment="1" applyProtection="1">
      <alignment horizontal="distributed" vertical="center" indent="2"/>
      <protection/>
    </xf>
    <xf numFmtId="0" fontId="0" fillId="0" borderId="52" xfId="0" applyFont="1" applyFill="1" applyBorder="1" applyAlignment="1" applyProtection="1">
      <alignment horizontal="distributed" vertical="center" indent="2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13" fillId="0" borderId="22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0" fontId="0" fillId="0" borderId="56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49" fontId="0" fillId="0" borderId="27" xfId="0" applyNumberFormat="1" applyFont="1" applyFill="1" applyBorder="1" applyAlignment="1" applyProtection="1">
      <alignment horizontal="distributed" vertical="center" indent="1"/>
      <protection/>
    </xf>
    <xf numFmtId="49" fontId="0" fillId="0" borderId="58" xfId="0" applyNumberFormat="1" applyFont="1" applyFill="1" applyBorder="1" applyAlignment="1" applyProtection="1">
      <alignment horizontal="distributed" vertical="center" indent="1"/>
      <protection/>
    </xf>
    <xf numFmtId="49" fontId="0" fillId="0" borderId="0" xfId="0" applyNumberFormat="1" applyFont="1" applyFill="1" applyBorder="1" applyAlignment="1" applyProtection="1">
      <alignment horizontal="distributed" vertical="center" indent="1"/>
      <protection/>
    </xf>
    <xf numFmtId="49" fontId="0" fillId="0" borderId="0" xfId="0" applyNumberFormat="1" applyFill="1" applyBorder="1" applyAlignment="1" applyProtection="1" quotePrefix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right" vertical="center" indent="2"/>
      <protection/>
    </xf>
    <xf numFmtId="49" fontId="13" fillId="0" borderId="0" xfId="0" applyNumberFormat="1" applyFont="1" applyFill="1" applyBorder="1" applyAlignment="1" applyProtection="1">
      <alignment horizontal="distributed" vertical="center" indent="1"/>
      <protection/>
    </xf>
    <xf numFmtId="49" fontId="0" fillId="0" borderId="0" xfId="0" applyNumberFormat="1" applyFont="1" applyFill="1" applyBorder="1" applyAlignment="1" applyProtection="1">
      <alignment horizontal="distributed" vertical="center"/>
      <protection/>
    </xf>
    <xf numFmtId="49" fontId="0" fillId="0" borderId="31" xfId="0" applyNumberFormat="1" applyFont="1" applyFill="1" applyBorder="1" applyAlignment="1" applyProtection="1">
      <alignment horizontal="right" vertical="center" indent="2"/>
      <protection/>
    </xf>
    <xf numFmtId="49" fontId="6" fillId="0" borderId="0" xfId="0" applyNumberFormat="1" applyFont="1" applyFill="1" applyBorder="1" applyAlignment="1" applyProtection="1">
      <alignment horizontal="right" vertical="center" indent="2"/>
      <protection/>
    </xf>
    <xf numFmtId="49" fontId="6" fillId="0" borderId="31" xfId="0" applyNumberFormat="1" applyFont="1" applyFill="1" applyBorder="1" applyAlignment="1" applyProtection="1">
      <alignment horizontal="right" vertical="center" indent="2"/>
      <protection/>
    </xf>
    <xf numFmtId="49" fontId="0" fillId="0" borderId="22" xfId="0" applyNumberFormat="1" applyFont="1" applyFill="1" applyBorder="1" applyAlignment="1" applyProtection="1">
      <alignment horizontal="right" vertical="center" indent="2"/>
      <protection/>
    </xf>
    <xf numFmtId="49" fontId="0" fillId="0" borderId="51" xfId="0" applyNumberFormat="1" applyFont="1" applyFill="1" applyBorder="1" applyAlignment="1" applyProtection="1">
      <alignment horizontal="right" vertical="center" indent="2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3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 indent="1"/>
      <protection/>
    </xf>
    <xf numFmtId="0" fontId="0" fillId="0" borderId="17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Alignment="1">
      <alignment horizontal="distributed" vertical="center" indent="1"/>
    </xf>
    <xf numFmtId="0" fontId="0" fillId="0" borderId="12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 applyProtection="1">
      <alignment horizontal="distributed" vertical="center" indent="1"/>
      <protection/>
    </xf>
    <xf numFmtId="0" fontId="0" fillId="0" borderId="16" xfId="0" applyFont="1" applyFill="1" applyBorder="1" applyAlignment="1" applyProtection="1">
      <alignment horizontal="distributed" vertical="center" indent="1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13" fillId="0" borderId="12" xfId="0" applyFont="1" applyFill="1" applyBorder="1" applyAlignment="1" applyProtection="1">
      <alignment horizontal="distributed" vertical="center" indent="1"/>
      <protection/>
    </xf>
    <xf numFmtId="0" fontId="10" fillId="0" borderId="0" xfId="0" applyFont="1" applyFill="1" applyAlignment="1">
      <alignment horizontal="center" vertical="center"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2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9" xfId="0" applyFill="1" applyBorder="1" applyAlignment="1" applyProtection="1">
      <alignment horizontal="distributed" vertical="center" indent="4"/>
      <protection/>
    </xf>
    <xf numFmtId="0" fontId="0" fillId="0" borderId="36" xfId="0" applyFont="1" applyFill="1" applyBorder="1" applyAlignment="1" applyProtection="1">
      <alignment horizontal="distributed" vertical="center" indent="4"/>
      <protection/>
    </xf>
    <xf numFmtId="0" fontId="0" fillId="0" borderId="25" xfId="0" applyFont="1" applyFill="1" applyBorder="1" applyAlignment="1" applyProtection="1">
      <alignment horizontal="distributed" vertical="center" indent="4"/>
      <protection/>
    </xf>
    <xf numFmtId="0" fontId="0" fillId="0" borderId="19" xfId="0" applyFill="1" applyBorder="1" applyAlignment="1" applyProtection="1">
      <alignment horizontal="distributed" vertical="center" wrapText="1" indent="4"/>
      <protection/>
    </xf>
    <xf numFmtId="0" fontId="0" fillId="0" borderId="36" xfId="0" applyFont="1" applyFill="1" applyBorder="1" applyAlignment="1" applyProtection="1">
      <alignment horizontal="distributed" vertical="center" wrapText="1" indent="4"/>
      <protection/>
    </xf>
    <xf numFmtId="0" fontId="13" fillId="0" borderId="14" xfId="0" applyFont="1" applyFill="1" applyBorder="1" applyAlignment="1" applyProtection="1">
      <alignment horizontal="distributed" vertical="center" indent="1"/>
      <protection/>
    </xf>
    <xf numFmtId="0" fontId="13" fillId="0" borderId="16" xfId="0" applyFont="1" applyFill="1" applyBorder="1" applyAlignment="1" applyProtection="1">
      <alignment horizontal="distributed" vertical="center" inden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distributed" vertical="center"/>
    </xf>
    <xf numFmtId="0" fontId="13" fillId="0" borderId="31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 indent="2"/>
    </xf>
    <xf numFmtId="0" fontId="0" fillId="0" borderId="25" xfId="0" applyFont="1" applyFill="1" applyBorder="1" applyAlignment="1">
      <alignment horizontal="distributed" vertical="center" indent="2"/>
    </xf>
    <xf numFmtId="0" fontId="0" fillId="0" borderId="24" xfId="0" applyFont="1" applyFill="1" applyBorder="1" applyAlignment="1">
      <alignment horizontal="distributed" vertical="center" indent="2"/>
    </xf>
    <xf numFmtId="0" fontId="0" fillId="0" borderId="55" xfId="0" applyFont="1" applyBorder="1" applyAlignment="1">
      <alignment horizontal="distributed" vertical="center" indent="2"/>
    </xf>
    <xf numFmtId="37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>
      <alignment horizontal="distributed" vertical="center" indent="2"/>
    </xf>
    <xf numFmtId="0" fontId="0" fillId="0" borderId="61" xfId="0" applyFont="1" applyFill="1" applyBorder="1" applyAlignment="1">
      <alignment horizontal="distributed" vertical="center" indent="2"/>
    </xf>
    <xf numFmtId="0" fontId="0" fillId="0" borderId="3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 indent="2"/>
    </xf>
    <xf numFmtId="0" fontId="10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12" xfId="0" applyNumberFormat="1" applyFont="1" applyFill="1" applyBorder="1" applyAlignment="1" applyProtection="1">
      <alignment horizontal="distributed" vertical="center"/>
      <protection/>
    </xf>
    <xf numFmtId="37" fontId="13" fillId="0" borderId="14" xfId="0" applyNumberFormat="1" applyFont="1" applyFill="1" applyBorder="1" applyAlignment="1" applyProtection="1">
      <alignment horizontal="distributed" vertical="center"/>
      <protection/>
    </xf>
    <xf numFmtId="0" fontId="13" fillId="0" borderId="16" xfId="0" applyFont="1" applyFill="1" applyBorder="1" applyAlignment="1">
      <alignment horizontal="distributed" vertical="center"/>
    </xf>
    <xf numFmtId="37" fontId="0" fillId="0" borderId="54" xfId="0" applyNumberFormat="1" applyFont="1" applyFill="1" applyBorder="1" applyAlignment="1" applyProtection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horizontal="distributed" vertical="center" indent="3"/>
      <protection/>
    </xf>
    <xf numFmtId="37" fontId="0" fillId="0" borderId="36" xfId="0" applyNumberFormat="1" applyFont="1" applyFill="1" applyBorder="1" applyAlignment="1" applyProtection="1">
      <alignment horizontal="distributed" vertical="center" indent="3"/>
      <protection/>
    </xf>
    <xf numFmtId="37" fontId="0" fillId="0" borderId="25" xfId="0" applyNumberFormat="1" applyFont="1" applyFill="1" applyBorder="1" applyAlignment="1" applyProtection="1">
      <alignment horizontal="distributed" vertical="center" indent="3"/>
      <protection/>
    </xf>
    <xf numFmtId="37" fontId="0" fillId="0" borderId="19" xfId="0" applyNumberFormat="1" applyFont="1" applyFill="1" applyBorder="1" applyAlignment="1" applyProtection="1">
      <alignment horizontal="distributed" vertical="center" indent="4"/>
      <protection/>
    </xf>
    <xf numFmtId="37" fontId="0" fillId="0" borderId="36" xfId="0" applyNumberFormat="1" applyFont="1" applyFill="1" applyBorder="1" applyAlignment="1" applyProtection="1">
      <alignment horizontal="distributed" vertical="center" indent="4"/>
      <protection/>
    </xf>
    <xf numFmtId="37" fontId="0" fillId="0" borderId="25" xfId="0" applyNumberFormat="1" applyFont="1" applyFill="1" applyBorder="1" applyAlignment="1" applyProtection="1">
      <alignment horizontal="distributed" vertical="center" indent="4"/>
      <protection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 indent="4"/>
    </xf>
    <xf numFmtId="0" fontId="0" fillId="0" borderId="11" xfId="0" applyFont="1" applyFill="1" applyBorder="1" applyAlignment="1">
      <alignment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22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distributed" vertical="center"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185" fontId="8" fillId="0" borderId="41" xfId="0" applyNumberFormat="1" applyFont="1" applyFill="1" applyBorder="1" applyAlignment="1" applyProtection="1">
      <alignment horizontal="center" vertical="center" wrapText="1"/>
      <protection/>
    </xf>
    <xf numFmtId="185" fontId="8" fillId="0" borderId="15" xfId="0" applyNumberFormat="1" applyFont="1" applyFill="1" applyBorder="1" applyAlignment="1">
      <alignment horizontal="center" vertical="center" wrapText="1"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 applyProtection="1">
      <alignment horizontal="distributed" vertical="center" wrapText="1"/>
      <protection/>
    </xf>
    <xf numFmtId="0" fontId="5" fillId="0" borderId="15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41" xfId="0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161925</xdr:rowOff>
    </xdr:from>
    <xdr:to>
      <xdr:col>1</xdr:col>
      <xdr:colOff>104775</xdr:colOff>
      <xdr:row>8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828675" y="1733550"/>
          <a:ext cx="9525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161925</xdr:rowOff>
    </xdr:from>
    <xdr:to>
      <xdr:col>1</xdr:col>
      <xdr:colOff>95250</xdr:colOff>
      <xdr:row>10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819150" y="2562225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161925</xdr:rowOff>
    </xdr:from>
    <xdr:to>
      <xdr:col>1</xdr:col>
      <xdr:colOff>104775</xdr:colOff>
      <xdr:row>8</xdr:row>
      <xdr:rowOff>190500</xdr:rowOff>
    </xdr:to>
    <xdr:sp>
      <xdr:nvSpPr>
        <xdr:cNvPr id="3" name="AutoShape 17"/>
        <xdr:cNvSpPr>
          <a:spLocks/>
        </xdr:cNvSpPr>
      </xdr:nvSpPr>
      <xdr:spPr>
        <a:xfrm>
          <a:off x="828675" y="1733550"/>
          <a:ext cx="9525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161925</xdr:rowOff>
    </xdr:from>
    <xdr:to>
      <xdr:col>1</xdr:col>
      <xdr:colOff>95250</xdr:colOff>
      <xdr:row>10</xdr:row>
      <xdr:rowOff>190500</xdr:rowOff>
    </xdr:to>
    <xdr:sp>
      <xdr:nvSpPr>
        <xdr:cNvPr id="4" name="AutoShape 18"/>
        <xdr:cNvSpPr>
          <a:spLocks/>
        </xdr:cNvSpPr>
      </xdr:nvSpPr>
      <xdr:spPr>
        <a:xfrm>
          <a:off x="819150" y="2562225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161925</xdr:rowOff>
    </xdr:from>
    <xdr:to>
      <xdr:col>1</xdr:col>
      <xdr:colOff>85725</xdr:colOff>
      <xdr:row>23</xdr:row>
      <xdr:rowOff>142875</xdr:rowOff>
    </xdr:to>
    <xdr:sp>
      <xdr:nvSpPr>
        <xdr:cNvPr id="5" name="AutoShape 20"/>
        <xdr:cNvSpPr>
          <a:spLocks/>
        </xdr:cNvSpPr>
      </xdr:nvSpPr>
      <xdr:spPr>
        <a:xfrm>
          <a:off x="819150" y="5876925"/>
          <a:ext cx="8572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161925</xdr:rowOff>
    </xdr:from>
    <xdr:to>
      <xdr:col>1</xdr:col>
      <xdr:colOff>104775</xdr:colOff>
      <xdr:row>8</xdr:row>
      <xdr:rowOff>190500</xdr:rowOff>
    </xdr:to>
    <xdr:sp>
      <xdr:nvSpPr>
        <xdr:cNvPr id="6" name="AutoShape 21"/>
        <xdr:cNvSpPr>
          <a:spLocks/>
        </xdr:cNvSpPr>
      </xdr:nvSpPr>
      <xdr:spPr>
        <a:xfrm>
          <a:off x="828675" y="1733550"/>
          <a:ext cx="9525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161925</xdr:rowOff>
    </xdr:from>
    <xdr:to>
      <xdr:col>1</xdr:col>
      <xdr:colOff>95250</xdr:colOff>
      <xdr:row>10</xdr:row>
      <xdr:rowOff>190500</xdr:rowOff>
    </xdr:to>
    <xdr:sp>
      <xdr:nvSpPr>
        <xdr:cNvPr id="7" name="AutoShape 22"/>
        <xdr:cNvSpPr>
          <a:spLocks/>
        </xdr:cNvSpPr>
      </xdr:nvSpPr>
      <xdr:spPr>
        <a:xfrm>
          <a:off x="819150" y="2562225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161925</xdr:rowOff>
    </xdr:from>
    <xdr:to>
      <xdr:col>1</xdr:col>
      <xdr:colOff>85725</xdr:colOff>
      <xdr:row>23</xdr:row>
      <xdr:rowOff>142875</xdr:rowOff>
    </xdr:to>
    <xdr:sp>
      <xdr:nvSpPr>
        <xdr:cNvPr id="8" name="AutoShape 24"/>
        <xdr:cNvSpPr>
          <a:spLocks/>
        </xdr:cNvSpPr>
      </xdr:nvSpPr>
      <xdr:spPr>
        <a:xfrm>
          <a:off x="819150" y="5876925"/>
          <a:ext cx="8572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161925</xdr:rowOff>
    </xdr:from>
    <xdr:to>
      <xdr:col>1</xdr:col>
      <xdr:colOff>104775</xdr:colOff>
      <xdr:row>8</xdr:row>
      <xdr:rowOff>190500</xdr:rowOff>
    </xdr:to>
    <xdr:sp>
      <xdr:nvSpPr>
        <xdr:cNvPr id="9" name="AutoShape 25"/>
        <xdr:cNvSpPr>
          <a:spLocks/>
        </xdr:cNvSpPr>
      </xdr:nvSpPr>
      <xdr:spPr>
        <a:xfrm>
          <a:off x="828675" y="1733550"/>
          <a:ext cx="9525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161925</xdr:rowOff>
    </xdr:from>
    <xdr:to>
      <xdr:col>1</xdr:col>
      <xdr:colOff>95250</xdr:colOff>
      <xdr:row>10</xdr:row>
      <xdr:rowOff>190500</xdr:rowOff>
    </xdr:to>
    <xdr:sp>
      <xdr:nvSpPr>
        <xdr:cNvPr id="10" name="AutoShape 26"/>
        <xdr:cNvSpPr>
          <a:spLocks/>
        </xdr:cNvSpPr>
      </xdr:nvSpPr>
      <xdr:spPr>
        <a:xfrm>
          <a:off x="819150" y="2562225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161925</xdr:rowOff>
    </xdr:from>
    <xdr:to>
      <xdr:col>1</xdr:col>
      <xdr:colOff>85725</xdr:colOff>
      <xdr:row>23</xdr:row>
      <xdr:rowOff>142875</xdr:rowOff>
    </xdr:to>
    <xdr:sp>
      <xdr:nvSpPr>
        <xdr:cNvPr id="11" name="AutoShape 28"/>
        <xdr:cNvSpPr>
          <a:spLocks/>
        </xdr:cNvSpPr>
      </xdr:nvSpPr>
      <xdr:spPr>
        <a:xfrm>
          <a:off x="819150" y="5876925"/>
          <a:ext cx="8572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80" zoomScaleNormal="80" zoomScalePageLayoutView="0" workbookViewId="0" topLeftCell="A1">
      <selection activeCell="A3" sqref="A3:O3"/>
    </sheetView>
  </sheetViews>
  <sheetFormatPr defaultColWidth="8.796875" defaultRowHeight="15"/>
  <cols>
    <col min="1" max="1" width="17.3984375" style="36" customWidth="1"/>
    <col min="2" max="11" width="12.59765625" style="36" customWidth="1"/>
    <col min="12" max="12" width="13.5" style="36" customWidth="1"/>
    <col min="13" max="14" width="12.59765625" style="36" customWidth="1"/>
    <col min="15" max="15" width="13.5" style="36" customWidth="1"/>
    <col min="16" max="16" width="12.59765625" style="36" customWidth="1"/>
    <col min="17" max="18" width="10.59765625" style="36" customWidth="1"/>
    <col min="19" max="16384" width="9" style="36" customWidth="1"/>
  </cols>
  <sheetData>
    <row r="1" spans="1:16" s="34" customFormat="1" ht="19.5" customHeight="1">
      <c r="A1" s="1" t="s">
        <v>259</v>
      </c>
      <c r="P1" s="2" t="s">
        <v>260</v>
      </c>
    </row>
    <row r="2" spans="1:16" ht="24.75" customHeight="1">
      <c r="A2" s="513" t="s">
        <v>426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35"/>
    </row>
    <row r="3" spans="1:16" ht="19.5" customHeight="1">
      <c r="A3" s="299" t="s">
        <v>398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37"/>
    </row>
    <row r="4" spans="2:15" ht="18" customHeight="1" thickBo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2" t="s">
        <v>285</v>
      </c>
    </row>
    <row r="5" spans="1:15" ht="15" customHeight="1">
      <c r="A5" s="300" t="s">
        <v>11</v>
      </c>
      <c r="B5" s="309" t="s">
        <v>313</v>
      </c>
      <c r="C5" s="300"/>
      <c r="D5" s="309" t="s">
        <v>314</v>
      </c>
      <c r="E5" s="310"/>
      <c r="F5" s="297" t="s">
        <v>202</v>
      </c>
      <c r="G5" s="302" t="s">
        <v>262</v>
      </c>
      <c r="H5" s="297" t="s">
        <v>12</v>
      </c>
      <c r="I5" s="297" t="s">
        <v>2</v>
      </c>
      <c r="J5" s="297" t="s">
        <v>3</v>
      </c>
      <c r="K5" s="313" t="s">
        <v>315</v>
      </c>
      <c r="L5" s="297" t="s">
        <v>5</v>
      </c>
      <c r="M5" s="297" t="s">
        <v>6</v>
      </c>
      <c r="N5" s="297" t="s">
        <v>7</v>
      </c>
      <c r="O5" s="307" t="s">
        <v>8</v>
      </c>
    </row>
    <row r="6" spans="1:15" ht="15" customHeight="1">
      <c r="A6" s="301"/>
      <c r="B6" s="308"/>
      <c r="C6" s="301"/>
      <c r="D6" s="311"/>
      <c r="E6" s="312"/>
      <c r="F6" s="298"/>
      <c r="G6" s="314"/>
      <c r="H6" s="306"/>
      <c r="I6" s="306"/>
      <c r="J6" s="306"/>
      <c r="K6" s="306"/>
      <c r="L6" s="306"/>
      <c r="M6" s="306"/>
      <c r="N6" s="306"/>
      <c r="O6" s="308"/>
    </row>
    <row r="7" spans="1:16" ht="15" customHeight="1">
      <c r="A7" s="63" t="s">
        <v>281</v>
      </c>
      <c r="B7" s="39"/>
      <c r="C7" s="40">
        <f>SUM(E7:O7)</f>
        <v>5901825</v>
      </c>
      <c r="D7" s="41"/>
      <c r="E7" s="42">
        <v>2358022</v>
      </c>
      <c r="F7" s="42">
        <v>279119</v>
      </c>
      <c r="G7" s="42">
        <v>270530</v>
      </c>
      <c r="H7" s="42">
        <v>773937</v>
      </c>
      <c r="I7" s="42">
        <v>79023</v>
      </c>
      <c r="J7" s="42">
        <v>83295</v>
      </c>
      <c r="K7" s="42">
        <v>562705</v>
      </c>
      <c r="L7" s="43">
        <v>30322</v>
      </c>
      <c r="M7" s="42">
        <v>214198</v>
      </c>
      <c r="N7" s="42">
        <v>1229469</v>
      </c>
      <c r="O7" s="42">
        <v>21205</v>
      </c>
      <c r="P7" s="52"/>
    </row>
    <row r="8" spans="1:15" ht="15" customHeight="1">
      <c r="A8" s="64" t="s">
        <v>282</v>
      </c>
      <c r="B8" s="44"/>
      <c r="C8" s="40">
        <f>SUM(E8:O8)</f>
        <v>6505639</v>
      </c>
      <c r="D8" s="45"/>
      <c r="E8" s="40">
        <v>2660446</v>
      </c>
      <c r="F8" s="40">
        <v>298179</v>
      </c>
      <c r="G8" s="40">
        <v>298447</v>
      </c>
      <c r="H8" s="40">
        <v>846098</v>
      </c>
      <c r="I8" s="40">
        <v>84043</v>
      </c>
      <c r="J8" s="40">
        <v>92229</v>
      </c>
      <c r="K8" s="40">
        <v>624062</v>
      </c>
      <c r="L8" s="43">
        <v>31688</v>
      </c>
      <c r="M8" s="40">
        <v>226911</v>
      </c>
      <c r="N8" s="40">
        <v>1320940</v>
      </c>
      <c r="O8" s="40">
        <v>22596</v>
      </c>
    </row>
    <row r="9" spans="1:15" ht="15" customHeight="1">
      <c r="A9" s="46">
        <v>2</v>
      </c>
      <c r="B9" s="44"/>
      <c r="C9" s="40">
        <f>SUM(E9:O9)</f>
        <v>6812880</v>
      </c>
      <c r="D9" s="45"/>
      <c r="E9" s="40">
        <v>2785213</v>
      </c>
      <c r="F9" s="40">
        <v>337820</v>
      </c>
      <c r="G9" s="40">
        <v>336732</v>
      </c>
      <c r="H9" s="40">
        <v>907827</v>
      </c>
      <c r="I9" s="40">
        <v>90219</v>
      </c>
      <c r="J9" s="40">
        <v>100963</v>
      </c>
      <c r="K9" s="40">
        <v>687465</v>
      </c>
      <c r="L9" s="43" t="s">
        <v>261</v>
      </c>
      <c r="M9" s="40">
        <v>210730</v>
      </c>
      <c r="N9" s="40">
        <v>1331862</v>
      </c>
      <c r="O9" s="40">
        <v>24049</v>
      </c>
    </row>
    <row r="10" spans="1:17" ht="15" customHeight="1">
      <c r="A10" s="46">
        <v>3</v>
      </c>
      <c r="B10" s="44"/>
      <c r="C10" s="40">
        <f>SUM(E10:O10)</f>
        <v>7292898</v>
      </c>
      <c r="D10" s="45"/>
      <c r="E10" s="40">
        <v>2868996</v>
      </c>
      <c r="F10" s="40">
        <v>369832</v>
      </c>
      <c r="G10" s="40">
        <v>361448</v>
      </c>
      <c r="H10" s="40">
        <v>955618</v>
      </c>
      <c r="I10" s="40">
        <v>95624</v>
      </c>
      <c r="J10" s="40">
        <v>105836</v>
      </c>
      <c r="K10" s="40">
        <v>747418</v>
      </c>
      <c r="L10" s="43" t="s">
        <v>261</v>
      </c>
      <c r="M10" s="40">
        <v>255640</v>
      </c>
      <c r="N10" s="40">
        <v>1510522</v>
      </c>
      <c r="O10" s="40">
        <v>21964</v>
      </c>
      <c r="Q10" s="47"/>
    </row>
    <row r="11" spans="1:17" s="60" customFormat="1" ht="15" customHeight="1">
      <c r="A11" s="33" t="s">
        <v>283</v>
      </c>
      <c r="B11" s="22"/>
      <c r="C11" s="72">
        <f>SUM(E11:O11)</f>
        <v>7661813</v>
      </c>
      <c r="D11" s="59"/>
      <c r="E11" s="72">
        <v>2906660</v>
      </c>
      <c r="F11" s="72">
        <v>384928</v>
      </c>
      <c r="G11" s="72">
        <v>373884</v>
      </c>
      <c r="H11" s="72">
        <v>998115</v>
      </c>
      <c r="I11" s="72">
        <v>97699</v>
      </c>
      <c r="J11" s="72">
        <v>113655</v>
      </c>
      <c r="K11" s="72">
        <v>784389</v>
      </c>
      <c r="L11" s="73" t="s">
        <v>261</v>
      </c>
      <c r="M11" s="72">
        <v>338042</v>
      </c>
      <c r="N11" s="72">
        <v>1642683</v>
      </c>
      <c r="O11" s="72">
        <v>21758</v>
      </c>
      <c r="Q11" s="61"/>
    </row>
    <row r="12" spans="1:17" ht="15" customHeight="1">
      <c r="A12" s="48"/>
      <c r="B12" s="44"/>
      <c r="C12" s="45"/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Q12" s="47"/>
    </row>
    <row r="13" spans="1:17" ht="15" customHeight="1">
      <c r="A13" s="64" t="s">
        <v>284</v>
      </c>
      <c r="B13" s="44"/>
      <c r="C13" s="40">
        <f aca="true" t="shared" si="0" ref="C13:C26">SUM(E13:O13)</f>
        <v>7214179</v>
      </c>
      <c r="D13" s="40"/>
      <c r="E13" s="51">
        <v>2785903</v>
      </c>
      <c r="F13" s="51">
        <v>381813</v>
      </c>
      <c r="G13" s="51">
        <v>343251</v>
      </c>
      <c r="H13" s="51">
        <v>948412</v>
      </c>
      <c r="I13" s="51">
        <v>92329</v>
      </c>
      <c r="J13" s="51">
        <v>105441</v>
      </c>
      <c r="K13" s="51">
        <v>743183</v>
      </c>
      <c r="L13" s="51" t="s">
        <v>238</v>
      </c>
      <c r="M13" s="51">
        <v>265484</v>
      </c>
      <c r="N13" s="51">
        <v>1526376</v>
      </c>
      <c r="O13" s="51">
        <v>21987</v>
      </c>
      <c r="Q13" s="47"/>
    </row>
    <row r="14" spans="1:17" ht="15" customHeight="1">
      <c r="A14" s="259" t="s">
        <v>399</v>
      </c>
      <c r="B14" s="44"/>
      <c r="C14" s="40">
        <f t="shared" si="0"/>
        <v>7287288</v>
      </c>
      <c r="D14" s="40"/>
      <c r="E14" s="51">
        <v>2828591</v>
      </c>
      <c r="F14" s="51">
        <v>383054</v>
      </c>
      <c r="G14" s="51">
        <v>351052</v>
      </c>
      <c r="H14" s="51">
        <v>965824</v>
      </c>
      <c r="I14" s="51">
        <v>93869</v>
      </c>
      <c r="J14" s="51">
        <v>105123</v>
      </c>
      <c r="K14" s="51">
        <v>740516</v>
      </c>
      <c r="L14" s="51" t="s">
        <v>238</v>
      </c>
      <c r="M14" s="51">
        <v>265932</v>
      </c>
      <c r="N14" s="51">
        <v>1529333</v>
      </c>
      <c r="O14" s="51">
        <v>23994</v>
      </c>
      <c r="Q14" s="47"/>
    </row>
    <row r="15" spans="1:17" ht="15" customHeight="1">
      <c r="A15" s="259" t="s">
        <v>400</v>
      </c>
      <c r="B15" s="44"/>
      <c r="C15" s="40">
        <f t="shared" si="0"/>
        <v>7340910</v>
      </c>
      <c r="D15" s="40"/>
      <c r="E15" s="51">
        <v>2849179</v>
      </c>
      <c r="F15" s="51">
        <v>389358</v>
      </c>
      <c r="G15" s="51">
        <v>358842</v>
      </c>
      <c r="H15" s="51">
        <v>967073</v>
      </c>
      <c r="I15" s="51">
        <v>92588</v>
      </c>
      <c r="J15" s="51">
        <v>108153</v>
      </c>
      <c r="K15" s="51">
        <v>744748</v>
      </c>
      <c r="L15" s="51" t="s">
        <v>238</v>
      </c>
      <c r="M15" s="51">
        <v>265744</v>
      </c>
      <c r="N15" s="51">
        <v>1543107</v>
      </c>
      <c r="O15" s="51">
        <v>22118</v>
      </c>
      <c r="Q15" s="47"/>
    </row>
    <row r="16" spans="1:17" ht="15" customHeight="1">
      <c r="A16" s="259" t="s">
        <v>401</v>
      </c>
      <c r="B16" s="44"/>
      <c r="C16" s="40">
        <f t="shared" si="0"/>
        <v>7349587</v>
      </c>
      <c r="D16" s="40"/>
      <c r="E16" s="51">
        <v>2821336</v>
      </c>
      <c r="F16" s="51">
        <v>396396</v>
      </c>
      <c r="G16" s="51">
        <v>360895</v>
      </c>
      <c r="H16" s="51">
        <v>966348</v>
      </c>
      <c r="I16" s="51">
        <v>92964</v>
      </c>
      <c r="J16" s="51">
        <v>109540</v>
      </c>
      <c r="K16" s="51">
        <v>748274</v>
      </c>
      <c r="L16" s="51" t="s">
        <v>238</v>
      </c>
      <c r="M16" s="51">
        <v>278449</v>
      </c>
      <c r="N16" s="51">
        <v>1554327</v>
      </c>
      <c r="O16" s="51">
        <v>21058</v>
      </c>
      <c r="Q16" s="47"/>
    </row>
    <row r="17" spans="1:17" ht="15" customHeight="1">
      <c r="A17" s="243"/>
      <c r="B17" s="44"/>
      <c r="C17" s="52"/>
      <c r="D17" s="49"/>
      <c r="E17" s="51"/>
      <c r="F17" s="51"/>
      <c r="G17" s="51"/>
      <c r="H17" s="51"/>
      <c r="I17" s="51"/>
      <c r="J17" s="51"/>
      <c r="K17" s="51"/>
      <c r="L17" s="51"/>
      <c r="M17" s="52"/>
      <c r="N17" s="51"/>
      <c r="O17" s="51"/>
      <c r="Q17" s="47"/>
    </row>
    <row r="18" spans="1:17" ht="15" customHeight="1">
      <c r="A18" s="259" t="s">
        <v>402</v>
      </c>
      <c r="B18" s="44"/>
      <c r="C18" s="40">
        <f t="shared" si="0"/>
        <v>7358184</v>
      </c>
      <c r="D18" s="40"/>
      <c r="E18" s="51">
        <v>2825633</v>
      </c>
      <c r="F18" s="51">
        <v>376037</v>
      </c>
      <c r="G18" s="51">
        <v>357140</v>
      </c>
      <c r="H18" s="51">
        <v>968548</v>
      </c>
      <c r="I18" s="51">
        <v>92967</v>
      </c>
      <c r="J18" s="51">
        <v>108351</v>
      </c>
      <c r="K18" s="51">
        <v>751899</v>
      </c>
      <c r="L18" s="51" t="s">
        <v>238</v>
      </c>
      <c r="M18" s="51">
        <v>293236</v>
      </c>
      <c r="N18" s="51">
        <v>1564830</v>
      </c>
      <c r="O18" s="51">
        <v>19543</v>
      </c>
      <c r="Q18" s="47"/>
    </row>
    <row r="19" spans="1:17" ht="15" customHeight="1">
      <c r="A19" s="259" t="s">
        <v>403</v>
      </c>
      <c r="B19" s="44"/>
      <c r="C19" s="40">
        <f t="shared" si="0"/>
        <v>7430590</v>
      </c>
      <c r="D19" s="40"/>
      <c r="E19" s="51">
        <v>2851105</v>
      </c>
      <c r="F19" s="51">
        <v>376079</v>
      </c>
      <c r="G19" s="51">
        <v>367550</v>
      </c>
      <c r="H19" s="51">
        <v>980805</v>
      </c>
      <c r="I19" s="51">
        <v>95460</v>
      </c>
      <c r="J19" s="51">
        <v>108426</v>
      </c>
      <c r="K19" s="51">
        <v>766698</v>
      </c>
      <c r="L19" s="51" t="s">
        <v>238</v>
      </c>
      <c r="M19" s="51">
        <v>291126</v>
      </c>
      <c r="N19" s="51">
        <v>1570137</v>
      </c>
      <c r="O19" s="51">
        <v>23204</v>
      </c>
      <c r="Q19" s="47"/>
    </row>
    <row r="20" spans="1:17" ht="15" customHeight="1">
      <c r="A20" s="259" t="s">
        <v>407</v>
      </c>
      <c r="B20" s="44"/>
      <c r="C20" s="40">
        <f t="shared" si="0"/>
        <v>7418486</v>
      </c>
      <c r="D20" s="40"/>
      <c r="E20" s="51">
        <v>2817868</v>
      </c>
      <c r="F20" s="51">
        <v>377267</v>
      </c>
      <c r="G20" s="51">
        <v>359923</v>
      </c>
      <c r="H20" s="51">
        <v>982701</v>
      </c>
      <c r="I20" s="51">
        <v>95429</v>
      </c>
      <c r="J20" s="51">
        <v>107952</v>
      </c>
      <c r="K20" s="51">
        <v>773507</v>
      </c>
      <c r="L20" s="51" t="s">
        <v>238</v>
      </c>
      <c r="M20" s="51">
        <v>296891</v>
      </c>
      <c r="N20" s="51">
        <v>1583286</v>
      </c>
      <c r="O20" s="51">
        <v>23662</v>
      </c>
      <c r="Q20" s="47"/>
    </row>
    <row r="21" spans="1:17" ht="15" customHeight="1">
      <c r="A21" s="259" t="s">
        <v>408</v>
      </c>
      <c r="B21" s="44"/>
      <c r="C21" s="40">
        <f t="shared" si="0"/>
        <v>7468475</v>
      </c>
      <c r="D21" s="40"/>
      <c r="E21" s="51">
        <v>2856513</v>
      </c>
      <c r="F21" s="51">
        <v>378058</v>
      </c>
      <c r="G21" s="51">
        <v>361920</v>
      </c>
      <c r="H21" s="51">
        <v>980510</v>
      </c>
      <c r="I21" s="51">
        <v>94913</v>
      </c>
      <c r="J21" s="51">
        <v>108751</v>
      </c>
      <c r="K21" s="51">
        <v>768304</v>
      </c>
      <c r="L21" s="51" t="s">
        <v>238</v>
      </c>
      <c r="M21" s="51">
        <v>308173</v>
      </c>
      <c r="N21" s="51">
        <v>1588748</v>
      </c>
      <c r="O21" s="51">
        <v>22585</v>
      </c>
      <c r="Q21" s="47"/>
    </row>
    <row r="22" spans="1:17" ht="15" customHeight="1">
      <c r="A22" s="243"/>
      <c r="B22" s="44"/>
      <c r="C22" s="40"/>
      <c r="D22" s="49"/>
      <c r="E22" s="51"/>
      <c r="F22" s="51"/>
      <c r="G22" s="51"/>
      <c r="H22" s="51"/>
      <c r="I22" s="51"/>
      <c r="J22" s="51"/>
      <c r="K22" s="51"/>
      <c r="L22" s="51"/>
      <c r="M22" s="52"/>
      <c r="N22" s="51"/>
      <c r="O22" s="51"/>
      <c r="Q22" s="47"/>
    </row>
    <row r="23" spans="1:17" ht="15" customHeight="1">
      <c r="A23" s="259" t="s">
        <v>404</v>
      </c>
      <c r="B23" s="44"/>
      <c r="C23" s="40">
        <f t="shared" si="0"/>
        <v>7615162</v>
      </c>
      <c r="D23" s="40"/>
      <c r="E23" s="51">
        <v>2883553</v>
      </c>
      <c r="F23" s="51">
        <v>382258</v>
      </c>
      <c r="G23" s="51">
        <v>375356</v>
      </c>
      <c r="H23" s="51">
        <v>1004323</v>
      </c>
      <c r="I23" s="51">
        <v>97405</v>
      </c>
      <c r="J23" s="51">
        <v>115323</v>
      </c>
      <c r="K23" s="51">
        <v>808905</v>
      </c>
      <c r="L23" s="51" t="s">
        <v>238</v>
      </c>
      <c r="M23" s="53">
        <v>307527</v>
      </c>
      <c r="N23" s="51">
        <v>1618201</v>
      </c>
      <c r="O23" s="51">
        <v>22311</v>
      </c>
      <c r="Q23" s="47"/>
    </row>
    <row r="24" spans="1:17" ht="15" customHeight="1">
      <c r="A24" s="65" t="s">
        <v>312</v>
      </c>
      <c r="B24" s="44"/>
      <c r="C24" s="40">
        <f t="shared" si="0"/>
        <v>7506752</v>
      </c>
      <c r="D24" s="40"/>
      <c r="E24" s="51">
        <v>2798470</v>
      </c>
      <c r="F24" s="51">
        <v>384081</v>
      </c>
      <c r="G24" s="51">
        <v>368034</v>
      </c>
      <c r="H24" s="51">
        <v>991688</v>
      </c>
      <c r="I24" s="51">
        <v>96543</v>
      </c>
      <c r="J24" s="51">
        <v>114055</v>
      </c>
      <c r="K24" s="51">
        <v>785315</v>
      </c>
      <c r="L24" s="51" t="s">
        <v>238</v>
      </c>
      <c r="M24" s="51">
        <v>317680</v>
      </c>
      <c r="N24" s="51">
        <v>1627445</v>
      </c>
      <c r="O24" s="51">
        <v>23441</v>
      </c>
      <c r="Q24" s="47"/>
    </row>
    <row r="25" spans="1:17" ht="15" customHeight="1">
      <c r="A25" s="259" t="s">
        <v>405</v>
      </c>
      <c r="B25" s="44"/>
      <c r="C25" s="40">
        <f t="shared" si="0"/>
        <v>7577268</v>
      </c>
      <c r="D25" s="40"/>
      <c r="E25" s="51">
        <v>2811654</v>
      </c>
      <c r="F25" s="51">
        <v>393536</v>
      </c>
      <c r="G25" s="51">
        <v>372618</v>
      </c>
      <c r="H25" s="51">
        <v>995396</v>
      </c>
      <c r="I25" s="51">
        <v>96199</v>
      </c>
      <c r="J25" s="51">
        <v>113306</v>
      </c>
      <c r="K25" s="51">
        <v>787897</v>
      </c>
      <c r="L25" s="51" t="s">
        <v>238</v>
      </c>
      <c r="M25" s="51">
        <v>341317</v>
      </c>
      <c r="N25" s="51">
        <v>1640847</v>
      </c>
      <c r="O25" s="51">
        <v>24498</v>
      </c>
      <c r="Q25" s="47"/>
    </row>
    <row r="26" spans="1:17" ht="15" customHeight="1">
      <c r="A26" s="260" t="s">
        <v>406</v>
      </c>
      <c r="B26" s="44"/>
      <c r="C26" s="40">
        <f t="shared" si="0"/>
        <v>7661813</v>
      </c>
      <c r="D26" s="40"/>
      <c r="E26" s="51">
        <v>2906660</v>
      </c>
      <c r="F26" s="51">
        <v>384928</v>
      </c>
      <c r="G26" s="51">
        <v>373884</v>
      </c>
      <c r="H26" s="51">
        <v>998115</v>
      </c>
      <c r="I26" s="51">
        <v>97699</v>
      </c>
      <c r="J26" s="51">
        <v>113655</v>
      </c>
      <c r="K26" s="51">
        <v>784389</v>
      </c>
      <c r="L26" s="51" t="s">
        <v>238</v>
      </c>
      <c r="M26" s="51">
        <v>338042</v>
      </c>
      <c r="N26" s="51">
        <v>1642683</v>
      </c>
      <c r="O26" s="51">
        <v>21758</v>
      </c>
      <c r="Q26" s="47"/>
    </row>
    <row r="27" spans="1:15" ht="15" customHeight="1">
      <c r="A27" s="54" t="s">
        <v>244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</row>
    <row r="28" spans="1:15" ht="1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ht="15" customHeight="1"/>
    <row r="30" ht="15" customHeight="1"/>
    <row r="31" ht="15" customHeight="1"/>
    <row r="32" spans="1:16" ht="19.5" customHeight="1">
      <c r="A32" s="299" t="s">
        <v>409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</row>
    <row r="33" spans="2:16" ht="18" customHeight="1" thickBot="1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2" t="s">
        <v>0</v>
      </c>
    </row>
    <row r="34" spans="1:16" ht="15" customHeight="1">
      <c r="A34" s="300" t="s">
        <v>11</v>
      </c>
      <c r="B34" s="297" t="s">
        <v>9</v>
      </c>
      <c r="C34" s="297" t="s">
        <v>10</v>
      </c>
      <c r="D34" s="297" t="s">
        <v>202</v>
      </c>
      <c r="E34" s="302" t="s">
        <v>262</v>
      </c>
      <c r="F34" s="297" t="s">
        <v>1</v>
      </c>
      <c r="G34" s="297" t="s">
        <v>2</v>
      </c>
      <c r="H34" s="297" t="s">
        <v>3</v>
      </c>
      <c r="I34" s="297" t="s">
        <v>4</v>
      </c>
      <c r="J34" s="297" t="s">
        <v>5</v>
      </c>
      <c r="K34" s="297" t="s">
        <v>8</v>
      </c>
      <c r="L34" s="302" t="s">
        <v>263</v>
      </c>
      <c r="M34" s="302" t="s">
        <v>264</v>
      </c>
      <c r="N34" s="297" t="s">
        <v>6</v>
      </c>
      <c r="O34" s="302" t="s">
        <v>265</v>
      </c>
      <c r="P34" s="304" t="s">
        <v>266</v>
      </c>
    </row>
    <row r="35" spans="1:16" ht="15" customHeight="1">
      <c r="A35" s="301"/>
      <c r="B35" s="298"/>
      <c r="C35" s="298"/>
      <c r="D35" s="298"/>
      <c r="E35" s="314"/>
      <c r="F35" s="315"/>
      <c r="G35" s="298"/>
      <c r="H35" s="298"/>
      <c r="I35" s="298"/>
      <c r="J35" s="298"/>
      <c r="K35" s="298"/>
      <c r="L35" s="303"/>
      <c r="M35" s="303"/>
      <c r="N35" s="298"/>
      <c r="O35" s="303"/>
      <c r="P35" s="305"/>
    </row>
    <row r="36" spans="1:16" ht="15" customHeight="1">
      <c r="A36" s="63" t="s">
        <v>281</v>
      </c>
      <c r="B36" s="29">
        <f>SUM(C36:P36)</f>
        <v>3879669</v>
      </c>
      <c r="C36" s="42">
        <v>2147241</v>
      </c>
      <c r="D36" s="42">
        <v>64436</v>
      </c>
      <c r="E36" s="42">
        <v>210439</v>
      </c>
      <c r="F36" s="42">
        <v>545896</v>
      </c>
      <c r="G36" s="42">
        <v>47669</v>
      </c>
      <c r="H36" s="42">
        <v>44731</v>
      </c>
      <c r="I36" s="42">
        <v>156548</v>
      </c>
      <c r="J36" s="42">
        <v>18625</v>
      </c>
      <c r="K36" s="42">
        <v>112150</v>
      </c>
      <c r="L36" s="42">
        <v>94536</v>
      </c>
      <c r="M36" s="42">
        <v>76645</v>
      </c>
      <c r="N36" s="42">
        <v>106589</v>
      </c>
      <c r="O36" s="42">
        <v>31582</v>
      </c>
      <c r="P36" s="42">
        <v>222582</v>
      </c>
    </row>
    <row r="37" spans="1:16" ht="15" customHeight="1">
      <c r="A37" s="64" t="s">
        <v>282</v>
      </c>
      <c r="B37" s="29">
        <f>SUM(C37:P37)</f>
        <v>4169424</v>
      </c>
      <c r="C37" s="40">
        <v>2287549</v>
      </c>
      <c r="D37" s="40">
        <v>68041</v>
      </c>
      <c r="E37" s="40">
        <v>232418</v>
      </c>
      <c r="F37" s="40">
        <v>589631</v>
      </c>
      <c r="G37" s="40">
        <v>48520</v>
      </c>
      <c r="H37" s="40">
        <v>48115</v>
      </c>
      <c r="I37" s="40">
        <v>158365</v>
      </c>
      <c r="J37" s="40">
        <v>16344</v>
      </c>
      <c r="K37" s="40">
        <v>114526</v>
      </c>
      <c r="L37" s="40">
        <v>111185</v>
      </c>
      <c r="M37" s="40">
        <v>86027</v>
      </c>
      <c r="N37" s="40">
        <v>108166</v>
      </c>
      <c r="O37" s="40">
        <v>45979</v>
      </c>
      <c r="P37" s="40">
        <v>254558</v>
      </c>
    </row>
    <row r="38" spans="1:16" ht="15" customHeight="1">
      <c r="A38" s="46">
        <v>2</v>
      </c>
      <c r="B38" s="29">
        <f>SUM(C38:P38)</f>
        <v>4396005</v>
      </c>
      <c r="C38" s="40">
        <v>2381894</v>
      </c>
      <c r="D38" s="40">
        <v>63869</v>
      </c>
      <c r="E38" s="40">
        <v>252452</v>
      </c>
      <c r="F38" s="40">
        <v>623300</v>
      </c>
      <c r="G38" s="40">
        <v>63317</v>
      </c>
      <c r="H38" s="40">
        <v>53979</v>
      </c>
      <c r="I38" s="40">
        <v>164080</v>
      </c>
      <c r="J38" s="43" t="s">
        <v>261</v>
      </c>
      <c r="K38" s="40">
        <v>117382</v>
      </c>
      <c r="L38" s="40">
        <v>120024</v>
      </c>
      <c r="M38" s="40">
        <v>102084</v>
      </c>
      <c r="N38" s="40">
        <v>105442</v>
      </c>
      <c r="O38" s="40">
        <v>62268</v>
      </c>
      <c r="P38" s="40">
        <v>285914</v>
      </c>
    </row>
    <row r="39" spans="1:18" ht="15" customHeight="1">
      <c r="A39" s="46">
        <v>3</v>
      </c>
      <c r="B39" s="29">
        <f>SUM(C39:P39)</f>
        <v>4573184</v>
      </c>
      <c r="C39" s="40">
        <v>2433900</v>
      </c>
      <c r="D39" s="40">
        <v>68679</v>
      </c>
      <c r="E39" s="40">
        <v>279333</v>
      </c>
      <c r="F39" s="40">
        <v>661578</v>
      </c>
      <c r="G39" s="40">
        <v>56124</v>
      </c>
      <c r="H39" s="40">
        <v>58912</v>
      </c>
      <c r="I39" s="40">
        <v>164651</v>
      </c>
      <c r="J39" s="43" t="s">
        <v>261</v>
      </c>
      <c r="K39" s="40">
        <v>120348</v>
      </c>
      <c r="L39" s="40">
        <v>118957</v>
      </c>
      <c r="M39" s="40">
        <v>105123</v>
      </c>
      <c r="N39" s="40">
        <v>106622</v>
      </c>
      <c r="O39" s="40">
        <v>84001</v>
      </c>
      <c r="P39" s="40">
        <v>314956</v>
      </c>
      <c r="R39" s="47"/>
    </row>
    <row r="40" spans="1:18" s="60" customFormat="1" ht="15" customHeight="1">
      <c r="A40" s="33" t="s">
        <v>283</v>
      </c>
      <c r="B40" s="74">
        <f>SUM(C40:I40,K40:P40,J40)</f>
        <v>4795523</v>
      </c>
      <c r="C40" s="72">
        <v>2509584</v>
      </c>
      <c r="D40" s="72">
        <v>62904</v>
      </c>
      <c r="E40" s="72">
        <v>287525</v>
      </c>
      <c r="F40" s="72">
        <v>709510</v>
      </c>
      <c r="G40" s="72">
        <v>61766</v>
      </c>
      <c r="H40" s="72">
        <v>63830</v>
      </c>
      <c r="I40" s="72">
        <v>172754</v>
      </c>
      <c r="J40" s="73" t="s">
        <v>261</v>
      </c>
      <c r="K40" s="72">
        <v>122544</v>
      </c>
      <c r="L40" s="72">
        <v>122345</v>
      </c>
      <c r="M40" s="72">
        <v>106516</v>
      </c>
      <c r="N40" s="72">
        <v>118331</v>
      </c>
      <c r="O40" s="72">
        <v>115513</v>
      </c>
      <c r="P40" s="72">
        <v>342401</v>
      </c>
      <c r="R40" s="62"/>
    </row>
    <row r="41" spans="1:16" ht="15" customHeight="1">
      <c r="A41" s="48"/>
      <c r="B41" s="23"/>
      <c r="C41" s="24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8" ht="15" customHeight="1">
      <c r="A42" s="64" t="s">
        <v>284</v>
      </c>
      <c r="B42" s="29">
        <f>SUM(C42:P42)</f>
        <v>4490697</v>
      </c>
      <c r="C42" s="51">
        <v>2368494</v>
      </c>
      <c r="D42" s="51">
        <v>67628</v>
      </c>
      <c r="E42" s="51">
        <v>269550</v>
      </c>
      <c r="F42" s="51">
        <v>655262</v>
      </c>
      <c r="G42" s="51">
        <v>56171</v>
      </c>
      <c r="H42" s="51">
        <v>59012</v>
      </c>
      <c r="I42" s="51">
        <v>165819</v>
      </c>
      <c r="J42" s="43" t="s">
        <v>261</v>
      </c>
      <c r="K42" s="51">
        <v>118852</v>
      </c>
      <c r="L42" s="51">
        <v>118034</v>
      </c>
      <c r="M42" s="51">
        <v>103167</v>
      </c>
      <c r="N42" s="51">
        <v>114706</v>
      </c>
      <c r="O42" s="51">
        <v>83823</v>
      </c>
      <c r="P42" s="51">
        <v>310179</v>
      </c>
      <c r="R42" s="47"/>
    </row>
    <row r="43" spans="1:18" ht="15" customHeight="1">
      <c r="A43" s="259" t="s">
        <v>399</v>
      </c>
      <c r="B43" s="29">
        <f>SUM(C43:P43)</f>
        <v>4538660</v>
      </c>
      <c r="C43" s="51">
        <v>2383321</v>
      </c>
      <c r="D43" s="51">
        <v>66765</v>
      </c>
      <c r="E43" s="51">
        <v>275451</v>
      </c>
      <c r="F43" s="51">
        <v>668498</v>
      </c>
      <c r="G43" s="51">
        <v>55865</v>
      </c>
      <c r="H43" s="51">
        <v>59420</v>
      </c>
      <c r="I43" s="51">
        <v>169035</v>
      </c>
      <c r="J43" s="43" t="s">
        <v>261</v>
      </c>
      <c r="K43" s="51">
        <v>121422</v>
      </c>
      <c r="L43" s="51">
        <v>118338</v>
      </c>
      <c r="M43" s="51">
        <v>104658</v>
      </c>
      <c r="N43" s="51">
        <v>120277</v>
      </c>
      <c r="O43" s="51">
        <v>83742</v>
      </c>
      <c r="P43" s="51">
        <v>311868</v>
      </c>
      <c r="R43" s="47"/>
    </row>
    <row r="44" spans="1:18" ht="15" customHeight="1">
      <c r="A44" s="259" t="s">
        <v>400</v>
      </c>
      <c r="B44" s="29">
        <f>SUM(C44:P44)</f>
        <v>4534963</v>
      </c>
      <c r="C44" s="51">
        <v>2372778</v>
      </c>
      <c r="D44" s="51">
        <v>65948</v>
      </c>
      <c r="E44" s="51">
        <v>276080</v>
      </c>
      <c r="F44" s="51">
        <v>666707</v>
      </c>
      <c r="G44" s="51">
        <v>54050</v>
      </c>
      <c r="H44" s="51">
        <v>59461</v>
      </c>
      <c r="I44" s="51">
        <v>168530</v>
      </c>
      <c r="J44" s="43" t="s">
        <v>261</v>
      </c>
      <c r="K44" s="51">
        <v>120189</v>
      </c>
      <c r="L44" s="51">
        <v>121099</v>
      </c>
      <c r="M44" s="51">
        <v>105800</v>
      </c>
      <c r="N44" s="51">
        <v>121570</v>
      </c>
      <c r="O44" s="51">
        <v>88855</v>
      </c>
      <c r="P44" s="51">
        <v>313896</v>
      </c>
      <c r="R44" s="47"/>
    </row>
    <row r="45" spans="1:18" ht="15" customHeight="1">
      <c r="A45" s="259" t="s">
        <v>401</v>
      </c>
      <c r="B45" s="29">
        <f>SUM(C45:P45)</f>
        <v>4561323</v>
      </c>
      <c r="C45" s="51">
        <v>2385980</v>
      </c>
      <c r="D45" s="51">
        <v>65396</v>
      </c>
      <c r="E45" s="51">
        <v>279671</v>
      </c>
      <c r="F45" s="51">
        <v>672333</v>
      </c>
      <c r="G45" s="51">
        <v>57278</v>
      </c>
      <c r="H45" s="51">
        <v>59306</v>
      </c>
      <c r="I45" s="51">
        <v>168471</v>
      </c>
      <c r="J45" s="43" t="s">
        <v>261</v>
      </c>
      <c r="K45" s="51">
        <v>119330</v>
      </c>
      <c r="L45" s="51">
        <v>120334</v>
      </c>
      <c r="M45" s="51">
        <v>105679</v>
      </c>
      <c r="N45" s="51">
        <v>121563</v>
      </c>
      <c r="O45" s="51">
        <v>89129</v>
      </c>
      <c r="P45" s="51">
        <v>316853</v>
      </c>
      <c r="R45" s="47"/>
    </row>
    <row r="46" spans="1:18" ht="15" customHeight="1">
      <c r="A46" s="243"/>
      <c r="B46" s="29"/>
      <c r="C46" s="49"/>
      <c r="D46" s="49"/>
      <c r="E46" s="49"/>
      <c r="F46" s="49"/>
      <c r="G46" s="49"/>
      <c r="H46" s="49"/>
      <c r="I46" s="49"/>
      <c r="J46" s="43"/>
      <c r="K46" s="49"/>
      <c r="L46" s="49"/>
      <c r="M46" s="49"/>
      <c r="N46" s="49"/>
      <c r="O46" s="49"/>
      <c r="P46" s="49"/>
      <c r="R46" s="47"/>
    </row>
    <row r="47" spans="1:18" ht="15" customHeight="1">
      <c r="A47" s="259" t="s">
        <v>402</v>
      </c>
      <c r="B47" s="29">
        <f>SUM(C47:P47)</f>
        <v>4585944</v>
      </c>
      <c r="C47" s="51">
        <v>2401714</v>
      </c>
      <c r="D47" s="51">
        <v>64075</v>
      </c>
      <c r="E47" s="51">
        <v>277967</v>
      </c>
      <c r="F47" s="51">
        <v>675558</v>
      </c>
      <c r="G47" s="51">
        <v>58117</v>
      </c>
      <c r="H47" s="51">
        <v>59526</v>
      </c>
      <c r="I47" s="51">
        <v>170136</v>
      </c>
      <c r="J47" s="43" t="s">
        <v>261</v>
      </c>
      <c r="K47" s="51">
        <v>118415</v>
      </c>
      <c r="L47" s="51">
        <v>119030</v>
      </c>
      <c r="M47" s="51">
        <v>105537</v>
      </c>
      <c r="N47" s="51">
        <v>122205</v>
      </c>
      <c r="O47" s="51">
        <v>94320</v>
      </c>
      <c r="P47" s="51">
        <v>319344</v>
      </c>
      <c r="R47" s="47"/>
    </row>
    <row r="48" spans="1:18" ht="15" customHeight="1">
      <c r="A48" s="259" t="s">
        <v>403</v>
      </c>
      <c r="B48" s="29">
        <f>SUM(C48:P48)</f>
        <v>4636783</v>
      </c>
      <c r="C48" s="51">
        <v>2433059</v>
      </c>
      <c r="D48" s="51">
        <v>64109</v>
      </c>
      <c r="E48" s="51">
        <v>279631</v>
      </c>
      <c r="F48" s="51">
        <v>686593</v>
      </c>
      <c r="G48" s="51">
        <v>59380</v>
      </c>
      <c r="H48" s="51">
        <v>60190</v>
      </c>
      <c r="I48" s="51">
        <v>169566</v>
      </c>
      <c r="J48" s="43" t="s">
        <v>261</v>
      </c>
      <c r="K48" s="51">
        <v>119883</v>
      </c>
      <c r="L48" s="51">
        <v>120537</v>
      </c>
      <c r="M48" s="51">
        <v>105404</v>
      </c>
      <c r="N48" s="51">
        <v>121199</v>
      </c>
      <c r="O48" s="51">
        <v>94356</v>
      </c>
      <c r="P48" s="51">
        <v>322876</v>
      </c>
      <c r="R48" s="47"/>
    </row>
    <row r="49" spans="1:18" ht="15" customHeight="1">
      <c r="A49" s="259" t="s">
        <v>407</v>
      </c>
      <c r="B49" s="29">
        <f>SUM(C49:P49)</f>
        <v>4617881</v>
      </c>
      <c r="C49" s="51">
        <v>2418176</v>
      </c>
      <c r="D49" s="51">
        <v>63489</v>
      </c>
      <c r="E49" s="51">
        <v>275558</v>
      </c>
      <c r="F49" s="51">
        <v>686787</v>
      </c>
      <c r="G49" s="51">
        <v>59056</v>
      </c>
      <c r="H49" s="51">
        <v>60758</v>
      </c>
      <c r="I49" s="51">
        <v>166939</v>
      </c>
      <c r="J49" s="43" t="s">
        <v>261</v>
      </c>
      <c r="K49" s="51">
        <v>120916</v>
      </c>
      <c r="L49" s="51">
        <v>119472</v>
      </c>
      <c r="M49" s="51">
        <v>104879</v>
      </c>
      <c r="N49" s="51">
        <v>121610</v>
      </c>
      <c r="O49" s="51">
        <v>94255</v>
      </c>
      <c r="P49" s="51">
        <v>325986</v>
      </c>
      <c r="R49" s="47"/>
    </row>
    <row r="50" spans="1:18" ht="15" customHeight="1">
      <c r="A50" s="259" t="s">
        <v>408</v>
      </c>
      <c r="B50" s="29">
        <f>SUM(C50:P50)</f>
        <v>4618626</v>
      </c>
      <c r="C50" s="51">
        <v>2412110</v>
      </c>
      <c r="D50" s="51">
        <v>61918</v>
      </c>
      <c r="E50" s="51">
        <v>280156</v>
      </c>
      <c r="F50" s="51">
        <v>688803</v>
      </c>
      <c r="G50" s="51">
        <v>59497</v>
      </c>
      <c r="H50" s="51">
        <v>61675</v>
      </c>
      <c r="I50" s="51">
        <v>165113</v>
      </c>
      <c r="J50" s="43" t="s">
        <v>261</v>
      </c>
      <c r="K50" s="51">
        <v>119030</v>
      </c>
      <c r="L50" s="51">
        <v>119437</v>
      </c>
      <c r="M50" s="51">
        <v>106959</v>
      </c>
      <c r="N50" s="51">
        <v>119801</v>
      </c>
      <c r="O50" s="51">
        <v>94604</v>
      </c>
      <c r="P50" s="51">
        <v>329523</v>
      </c>
      <c r="R50" s="47"/>
    </row>
    <row r="51" spans="1:18" ht="15" customHeight="1">
      <c r="A51" s="243"/>
      <c r="B51" s="29"/>
      <c r="C51" s="49"/>
      <c r="D51" s="49"/>
      <c r="E51" s="49"/>
      <c r="F51" s="49"/>
      <c r="G51" s="49"/>
      <c r="H51" s="49"/>
      <c r="I51" s="49"/>
      <c r="J51" s="43"/>
      <c r="K51" s="49"/>
      <c r="L51" s="49"/>
      <c r="M51" s="49"/>
      <c r="N51" s="49"/>
      <c r="O51" s="49"/>
      <c r="P51" s="49"/>
      <c r="R51" s="47"/>
    </row>
    <row r="52" spans="1:18" ht="15" customHeight="1">
      <c r="A52" s="259" t="s">
        <v>404</v>
      </c>
      <c r="B52" s="29">
        <f>SUM(C52:P52)</f>
        <v>4730198</v>
      </c>
      <c r="C52" s="51">
        <v>2476511</v>
      </c>
      <c r="D52" s="51">
        <v>61908</v>
      </c>
      <c r="E52" s="51">
        <v>285614</v>
      </c>
      <c r="F52" s="51">
        <v>705494</v>
      </c>
      <c r="G52" s="51">
        <v>60961</v>
      </c>
      <c r="H52" s="51">
        <v>63058</v>
      </c>
      <c r="I52" s="51">
        <v>170242</v>
      </c>
      <c r="J52" s="43" t="s">
        <v>261</v>
      </c>
      <c r="K52" s="51">
        <v>120461</v>
      </c>
      <c r="L52" s="51">
        <v>121021</v>
      </c>
      <c r="M52" s="51">
        <v>108257</v>
      </c>
      <c r="N52" s="51">
        <v>119826</v>
      </c>
      <c r="O52" s="51">
        <v>103198</v>
      </c>
      <c r="P52" s="51">
        <v>333647</v>
      </c>
      <c r="R52" s="47"/>
    </row>
    <row r="53" spans="1:18" ht="15" customHeight="1">
      <c r="A53" s="65" t="s">
        <v>312</v>
      </c>
      <c r="B53" s="29">
        <f>SUM(C53:P53)</f>
        <v>4699444</v>
      </c>
      <c r="C53" s="51">
        <v>2450024</v>
      </c>
      <c r="D53" s="51">
        <v>63157</v>
      </c>
      <c r="E53" s="51">
        <v>283828</v>
      </c>
      <c r="F53" s="51">
        <v>698807</v>
      </c>
      <c r="G53" s="51">
        <v>60424</v>
      </c>
      <c r="H53" s="51">
        <v>62204</v>
      </c>
      <c r="I53" s="51">
        <v>168123</v>
      </c>
      <c r="J53" s="43" t="s">
        <v>261</v>
      </c>
      <c r="K53" s="51">
        <v>122638</v>
      </c>
      <c r="L53" s="51">
        <v>119591</v>
      </c>
      <c r="M53" s="51">
        <v>106824</v>
      </c>
      <c r="N53" s="51">
        <v>119221</v>
      </c>
      <c r="O53" s="51">
        <v>107742</v>
      </c>
      <c r="P53" s="51">
        <v>336861</v>
      </c>
      <c r="R53" s="47"/>
    </row>
    <row r="54" spans="1:18" ht="15" customHeight="1">
      <c r="A54" s="259" t="s">
        <v>405</v>
      </c>
      <c r="B54" s="29">
        <f>SUM(C54:P54)</f>
        <v>4725598</v>
      </c>
      <c r="C54" s="51">
        <v>2467899</v>
      </c>
      <c r="D54" s="51">
        <v>61698</v>
      </c>
      <c r="E54" s="51">
        <v>285125</v>
      </c>
      <c r="F54" s="51">
        <v>703199</v>
      </c>
      <c r="G54" s="51">
        <v>60484</v>
      </c>
      <c r="H54" s="51">
        <v>62692</v>
      </c>
      <c r="I54" s="51">
        <v>169509</v>
      </c>
      <c r="J54" s="43" t="s">
        <v>261</v>
      </c>
      <c r="K54" s="51">
        <v>122788</v>
      </c>
      <c r="L54" s="51">
        <v>118571</v>
      </c>
      <c r="M54" s="51">
        <v>106704</v>
      </c>
      <c r="N54" s="51">
        <v>119179</v>
      </c>
      <c r="O54" s="51">
        <v>107628</v>
      </c>
      <c r="P54" s="51">
        <v>340122</v>
      </c>
      <c r="R54" s="47"/>
    </row>
    <row r="55" spans="1:18" ht="15" customHeight="1">
      <c r="A55" s="260" t="s">
        <v>406</v>
      </c>
      <c r="B55" s="261">
        <f>SUM(C55:P55)</f>
        <v>4795523</v>
      </c>
      <c r="C55" s="51">
        <v>2509584</v>
      </c>
      <c r="D55" s="51">
        <v>62904</v>
      </c>
      <c r="E55" s="51">
        <v>287525</v>
      </c>
      <c r="F55" s="51">
        <v>709510</v>
      </c>
      <c r="G55" s="51">
        <v>61766</v>
      </c>
      <c r="H55" s="51">
        <v>63830</v>
      </c>
      <c r="I55" s="51">
        <v>172754</v>
      </c>
      <c r="J55" s="43" t="s">
        <v>261</v>
      </c>
      <c r="K55" s="51">
        <v>122544</v>
      </c>
      <c r="L55" s="51">
        <v>122345</v>
      </c>
      <c r="M55" s="51">
        <v>106516</v>
      </c>
      <c r="N55" s="51">
        <v>118331</v>
      </c>
      <c r="O55" s="51">
        <v>115513</v>
      </c>
      <c r="P55" s="51">
        <v>342401</v>
      </c>
      <c r="R55" s="47"/>
    </row>
    <row r="56" spans="1:16" ht="15" customHeight="1">
      <c r="A56" s="55"/>
      <c r="B56" s="57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</row>
    <row r="57" spans="1:7" ht="15" customHeight="1">
      <c r="A57" s="54"/>
      <c r="B57" s="54"/>
      <c r="C57" s="54"/>
      <c r="D57" s="54"/>
      <c r="E57" s="54"/>
      <c r="F57" s="54"/>
      <c r="G57" s="54"/>
    </row>
    <row r="58" spans="1:7" ht="15" customHeight="1">
      <c r="A58" s="54"/>
      <c r="B58" s="54"/>
      <c r="C58" s="54"/>
      <c r="D58" s="54"/>
      <c r="E58" s="54"/>
      <c r="F58" s="54"/>
      <c r="G58" s="54"/>
    </row>
    <row r="59" ht="14.25">
      <c r="A59" s="54"/>
    </row>
  </sheetData>
  <sheetProtection/>
  <mergeCells count="32">
    <mergeCell ref="A5:A6"/>
    <mergeCell ref="J5:J6"/>
    <mergeCell ref="F5:F6"/>
    <mergeCell ref="B34:B35"/>
    <mergeCell ref="I34:I35"/>
    <mergeCell ref="C34:C35"/>
    <mergeCell ref="D34:D35"/>
    <mergeCell ref="E34:E35"/>
    <mergeCell ref="G34:G35"/>
    <mergeCell ref="F34:F35"/>
    <mergeCell ref="B5:C6"/>
    <mergeCell ref="D5:E6"/>
    <mergeCell ref="H5:H6"/>
    <mergeCell ref="I5:I6"/>
    <mergeCell ref="K5:K6"/>
    <mergeCell ref="G5:G6"/>
    <mergeCell ref="N5:N6"/>
    <mergeCell ref="M5:M6"/>
    <mergeCell ref="L5:L6"/>
    <mergeCell ref="O5:O6"/>
    <mergeCell ref="N34:N35"/>
    <mergeCell ref="L34:L35"/>
    <mergeCell ref="H34:H35"/>
    <mergeCell ref="A32:P32"/>
    <mergeCell ref="A34:A35"/>
    <mergeCell ref="A2:O2"/>
    <mergeCell ref="A3:O3"/>
    <mergeCell ref="O34:O35"/>
    <mergeCell ref="P34:P35"/>
    <mergeCell ref="J34:J35"/>
    <mergeCell ref="K34:K35"/>
    <mergeCell ref="M34:M35"/>
  </mergeCells>
  <printOptions horizontalCentered="1"/>
  <pageMargins left="0.5118110236220472" right="0.5118110236220472" top="0.5118110236220472" bottom="0.31496062992125984" header="0" footer="0"/>
  <pageSetup fitToHeight="1" fitToWidth="1" horizontalDpi="300" verticalDpi="300" orientation="landscape" paperSize="8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4"/>
  <sheetViews>
    <sheetView zoomScale="80" zoomScaleNormal="80" zoomScaleSheetLayoutView="75" zoomScalePageLayoutView="0" workbookViewId="0" topLeftCell="A1">
      <selection activeCell="B17" sqref="B17"/>
    </sheetView>
  </sheetViews>
  <sheetFormatPr defaultColWidth="10.59765625" defaultRowHeight="15"/>
  <cols>
    <col min="1" max="1" width="18.69921875" style="36" customWidth="1"/>
    <col min="2" max="4" width="10.59765625" style="36" customWidth="1"/>
    <col min="5" max="5" width="12.5" style="36" customWidth="1"/>
    <col min="6" max="8" width="10.59765625" style="36" customWidth="1"/>
    <col min="9" max="9" width="12.19921875" style="36" customWidth="1"/>
    <col min="10" max="10" width="5.59765625" style="36" customWidth="1"/>
    <col min="11" max="11" width="11.59765625" style="36" customWidth="1"/>
    <col min="12" max="12" width="5.59765625" style="36" customWidth="1"/>
    <col min="13" max="13" width="11.59765625" style="36" customWidth="1"/>
    <col min="14" max="14" width="16.59765625" style="36" customWidth="1"/>
    <col min="15" max="15" width="15.69921875" style="36" customWidth="1"/>
    <col min="16" max="16" width="10.59765625" style="36" customWidth="1"/>
    <col min="17" max="17" width="8.69921875" style="36" customWidth="1"/>
    <col min="18" max="18" width="12.19921875" style="36" customWidth="1"/>
    <col min="19" max="19" width="8.69921875" style="36" customWidth="1"/>
    <col min="20" max="20" width="13.59765625" style="36" customWidth="1"/>
    <col min="21" max="21" width="8.3984375" style="36" customWidth="1"/>
    <col min="22" max="22" width="14.69921875" style="36" customWidth="1"/>
    <col min="23" max="23" width="9.59765625" style="36" customWidth="1"/>
    <col min="24" max="24" width="13.09765625" style="36" customWidth="1"/>
    <col min="25" max="16384" width="10.59765625" style="36" customWidth="1"/>
  </cols>
  <sheetData>
    <row r="1" spans="1:24" ht="19.5" customHeight="1">
      <c r="A1" s="1" t="s">
        <v>280</v>
      </c>
      <c r="B1" s="4"/>
      <c r="E1" s="75"/>
      <c r="X1" s="2" t="s">
        <v>256</v>
      </c>
    </row>
    <row r="2" spans="1:24" ht="19.5" customHeight="1">
      <c r="A2" s="299" t="s">
        <v>286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76"/>
      <c r="O2" s="299" t="s">
        <v>290</v>
      </c>
      <c r="P2" s="299"/>
      <c r="Q2" s="299"/>
      <c r="R2" s="299"/>
      <c r="S2" s="299"/>
      <c r="T2" s="299"/>
      <c r="U2" s="299"/>
      <c r="V2" s="299"/>
      <c r="W2" s="299"/>
      <c r="X2" s="299"/>
    </row>
    <row r="3" spans="1:24" ht="18" customHeight="1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P3" s="78"/>
      <c r="Q3" s="78"/>
      <c r="R3" s="78"/>
      <c r="S3" s="79"/>
      <c r="T3" s="79"/>
      <c r="U3" s="79"/>
      <c r="V3" s="79"/>
      <c r="W3" s="79"/>
      <c r="X3" s="80" t="s">
        <v>223</v>
      </c>
    </row>
    <row r="4" spans="1:30" ht="15" customHeight="1">
      <c r="A4" s="300" t="s">
        <v>258</v>
      </c>
      <c r="B4" s="307" t="s">
        <v>13</v>
      </c>
      <c r="C4" s="363"/>
      <c r="D4" s="363"/>
      <c r="E4" s="310"/>
      <c r="F4" s="81"/>
      <c r="G4" s="364" t="s">
        <v>14</v>
      </c>
      <c r="H4" s="365"/>
      <c r="I4" s="365"/>
      <c r="J4" s="365"/>
      <c r="K4" s="365"/>
      <c r="L4" s="365"/>
      <c r="M4" s="365"/>
      <c r="N4" s="82"/>
      <c r="O4" s="300" t="s">
        <v>15</v>
      </c>
      <c r="P4" s="320" t="s">
        <v>209</v>
      </c>
      <c r="Q4" s="324" t="s">
        <v>210</v>
      </c>
      <c r="R4" s="324"/>
      <c r="S4" s="324"/>
      <c r="T4" s="324"/>
      <c r="U4" s="325" t="s">
        <v>316</v>
      </c>
      <c r="V4" s="325"/>
      <c r="W4" s="325"/>
      <c r="X4" s="326"/>
      <c r="Y4" s="323"/>
      <c r="Z4" s="323"/>
      <c r="AA4" s="323"/>
      <c r="AB4" s="323"/>
      <c r="AC4" s="323"/>
      <c r="AD4" s="323"/>
    </row>
    <row r="5" spans="1:26" ht="15" customHeight="1">
      <c r="A5" s="362"/>
      <c r="B5" s="316" t="s">
        <v>288</v>
      </c>
      <c r="C5" s="317"/>
      <c r="D5" s="316" t="s">
        <v>287</v>
      </c>
      <c r="E5" s="317"/>
      <c r="F5" s="316" t="s">
        <v>288</v>
      </c>
      <c r="G5" s="317"/>
      <c r="H5" s="316" t="s">
        <v>287</v>
      </c>
      <c r="I5" s="317"/>
      <c r="J5" s="329" t="s">
        <v>317</v>
      </c>
      <c r="K5" s="330"/>
      <c r="L5" s="330"/>
      <c r="M5" s="330"/>
      <c r="N5" s="82"/>
      <c r="O5" s="301"/>
      <c r="P5" s="321"/>
      <c r="Q5" s="358" t="s">
        <v>247</v>
      </c>
      <c r="R5" s="358"/>
      <c r="S5" s="358" t="s">
        <v>204</v>
      </c>
      <c r="T5" s="358"/>
      <c r="U5" s="358" t="s">
        <v>247</v>
      </c>
      <c r="V5" s="358"/>
      <c r="W5" s="358" t="s">
        <v>204</v>
      </c>
      <c r="X5" s="384"/>
      <c r="Y5" s="54"/>
      <c r="Z5" s="54"/>
    </row>
    <row r="6" spans="1:24" ht="15" customHeight="1">
      <c r="A6" s="312"/>
      <c r="B6" s="318"/>
      <c r="C6" s="319"/>
      <c r="D6" s="318"/>
      <c r="E6" s="319"/>
      <c r="F6" s="318"/>
      <c r="G6" s="319"/>
      <c r="H6" s="318"/>
      <c r="I6" s="319"/>
      <c r="J6" s="318" t="s">
        <v>311</v>
      </c>
      <c r="K6" s="312"/>
      <c r="L6" s="318" t="s">
        <v>16</v>
      </c>
      <c r="M6" s="322"/>
      <c r="N6" s="82"/>
      <c r="O6" s="63" t="s">
        <v>281</v>
      </c>
      <c r="P6" s="86">
        <v>13</v>
      </c>
      <c r="Q6" s="328">
        <v>1459745</v>
      </c>
      <c r="R6" s="328"/>
      <c r="S6" s="357">
        <v>1406552</v>
      </c>
      <c r="T6" s="357"/>
      <c r="U6" s="357">
        <v>298</v>
      </c>
      <c r="V6" s="357"/>
      <c r="W6" s="357">
        <v>359646</v>
      </c>
      <c r="X6" s="357"/>
    </row>
    <row r="7" spans="1:24" ht="15" customHeight="1">
      <c r="A7" s="63" t="s">
        <v>281</v>
      </c>
      <c r="B7" s="85"/>
      <c r="C7" s="88">
        <v>3465</v>
      </c>
      <c r="D7" s="88"/>
      <c r="E7" s="88">
        <v>3922251</v>
      </c>
      <c r="F7" s="55"/>
      <c r="G7" s="88">
        <v>1361</v>
      </c>
      <c r="H7" s="88"/>
      <c r="I7" s="88">
        <v>1105489</v>
      </c>
      <c r="J7" s="88"/>
      <c r="K7" s="88">
        <v>265</v>
      </c>
      <c r="L7" s="88"/>
      <c r="M7" s="88">
        <v>324130</v>
      </c>
      <c r="N7" s="11"/>
      <c r="O7" s="64" t="s">
        <v>282</v>
      </c>
      <c r="P7" s="89">
        <v>13</v>
      </c>
      <c r="Q7" s="328">
        <v>1092611</v>
      </c>
      <c r="R7" s="328"/>
      <c r="S7" s="357">
        <v>1574693</v>
      </c>
      <c r="T7" s="357"/>
      <c r="U7" s="357">
        <v>491</v>
      </c>
      <c r="V7" s="357"/>
      <c r="W7" s="357">
        <v>773791</v>
      </c>
      <c r="X7" s="357"/>
    </row>
    <row r="8" spans="1:24" ht="15" customHeight="1">
      <c r="A8" s="64" t="s">
        <v>282</v>
      </c>
      <c r="B8" s="90"/>
      <c r="C8" s="91">
        <v>3345</v>
      </c>
      <c r="D8" s="91"/>
      <c r="E8" s="91">
        <v>3956087</v>
      </c>
      <c r="F8" s="54"/>
      <c r="G8" s="91">
        <v>1181</v>
      </c>
      <c r="H8" s="91"/>
      <c r="I8" s="91">
        <v>1434274</v>
      </c>
      <c r="J8" s="91"/>
      <c r="K8" s="91">
        <v>271</v>
      </c>
      <c r="L8" s="91"/>
      <c r="M8" s="91">
        <v>526973</v>
      </c>
      <c r="N8" s="54"/>
      <c r="O8" s="46">
        <v>2</v>
      </c>
      <c r="P8" s="89">
        <v>14</v>
      </c>
      <c r="Q8" s="328">
        <v>622359</v>
      </c>
      <c r="R8" s="328"/>
      <c r="S8" s="357">
        <v>974943</v>
      </c>
      <c r="T8" s="357"/>
      <c r="U8" s="357">
        <v>299</v>
      </c>
      <c r="V8" s="357"/>
      <c r="W8" s="382" t="s">
        <v>257</v>
      </c>
      <c r="X8" s="382"/>
    </row>
    <row r="9" spans="1:24" ht="15" customHeight="1">
      <c r="A9" s="46">
        <v>2</v>
      </c>
      <c r="B9" s="92"/>
      <c r="C9" s="91">
        <v>3295</v>
      </c>
      <c r="D9" s="91"/>
      <c r="E9" s="91">
        <v>4169434</v>
      </c>
      <c r="F9" s="54"/>
      <c r="G9" s="91">
        <v>680</v>
      </c>
      <c r="H9" s="91"/>
      <c r="I9" s="91">
        <v>946029</v>
      </c>
      <c r="J9" s="91"/>
      <c r="K9" s="91">
        <v>112</v>
      </c>
      <c r="L9" s="91"/>
      <c r="M9" s="91">
        <v>231722</v>
      </c>
      <c r="N9" s="54"/>
      <c r="O9" s="46">
        <v>3</v>
      </c>
      <c r="P9" s="89">
        <v>16</v>
      </c>
      <c r="Q9" s="328">
        <v>483109</v>
      </c>
      <c r="R9" s="328"/>
      <c r="S9" s="357">
        <v>577086</v>
      </c>
      <c r="T9" s="357"/>
      <c r="U9" s="357">
        <v>271</v>
      </c>
      <c r="V9" s="357"/>
      <c r="W9" s="382" t="s">
        <v>257</v>
      </c>
      <c r="X9" s="382"/>
    </row>
    <row r="10" spans="1:24" ht="15" customHeight="1">
      <c r="A10" s="46">
        <v>3</v>
      </c>
      <c r="B10" s="90"/>
      <c r="C10" s="91">
        <v>3231</v>
      </c>
      <c r="D10" s="93"/>
      <c r="E10" s="91">
        <v>4225123</v>
      </c>
      <c r="F10" s="54"/>
      <c r="G10" s="91">
        <v>1604</v>
      </c>
      <c r="H10" s="93"/>
      <c r="I10" s="91">
        <v>5174544</v>
      </c>
      <c r="J10" s="93"/>
      <c r="K10" s="91">
        <v>69</v>
      </c>
      <c r="L10" s="93"/>
      <c r="M10" s="91">
        <v>385623</v>
      </c>
      <c r="N10" s="54"/>
      <c r="O10" s="33" t="s">
        <v>283</v>
      </c>
      <c r="P10" s="138">
        <v>16</v>
      </c>
      <c r="Q10" s="359">
        <f>SUM(Q12:R25)</f>
        <v>360072</v>
      </c>
      <c r="R10" s="359"/>
      <c r="S10" s="359">
        <f>SUM(S12:T25)</f>
        <v>290555</v>
      </c>
      <c r="T10" s="359"/>
      <c r="U10" s="359">
        <f>SUM(U12:V25)</f>
        <v>162</v>
      </c>
      <c r="V10" s="359"/>
      <c r="W10" s="385" t="s">
        <v>327</v>
      </c>
      <c r="X10" s="385"/>
    </row>
    <row r="11" spans="1:24" s="60" customFormat="1" ht="15" customHeight="1">
      <c r="A11" s="33" t="s">
        <v>283</v>
      </c>
      <c r="B11" s="12"/>
      <c r="C11" s="262">
        <f>SUM(C13:C26)</f>
        <v>3054</v>
      </c>
      <c r="D11" s="262"/>
      <c r="E11" s="262">
        <f aca="true" t="shared" si="0" ref="E11:M11">SUM(E13:E26)</f>
        <v>3882552</v>
      </c>
      <c r="F11" s="262"/>
      <c r="G11" s="262">
        <f t="shared" si="0"/>
        <v>3939</v>
      </c>
      <c r="H11" s="262"/>
      <c r="I11" s="262">
        <f t="shared" si="0"/>
        <v>6804862</v>
      </c>
      <c r="J11" s="262"/>
      <c r="K11" s="262">
        <f t="shared" si="0"/>
        <v>123</v>
      </c>
      <c r="L11" s="262"/>
      <c r="M11" s="262">
        <f t="shared" si="0"/>
        <v>591019</v>
      </c>
      <c r="N11" s="124"/>
      <c r="O11" s="125"/>
      <c r="P11" s="126"/>
      <c r="Q11" s="378"/>
      <c r="R11" s="378"/>
      <c r="S11" s="360"/>
      <c r="T11" s="360"/>
      <c r="U11" s="381"/>
      <c r="V11" s="381"/>
      <c r="W11" s="381"/>
      <c r="X11" s="381"/>
    </row>
    <row r="12" spans="1:24" ht="15" customHeight="1">
      <c r="A12" s="48"/>
      <c r="B12" s="94"/>
      <c r="C12" s="95"/>
      <c r="D12" s="95"/>
      <c r="E12" s="54"/>
      <c r="F12" s="95"/>
      <c r="G12" s="95"/>
      <c r="H12" s="95"/>
      <c r="I12" s="95"/>
      <c r="J12" s="95"/>
      <c r="K12" s="95"/>
      <c r="L12" s="95"/>
      <c r="M12" s="95"/>
      <c r="N12" s="95"/>
      <c r="O12" s="64" t="s">
        <v>318</v>
      </c>
      <c r="P12" s="91">
        <v>16</v>
      </c>
      <c r="Q12" s="328">
        <v>21050</v>
      </c>
      <c r="R12" s="328"/>
      <c r="S12" s="357">
        <v>19432</v>
      </c>
      <c r="T12" s="357"/>
      <c r="U12" s="382">
        <v>4</v>
      </c>
      <c r="V12" s="382"/>
      <c r="W12" s="382" t="s">
        <v>257</v>
      </c>
      <c r="X12" s="382"/>
    </row>
    <row r="13" spans="1:24" ht="15" customHeight="1">
      <c r="A13" s="64" t="s">
        <v>284</v>
      </c>
      <c r="B13" s="83"/>
      <c r="C13" s="91">
        <v>257</v>
      </c>
      <c r="D13" s="91"/>
      <c r="E13" s="91">
        <v>340097</v>
      </c>
      <c r="F13" s="91"/>
      <c r="G13" s="91">
        <v>278</v>
      </c>
      <c r="H13" s="91"/>
      <c r="I13" s="91">
        <v>623761</v>
      </c>
      <c r="J13" s="91"/>
      <c r="K13" s="91">
        <v>11</v>
      </c>
      <c r="L13" s="91"/>
      <c r="M13" s="91">
        <v>32377</v>
      </c>
      <c r="N13" s="91"/>
      <c r="O13" s="69">
        <v>2</v>
      </c>
      <c r="P13" s="91">
        <v>16</v>
      </c>
      <c r="Q13" s="328">
        <v>24142</v>
      </c>
      <c r="R13" s="328"/>
      <c r="S13" s="357">
        <v>18928</v>
      </c>
      <c r="T13" s="357"/>
      <c r="U13" s="382">
        <v>9</v>
      </c>
      <c r="V13" s="382"/>
      <c r="W13" s="382" t="s">
        <v>257</v>
      </c>
      <c r="X13" s="382"/>
    </row>
    <row r="14" spans="1:24" ht="15" customHeight="1">
      <c r="A14" s="67">
        <v>5</v>
      </c>
      <c r="B14" s="90"/>
      <c r="C14" s="91">
        <v>223</v>
      </c>
      <c r="D14" s="91"/>
      <c r="E14" s="91">
        <v>260461</v>
      </c>
      <c r="F14" s="91"/>
      <c r="G14" s="91">
        <v>199</v>
      </c>
      <c r="H14" s="91"/>
      <c r="I14" s="91">
        <v>874176</v>
      </c>
      <c r="J14" s="91"/>
      <c r="K14" s="91">
        <v>15</v>
      </c>
      <c r="L14" s="91"/>
      <c r="M14" s="91">
        <v>35631</v>
      </c>
      <c r="N14" s="91"/>
      <c r="O14" s="69">
        <v>3</v>
      </c>
      <c r="P14" s="91">
        <v>16</v>
      </c>
      <c r="Q14" s="328">
        <v>40079</v>
      </c>
      <c r="R14" s="328"/>
      <c r="S14" s="357">
        <v>46928</v>
      </c>
      <c r="T14" s="357"/>
      <c r="U14" s="382">
        <v>18</v>
      </c>
      <c r="V14" s="382"/>
      <c r="W14" s="382" t="s">
        <v>257</v>
      </c>
      <c r="X14" s="382"/>
    </row>
    <row r="15" spans="1:24" ht="15" customHeight="1">
      <c r="A15" s="67">
        <v>6</v>
      </c>
      <c r="B15" s="90"/>
      <c r="C15" s="91">
        <v>283</v>
      </c>
      <c r="D15" s="91"/>
      <c r="E15" s="91">
        <v>382463</v>
      </c>
      <c r="F15" s="91"/>
      <c r="G15" s="91">
        <v>323</v>
      </c>
      <c r="H15" s="91"/>
      <c r="I15" s="91">
        <v>606355</v>
      </c>
      <c r="J15" s="91"/>
      <c r="K15" s="91">
        <v>8</v>
      </c>
      <c r="L15" s="91"/>
      <c r="M15" s="91">
        <v>27329</v>
      </c>
      <c r="N15" s="91"/>
      <c r="O15" s="69">
        <v>4</v>
      </c>
      <c r="P15" s="91">
        <v>16</v>
      </c>
      <c r="Q15" s="328">
        <v>32836</v>
      </c>
      <c r="R15" s="328"/>
      <c r="S15" s="357">
        <v>24521</v>
      </c>
      <c r="T15" s="357"/>
      <c r="U15" s="382">
        <v>6</v>
      </c>
      <c r="V15" s="382"/>
      <c r="W15" s="382" t="s">
        <v>257</v>
      </c>
      <c r="X15" s="382"/>
    </row>
    <row r="16" spans="1:24" ht="15" customHeight="1">
      <c r="A16" s="67">
        <v>7</v>
      </c>
      <c r="B16" s="90"/>
      <c r="C16" s="91">
        <v>296</v>
      </c>
      <c r="D16" s="91"/>
      <c r="E16" s="91">
        <v>338263</v>
      </c>
      <c r="F16" s="91"/>
      <c r="G16" s="91">
        <v>272</v>
      </c>
      <c r="H16" s="91"/>
      <c r="I16" s="91">
        <v>547954</v>
      </c>
      <c r="J16" s="91"/>
      <c r="K16" s="91">
        <v>11</v>
      </c>
      <c r="L16" s="91"/>
      <c r="M16" s="91">
        <v>70242</v>
      </c>
      <c r="N16" s="91"/>
      <c r="O16" s="70"/>
      <c r="P16" s="96"/>
      <c r="Q16" s="328"/>
      <c r="R16" s="328"/>
      <c r="S16" s="357"/>
      <c r="T16" s="357"/>
      <c r="U16" s="382"/>
      <c r="V16" s="382"/>
      <c r="W16" s="382"/>
      <c r="X16" s="382"/>
    </row>
    <row r="17" spans="1:24" ht="15" customHeight="1">
      <c r="A17" s="68"/>
      <c r="B17" s="83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69">
        <v>5</v>
      </c>
      <c r="P17" s="91">
        <v>16</v>
      </c>
      <c r="Q17" s="328">
        <v>40847</v>
      </c>
      <c r="R17" s="328"/>
      <c r="S17" s="357">
        <v>29945</v>
      </c>
      <c r="T17" s="357"/>
      <c r="U17" s="382">
        <v>4</v>
      </c>
      <c r="V17" s="382"/>
      <c r="W17" s="382" t="s">
        <v>257</v>
      </c>
      <c r="X17" s="382"/>
    </row>
    <row r="18" spans="1:24" ht="15" customHeight="1">
      <c r="A18" s="67">
        <v>8</v>
      </c>
      <c r="B18" s="90"/>
      <c r="C18" s="91">
        <v>247</v>
      </c>
      <c r="D18" s="91"/>
      <c r="E18" s="91">
        <v>312551</v>
      </c>
      <c r="F18" s="91"/>
      <c r="G18" s="91">
        <v>248</v>
      </c>
      <c r="H18" s="91"/>
      <c r="I18" s="91">
        <v>490232</v>
      </c>
      <c r="J18" s="91"/>
      <c r="K18" s="91">
        <v>6</v>
      </c>
      <c r="L18" s="91"/>
      <c r="M18" s="91">
        <v>87179</v>
      </c>
      <c r="N18" s="91"/>
      <c r="O18" s="69">
        <v>6</v>
      </c>
      <c r="P18" s="91">
        <v>16</v>
      </c>
      <c r="Q18" s="328">
        <v>28141</v>
      </c>
      <c r="R18" s="328"/>
      <c r="S18" s="357">
        <v>20327</v>
      </c>
      <c r="T18" s="357"/>
      <c r="U18" s="382">
        <v>50</v>
      </c>
      <c r="V18" s="382"/>
      <c r="W18" s="382" t="s">
        <v>257</v>
      </c>
      <c r="X18" s="382"/>
    </row>
    <row r="19" spans="1:24" ht="15" customHeight="1">
      <c r="A19" s="67">
        <v>9</v>
      </c>
      <c r="B19" s="90"/>
      <c r="C19" s="91">
        <v>245</v>
      </c>
      <c r="D19" s="91"/>
      <c r="E19" s="91">
        <v>321992</v>
      </c>
      <c r="F19" s="91"/>
      <c r="G19" s="91">
        <v>245</v>
      </c>
      <c r="H19" s="91"/>
      <c r="I19" s="91">
        <v>417323</v>
      </c>
      <c r="J19" s="91"/>
      <c r="K19" s="91">
        <v>10</v>
      </c>
      <c r="L19" s="91"/>
      <c r="M19" s="91">
        <v>36370</v>
      </c>
      <c r="N19" s="91"/>
      <c r="O19" s="69">
        <v>7</v>
      </c>
      <c r="P19" s="91">
        <v>16</v>
      </c>
      <c r="Q19" s="328">
        <v>25775</v>
      </c>
      <c r="R19" s="328"/>
      <c r="S19" s="357">
        <v>21734</v>
      </c>
      <c r="T19" s="357"/>
      <c r="U19" s="382">
        <v>17</v>
      </c>
      <c r="V19" s="382"/>
      <c r="W19" s="382" t="s">
        <v>257</v>
      </c>
      <c r="X19" s="382"/>
    </row>
    <row r="20" spans="1:24" ht="15" customHeight="1">
      <c r="A20" s="67">
        <v>10</v>
      </c>
      <c r="B20" s="90"/>
      <c r="C20" s="91">
        <v>222</v>
      </c>
      <c r="D20" s="91"/>
      <c r="E20" s="91">
        <v>282166</v>
      </c>
      <c r="F20" s="91"/>
      <c r="G20" s="91">
        <v>347</v>
      </c>
      <c r="H20" s="91"/>
      <c r="I20" s="91">
        <v>446172</v>
      </c>
      <c r="J20" s="91"/>
      <c r="K20" s="91">
        <v>20</v>
      </c>
      <c r="L20" s="91"/>
      <c r="M20" s="91">
        <v>144693</v>
      </c>
      <c r="N20" s="91"/>
      <c r="O20" s="69">
        <v>8</v>
      </c>
      <c r="P20" s="91">
        <v>16</v>
      </c>
      <c r="Q20" s="328">
        <v>44899</v>
      </c>
      <c r="R20" s="328"/>
      <c r="S20" s="357">
        <v>31699</v>
      </c>
      <c r="T20" s="357"/>
      <c r="U20" s="382">
        <v>2</v>
      </c>
      <c r="V20" s="382"/>
      <c r="W20" s="382" t="s">
        <v>257</v>
      </c>
      <c r="X20" s="382"/>
    </row>
    <row r="21" spans="1:24" ht="15" customHeight="1">
      <c r="A21" s="67">
        <v>11</v>
      </c>
      <c r="B21" s="90"/>
      <c r="C21" s="91">
        <v>265</v>
      </c>
      <c r="D21" s="91"/>
      <c r="E21" s="91">
        <v>339505</v>
      </c>
      <c r="F21" s="91"/>
      <c r="G21" s="91">
        <v>620</v>
      </c>
      <c r="H21" s="91"/>
      <c r="I21" s="91">
        <v>841567</v>
      </c>
      <c r="J21" s="91"/>
      <c r="K21" s="91">
        <v>10</v>
      </c>
      <c r="L21" s="91"/>
      <c r="M21" s="91">
        <v>55236</v>
      </c>
      <c r="N21" s="91"/>
      <c r="O21" s="70"/>
      <c r="P21" s="96"/>
      <c r="Q21" s="328"/>
      <c r="R21" s="328"/>
      <c r="S21" s="357"/>
      <c r="T21" s="357"/>
      <c r="U21" s="382"/>
      <c r="V21" s="382"/>
      <c r="W21" s="382"/>
      <c r="X21" s="382"/>
    </row>
    <row r="22" spans="1:24" ht="15" customHeight="1">
      <c r="A22" s="68"/>
      <c r="B22" s="83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69">
        <v>9</v>
      </c>
      <c r="P22" s="89">
        <v>16</v>
      </c>
      <c r="Q22" s="328">
        <v>41575</v>
      </c>
      <c r="R22" s="328"/>
      <c r="S22" s="357">
        <v>31635</v>
      </c>
      <c r="T22" s="357"/>
      <c r="U22" s="382">
        <v>16</v>
      </c>
      <c r="V22" s="382"/>
      <c r="W22" s="382" t="s">
        <v>257</v>
      </c>
      <c r="X22" s="382"/>
    </row>
    <row r="23" spans="1:24" ht="15" customHeight="1">
      <c r="A23" s="67">
        <v>12</v>
      </c>
      <c r="B23" s="90"/>
      <c r="C23" s="91">
        <v>302</v>
      </c>
      <c r="D23" s="91"/>
      <c r="E23" s="91">
        <v>385085</v>
      </c>
      <c r="F23" s="91"/>
      <c r="G23" s="91">
        <v>444</v>
      </c>
      <c r="H23" s="91"/>
      <c r="I23" s="91">
        <v>715734</v>
      </c>
      <c r="J23" s="91"/>
      <c r="K23" s="91">
        <v>11</v>
      </c>
      <c r="L23" s="91"/>
      <c r="M23" s="91">
        <v>49514</v>
      </c>
      <c r="N23" s="91"/>
      <c r="O23" s="70">
        <v>10</v>
      </c>
      <c r="P23" s="89">
        <v>16</v>
      </c>
      <c r="Q23" s="328">
        <v>21269</v>
      </c>
      <c r="R23" s="328"/>
      <c r="S23" s="357">
        <v>15857</v>
      </c>
      <c r="T23" s="357"/>
      <c r="U23" s="382">
        <v>14</v>
      </c>
      <c r="V23" s="382"/>
      <c r="W23" s="382" t="s">
        <v>257</v>
      </c>
      <c r="X23" s="382"/>
    </row>
    <row r="24" spans="1:24" ht="15" customHeight="1">
      <c r="A24" s="137" t="s">
        <v>326</v>
      </c>
      <c r="B24" s="90"/>
      <c r="C24" s="91">
        <v>199</v>
      </c>
      <c r="D24" s="91"/>
      <c r="E24" s="91">
        <v>244361</v>
      </c>
      <c r="F24" s="91"/>
      <c r="G24" s="91">
        <v>144</v>
      </c>
      <c r="H24" s="91"/>
      <c r="I24" s="91">
        <v>223766</v>
      </c>
      <c r="J24" s="91"/>
      <c r="K24" s="91">
        <v>6</v>
      </c>
      <c r="L24" s="91"/>
      <c r="M24" s="91">
        <v>24410</v>
      </c>
      <c r="N24" s="91"/>
      <c r="O24" s="69">
        <v>11</v>
      </c>
      <c r="P24" s="89">
        <v>16</v>
      </c>
      <c r="Q24" s="328">
        <v>20079</v>
      </c>
      <c r="R24" s="328"/>
      <c r="S24" s="357">
        <v>14741</v>
      </c>
      <c r="T24" s="357"/>
      <c r="U24" s="382">
        <v>16</v>
      </c>
      <c r="V24" s="382"/>
      <c r="W24" s="382" t="s">
        <v>257</v>
      </c>
      <c r="X24" s="382"/>
    </row>
    <row r="25" spans="1:24" ht="15" customHeight="1">
      <c r="A25" s="66">
        <v>2</v>
      </c>
      <c r="B25" s="90"/>
      <c r="C25" s="91">
        <v>224</v>
      </c>
      <c r="D25" s="91"/>
      <c r="E25" s="91">
        <v>279494</v>
      </c>
      <c r="F25" s="91"/>
      <c r="G25" s="91">
        <v>441</v>
      </c>
      <c r="H25" s="91"/>
      <c r="I25" s="91">
        <v>449990</v>
      </c>
      <c r="J25" s="91"/>
      <c r="K25" s="91">
        <v>7</v>
      </c>
      <c r="L25" s="91"/>
      <c r="M25" s="91">
        <v>7955</v>
      </c>
      <c r="N25" s="91"/>
      <c r="O25" s="139">
        <v>12</v>
      </c>
      <c r="P25" s="97">
        <v>16</v>
      </c>
      <c r="Q25" s="379">
        <v>19380</v>
      </c>
      <c r="R25" s="379"/>
      <c r="S25" s="380">
        <v>14808</v>
      </c>
      <c r="T25" s="380"/>
      <c r="U25" s="383">
        <v>6</v>
      </c>
      <c r="V25" s="383"/>
      <c r="W25" s="383" t="s">
        <v>257</v>
      </c>
      <c r="X25" s="383"/>
    </row>
    <row r="26" spans="1:17" ht="15" customHeight="1">
      <c r="A26" s="71">
        <v>3</v>
      </c>
      <c r="B26" s="99"/>
      <c r="C26" s="100">
        <v>291</v>
      </c>
      <c r="D26" s="101"/>
      <c r="E26" s="100">
        <v>396114</v>
      </c>
      <c r="F26" s="101"/>
      <c r="G26" s="100">
        <v>378</v>
      </c>
      <c r="H26" s="101"/>
      <c r="I26" s="100">
        <v>567832</v>
      </c>
      <c r="J26" s="101"/>
      <c r="K26" s="100">
        <v>8</v>
      </c>
      <c r="L26" s="101"/>
      <c r="M26" s="100">
        <v>20083</v>
      </c>
      <c r="N26" s="91"/>
      <c r="O26" s="102" t="s">
        <v>239</v>
      </c>
      <c r="P26" s="54"/>
      <c r="Q26" s="54"/>
    </row>
    <row r="27" spans="1:14" ht="15" customHeight="1">
      <c r="A27" s="103" t="s">
        <v>244</v>
      </c>
      <c r="B27" s="104"/>
      <c r="C27" s="104"/>
      <c r="D27" s="104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1:13" ht="15" customHeight="1">
      <c r="A28" s="104"/>
      <c r="B28" s="104"/>
      <c r="C28" s="104"/>
      <c r="D28" s="104"/>
      <c r="E28" s="77"/>
      <c r="F28" s="77"/>
      <c r="G28" s="77"/>
      <c r="H28" s="77"/>
      <c r="I28" s="77"/>
      <c r="J28" s="77"/>
      <c r="K28" s="77"/>
      <c r="L28" s="77"/>
      <c r="M28" s="77"/>
    </row>
    <row r="29" spans="1:13" ht="15" customHeight="1">
      <c r="A29" s="104"/>
      <c r="B29" s="104"/>
      <c r="C29" s="104"/>
      <c r="D29" s="104"/>
      <c r="E29" s="77"/>
      <c r="F29" s="77"/>
      <c r="G29" s="77"/>
      <c r="H29" s="77"/>
      <c r="I29" s="77"/>
      <c r="J29" s="77"/>
      <c r="K29" s="77"/>
      <c r="L29" s="77"/>
      <c r="M29" s="77"/>
    </row>
    <row r="30" spans="1:15" ht="19.5" customHeight="1">
      <c r="A30" s="299" t="s">
        <v>289</v>
      </c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O30" s="75"/>
    </row>
    <row r="31" spans="1:24" ht="18" customHeight="1">
      <c r="A31" s="327" t="s">
        <v>319</v>
      </c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77"/>
      <c r="M31" s="77"/>
      <c r="O31" s="299" t="s">
        <v>291</v>
      </c>
      <c r="P31" s="299"/>
      <c r="Q31" s="299"/>
      <c r="R31" s="299"/>
      <c r="S31" s="299"/>
      <c r="T31" s="299"/>
      <c r="U31" s="299"/>
      <c r="V31" s="299"/>
      <c r="W31" s="299"/>
      <c r="X31" s="299"/>
    </row>
    <row r="32" spans="2:24" ht="18" customHeight="1" thickBot="1">
      <c r="B32" s="38"/>
      <c r="C32" s="38"/>
      <c r="D32" s="38"/>
      <c r="E32" s="38"/>
      <c r="F32" s="38"/>
      <c r="G32" s="38"/>
      <c r="H32" s="38"/>
      <c r="I32" s="38"/>
      <c r="J32" s="38"/>
      <c r="L32" s="77"/>
      <c r="M32" s="32" t="s">
        <v>222</v>
      </c>
      <c r="O32" s="75"/>
      <c r="P32" s="38"/>
      <c r="Q32" s="38"/>
      <c r="R32" s="38"/>
      <c r="X32" s="32" t="s">
        <v>224</v>
      </c>
    </row>
    <row r="33" spans="1:25" ht="15" customHeight="1">
      <c r="A33" s="350" t="s">
        <v>320</v>
      </c>
      <c r="B33" s="351"/>
      <c r="C33" s="353" t="s">
        <v>208</v>
      </c>
      <c r="D33" s="354"/>
      <c r="E33" s="354"/>
      <c r="F33" s="354"/>
      <c r="G33" s="356"/>
      <c r="H33" s="353" t="s">
        <v>207</v>
      </c>
      <c r="I33" s="354"/>
      <c r="J33" s="354"/>
      <c r="K33" s="354"/>
      <c r="L33" s="354"/>
      <c r="M33" s="354"/>
      <c r="N33" s="54"/>
      <c r="O33" s="350" t="s">
        <v>17</v>
      </c>
      <c r="P33" s="351"/>
      <c r="Q33" s="393" t="s">
        <v>254</v>
      </c>
      <c r="R33" s="364"/>
      <c r="S33" s="364"/>
      <c r="T33" s="394"/>
      <c r="U33" s="393" t="s">
        <v>255</v>
      </c>
      <c r="V33" s="364"/>
      <c r="W33" s="364"/>
      <c r="X33" s="364"/>
      <c r="Y33" s="54"/>
    </row>
    <row r="34" spans="1:25" ht="15" customHeight="1">
      <c r="A34" s="352"/>
      <c r="B34" s="352"/>
      <c r="C34" s="348" t="s">
        <v>206</v>
      </c>
      <c r="D34" s="348"/>
      <c r="E34" s="348" t="s">
        <v>205</v>
      </c>
      <c r="F34" s="348"/>
      <c r="G34" s="348"/>
      <c r="H34" s="348" t="s">
        <v>206</v>
      </c>
      <c r="I34" s="349"/>
      <c r="J34" s="349"/>
      <c r="K34" s="348" t="s">
        <v>205</v>
      </c>
      <c r="L34" s="348"/>
      <c r="M34" s="355"/>
      <c r="N34" s="54"/>
      <c r="O34" s="352"/>
      <c r="P34" s="361"/>
      <c r="Q34" s="391" t="s">
        <v>18</v>
      </c>
      <c r="R34" s="403"/>
      <c r="S34" s="391" t="s">
        <v>19</v>
      </c>
      <c r="T34" s="403"/>
      <c r="U34" s="335" t="s">
        <v>18</v>
      </c>
      <c r="V34" s="336"/>
      <c r="W34" s="391" t="s">
        <v>19</v>
      </c>
      <c r="X34" s="392"/>
      <c r="Y34" s="54"/>
    </row>
    <row r="35" spans="1:25" ht="15" customHeight="1">
      <c r="A35" s="346" t="s">
        <v>281</v>
      </c>
      <c r="B35" s="347"/>
      <c r="C35" s="54"/>
      <c r="D35" s="91">
        <v>175</v>
      </c>
      <c r="E35" s="91"/>
      <c r="F35" s="54"/>
      <c r="G35" s="107">
        <v>4916</v>
      </c>
      <c r="H35" s="91"/>
      <c r="I35" s="91">
        <v>194</v>
      </c>
      <c r="J35" s="91"/>
      <c r="L35" s="54"/>
      <c r="M35" s="107">
        <v>4631</v>
      </c>
      <c r="O35" s="386" t="s">
        <v>292</v>
      </c>
      <c r="P35" s="387"/>
      <c r="Q35" s="108"/>
      <c r="R35" s="109">
        <v>574604</v>
      </c>
      <c r="S35" s="110"/>
      <c r="T35" s="109">
        <v>502498</v>
      </c>
      <c r="U35" s="110"/>
      <c r="V35" s="109">
        <v>1556290</v>
      </c>
      <c r="W35" s="110"/>
      <c r="X35" s="109">
        <v>1530748</v>
      </c>
      <c r="Y35" s="54"/>
    </row>
    <row r="36" spans="1:25" ht="15" customHeight="1">
      <c r="A36" s="331" t="s">
        <v>282</v>
      </c>
      <c r="B36" s="332"/>
      <c r="C36" s="54"/>
      <c r="D36" s="91">
        <v>186</v>
      </c>
      <c r="E36" s="91"/>
      <c r="F36" s="54"/>
      <c r="G36" s="107">
        <v>5531</v>
      </c>
      <c r="H36" s="91"/>
      <c r="I36" s="91">
        <v>193</v>
      </c>
      <c r="J36" s="91"/>
      <c r="L36" s="54"/>
      <c r="M36" s="107">
        <v>5412</v>
      </c>
      <c r="O36" s="388" t="s">
        <v>200</v>
      </c>
      <c r="P36" s="388"/>
      <c r="Q36" s="111"/>
      <c r="R36" s="112">
        <v>607618</v>
      </c>
      <c r="S36" s="54"/>
      <c r="T36" s="112">
        <v>524782</v>
      </c>
      <c r="U36" s="54"/>
      <c r="V36" s="112">
        <v>1561544</v>
      </c>
      <c r="W36" s="54"/>
      <c r="X36" s="112">
        <v>1542982</v>
      </c>
      <c r="Y36" s="54"/>
    </row>
    <row r="37" spans="1:25" ht="15" customHeight="1">
      <c r="A37" s="333">
        <v>2</v>
      </c>
      <c r="B37" s="334"/>
      <c r="C37" s="54"/>
      <c r="D37" s="91">
        <v>195</v>
      </c>
      <c r="E37" s="91"/>
      <c r="F37" s="54"/>
      <c r="G37" s="107">
        <v>6374</v>
      </c>
      <c r="H37" s="91"/>
      <c r="I37" s="91">
        <v>204</v>
      </c>
      <c r="J37" s="91"/>
      <c r="L37" s="54"/>
      <c r="M37" s="107">
        <v>5998</v>
      </c>
      <c r="O37" s="389" t="s">
        <v>410</v>
      </c>
      <c r="P37" s="390"/>
      <c r="Q37" s="111"/>
      <c r="R37" s="112">
        <v>733051</v>
      </c>
      <c r="S37" s="54"/>
      <c r="T37" s="112">
        <v>629397</v>
      </c>
      <c r="U37" s="54"/>
      <c r="V37" s="112">
        <v>1804440</v>
      </c>
      <c r="W37" s="54"/>
      <c r="X37" s="112">
        <v>1732312</v>
      </c>
      <c r="Y37" s="54"/>
    </row>
    <row r="38" spans="1:25" ht="15" customHeight="1">
      <c r="A38" s="333">
        <v>3</v>
      </c>
      <c r="B38" s="334"/>
      <c r="C38" s="54"/>
      <c r="D38" s="91">
        <v>190</v>
      </c>
      <c r="E38" s="91"/>
      <c r="F38" s="54"/>
      <c r="G38" s="107">
        <v>6340</v>
      </c>
      <c r="H38" s="91"/>
      <c r="I38" s="91">
        <v>220</v>
      </c>
      <c r="J38" s="91"/>
      <c r="L38" s="54"/>
      <c r="M38" s="107">
        <v>6363</v>
      </c>
      <c r="O38" s="389" t="s">
        <v>411</v>
      </c>
      <c r="P38" s="390"/>
      <c r="Q38" s="111"/>
      <c r="R38" s="112">
        <v>747732</v>
      </c>
      <c r="S38" s="54"/>
      <c r="T38" s="112">
        <v>613754</v>
      </c>
      <c r="U38" s="54"/>
      <c r="V38" s="112">
        <v>1919109</v>
      </c>
      <c r="W38" s="54"/>
      <c r="X38" s="112">
        <v>1784559</v>
      </c>
      <c r="Y38" s="54"/>
    </row>
    <row r="39" spans="1:26" s="60" customFormat="1" ht="15" customHeight="1">
      <c r="A39" s="371" t="s">
        <v>283</v>
      </c>
      <c r="B39" s="372"/>
      <c r="C39" s="127"/>
      <c r="D39" s="128">
        <v>195</v>
      </c>
      <c r="E39" s="128"/>
      <c r="F39" s="127"/>
      <c r="G39" s="129">
        <v>5773</v>
      </c>
      <c r="H39" s="21"/>
      <c r="I39" s="128">
        <v>217</v>
      </c>
      <c r="J39" s="21"/>
      <c r="K39" s="130"/>
      <c r="L39" s="127"/>
      <c r="M39" s="129">
        <v>5579</v>
      </c>
      <c r="O39" s="396" t="s">
        <v>293</v>
      </c>
      <c r="P39" s="396"/>
      <c r="Q39" s="131"/>
      <c r="R39" s="263">
        <f>SUM(R41:R54)</f>
        <v>784249</v>
      </c>
      <c r="S39" s="263"/>
      <c r="T39" s="263">
        <f>SUM(T41:T54)</f>
        <v>665320</v>
      </c>
      <c r="U39" s="263"/>
      <c r="V39" s="263">
        <f>SUM(V41:V54)</f>
        <v>1961408</v>
      </c>
      <c r="W39" s="263"/>
      <c r="X39" s="263">
        <f>SUM(X41:X54)</f>
        <v>1840169</v>
      </c>
      <c r="Y39" s="124"/>
      <c r="Z39" s="132"/>
    </row>
    <row r="40" spans="1:25" ht="15" customHeight="1">
      <c r="A40" s="54" t="s">
        <v>241</v>
      </c>
      <c r="B40" s="54"/>
      <c r="C40" s="54"/>
      <c r="L40" s="77"/>
      <c r="M40" s="77"/>
      <c r="O40" s="397"/>
      <c r="P40" s="397"/>
      <c r="Q40" s="111"/>
      <c r="R40" s="95"/>
      <c r="S40" s="54"/>
      <c r="T40" s="95"/>
      <c r="U40" s="54"/>
      <c r="V40" s="95"/>
      <c r="W40" s="54"/>
      <c r="X40" s="95"/>
      <c r="Y40" s="54"/>
    </row>
    <row r="41" spans="2:25" ht="15" customHeight="1">
      <c r="B41" s="54"/>
      <c r="C41" s="54"/>
      <c r="D41" s="54"/>
      <c r="E41" s="54"/>
      <c r="F41" s="54"/>
      <c r="G41" s="54"/>
      <c r="H41" s="54"/>
      <c r="I41" s="54"/>
      <c r="L41" s="77"/>
      <c r="M41" s="77"/>
      <c r="O41" s="388" t="s">
        <v>321</v>
      </c>
      <c r="P41" s="388"/>
      <c r="Q41" s="111"/>
      <c r="R41" s="91">
        <v>101035</v>
      </c>
      <c r="S41" s="54"/>
      <c r="T41" s="91">
        <v>31739</v>
      </c>
      <c r="U41" s="54"/>
      <c r="V41" s="91">
        <v>281692</v>
      </c>
      <c r="W41" s="54"/>
      <c r="X41" s="91">
        <v>93473</v>
      </c>
      <c r="Y41" s="54"/>
    </row>
    <row r="42" spans="15:25" ht="15" customHeight="1">
      <c r="O42" s="395">
        <v>2</v>
      </c>
      <c r="P42" s="395"/>
      <c r="Q42" s="111"/>
      <c r="R42" s="91">
        <v>48319</v>
      </c>
      <c r="S42" s="54"/>
      <c r="T42" s="91">
        <v>46909</v>
      </c>
      <c r="U42" s="54"/>
      <c r="V42" s="91">
        <v>121467</v>
      </c>
      <c r="W42" s="54"/>
      <c r="X42" s="91">
        <v>128649</v>
      </c>
      <c r="Y42" s="54"/>
    </row>
    <row r="43" spans="14:25" ht="15" customHeight="1">
      <c r="N43" s="37"/>
      <c r="O43" s="395">
        <v>3</v>
      </c>
      <c r="P43" s="395"/>
      <c r="Q43" s="111"/>
      <c r="R43" s="91">
        <v>52585</v>
      </c>
      <c r="S43" s="54"/>
      <c r="T43" s="91">
        <v>47156</v>
      </c>
      <c r="U43" s="54"/>
      <c r="V43" s="91">
        <v>128883</v>
      </c>
      <c r="W43" s="54"/>
      <c r="X43" s="91">
        <v>135500</v>
      </c>
      <c r="Y43" s="54"/>
    </row>
    <row r="44" spans="1:25" ht="15" customHeight="1">
      <c r="A44" s="375"/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82"/>
      <c r="M44" s="82"/>
      <c r="N44" s="76"/>
      <c r="O44" s="395">
        <v>4</v>
      </c>
      <c r="P44" s="395"/>
      <c r="Q44" s="111"/>
      <c r="R44" s="91">
        <v>58972</v>
      </c>
      <c r="S44" s="54"/>
      <c r="T44" s="91">
        <v>56927</v>
      </c>
      <c r="U44" s="54"/>
      <c r="V44" s="91">
        <v>145730</v>
      </c>
      <c r="W44" s="54"/>
      <c r="X44" s="91">
        <v>159538</v>
      </c>
      <c r="Y44" s="54"/>
    </row>
    <row r="45" spans="1:25" ht="15" customHeight="1">
      <c r="A45" s="327" t="s">
        <v>322</v>
      </c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54"/>
      <c r="M45" s="115"/>
      <c r="O45" s="395"/>
      <c r="P45" s="395"/>
      <c r="Q45" s="111"/>
      <c r="R45" s="57"/>
      <c r="S45" s="54"/>
      <c r="T45" s="57"/>
      <c r="U45" s="54"/>
      <c r="V45" s="57"/>
      <c r="W45" s="54"/>
      <c r="X45" s="57"/>
      <c r="Y45" s="54"/>
    </row>
    <row r="46" spans="2:25" ht="15" customHeight="1" thickBot="1">
      <c r="B46" s="38"/>
      <c r="C46" s="38"/>
      <c r="D46" s="38"/>
      <c r="E46" s="38"/>
      <c r="F46" s="38"/>
      <c r="G46" s="38"/>
      <c r="H46" s="38"/>
      <c r="I46" s="78"/>
      <c r="J46" s="78"/>
      <c r="K46" s="79"/>
      <c r="L46" s="116"/>
      <c r="M46" s="80" t="s">
        <v>222</v>
      </c>
      <c r="O46" s="395" t="s">
        <v>323</v>
      </c>
      <c r="P46" s="395"/>
      <c r="Q46" s="111"/>
      <c r="R46" s="91">
        <v>65093</v>
      </c>
      <c r="S46" s="54"/>
      <c r="T46" s="91">
        <v>40166</v>
      </c>
      <c r="U46" s="54"/>
      <c r="V46" s="91">
        <v>169753</v>
      </c>
      <c r="W46" s="54"/>
      <c r="X46" s="91">
        <v>118381</v>
      </c>
      <c r="Y46" s="54"/>
    </row>
    <row r="47" spans="1:25" ht="15" customHeight="1">
      <c r="A47" s="350" t="s">
        <v>320</v>
      </c>
      <c r="B47" s="351"/>
      <c r="C47" s="370" t="s">
        <v>324</v>
      </c>
      <c r="D47" s="341"/>
      <c r="E47" s="341"/>
      <c r="F47" s="341" t="s">
        <v>245</v>
      </c>
      <c r="G47" s="341"/>
      <c r="H47" s="341"/>
      <c r="I47" s="324" t="s">
        <v>246</v>
      </c>
      <c r="J47" s="324"/>
      <c r="K47" s="324"/>
      <c r="L47" s="324"/>
      <c r="M47" s="337"/>
      <c r="N47" s="54"/>
      <c r="O47" s="395" t="s">
        <v>248</v>
      </c>
      <c r="P47" s="395"/>
      <c r="Q47" s="111"/>
      <c r="R47" s="91">
        <v>57155</v>
      </c>
      <c r="S47" s="54"/>
      <c r="T47" s="91">
        <v>68543</v>
      </c>
      <c r="U47" s="54"/>
      <c r="V47" s="91">
        <v>146700</v>
      </c>
      <c r="W47" s="54"/>
      <c r="X47" s="91">
        <v>192913</v>
      </c>
      <c r="Y47" s="54"/>
    </row>
    <row r="48" spans="1:25" ht="15" customHeight="1">
      <c r="A48" s="352"/>
      <c r="B48" s="352"/>
      <c r="C48" s="117" t="s">
        <v>203</v>
      </c>
      <c r="D48" s="344" t="s">
        <v>204</v>
      </c>
      <c r="E48" s="345"/>
      <c r="F48" s="117" t="s">
        <v>203</v>
      </c>
      <c r="G48" s="335" t="s">
        <v>204</v>
      </c>
      <c r="H48" s="336"/>
      <c r="I48" s="118" t="s">
        <v>242</v>
      </c>
      <c r="J48" s="339" t="s">
        <v>243</v>
      </c>
      <c r="K48" s="340"/>
      <c r="L48" s="337" t="s">
        <v>204</v>
      </c>
      <c r="M48" s="338"/>
      <c r="N48" s="112"/>
      <c r="O48" s="395" t="s">
        <v>249</v>
      </c>
      <c r="P48" s="395"/>
      <c r="Q48" s="111"/>
      <c r="R48" s="91">
        <v>77664</v>
      </c>
      <c r="S48" s="54"/>
      <c r="T48" s="91">
        <v>57866</v>
      </c>
      <c r="U48" s="54"/>
      <c r="V48" s="91">
        <v>189197</v>
      </c>
      <c r="W48" s="54"/>
      <c r="X48" s="91">
        <v>153066</v>
      </c>
      <c r="Y48" s="54"/>
    </row>
    <row r="49" spans="1:25" ht="15" customHeight="1">
      <c r="A49" s="373" t="s">
        <v>281</v>
      </c>
      <c r="B49" s="374"/>
      <c r="C49" s="91">
        <v>4080</v>
      </c>
      <c r="D49" s="368">
        <v>320190</v>
      </c>
      <c r="E49" s="368"/>
      <c r="F49" s="91">
        <v>2628</v>
      </c>
      <c r="G49" s="328">
        <v>332208</v>
      </c>
      <c r="H49" s="328"/>
      <c r="I49" s="91">
        <v>749</v>
      </c>
      <c r="J49" s="376">
        <v>4550</v>
      </c>
      <c r="K49" s="376"/>
      <c r="L49" s="328">
        <v>1229470</v>
      </c>
      <c r="M49" s="328"/>
      <c r="N49" s="112"/>
      <c r="O49" s="395" t="s">
        <v>250</v>
      </c>
      <c r="P49" s="395"/>
      <c r="Q49" s="111"/>
      <c r="R49" s="91">
        <v>63501</v>
      </c>
      <c r="S49" s="54"/>
      <c r="T49" s="91">
        <v>43992</v>
      </c>
      <c r="U49" s="54"/>
      <c r="V49" s="91">
        <v>165840</v>
      </c>
      <c r="W49" s="54"/>
      <c r="X49" s="91">
        <v>127402</v>
      </c>
      <c r="Y49" s="54"/>
    </row>
    <row r="50" spans="1:25" ht="15" customHeight="1">
      <c r="A50" s="342" t="s">
        <v>282</v>
      </c>
      <c r="B50" s="343"/>
      <c r="C50" s="91">
        <v>4906</v>
      </c>
      <c r="D50" s="328">
        <v>585188</v>
      </c>
      <c r="E50" s="328"/>
      <c r="F50" s="91">
        <v>5602</v>
      </c>
      <c r="G50" s="328">
        <v>493735</v>
      </c>
      <c r="H50" s="328"/>
      <c r="I50" s="91">
        <v>767</v>
      </c>
      <c r="J50" s="376">
        <v>4564</v>
      </c>
      <c r="K50" s="376"/>
      <c r="L50" s="328">
        <v>1320940</v>
      </c>
      <c r="M50" s="328"/>
      <c r="N50" s="54"/>
      <c r="O50" s="395"/>
      <c r="P50" s="395"/>
      <c r="Q50" s="111"/>
      <c r="R50" s="57"/>
      <c r="S50" s="54"/>
      <c r="T50" s="57"/>
      <c r="U50" s="54"/>
      <c r="V50" s="57"/>
      <c r="W50" s="54"/>
      <c r="X50" s="57"/>
      <c r="Y50" s="54"/>
    </row>
    <row r="51" spans="1:25" ht="15" customHeight="1">
      <c r="A51" s="333">
        <v>2</v>
      </c>
      <c r="B51" s="334"/>
      <c r="C51" s="91">
        <v>5649</v>
      </c>
      <c r="D51" s="328">
        <v>1340042</v>
      </c>
      <c r="E51" s="328"/>
      <c r="F51" s="91">
        <v>7178</v>
      </c>
      <c r="G51" s="328">
        <v>1329121</v>
      </c>
      <c r="H51" s="328"/>
      <c r="I51" s="91">
        <v>826</v>
      </c>
      <c r="J51" s="376">
        <v>3886</v>
      </c>
      <c r="K51" s="376"/>
      <c r="L51" s="328">
        <v>1331861</v>
      </c>
      <c r="M51" s="328"/>
      <c r="N51" s="112"/>
      <c r="O51" s="395" t="s">
        <v>325</v>
      </c>
      <c r="P51" s="398"/>
      <c r="Q51" s="111"/>
      <c r="R51" s="91">
        <v>58694</v>
      </c>
      <c r="S51" s="54"/>
      <c r="T51" s="91">
        <v>42698</v>
      </c>
      <c r="U51" s="54"/>
      <c r="V51" s="91">
        <v>146925</v>
      </c>
      <c r="W51" s="54"/>
      <c r="X51" s="91">
        <v>118432</v>
      </c>
      <c r="Y51" s="54"/>
    </row>
    <row r="52" spans="1:25" ht="15" customHeight="1">
      <c r="A52" s="333">
        <v>3</v>
      </c>
      <c r="B52" s="334"/>
      <c r="C52" s="91">
        <v>4693</v>
      </c>
      <c r="D52" s="328">
        <v>1202850</v>
      </c>
      <c r="E52" s="328"/>
      <c r="F52" s="91">
        <v>3349</v>
      </c>
      <c r="G52" s="328">
        <v>634627</v>
      </c>
      <c r="H52" s="328"/>
      <c r="I52" s="91">
        <v>835</v>
      </c>
      <c r="J52" s="376">
        <v>4088</v>
      </c>
      <c r="K52" s="376"/>
      <c r="L52" s="328">
        <v>1510522</v>
      </c>
      <c r="M52" s="328"/>
      <c r="N52" s="119"/>
      <c r="O52" s="395" t="s">
        <v>251</v>
      </c>
      <c r="P52" s="398"/>
      <c r="Q52" s="111"/>
      <c r="R52" s="91">
        <v>57357</v>
      </c>
      <c r="S52" s="54"/>
      <c r="T52" s="91">
        <v>50354</v>
      </c>
      <c r="U52" s="54"/>
      <c r="V52" s="91">
        <v>130206</v>
      </c>
      <c r="W52" s="54"/>
      <c r="X52" s="91">
        <v>134955</v>
      </c>
      <c r="Y52" s="54"/>
    </row>
    <row r="53" spans="1:25" s="60" customFormat="1" ht="15" customHeight="1">
      <c r="A53" s="366" t="s">
        <v>283</v>
      </c>
      <c r="B53" s="367"/>
      <c r="C53" s="133">
        <v>4667</v>
      </c>
      <c r="D53" s="369">
        <v>514038</v>
      </c>
      <c r="E53" s="369"/>
      <c r="F53" s="134">
        <v>3411</v>
      </c>
      <c r="G53" s="369">
        <v>449740</v>
      </c>
      <c r="H53" s="369"/>
      <c r="I53" s="135">
        <v>875</v>
      </c>
      <c r="J53" s="377">
        <v>4415</v>
      </c>
      <c r="K53" s="377"/>
      <c r="L53" s="369">
        <v>1642683</v>
      </c>
      <c r="M53" s="369"/>
      <c r="N53" s="124"/>
      <c r="O53" s="399" t="s">
        <v>252</v>
      </c>
      <c r="P53" s="400"/>
      <c r="Q53" s="136"/>
      <c r="R53" s="3">
        <v>54818</v>
      </c>
      <c r="S53" s="124"/>
      <c r="T53" s="3">
        <v>46720</v>
      </c>
      <c r="U53" s="124"/>
      <c r="V53" s="3">
        <v>131186</v>
      </c>
      <c r="W53" s="124"/>
      <c r="X53" s="3">
        <v>129445</v>
      </c>
      <c r="Y53" s="124"/>
    </row>
    <row r="54" spans="1:25" ht="15" customHeight="1">
      <c r="A54" s="54" t="s">
        <v>241</v>
      </c>
      <c r="B54" s="54"/>
      <c r="C54" s="54"/>
      <c r="L54" s="54"/>
      <c r="M54" s="54"/>
      <c r="N54" s="104"/>
      <c r="O54" s="401" t="s">
        <v>253</v>
      </c>
      <c r="P54" s="402"/>
      <c r="Q54" s="120"/>
      <c r="R54" s="100">
        <v>89056</v>
      </c>
      <c r="S54" s="114"/>
      <c r="T54" s="100">
        <v>132250</v>
      </c>
      <c r="U54" s="114"/>
      <c r="V54" s="100">
        <v>203829</v>
      </c>
      <c r="W54" s="114"/>
      <c r="X54" s="100">
        <v>348415</v>
      </c>
      <c r="Y54" s="54"/>
    </row>
    <row r="55" spans="2:23" ht="15" customHeight="1">
      <c r="B55" s="54"/>
      <c r="C55" s="54"/>
      <c r="D55" s="54"/>
      <c r="E55" s="54"/>
      <c r="F55" s="54"/>
      <c r="G55" s="54"/>
      <c r="H55" s="54"/>
      <c r="I55" s="54"/>
      <c r="L55" s="82"/>
      <c r="M55" s="82"/>
      <c r="N55" s="104"/>
      <c r="O55" s="54" t="s">
        <v>240</v>
      </c>
      <c r="P55" s="54"/>
      <c r="Q55" s="54"/>
      <c r="R55" s="54"/>
      <c r="S55" s="54"/>
      <c r="T55" s="54"/>
      <c r="U55" s="54"/>
      <c r="V55" s="54"/>
      <c r="W55" s="54"/>
    </row>
    <row r="56" spans="1:14" ht="15" customHeight="1">
      <c r="A56" s="82"/>
      <c r="B56" s="84"/>
      <c r="C56" s="84"/>
      <c r="D56" s="84"/>
      <c r="E56" s="84"/>
      <c r="F56" s="84"/>
      <c r="G56" s="82"/>
      <c r="H56" s="84"/>
      <c r="I56" s="84"/>
      <c r="J56" s="5"/>
      <c r="K56" s="5"/>
      <c r="L56" s="84"/>
      <c r="M56" s="84"/>
      <c r="N56" s="77"/>
    </row>
    <row r="57" spans="1:13" ht="15" customHeight="1">
      <c r="A57" s="82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1:14" ht="15" customHeight="1">
      <c r="A58" s="57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37"/>
    </row>
    <row r="59" spans="1:21" ht="15" customHeight="1">
      <c r="A59" s="1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57"/>
      <c r="O59" s="76"/>
      <c r="P59" s="76"/>
      <c r="Q59" s="76"/>
      <c r="R59" s="76"/>
      <c r="S59" s="76"/>
      <c r="T59" s="76"/>
      <c r="U59" s="76"/>
    </row>
    <row r="60" spans="1:21" ht="15" customHeight="1">
      <c r="A60" s="1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38"/>
      <c r="O60" s="54"/>
      <c r="P60" s="54"/>
      <c r="Q60" s="54"/>
      <c r="R60" s="54"/>
      <c r="S60" s="54"/>
      <c r="T60" s="54"/>
      <c r="U60" s="54"/>
    </row>
    <row r="61" spans="1:20" ht="15" customHeight="1">
      <c r="A61" s="1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82"/>
      <c r="O61" s="54"/>
      <c r="P61" s="54"/>
      <c r="Q61" s="54"/>
      <c r="R61" s="54"/>
      <c r="S61" s="54"/>
      <c r="T61" s="54"/>
    </row>
    <row r="62" spans="1:14" ht="15" customHeight="1">
      <c r="A62" s="18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54"/>
    </row>
    <row r="63" spans="1:14" ht="1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5" customHeight="1">
      <c r="A64" s="57"/>
      <c r="B64" s="84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54"/>
    </row>
    <row r="65" spans="1:14" ht="15" customHeight="1">
      <c r="A65" s="82"/>
      <c r="B65" s="84"/>
      <c r="C65" s="82"/>
      <c r="D65" s="5"/>
      <c r="E65" s="5"/>
      <c r="F65" s="19"/>
      <c r="G65" s="19"/>
      <c r="H65" s="19"/>
      <c r="I65" s="20"/>
      <c r="J65" s="5"/>
      <c r="K65" s="54"/>
      <c r="L65" s="5"/>
      <c r="M65" s="5"/>
      <c r="N65" s="54"/>
    </row>
    <row r="66" spans="1:14" ht="15" customHeight="1">
      <c r="A66" s="82"/>
      <c r="B66" s="57"/>
      <c r="C66" s="57"/>
      <c r="D66" s="57"/>
      <c r="E66" s="57"/>
      <c r="F66" s="57"/>
      <c r="G66" s="57"/>
      <c r="H66" s="57"/>
      <c r="I66" s="57"/>
      <c r="J66" s="57"/>
      <c r="K66" s="54"/>
      <c r="L66" s="57"/>
      <c r="M66" s="54"/>
      <c r="N66" s="54"/>
    </row>
    <row r="67" spans="1:14" ht="15" customHeight="1">
      <c r="A67" s="57"/>
      <c r="B67" s="13"/>
      <c r="C67" s="13"/>
      <c r="D67" s="13"/>
      <c r="E67" s="13"/>
      <c r="F67" s="13"/>
      <c r="G67" s="13"/>
      <c r="H67" s="13"/>
      <c r="I67" s="13"/>
      <c r="J67" s="121"/>
      <c r="K67" s="54"/>
      <c r="L67" s="121"/>
      <c r="M67" s="54"/>
      <c r="N67" s="54"/>
    </row>
    <row r="68" spans="1:13" ht="15" customHeight="1">
      <c r="A68" s="113"/>
      <c r="B68" s="13"/>
      <c r="C68" s="13"/>
      <c r="D68" s="13"/>
      <c r="E68" s="13"/>
      <c r="F68" s="13"/>
      <c r="G68" s="13"/>
      <c r="H68" s="13"/>
      <c r="I68" s="13"/>
      <c r="J68" s="121"/>
      <c r="K68" s="54"/>
      <c r="L68" s="121"/>
      <c r="M68" s="54"/>
    </row>
    <row r="69" spans="1:13" ht="15" customHeight="1">
      <c r="A69" s="113"/>
      <c r="B69" s="13"/>
      <c r="C69" s="13"/>
      <c r="D69" s="13"/>
      <c r="E69" s="13"/>
      <c r="F69" s="13"/>
      <c r="G69" s="13"/>
      <c r="H69" s="13"/>
      <c r="I69" s="13"/>
      <c r="J69" s="121"/>
      <c r="K69" s="54"/>
      <c r="L69" s="121"/>
      <c r="M69" s="54"/>
    </row>
    <row r="70" spans="1:21" ht="15" customHeight="1">
      <c r="A70" s="113"/>
      <c r="B70" s="13"/>
      <c r="C70" s="13"/>
      <c r="D70" s="13"/>
      <c r="E70" s="13"/>
      <c r="F70" s="13"/>
      <c r="G70" s="13"/>
      <c r="H70" s="13"/>
      <c r="I70" s="13"/>
      <c r="J70" s="121"/>
      <c r="K70" s="54"/>
      <c r="L70" s="121"/>
      <c r="M70" s="54"/>
      <c r="O70" s="54"/>
      <c r="P70" s="54"/>
      <c r="Q70" s="54"/>
      <c r="R70" s="54"/>
      <c r="S70" s="54"/>
      <c r="T70" s="54"/>
      <c r="U70" s="54"/>
    </row>
    <row r="71" spans="1:21" ht="15" customHeight="1">
      <c r="A71" s="18"/>
      <c r="B71" s="14"/>
      <c r="C71" s="14"/>
      <c r="D71" s="14"/>
      <c r="E71" s="14"/>
      <c r="F71" s="14"/>
      <c r="G71" s="14"/>
      <c r="H71" s="14"/>
      <c r="I71" s="14"/>
      <c r="J71" s="121"/>
      <c r="K71" s="54"/>
      <c r="L71" s="121"/>
      <c r="M71" s="54"/>
      <c r="O71" s="54"/>
      <c r="P71" s="54"/>
      <c r="Q71" s="54"/>
      <c r="R71" s="54"/>
      <c r="S71" s="54"/>
      <c r="T71" s="54"/>
      <c r="U71" s="54"/>
    </row>
    <row r="72" spans="1:21" ht="15" customHeight="1">
      <c r="A72" s="104"/>
      <c r="B72" s="10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76"/>
      <c r="O72" s="54"/>
      <c r="P72" s="54"/>
      <c r="Q72" s="54"/>
      <c r="R72" s="54"/>
      <c r="S72" s="54"/>
      <c r="T72" s="54"/>
      <c r="U72" s="54"/>
    </row>
    <row r="73" spans="1:21" ht="15" customHeight="1">
      <c r="A73" s="104"/>
      <c r="B73" s="10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</row>
    <row r="74" spans="14:21" ht="15" customHeight="1">
      <c r="N74" s="54"/>
      <c r="O74" s="54"/>
      <c r="P74" s="54"/>
      <c r="Q74" s="54"/>
      <c r="R74" s="54"/>
      <c r="S74" s="54"/>
      <c r="T74" s="54"/>
      <c r="U74" s="54"/>
    </row>
    <row r="75" spans="15:21" ht="15" customHeight="1">
      <c r="O75" s="54"/>
      <c r="P75" s="54"/>
      <c r="Q75" s="54"/>
      <c r="R75" s="54"/>
      <c r="S75" s="54"/>
      <c r="T75" s="54"/>
      <c r="U75" s="54"/>
    </row>
    <row r="76" spans="15:21" ht="15" customHeight="1">
      <c r="O76" s="54"/>
      <c r="P76" s="54"/>
      <c r="Q76" s="54"/>
      <c r="R76" s="54"/>
      <c r="S76" s="54"/>
      <c r="T76" s="54"/>
      <c r="U76" s="54"/>
    </row>
    <row r="77" spans="15:21" ht="15" customHeight="1">
      <c r="O77" s="54"/>
      <c r="P77" s="54"/>
      <c r="Q77" s="54"/>
      <c r="R77" s="54"/>
      <c r="S77" s="54"/>
      <c r="T77" s="54"/>
      <c r="U77" s="54"/>
    </row>
    <row r="78" spans="15:21" ht="15" customHeight="1">
      <c r="O78" s="54"/>
      <c r="P78" s="54"/>
      <c r="Q78" s="54"/>
      <c r="R78" s="54"/>
      <c r="S78" s="54"/>
      <c r="T78" s="54"/>
      <c r="U78" s="54"/>
    </row>
    <row r="79" spans="15:21" ht="14.25">
      <c r="O79" s="54"/>
      <c r="P79" s="54"/>
      <c r="Q79" s="54"/>
      <c r="R79" s="54"/>
      <c r="S79" s="54"/>
      <c r="T79" s="54"/>
      <c r="U79" s="54"/>
    </row>
    <row r="80" spans="15:21" ht="14.25">
      <c r="O80" s="54"/>
      <c r="P80" s="54"/>
      <c r="Q80" s="54"/>
      <c r="R80" s="54"/>
      <c r="S80" s="54"/>
      <c r="T80" s="54"/>
      <c r="U80" s="54"/>
    </row>
    <row r="81" spans="15:21" ht="14.25">
      <c r="O81" s="54"/>
      <c r="P81" s="54"/>
      <c r="Q81" s="54"/>
      <c r="R81" s="54"/>
      <c r="S81" s="54"/>
      <c r="T81" s="54"/>
      <c r="U81" s="54"/>
    </row>
    <row r="83" ht="14.25">
      <c r="N83" s="54"/>
    </row>
    <row r="84" ht="14.25">
      <c r="N84" s="54"/>
    </row>
    <row r="85" ht="14.25">
      <c r="N85" s="54"/>
    </row>
    <row r="86" ht="14.25">
      <c r="N86" s="54"/>
    </row>
    <row r="87" ht="14.25">
      <c r="N87" s="54"/>
    </row>
    <row r="88" ht="14.25">
      <c r="N88" s="54"/>
    </row>
    <row r="89" ht="14.25">
      <c r="N89" s="54"/>
    </row>
    <row r="90" spans="14:21" ht="14.25">
      <c r="N90" s="54"/>
      <c r="O90" s="54"/>
      <c r="P90" s="54"/>
      <c r="Q90" s="54"/>
      <c r="R90" s="54"/>
      <c r="S90" s="54"/>
      <c r="T90" s="54"/>
      <c r="U90" s="54"/>
    </row>
    <row r="91" spans="14:21" ht="14.25">
      <c r="N91" s="54"/>
      <c r="O91" s="54"/>
      <c r="P91" s="54"/>
      <c r="Q91" s="54"/>
      <c r="R91" s="54"/>
      <c r="S91" s="54"/>
      <c r="T91" s="54"/>
      <c r="U91" s="54"/>
    </row>
    <row r="92" ht="14.25">
      <c r="N92" s="54"/>
    </row>
    <row r="93" ht="14.25">
      <c r="N93" s="54"/>
    </row>
    <row r="94" ht="14.25">
      <c r="N94" s="54"/>
    </row>
    <row r="103" ht="14.25">
      <c r="N103" s="54"/>
    </row>
    <row r="104" ht="14.25">
      <c r="N104" s="54"/>
    </row>
  </sheetData>
  <sheetProtection/>
  <mergeCells count="180">
    <mergeCell ref="O51:P51"/>
    <mergeCell ref="O52:P52"/>
    <mergeCell ref="O53:P53"/>
    <mergeCell ref="O54:P54"/>
    <mergeCell ref="Q34:R34"/>
    <mergeCell ref="S34:T34"/>
    <mergeCell ref="O45:P45"/>
    <mergeCell ref="O46:P46"/>
    <mergeCell ref="O47:P47"/>
    <mergeCell ref="O48:P48"/>
    <mergeCell ref="O50:P50"/>
    <mergeCell ref="O39:P39"/>
    <mergeCell ref="O40:P40"/>
    <mergeCell ref="O41:P41"/>
    <mergeCell ref="O42:P42"/>
    <mergeCell ref="O43:P43"/>
    <mergeCell ref="O44:P44"/>
    <mergeCell ref="O38:P38"/>
    <mergeCell ref="W34:X34"/>
    <mergeCell ref="Q33:T33"/>
    <mergeCell ref="U33:X33"/>
    <mergeCell ref="U34:V34"/>
    <mergeCell ref="O49:P49"/>
    <mergeCell ref="W23:X23"/>
    <mergeCell ref="W24:X24"/>
    <mergeCell ref="W25:X25"/>
    <mergeCell ref="O35:P35"/>
    <mergeCell ref="O36:P36"/>
    <mergeCell ref="O37:P37"/>
    <mergeCell ref="W17:X17"/>
    <mergeCell ref="W18:X18"/>
    <mergeCell ref="W19:X19"/>
    <mergeCell ref="W20:X20"/>
    <mergeCell ref="W21:X21"/>
    <mergeCell ref="W22:X22"/>
    <mergeCell ref="W11:X11"/>
    <mergeCell ref="W12:X12"/>
    <mergeCell ref="W13:X13"/>
    <mergeCell ref="W14:X14"/>
    <mergeCell ref="W15:X15"/>
    <mergeCell ref="W16:X16"/>
    <mergeCell ref="U22:V22"/>
    <mergeCell ref="U23:V23"/>
    <mergeCell ref="U24:V24"/>
    <mergeCell ref="U25:V25"/>
    <mergeCell ref="W5:X5"/>
    <mergeCell ref="W6:X6"/>
    <mergeCell ref="W7:X7"/>
    <mergeCell ref="W8:X8"/>
    <mergeCell ref="W9:X9"/>
    <mergeCell ref="W10:X10"/>
    <mergeCell ref="U16:V16"/>
    <mergeCell ref="U17:V17"/>
    <mergeCell ref="U18:V18"/>
    <mergeCell ref="U19:V19"/>
    <mergeCell ref="U20:V20"/>
    <mergeCell ref="U21:V21"/>
    <mergeCell ref="U10:V10"/>
    <mergeCell ref="U11:V11"/>
    <mergeCell ref="U12:V12"/>
    <mergeCell ref="U13:V13"/>
    <mergeCell ref="U14:V14"/>
    <mergeCell ref="U15:V15"/>
    <mergeCell ref="S20:T20"/>
    <mergeCell ref="S21:T21"/>
    <mergeCell ref="S22:T22"/>
    <mergeCell ref="S23:T23"/>
    <mergeCell ref="S24:T24"/>
    <mergeCell ref="S25:T25"/>
    <mergeCell ref="S14:T14"/>
    <mergeCell ref="S15:T15"/>
    <mergeCell ref="S16:T16"/>
    <mergeCell ref="S17:T17"/>
    <mergeCell ref="S18:T18"/>
    <mergeCell ref="S19:T19"/>
    <mergeCell ref="Q21:R21"/>
    <mergeCell ref="Q22:R22"/>
    <mergeCell ref="Q23:R23"/>
    <mergeCell ref="Q24:R24"/>
    <mergeCell ref="Q25:R25"/>
    <mergeCell ref="S5:T5"/>
    <mergeCell ref="S6:T6"/>
    <mergeCell ref="S7:T7"/>
    <mergeCell ref="S8:T8"/>
    <mergeCell ref="S9:T9"/>
    <mergeCell ref="Q15:R15"/>
    <mergeCell ref="Q16:R16"/>
    <mergeCell ref="Q17:R17"/>
    <mergeCell ref="Q18:R18"/>
    <mergeCell ref="Q19:R19"/>
    <mergeCell ref="Q20:R20"/>
    <mergeCell ref="L51:M51"/>
    <mergeCell ref="L52:M52"/>
    <mergeCell ref="L53:M53"/>
    <mergeCell ref="Q5:R5"/>
    <mergeCell ref="Q6:R6"/>
    <mergeCell ref="Q7:R7"/>
    <mergeCell ref="Q8:R8"/>
    <mergeCell ref="Q9:R9"/>
    <mergeCell ref="Q10:R10"/>
    <mergeCell ref="Q11:R11"/>
    <mergeCell ref="G51:H51"/>
    <mergeCell ref="G52:H52"/>
    <mergeCell ref="G53:H53"/>
    <mergeCell ref="J49:K49"/>
    <mergeCell ref="J50:K50"/>
    <mergeCell ref="J51:K51"/>
    <mergeCell ref="J52:K52"/>
    <mergeCell ref="J53:K53"/>
    <mergeCell ref="G50:H50"/>
    <mergeCell ref="C47:E47"/>
    <mergeCell ref="A38:B38"/>
    <mergeCell ref="A39:B39"/>
    <mergeCell ref="A47:B48"/>
    <mergeCell ref="A49:B49"/>
    <mergeCell ref="A45:K45"/>
    <mergeCell ref="A44:K44"/>
    <mergeCell ref="A51:B51"/>
    <mergeCell ref="A52:B52"/>
    <mergeCell ref="A53:B53"/>
    <mergeCell ref="I47:M47"/>
    <mergeCell ref="D49:E49"/>
    <mergeCell ref="D50:E50"/>
    <mergeCell ref="D51:E51"/>
    <mergeCell ref="D52:E52"/>
    <mergeCell ref="D53:E53"/>
    <mergeCell ref="G49:H49"/>
    <mergeCell ref="Q14:R14"/>
    <mergeCell ref="O33:P34"/>
    <mergeCell ref="A2:M2"/>
    <mergeCell ref="A4:A6"/>
    <mergeCell ref="B4:E4"/>
    <mergeCell ref="G4:M4"/>
    <mergeCell ref="O4:O5"/>
    <mergeCell ref="O2:X2"/>
    <mergeCell ref="C34:D34"/>
    <mergeCell ref="E34:G34"/>
    <mergeCell ref="Q13:R13"/>
    <mergeCell ref="S12:T12"/>
    <mergeCell ref="S13:T13"/>
    <mergeCell ref="U5:V5"/>
    <mergeCell ref="U6:V6"/>
    <mergeCell ref="U7:V7"/>
    <mergeCell ref="U8:V8"/>
    <mergeCell ref="S10:T10"/>
    <mergeCell ref="S11:T11"/>
    <mergeCell ref="U9:V9"/>
    <mergeCell ref="A35:B35"/>
    <mergeCell ref="H34:J34"/>
    <mergeCell ref="A33:B34"/>
    <mergeCell ref="H33:M33"/>
    <mergeCell ref="K34:M34"/>
    <mergeCell ref="C33:G33"/>
    <mergeCell ref="A36:B36"/>
    <mergeCell ref="A37:B37"/>
    <mergeCell ref="L49:M49"/>
    <mergeCell ref="L50:M50"/>
    <mergeCell ref="G48:H48"/>
    <mergeCell ref="L48:M48"/>
    <mergeCell ref="J48:K48"/>
    <mergeCell ref="F47:H47"/>
    <mergeCell ref="A50:B50"/>
    <mergeCell ref="D48:E48"/>
    <mergeCell ref="AC4:AD4"/>
    <mergeCell ref="Q4:T4"/>
    <mergeCell ref="U4:X4"/>
    <mergeCell ref="Y4:Z4"/>
    <mergeCell ref="J6:K6"/>
    <mergeCell ref="O31:X31"/>
    <mergeCell ref="A31:K31"/>
    <mergeCell ref="Q12:R12"/>
    <mergeCell ref="AA4:AB4"/>
    <mergeCell ref="J5:M5"/>
    <mergeCell ref="B5:C6"/>
    <mergeCell ref="D5:E6"/>
    <mergeCell ref="F5:G6"/>
    <mergeCell ref="H5:I6"/>
    <mergeCell ref="A30:M30"/>
    <mergeCell ref="P4:P5"/>
    <mergeCell ref="L6:M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7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76"/>
  <sheetViews>
    <sheetView zoomScaleSheetLayoutView="75" zoomScalePageLayoutView="0" workbookViewId="0" topLeftCell="G43">
      <selection activeCell="N56" sqref="N56"/>
    </sheetView>
  </sheetViews>
  <sheetFormatPr defaultColWidth="10.59765625" defaultRowHeight="15"/>
  <cols>
    <col min="1" max="1" width="5" style="36" customWidth="1"/>
    <col min="2" max="2" width="23.59765625" style="36" customWidth="1"/>
    <col min="3" max="3" width="15.09765625" style="36" customWidth="1"/>
    <col min="4" max="5" width="15.09765625" style="52" customWidth="1"/>
    <col min="6" max="8" width="15.09765625" style="36" customWidth="1"/>
    <col min="9" max="9" width="9.59765625" style="36" customWidth="1"/>
    <col min="10" max="10" width="2.19921875" style="36" customWidth="1"/>
    <col min="11" max="11" width="10.59765625" style="36" customWidth="1"/>
    <col min="12" max="12" width="10.5" style="36" customWidth="1"/>
    <col min="13" max="18" width="15.19921875" style="36" customWidth="1"/>
    <col min="19" max="16384" width="10.59765625" style="36" customWidth="1"/>
  </cols>
  <sheetData>
    <row r="1" spans="1:18" s="34" customFormat="1" ht="21.75" customHeight="1">
      <c r="A1" s="1" t="s">
        <v>267</v>
      </c>
      <c r="D1" s="140"/>
      <c r="E1" s="140"/>
      <c r="R1" s="2" t="s">
        <v>132</v>
      </c>
    </row>
    <row r="2" spans="1:18" ht="19.5" customHeight="1">
      <c r="A2" s="299" t="s">
        <v>427</v>
      </c>
      <c r="B2" s="299"/>
      <c r="C2" s="299"/>
      <c r="D2" s="299"/>
      <c r="E2" s="299"/>
      <c r="F2" s="299"/>
      <c r="G2" s="299"/>
      <c r="H2" s="299"/>
      <c r="I2" s="6"/>
      <c r="J2" s="375"/>
      <c r="K2" s="375"/>
      <c r="L2" s="375"/>
      <c r="M2" s="375"/>
      <c r="N2" s="375"/>
      <c r="O2" s="375"/>
      <c r="P2" s="375"/>
      <c r="Q2" s="375"/>
      <c r="R2" s="375"/>
    </row>
    <row r="3" spans="1:18" ht="15" customHeight="1">
      <c r="A3" s="412" t="s">
        <v>346</v>
      </c>
      <c r="B3" s="327"/>
      <c r="C3" s="327"/>
      <c r="D3" s="327"/>
      <c r="E3" s="327"/>
      <c r="F3" s="327"/>
      <c r="G3" s="327"/>
      <c r="H3" s="327"/>
      <c r="I3" s="77"/>
      <c r="J3" s="442" t="s">
        <v>348</v>
      </c>
      <c r="K3" s="443"/>
      <c r="L3" s="443"/>
      <c r="M3" s="443"/>
      <c r="N3" s="443"/>
      <c r="O3" s="443"/>
      <c r="P3" s="443"/>
      <c r="Q3" s="443"/>
      <c r="R3" s="443"/>
    </row>
    <row r="4" spans="2:18" ht="15" customHeight="1" thickBot="1">
      <c r="B4" s="38"/>
      <c r="C4" s="38"/>
      <c r="D4" s="141"/>
      <c r="E4" s="141"/>
      <c r="F4" s="38"/>
      <c r="G4" s="38"/>
      <c r="H4" s="32" t="s">
        <v>328</v>
      </c>
      <c r="I4" s="77"/>
      <c r="J4" s="77"/>
      <c r="K4" s="77"/>
      <c r="L4" s="77"/>
      <c r="M4" s="38"/>
      <c r="N4" s="38"/>
      <c r="O4" s="38"/>
      <c r="P4" s="38"/>
      <c r="Q4" s="38"/>
      <c r="R4" s="142" t="s">
        <v>211</v>
      </c>
    </row>
    <row r="5" spans="1:18" ht="15" customHeight="1">
      <c r="A5" s="364" t="s">
        <v>21</v>
      </c>
      <c r="B5" s="364"/>
      <c r="C5" s="394"/>
      <c r="D5" s="143" t="s">
        <v>294</v>
      </c>
      <c r="E5" s="143" t="s">
        <v>295</v>
      </c>
      <c r="F5" s="143" t="s">
        <v>349</v>
      </c>
      <c r="G5" s="106" t="s">
        <v>329</v>
      </c>
      <c r="H5" s="105" t="s">
        <v>22</v>
      </c>
      <c r="I5" s="77"/>
      <c r="J5" s="413" t="s">
        <v>23</v>
      </c>
      <c r="K5" s="413"/>
      <c r="L5" s="300"/>
      <c r="M5" s="435" t="s">
        <v>353</v>
      </c>
      <c r="N5" s="436"/>
      <c r="O5" s="437"/>
      <c r="P5" s="438" t="s">
        <v>354</v>
      </c>
      <c r="Q5" s="439"/>
      <c r="R5" s="439"/>
    </row>
    <row r="6" spans="1:240" s="54" customFormat="1" ht="15" customHeight="1">
      <c r="A6" s="440" t="s">
        <v>24</v>
      </c>
      <c r="B6" s="440"/>
      <c r="C6" s="441"/>
      <c r="D6" s="265">
        <f>SUM(D7:D19)</f>
        <v>476310511</v>
      </c>
      <c r="E6" s="265">
        <f>SUM(E7:E19)</f>
        <v>505962816</v>
      </c>
      <c r="F6" s="265">
        <f>SUM(F7:F19)</f>
        <v>542119951</v>
      </c>
      <c r="G6" s="266">
        <f>100*F6/F$6</f>
        <v>100</v>
      </c>
      <c r="H6" s="267">
        <f>100*(F6-E6)/E6</f>
        <v>7.146204000888476</v>
      </c>
      <c r="I6" s="77"/>
      <c r="J6" s="410"/>
      <c r="K6" s="410"/>
      <c r="L6" s="319"/>
      <c r="M6" s="168" t="s">
        <v>296</v>
      </c>
      <c r="N6" s="178" t="s">
        <v>350</v>
      </c>
      <c r="O6" s="178" t="s">
        <v>351</v>
      </c>
      <c r="P6" s="169" t="s">
        <v>296</v>
      </c>
      <c r="Q6" s="178" t="s">
        <v>350</v>
      </c>
      <c r="R6" s="179" t="s">
        <v>351</v>
      </c>
      <c r="S6" s="104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</row>
    <row r="7" spans="1:18" ht="15" customHeight="1">
      <c r="A7" s="104"/>
      <c r="B7" s="331" t="s">
        <v>25</v>
      </c>
      <c r="C7" s="332"/>
      <c r="D7" s="40">
        <v>132541811</v>
      </c>
      <c r="E7" s="40">
        <v>144276657</v>
      </c>
      <c r="F7" s="40">
        <v>136201958</v>
      </c>
      <c r="G7" s="244">
        <v>25.2</v>
      </c>
      <c r="H7" s="264">
        <f aca="true" t="shared" si="0" ref="H7:H19">100*(F7-E7)/E7</f>
        <v>-5.596677361328105</v>
      </c>
      <c r="I7" s="77"/>
      <c r="J7" s="416" t="s">
        <v>26</v>
      </c>
      <c r="K7" s="416"/>
      <c r="L7" s="417"/>
      <c r="M7" s="88">
        <v>10309338</v>
      </c>
      <c r="N7" s="88">
        <v>11000548</v>
      </c>
      <c r="O7" s="88">
        <v>12114000</v>
      </c>
      <c r="P7" s="91">
        <v>10959448</v>
      </c>
      <c r="Q7" s="88">
        <v>11644916</v>
      </c>
      <c r="R7" s="88">
        <v>12490060</v>
      </c>
    </row>
    <row r="8" spans="1:18" ht="15" customHeight="1">
      <c r="A8" s="54"/>
      <c r="B8" s="331" t="s">
        <v>28</v>
      </c>
      <c r="C8" s="332"/>
      <c r="D8" s="40">
        <v>14286871</v>
      </c>
      <c r="E8" s="40">
        <v>14711616</v>
      </c>
      <c r="F8" s="40">
        <v>16371804</v>
      </c>
      <c r="G8" s="244">
        <f aca="true" t="shared" si="1" ref="G8:G17">100*F8/F$6</f>
        <v>3.0199596915406643</v>
      </c>
      <c r="H8" s="264">
        <f t="shared" si="0"/>
        <v>11.284878561267504</v>
      </c>
      <c r="I8" s="77"/>
      <c r="J8" s="404" t="s">
        <v>27</v>
      </c>
      <c r="K8" s="404"/>
      <c r="L8" s="405"/>
      <c r="M8" s="91">
        <v>2138780</v>
      </c>
      <c r="N8" s="91">
        <v>2239538</v>
      </c>
      <c r="O8" s="91">
        <v>21673945</v>
      </c>
      <c r="P8" s="91">
        <v>2359579</v>
      </c>
      <c r="Q8" s="91">
        <v>2509744</v>
      </c>
      <c r="R8" s="91">
        <v>2835993</v>
      </c>
    </row>
    <row r="9" spans="1:18" ht="15" customHeight="1">
      <c r="A9" s="104"/>
      <c r="B9" s="331" t="s">
        <v>31</v>
      </c>
      <c r="C9" s="332"/>
      <c r="D9" s="40">
        <v>123677948</v>
      </c>
      <c r="E9" s="40">
        <v>126705016</v>
      </c>
      <c r="F9" s="40">
        <v>123907609</v>
      </c>
      <c r="G9" s="244">
        <f t="shared" si="1"/>
        <v>22.856124142164248</v>
      </c>
      <c r="H9" s="264">
        <f t="shared" si="0"/>
        <v>-2.207810778383075</v>
      </c>
      <c r="I9" s="77"/>
      <c r="J9" s="404" t="s">
        <v>29</v>
      </c>
      <c r="K9" s="404"/>
      <c r="L9" s="405"/>
      <c r="M9" s="91">
        <v>145148</v>
      </c>
      <c r="N9" s="91">
        <v>153225</v>
      </c>
      <c r="O9" s="91">
        <v>52461</v>
      </c>
      <c r="P9" s="91">
        <v>80092</v>
      </c>
      <c r="Q9" s="91">
        <v>82072</v>
      </c>
      <c r="R9" s="91">
        <v>25245</v>
      </c>
    </row>
    <row r="10" spans="1:18" ht="15" customHeight="1">
      <c r="A10" s="104"/>
      <c r="B10" s="331" t="s">
        <v>33</v>
      </c>
      <c r="C10" s="332"/>
      <c r="D10" s="40">
        <v>499542</v>
      </c>
      <c r="E10" s="40">
        <v>604415</v>
      </c>
      <c r="F10" s="40">
        <v>565312</v>
      </c>
      <c r="G10" s="244">
        <f t="shared" si="1"/>
        <v>0.10427802905191365</v>
      </c>
      <c r="H10" s="264">
        <f t="shared" si="0"/>
        <v>-6.469561476799881</v>
      </c>
      <c r="I10" s="77"/>
      <c r="J10" s="404" t="s">
        <v>30</v>
      </c>
      <c r="K10" s="433"/>
      <c r="L10" s="434"/>
      <c r="M10" s="91">
        <v>1403259</v>
      </c>
      <c r="N10" s="91">
        <v>1401769</v>
      </c>
      <c r="O10" s="91">
        <v>1346341</v>
      </c>
      <c r="P10" s="91">
        <v>1042993</v>
      </c>
      <c r="Q10" s="91">
        <v>1081964</v>
      </c>
      <c r="R10" s="91">
        <v>1111692</v>
      </c>
    </row>
    <row r="11" spans="1:18" ht="15" customHeight="1">
      <c r="A11" s="104"/>
      <c r="B11" s="331" t="s">
        <v>34</v>
      </c>
      <c r="C11" s="332"/>
      <c r="D11" s="40">
        <v>8480557</v>
      </c>
      <c r="E11" s="40">
        <v>8701612</v>
      </c>
      <c r="F11" s="40">
        <v>10524416</v>
      </c>
      <c r="G11" s="244">
        <f t="shared" si="1"/>
        <v>1.9413445272741863</v>
      </c>
      <c r="H11" s="264">
        <f t="shared" si="0"/>
        <v>20.947888736018108</v>
      </c>
      <c r="I11" s="77"/>
      <c r="J11" s="430" t="s">
        <v>32</v>
      </c>
      <c r="K11" s="431"/>
      <c r="L11" s="432"/>
      <c r="M11" s="100">
        <v>6677786</v>
      </c>
      <c r="N11" s="100">
        <v>7021824</v>
      </c>
      <c r="O11" s="100">
        <v>7776194</v>
      </c>
      <c r="P11" s="100">
        <v>6588289</v>
      </c>
      <c r="Q11" s="100">
        <v>6982640</v>
      </c>
      <c r="R11" s="100">
        <v>7509103</v>
      </c>
    </row>
    <row r="12" spans="1:9" ht="15" customHeight="1">
      <c r="A12" s="104"/>
      <c r="B12" s="331" t="s">
        <v>35</v>
      </c>
      <c r="C12" s="332"/>
      <c r="D12" s="40">
        <v>10548910</v>
      </c>
      <c r="E12" s="40">
        <v>10843816</v>
      </c>
      <c r="F12" s="40">
        <v>10970652</v>
      </c>
      <c r="G12" s="244">
        <f t="shared" si="1"/>
        <v>2.0236576757161258</v>
      </c>
      <c r="H12" s="264">
        <f t="shared" si="0"/>
        <v>1.169662045169339</v>
      </c>
      <c r="I12" s="77"/>
    </row>
    <row r="13" spans="1:10" ht="15" customHeight="1">
      <c r="A13" s="104"/>
      <c r="B13" s="331" t="s">
        <v>36</v>
      </c>
      <c r="C13" s="332"/>
      <c r="D13" s="40">
        <v>81869572</v>
      </c>
      <c r="E13" s="40">
        <v>85646390</v>
      </c>
      <c r="F13" s="40">
        <v>102037811</v>
      </c>
      <c r="G13" s="244">
        <f t="shared" si="1"/>
        <v>18.821998860543687</v>
      </c>
      <c r="H13" s="264">
        <f t="shared" si="0"/>
        <v>19.138484412477865</v>
      </c>
      <c r="I13" s="77"/>
      <c r="J13" s="77" t="s">
        <v>269</v>
      </c>
    </row>
    <row r="14" spans="1:9" ht="15" customHeight="1">
      <c r="A14" s="104"/>
      <c r="B14" s="331" t="s">
        <v>37</v>
      </c>
      <c r="C14" s="332"/>
      <c r="D14" s="40">
        <v>12235894</v>
      </c>
      <c r="E14" s="40">
        <v>5954210</v>
      </c>
      <c r="F14" s="40">
        <v>6576544</v>
      </c>
      <c r="G14" s="244">
        <f t="shared" si="1"/>
        <v>1.213116024944081</v>
      </c>
      <c r="H14" s="264">
        <f t="shared" si="0"/>
        <v>10.451999509590692</v>
      </c>
      <c r="I14" s="77"/>
    </row>
    <row r="15" spans="1:8" ht="15" customHeight="1">
      <c r="A15" s="104"/>
      <c r="B15" s="331" t="s">
        <v>38</v>
      </c>
      <c r="C15" s="332"/>
      <c r="D15" s="40">
        <v>492634</v>
      </c>
      <c r="E15" s="40">
        <v>1764405</v>
      </c>
      <c r="F15" s="40">
        <v>1773992</v>
      </c>
      <c r="G15" s="244">
        <f t="shared" si="1"/>
        <v>0.3272323766590173</v>
      </c>
      <c r="H15" s="264">
        <f t="shared" si="0"/>
        <v>0.5433559755271608</v>
      </c>
    </row>
    <row r="16" spans="1:8" ht="15" customHeight="1">
      <c r="A16" s="104"/>
      <c r="B16" s="331" t="s">
        <v>39</v>
      </c>
      <c r="C16" s="332"/>
      <c r="D16" s="40">
        <v>4363466</v>
      </c>
      <c r="E16" s="40">
        <v>8834708</v>
      </c>
      <c r="F16" s="40">
        <v>14621718</v>
      </c>
      <c r="G16" s="244">
        <f t="shared" si="1"/>
        <v>2.6971370400644044</v>
      </c>
      <c r="H16" s="264">
        <f t="shared" si="0"/>
        <v>65.50312698506843</v>
      </c>
    </row>
    <row r="17" spans="1:18" ht="15" customHeight="1">
      <c r="A17" s="104"/>
      <c r="B17" s="331" t="s">
        <v>40</v>
      </c>
      <c r="C17" s="332"/>
      <c r="D17" s="40">
        <v>3753383</v>
      </c>
      <c r="E17" s="40">
        <v>4401148</v>
      </c>
      <c r="F17" s="40">
        <v>4254154</v>
      </c>
      <c r="G17" s="244">
        <f t="shared" si="1"/>
        <v>0.784725592952767</v>
      </c>
      <c r="H17" s="264">
        <f t="shared" si="0"/>
        <v>-3.3399013166564724</v>
      </c>
      <c r="I17" s="77"/>
      <c r="J17" s="77"/>
      <c r="K17" s="77"/>
      <c r="L17" s="77"/>
      <c r="M17" s="38"/>
      <c r="N17" s="38"/>
      <c r="O17" s="38"/>
      <c r="P17" s="38"/>
      <c r="Q17" s="38"/>
      <c r="R17" s="38"/>
    </row>
    <row r="18" spans="1:8" ht="15" customHeight="1">
      <c r="A18" s="104"/>
      <c r="B18" s="331" t="s">
        <v>41</v>
      </c>
      <c r="C18" s="332"/>
      <c r="D18" s="40">
        <v>46794547</v>
      </c>
      <c r="E18" s="40">
        <v>53244059</v>
      </c>
      <c r="F18" s="40">
        <v>61489180</v>
      </c>
      <c r="G18" s="244">
        <v>11.4</v>
      </c>
      <c r="H18" s="264">
        <f t="shared" si="0"/>
        <v>15.485522995157075</v>
      </c>
    </row>
    <row r="19" spans="1:9" ht="15" customHeight="1">
      <c r="A19" s="104"/>
      <c r="B19" s="331" t="s">
        <v>42</v>
      </c>
      <c r="C19" s="332"/>
      <c r="D19" s="40">
        <v>36765376</v>
      </c>
      <c r="E19" s="40">
        <v>40274764</v>
      </c>
      <c r="F19" s="40">
        <v>52824801</v>
      </c>
      <c r="G19" s="244">
        <v>9.8</v>
      </c>
      <c r="H19" s="264">
        <f t="shared" si="0"/>
        <v>31.161044171481674</v>
      </c>
      <c r="I19" s="77"/>
    </row>
    <row r="20" spans="1:18" ht="15" customHeight="1">
      <c r="A20" s="104"/>
      <c r="C20" s="144"/>
      <c r="D20" s="40"/>
      <c r="E20" s="40"/>
      <c r="F20" s="40"/>
      <c r="G20" s="244"/>
      <c r="H20" s="264"/>
      <c r="I20" s="77"/>
      <c r="J20" s="429" t="s">
        <v>412</v>
      </c>
      <c r="K20" s="429"/>
      <c r="L20" s="429"/>
      <c r="M20" s="429"/>
      <c r="N20" s="429"/>
      <c r="O20" s="429"/>
      <c r="P20" s="429"/>
      <c r="Q20" s="429"/>
      <c r="R20" s="429"/>
    </row>
    <row r="21" spans="1:18" ht="15" customHeight="1" thickBot="1">
      <c r="A21" s="104"/>
      <c r="C21" s="144"/>
      <c r="D21" s="40"/>
      <c r="E21" s="40"/>
      <c r="F21" s="40"/>
      <c r="G21" s="244"/>
      <c r="H21" s="264"/>
      <c r="I21" s="38"/>
      <c r="Q21" s="79"/>
      <c r="R21" s="79"/>
    </row>
    <row r="22" spans="1:240" s="54" customFormat="1" ht="15" customHeight="1">
      <c r="A22" s="104"/>
      <c r="B22" s="122"/>
      <c r="C22" s="145"/>
      <c r="D22" s="49"/>
      <c r="E22" s="49"/>
      <c r="F22" s="49"/>
      <c r="G22" s="244"/>
      <c r="H22" s="264"/>
      <c r="I22" s="38"/>
      <c r="J22" s="364" t="s">
        <v>330</v>
      </c>
      <c r="K22" s="364"/>
      <c r="L22" s="394"/>
      <c r="M22" s="106" t="s">
        <v>331</v>
      </c>
      <c r="N22" s="106" t="s">
        <v>296</v>
      </c>
      <c r="O22" s="170" t="s">
        <v>350</v>
      </c>
      <c r="P22" s="170" t="s">
        <v>351</v>
      </c>
      <c r="Q22" s="425" t="s">
        <v>22</v>
      </c>
      <c r="R22" s="426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</row>
    <row r="23" spans="1:18" ht="15" customHeight="1">
      <c r="A23" s="427" t="s">
        <v>43</v>
      </c>
      <c r="B23" s="427"/>
      <c r="C23" s="428"/>
      <c r="D23" s="72">
        <f>SUM(D24:D35)</f>
        <v>471132925</v>
      </c>
      <c r="E23" s="72">
        <f>SUM(E24:E35)</f>
        <v>501091186</v>
      </c>
      <c r="F23" s="72">
        <f>SUM(F24:F35)</f>
        <v>536929053</v>
      </c>
      <c r="G23" s="266">
        <f>100*F23/F$23</f>
        <v>100</v>
      </c>
      <c r="H23" s="267">
        <f>100*(F23-E23)/E23</f>
        <v>7.151965151508373</v>
      </c>
      <c r="I23" s="38"/>
      <c r="J23" s="423" t="s">
        <v>45</v>
      </c>
      <c r="K23" s="423"/>
      <c r="L23" s="424"/>
      <c r="M23" s="146" t="s">
        <v>332</v>
      </c>
      <c r="N23" s="147">
        <v>55996412</v>
      </c>
      <c r="O23" s="147">
        <v>55956214</v>
      </c>
      <c r="P23" s="147">
        <v>57063067</v>
      </c>
      <c r="Q23" s="148"/>
      <c r="R23" s="182">
        <f>100*(P23-O23)/O23</f>
        <v>1.9780698529746847</v>
      </c>
    </row>
    <row r="24" spans="1:18" ht="15" customHeight="1">
      <c r="A24" s="54"/>
      <c r="B24" s="331" t="s">
        <v>44</v>
      </c>
      <c r="C24" s="332"/>
      <c r="D24" s="40">
        <v>1130562</v>
      </c>
      <c r="E24" s="40">
        <v>1217608</v>
      </c>
      <c r="F24" s="40">
        <v>1257140</v>
      </c>
      <c r="G24" s="244">
        <f aca="true" t="shared" si="2" ref="G24:G35">100*F24/F$23</f>
        <v>0.23413521637094203</v>
      </c>
      <c r="H24" s="264">
        <f aca="true" t="shared" si="3" ref="H24:H37">100*(F24-E24)/E24</f>
        <v>3.2466935171253803</v>
      </c>
      <c r="I24" s="38"/>
      <c r="J24" s="331" t="s">
        <v>47</v>
      </c>
      <c r="K24" s="331"/>
      <c r="L24" s="332"/>
      <c r="M24" s="149" t="s">
        <v>333</v>
      </c>
      <c r="N24" s="30">
        <v>1705077</v>
      </c>
      <c r="O24" s="30">
        <v>1725803</v>
      </c>
      <c r="P24" s="30">
        <v>1778251</v>
      </c>
      <c r="Q24" s="148"/>
      <c r="R24" s="182">
        <f aca="true" t="shared" si="4" ref="R24:R34">100*(P24-O24)/O24</f>
        <v>3.0390490687523433</v>
      </c>
    </row>
    <row r="25" spans="1:18" ht="15" customHeight="1">
      <c r="A25" s="104"/>
      <c r="B25" s="331" t="s">
        <v>46</v>
      </c>
      <c r="C25" s="332"/>
      <c r="D25" s="40">
        <v>71306183</v>
      </c>
      <c r="E25" s="40">
        <v>73114191</v>
      </c>
      <c r="F25" s="40">
        <v>66318695</v>
      </c>
      <c r="G25" s="244">
        <v>12.3</v>
      </c>
      <c r="H25" s="264">
        <f t="shared" si="3"/>
        <v>-9.294359832279346</v>
      </c>
      <c r="I25" s="77"/>
      <c r="J25" s="331" t="s">
        <v>48</v>
      </c>
      <c r="K25" s="331"/>
      <c r="L25" s="332"/>
      <c r="M25" s="149" t="s">
        <v>333</v>
      </c>
      <c r="N25" s="30">
        <v>1069033</v>
      </c>
      <c r="O25" s="30">
        <v>1065864</v>
      </c>
      <c r="P25" s="30">
        <v>1065874</v>
      </c>
      <c r="Q25" s="148"/>
      <c r="R25" s="182">
        <f t="shared" si="4"/>
        <v>0.0009382060000150113</v>
      </c>
    </row>
    <row r="26" spans="1:18" ht="15" customHeight="1">
      <c r="A26" s="104"/>
      <c r="B26" s="331" t="s">
        <v>225</v>
      </c>
      <c r="C26" s="332"/>
      <c r="D26" s="40">
        <v>21413663</v>
      </c>
      <c r="E26" s="40">
        <v>27281736</v>
      </c>
      <c r="F26" s="40">
        <v>25150822</v>
      </c>
      <c r="G26" s="244">
        <f t="shared" si="2"/>
        <v>4.684198379557606</v>
      </c>
      <c r="H26" s="264">
        <f t="shared" si="3"/>
        <v>-7.810771279364333</v>
      </c>
      <c r="I26" s="38"/>
      <c r="J26" s="331" t="s">
        <v>49</v>
      </c>
      <c r="K26" s="331"/>
      <c r="L26" s="332"/>
      <c r="M26" s="149" t="s">
        <v>50</v>
      </c>
      <c r="N26" s="30">
        <v>8</v>
      </c>
      <c r="O26" s="30">
        <v>8</v>
      </c>
      <c r="P26" s="30">
        <v>8</v>
      </c>
      <c r="Q26" s="148"/>
      <c r="R26" s="182">
        <f t="shared" si="4"/>
        <v>0</v>
      </c>
    </row>
    <row r="27" spans="1:18" ht="15" customHeight="1">
      <c r="A27" s="104"/>
      <c r="B27" s="331" t="s">
        <v>226</v>
      </c>
      <c r="C27" s="332"/>
      <c r="D27" s="40">
        <v>16972906</v>
      </c>
      <c r="E27" s="40">
        <v>23833096</v>
      </c>
      <c r="F27" s="40">
        <v>22890963</v>
      </c>
      <c r="G27" s="244">
        <f t="shared" si="2"/>
        <v>4.26331241941568</v>
      </c>
      <c r="H27" s="264">
        <f t="shared" si="3"/>
        <v>-3.953044958993158</v>
      </c>
      <c r="I27" s="38"/>
      <c r="J27" s="331" t="s">
        <v>51</v>
      </c>
      <c r="K27" s="331"/>
      <c r="L27" s="332"/>
      <c r="M27" s="149" t="s">
        <v>333</v>
      </c>
      <c r="N27" s="30">
        <v>7472575</v>
      </c>
      <c r="O27" s="30">
        <v>7413071</v>
      </c>
      <c r="P27" s="30">
        <v>7412958</v>
      </c>
      <c r="Q27" s="148"/>
      <c r="R27" s="182">
        <v>0</v>
      </c>
    </row>
    <row r="28" spans="1:18" ht="15" customHeight="1">
      <c r="A28" s="104"/>
      <c r="B28" s="331" t="s">
        <v>227</v>
      </c>
      <c r="C28" s="332"/>
      <c r="D28" s="40">
        <v>3564376</v>
      </c>
      <c r="E28" s="40">
        <v>2856887</v>
      </c>
      <c r="F28" s="40">
        <v>2987893</v>
      </c>
      <c r="G28" s="244">
        <v>0.5</v>
      </c>
      <c r="H28" s="264">
        <f t="shared" si="3"/>
        <v>4.585620642328521</v>
      </c>
      <c r="I28" s="38"/>
      <c r="J28" s="412" t="s">
        <v>397</v>
      </c>
      <c r="K28" s="327"/>
      <c r="L28" s="411"/>
      <c r="M28" s="149" t="s">
        <v>53</v>
      </c>
      <c r="N28" s="30">
        <v>2</v>
      </c>
      <c r="O28" s="30">
        <v>2</v>
      </c>
      <c r="P28" s="30">
        <v>2</v>
      </c>
      <c r="Q28" s="148"/>
      <c r="R28" s="182">
        <f t="shared" si="4"/>
        <v>0</v>
      </c>
    </row>
    <row r="29" spans="1:18" ht="15" customHeight="1">
      <c r="A29" s="104"/>
      <c r="B29" s="331" t="s">
        <v>52</v>
      </c>
      <c r="C29" s="332"/>
      <c r="D29" s="40">
        <v>58516564</v>
      </c>
      <c r="E29" s="40">
        <v>60613684</v>
      </c>
      <c r="F29" s="40">
        <v>70197848</v>
      </c>
      <c r="G29" s="244">
        <f t="shared" si="2"/>
        <v>13.073952248957555</v>
      </c>
      <c r="H29" s="264">
        <f t="shared" si="3"/>
        <v>15.811881686650162</v>
      </c>
      <c r="I29" s="38"/>
      <c r="J29" s="331" t="s">
        <v>55</v>
      </c>
      <c r="K29" s="331"/>
      <c r="L29" s="332"/>
      <c r="M29" s="149" t="s">
        <v>53</v>
      </c>
      <c r="N29" s="30">
        <v>17</v>
      </c>
      <c r="O29" s="30">
        <v>17</v>
      </c>
      <c r="P29" s="30">
        <v>16</v>
      </c>
      <c r="Q29" s="148"/>
      <c r="R29" s="182">
        <v>-5.8</v>
      </c>
    </row>
    <row r="30" spans="1:18" ht="15" customHeight="1">
      <c r="A30" s="104"/>
      <c r="B30" s="421" t="s">
        <v>228</v>
      </c>
      <c r="C30" s="422"/>
      <c r="D30" s="40">
        <v>26912881</v>
      </c>
      <c r="E30" s="40">
        <v>30125443</v>
      </c>
      <c r="F30" s="40">
        <v>39103167</v>
      </c>
      <c r="G30" s="244">
        <f t="shared" si="2"/>
        <v>7.2827437408197016</v>
      </c>
      <c r="H30" s="264">
        <f t="shared" si="3"/>
        <v>29.801135206542856</v>
      </c>
      <c r="I30" s="38"/>
      <c r="J30" s="331" t="s">
        <v>57</v>
      </c>
      <c r="K30" s="331"/>
      <c r="L30" s="332"/>
      <c r="M30" s="149" t="s">
        <v>58</v>
      </c>
      <c r="N30" s="30">
        <v>860846</v>
      </c>
      <c r="O30" s="30">
        <v>881666</v>
      </c>
      <c r="P30" s="30">
        <v>877606</v>
      </c>
      <c r="Q30" s="148"/>
      <c r="R30" s="182">
        <f t="shared" si="4"/>
        <v>-0.4604918415817328</v>
      </c>
    </row>
    <row r="31" spans="1:18" ht="15" customHeight="1">
      <c r="A31" s="104"/>
      <c r="B31" s="331" t="s">
        <v>54</v>
      </c>
      <c r="C31" s="332"/>
      <c r="D31" s="40">
        <v>98519497</v>
      </c>
      <c r="E31" s="40">
        <v>101830571</v>
      </c>
      <c r="F31" s="40">
        <v>127579811</v>
      </c>
      <c r="G31" s="244">
        <f t="shared" si="2"/>
        <v>23.761018385421583</v>
      </c>
      <c r="H31" s="264">
        <f t="shared" si="3"/>
        <v>25.286355312688958</v>
      </c>
      <c r="I31" s="38"/>
      <c r="J31" s="331" t="s">
        <v>60</v>
      </c>
      <c r="K31" s="331"/>
      <c r="L31" s="332"/>
      <c r="M31" s="149" t="s">
        <v>58</v>
      </c>
      <c r="N31" s="30">
        <v>9286012</v>
      </c>
      <c r="O31" s="30">
        <v>11087023</v>
      </c>
      <c r="P31" s="30">
        <v>13329874</v>
      </c>
      <c r="Q31" s="148"/>
      <c r="R31" s="182">
        <f t="shared" si="4"/>
        <v>20.22951517282863</v>
      </c>
    </row>
    <row r="32" spans="1:18" ht="15" customHeight="1">
      <c r="A32" s="104"/>
      <c r="B32" s="331" t="s">
        <v>56</v>
      </c>
      <c r="C32" s="332"/>
      <c r="D32" s="40">
        <v>22333631</v>
      </c>
      <c r="E32" s="40">
        <v>23101940</v>
      </c>
      <c r="F32" s="40">
        <v>24763250</v>
      </c>
      <c r="G32" s="244">
        <f t="shared" si="2"/>
        <v>4.612015286123845</v>
      </c>
      <c r="H32" s="264">
        <f t="shared" si="3"/>
        <v>7.191214244344847</v>
      </c>
      <c r="I32" s="38"/>
      <c r="J32" s="331" t="s">
        <v>62</v>
      </c>
      <c r="K32" s="331"/>
      <c r="L32" s="332"/>
      <c r="M32" s="149" t="s">
        <v>334</v>
      </c>
      <c r="N32" s="30">
        <v>8933</v>
      </c>
      <c r="O32" s="30">
        <v>9356</v>
      </c>
      <c r="P32" s="30">
        <v>6624</v>
      </c>
      <c r="Q32" s="148"/>
      <c r="R32" s="182">
        <f t="shared" si="4"/>
        <v>-29.200513039760583</v>
      </c>
    </row>
    <row r="33" spans="1:18" ht="15" customHeight="1">
      <c r="A33" s="104"/>
      <c r="B33" s="331" t="s">
        <v>59</v>
      </c>
      <c r="C33" s="332"/>
      <c r="D33" s="40">
        <v>107143222</v>
      </c>
      <c r="E33" s="40">
        <v>109463814</v>
      </c>
      <c r="F33" s="40">
        <v>111846214</v>
      </c>
      <c r="G33" s="244">
        <f t="shared" si="2"/>
        <v>20.830724911434434</v>
      </c>
      <c r="H33" s="264">
        <f t="shared" si="3"/>
        <v>2.1764269971444627</v>
      </c>
      <c r="I33" s="38"/>
      <c r="J33" s="331" t="s">
        <v>64</v>
      </c>
      <c r="K33" s="331"/>
      <c r="L33" s="332"/>
      <c r="M33" s="149" t="s">
        <v>58</v>
      </c>
      <c r="N33" s="30">
        <v>44044722</v>
      </c>
      <c r="O33" s="30">
        <v>48510381</v>
      </c>
      <c r="P33" s="30">
        <v>48502523</v>
      </c>
      <c r="Q33" s="148"/>
      <c r="R33" s="182">
        <f t="shared" si="4"/>
        <v>-0.016198594688423495</v>
      </c>
    </row>
    <row r="34" spans="1:18" ht="15" customHeight="1">
      <c r="A34" s="104"/>
      <c r="B34" s="331" t="s">
        <v>61</v>
      </c>
      <c r="C34" s="332"/>
      <c r="D34" s="40">
        <v>6894543</v>
      </c>
      <c r="E34" s="40">
        <v>8343584</v>
      </c>
      <c r="F34" s="40">
        <v>5705068</v>
      </c>
      <c r="G34" s="244">
        <f t="shared" si="2"/>
        <v>1.0625366550988256</v>
      </c>
      <c r="H34" s="264">
        <f t="shared" si="3"/>
        <v>-31.623292819968015</v>
      </c>
      <c r="I34" s="77"/>
      <c r="J34" s="419" t="s">
        <v>65</v>
      </c>
      <c r="K34" s="419"/>
      <c r="L34" s="420"/>
      <c r="M34" s="56" t="s">
        <v>58</v>
      </c>
      <c r="N34" s="150">
        <v>47240536</v>
      </c>
      <c r="O34" s="150">
        <v>76998094</v>
      </c>
      <c r="P34" s="150">
        <v>110279768</v>
      </c>
      <c r="Q34" s="151"/>
      <c r="R34" s="268">
        <f t="shared" si="4"/>
        <v>43.224023181664734</v>
      </c>
    </row>
    <row r="35" spans="1:10" ht="15" customHeight="1">
      <c r="A35" s="104"/>
      <c r="B35" s="331" t="s">
        <v>63</v>
      </c>
      <c r="C35" s="331"/>
      <c r="D35" s="171">
        <v>36424897</v>
      </c>
      <c r="E35" s="40">
        <v>39308632</v>
      </c>
      <c r="F35" s="40">
        <v>39128182</v>
      </c>
      <c r="G35" s="244">
        <f t="shared" si="2"/>
        <v>7.287402643119779</v>
      </c>
      <c r="H35" s="264">
        <f t="shared" si="3"/>
        <v>-0.459059475791475</v>
      </c>
      <c r="J35" s="77" t="s">
        <v>335</v>
      </c>
    </row>
    <row r="36" spans="1:8" ht="15" customHeight="1">
      <c r="A36" s="104"/>
      <c r="B36" s="104"/>
      <c r="C36" s="104"/>
      <c r="D36" s="171"/>
      <c r="E36" s="40"/>
      <c r="F36" s="40"/>
      <c r="G36" s="57"/>
      <c r="H36" s="264"/>
    </row>
    <row r="37" spans="1:9" ht="15" customHeight="1">
      <c r="A37" s="331" t="s">
        <v>66</v>
      </c>
      <c r="B37" s="331"/>
      <c r="C37" s="331"/>
      <c r="D37" s="171">
        <v>5177586</v>
      </c>
      <c r="E37" s="40">
        <v>4871630</v>
      </c>
      <c r="F37" s="40">
        <v>5190898</v>
      </c>
      <c r="G37" s="152" t="s">
        <v>413</v>
      </c>
      <c r="H37" s="264">
        <f t="shared" si="3"/>
        <v>6.553617577689603</v>
      </c>
      <c r="I37" s="77"/>
    </row>
    <row r="38" spans="1:9" ht="15" customHeight="1">
      <c r="A38" s="153"/>
      <c r="B38" s="153"/>
      <c r="C38" s="153"/>
      <c r="D38" s="172"/>
      <c r="E38" s="49"/>
      <c r="F38" s="49"/>
      <c r="G38" s="57"/>
      <c r="H38" s="28"/>
      <c r="I38" s="77"/>
    </row>
    <row r="39" spans="1:18" ht="15" customHeight="1">
      <c r="A39" s="331" t="s">
        <v>337</v>
      </c>
      <c r="B39" s="331"/>
      <c r="C39" s="331"/>
      <c r="D39" s="171">
        <v>3624711</v>
      </c>
      <c r="E39" s="40">
        <v>3636679</v>
      </c>
      <c r="F39" s="40">
        <v>4135440</v>
      </c>
      <c r="G39" s="152" t="s">
        <v>336</v>
      </c>
      <c r="H39" s="28" t="s">
        <v>338</v>
      </c>
      <c r="I39" s="38"/>
      <c r="J39" s="77"/>
      <c r="K39" s="77"/>
      <c r="L39" s="77"/>
      <c r="M39" s="38"/>
      <c r="N39" s="38"/>
      <c r="O39" s="38"/>
      <c r="P39" s="38"/>
      <c r="Q39" s="38"/>
      <c r="R39" s="38"/>
    </row>
    <row r="40" spans="1:9" ht="15" customHeight="1">
      <c r="A40" s="153"/>
      <c r="B40" s="153"/>
      <c r="C40" s="153"/>
      <c r="D40" s="172"/>
      <c r="E40" s="49"/>
      <c r="F40" s="49"/>
      <c r="G40" s="57"/>
      <c r="H40" s="28"/>
      <c r="I40" s="38"/>
    </row>
    <row r="41" spans="1:18" ht="15" customHeight="1">
      <c r="A41" s="331" t="s">
        <v>67</v>
      </c>
      <c r="B41" s="331"/>
      <c r="C41" s="331"/>
      <c r="D41" s="171">
        <v>1552875</v>
      </c>
      <c r="E41" s="40">
        <v>1234951</v>
      </c>
      <c r="F41" s="40">
        <v>1055458</v>
      </c>
      <c r="G41" s="152" t="s">
        <v>336</v>
      </c>
      <c r="H41" s="28" t="s">
        <v>338</v>
      </c>
      <c r="I41" s="77"/>
      <c r="J41" s="418" t="s">
        <v>270</v>
      </c>
      <c r="K41" s="418"/>
      <c r="L41" s="418"/>
      <c r="M41" s="418"/>
      <c r="N41" s="418"/>
      <c r="O41" s="418"/>
      <c r="P41" s="418"/>
      <c r="Q41" s="418"/>
      <c r="R41" s="418"/>
    </row>
    <row r="42" spans="1:18" ht="15" customHeight="1" thickBot="1">
      <c r="A42" s="123"/>
      <c r="B42" s="123"/>
      <c r="C42" s="123"/>
      <c r="D42" s="173"/>
      <c r="E42" s="156"/>
      <c r="F42" s="156"/>
      <c r="G42" s="157"/>
      <c r="H42" s="158"/>
      <c r="I42" s="77"/>
      <c r="K42" s="154"/>
      <c r="L42" s="154"/>
      <c r="M42" s="154"/>
      <c r="N42" s="154"/>
      <c r="O42" s="154"/>
      <c r="P42" s="154"/>
      <c r="Q42" s="154"/>
      <c r="R42" s="155" t="s">
        <v>339</v>
      </c>
    </row>
    <row r="43" spans="1:18" ht="15" customHeight="1">
      <c r="A43" s="77" t="s">
        <v>335</v>
      </c>
      <c r="B43" s="159"/>
      <c r="C43" s="159"/>
      <c r="D43" s="160"/>
      <c r="E43" s="160"/>
      <c r="F43" s="159"/>
      <c r="G43" s="159"/>
      <c r="H43" s="159"/>
      <c r="I43" s="77"/>
      <c r="J43" s="364" t="s">
        <v>340</v>
      </c>
      <c r="K43" s="364"/>
      <c r="L43" s="364"/>
      <c r="M43" s="394"/>
      <c r="N43" s="106" t="s">
        <v>296</v>
      </c>
      <c r="O43" s="170" t="s">
        <v>350</v>
      </c>
      <c r="P43" s="170" t="s">
        <v>351</v>
      </c>
      <c r="Q43" s="180" t="s">
        <v>352</v>
      </c>
      <c r="R43" s="181" t="s">
        <v>22</v>
      </c>
    </row>
    <row r="44" spans="2:18" ht="15" customHeight="1">
      <c r="B44" s="163"/>
      <c r="C44" s="163"/>
      <c r="D44" s="164"/>
      <c r="E44" s="164"/>
      <c r="F44" s="163"/>
      <c r="G44" s="163"/>
      <c r="H44" s="163"/>
      <c r="I44" s="77"/>
      <c r="J44" s="416" t="s">
        <v>68</v>
      </c>
      <c r="K44" s="416"/>
      <c r="L44" s="416"/>
      <c r="M44" s="417"/>
      <c r="N44" s="161"/>
      <c r="O44" s="162"/>
      <c r="P44" s="162"/>
      <c r="Q44" s="58"/>
      <c r="R44" s="58"/>
    </row>
    <row r="45" spans="9:18" ht="15" customHeight="1">
      <c r="I45" s="77"/>
      <c r="J45" s="54"/>
      <c r="K45" s="404" t="s">
        <v>69</v>
      </c>
      <c r="L45" s="404"/>
      <c r="M45" s="405"/>
      <c r="N45" s="269">
        <f>SUM(N46:N50)</f>
        <v>294812964</v>
      </c>
      <c r="O45" s="269">
        <f>SUM(O46:O50)</f>
        <v>304822320</v>
      </c>
      <c r="P45" s="269">
        <f>SUM(P46:P50)</f>
        <v>338187011</v>
      </c>
      <c r="Q45" s="270">
        <f>100*P45/P$71</f>
        <v>64.83174751414616</v>
      </c>
      <c r="R45" s="271">
        <f>100*(P45-O45)/O45</f>
        <v>10.945619402148766</v>
      </c>
    </row>
    <row r="46" spans="9:18" ht="15" customHeight="1">
      <c r="I46" s="77"/>
      <c r="J46" s="104"/>
      <c r="K46" s="122"/>
      <c r="L46" s="404" t="s">
        <v>70</v>
      </c>
      <c r="M46" s="405"/>
      <c r="N46" s="269">
        <v>168129347</v>
      </c>
      <c r="O46" s="272">
        <v>177413186</v>
      </c>
      <c r="P46" s="269">
        <v>201795294</v>
      </c>
      <c r="Q46" s="270">
        <f aca="true" t="shared" si="5" ref="Q46:Q65">100*P46/P$71</f>
        <v>38.68493207786414</v>
      </c>
      <c r="R46" s="271">
        <f aca="true" t="shared" si="6" ref="R46:R56">100*(P46-O46)/O46</f>
        <v>13.743120536711404</v>
      </c>
    </row>
    <row r="47" spans="9:18" ht="15" customHeight="1">
      <c r="I47" s="77"/>
      <c r="J47" s="104"/>
      <c r="K47" s="122"/>
      <c r="L47" s="404" t="s">
        <v>71</v>
      </c>
      <c r="M47" s="405"/>
      <c r="N47" s="269">
        <v>58220095</v>
      </c>
      <c r="O47" s="272">
        <v>58361549</v>
      </c>
      <c r="P47" s="269">
        <v>60471364</v>
      </c>
      <c r="Q47" s="270">
        <f t="shared" si="5"/>
        <v>11.592592486303465</v>
      </c>
      <c r="R47" s="271">
        <f t="shared" si="6"/>
        <v>3.6150771118155207</v>
      </c>
    </row>
    <row r="48" spans="9:18" ht="15" customHeight="1">
      <c r="I48" s="77"/>
      <c r="J48" s="104"/>
      <c r="K48" s="122"/>
      <c r="L48" s="404" t="s">
        <v>72</v>
      </c>
      <c r="M48" s="405"/>
      <c r="N48" s="269">
        <v>27277300</v>
      </c>
      <c r="O48" s="272">
        <v>26220968</v>
      </c>
      <c r="P48" s="269">
        <v>27950541</v>
      </c>
      <c r="Q48" s="270">
        <v>5.3</v>
      </c>
      <c r="R48" s="271">
        <f t="shared" si="6"/>
        <v>6.596144734244747</v>
      </c>
    </row>
    <row r="49" spans="1:18" ht="15" customHeight="1">
      <c r="A49" s="375"/>
      <c r="B49" s="375"/>
      <c r="C49" s="375"/>
      <c r="D49" s="375"/>
      <c r="E49" s="375"/>
      <c r="F49" s="375"/>
      <c r="G49" s="375"/>
      <c r="H49" s="375"/>
      <c r="I49" s="77"/>
      <c r="J49" s="104"/>
      <c r="K49" s="122"/>
      <c r="L49" s="404" t="s">
        <v>73</v>
      </c>
      <c r="M49" s="405"/>
      <c r="N49" s="269">
        <v>11907930</v>
      </c>
      <c r="O49" s="272">
        <v>11595236</v>
      </c>
      <c r="P49" s="269">
        <v>11391204</v>
      </c>
      <c r="Q49" s="270">
        <f t="shared" si="5"/>
        <v>2.183737510871261</v>
      </c>
      <c r="R49" s="271">
        <f t="shared" si="6"/>
        <v>-1.7596192091303704</v>
      </c>
    </row>
    <row r="50" spans="1:18" ht="15" customHeight="1">
      <c r="A50" s="412" t="s">
        <v>347</v>
      </c>
      <c r="B50" s="327"/>
      <c r="C50" s="327"/>
      <c r="D50" s="327"/>
      <c r="E50" s="327"/>
      <c r="F50" s="327"/>
      <c r="G50" s="327"/>
      <c r="H50" s="327"/>
      <c r="I50" s="77"/>
      <c r="J50" s="104"/>
      <c r="K50" s="122"/>
      <c r="L50" s="404" t="s">
        <v>74</v>
      </c>
      <c r="M50" s="405"/>
      <c r="N50" s="269">
        <v>29278292</v>
      </c>
      <c r="O50" s="272">
        <v>31231381</v>
      </c>
      <c r="P50" s="269">
        <v>36578608</v>
      </c>
      <c r="Q50" s="270">
        <f t="shared" si="5"/>
        <v>7.012259492943467</v>
      </c>
      <c r="R50" s="271">
        <f t="shared" si="6"/>
        <v>17.12132742384975</v>
      </c>
    </row>
    <row r="51" spans="2:18" ht="15" customHeight="1" thickBot="1">
      <c r="B51" s="38"/>
      <c r="C51" s="38"/>
      <c r="D51" s="141"/>
      <c r="E51" s="141"/>
      <c r="F51" s="38"/>
      <c r="G51" s="38"/>
      <c r="H51" s="32" t="s">
        <v>341</v>
      </c>
      <c r="I51" s="77"/>
      <c r="J51" s="104"/>
      <c r="K51" s="404" t="s">
        <v>75</v>
      </c>
      <c r="L51" s="404"/>
      <c r="M51" s="405"/>
      <c r="N51" s="269">
        <f>SUM(N52:N54)</f>
        <v>10900557</v>
      </c>
      <c r="O51" s="269">
        <f>SUM(O52:O54)</f>
        <v>11448269</v>
      </c>
      <c r="P51" s="269">
        <f>SUM(P52:P54)</f>
        <v>11161521</v>
      </c>
      <c r="Q51" s="270">
        <v>2.2</v>
      </c>
      <c r="R51" s="271">
        <f t="shared" si="6"/>
        <v>-2.5047280073520284</v>
      </c>
    </row>
    <row r="52" spans="1:18" ht="15" customHeight="1" thickBot="1">
      <c r="A52" s="413" t="s">
        <v>342</v>
      </c>
      <c r="B52" s="414"/>
      <c r="C52" s="393" t="s">
        <v>78</v>
      </c>
      <c r="D52" s="413"/>
      <c r="E52" s="300"/>
      <c r="F52" s="307" t="s">
        <v>79</v>
      </c>
      <c r="G52" s="413"/>
      <c r="H52" s="413"/>
      <c r="I52" s="77"/>
      <c r="J52" s="104"/>
      <c r="K52" s="122"/>
      <c r="L52" s="404" t="s">
        <v>70</v>
      </c>
      <c r="M52" s="405"/>
      <c r="N52" s="269">
        <v>10323296</v>
      </c>
      <c r="O52" s="272">
        <v>10764253</v>
      </c>
      <c r="P52" s="269">
        <v>10350817</v>
      </c>
      <c r="Q52" s="270">
        <f t="shared" si="5"/>
        <v>1.984291331369707</v>
      </c>
      <c r="R52" s="271">
        <f t="shared" si="6"/>
        <v>-3.840823882530446</v>
      </c>
    </row>
    <row r="53" spans="1:18" ht="15" customHeight="1">
      <c r="A53" s="415"/>
      <c r="B53" s="301"/>
      <c r="C53" s="106" t="s">
        <v>296</v>
      </c>
      <c r="D53" s="170" t="s">
        <v>350</v>
      </c>
      <c r="E53" s="170" t="s">
        <v>351</v>
      </c>
      <c r="F53" s="106" t="s">
        <v>296</v>
      </c>
      <c r="G53" s="170" t="s">
        <v>350</v>
      </c>
      <c r="H53" s="177" t="s">
        <v>351</v>
      </c>
      <c r="I53" s="104"/>
      <c r="J53" s="104"/>
      <c r="K53" s="122"/>
      <c r="L53" s="404" t="s">
        <v>71</v>
      </c>
      <c r="M53" s="405"/>
      <c r="N53" s="269">
        <v>562222</v>
      </c>
      <c r="O53" s="272">
        <v>647385</v>
      </c>
      <c r="P53" s="269">
        <v>775838</v>
      </c>
      <c r="Q53" s="270">
        <v>0.2</v>
      </c>
      <c r="R53" s="271">
        <f t="shared" si="6"/>
        <v>19.841825189029713</v>
      </c>
    </row>
    <row r="54" spans="1:18" ht="15" customHeight="1">
      <c r="A54" s="174"/>
      <c r="B54" s="175"/>
      <c r="C54" s="58"/>
      <c r="D54" s="176"/>
      <c r="E54" s="176"/>
      <c r="F54" s="58"/>
      <c r="G54" s="176"/>
      <c r="H54" s="176"/>
      <c r="I54" s="77"/>
      <c r="J54" s="104"/>
      <c r="K54" s="122"/>
      <c r="L54" s="404" t="s">
        <v>74</v>
      </c>
      <c r="M54" s="405"/>
      <c r="N54" s="269">
        <v>15039</v>
      </c>
      <c r="O54" s="272">
        <v>36631</v>
      </c>
      <c r="P54" s="269">
        <v>34866</v>
      </c>
      <c r="Q54" s="270">
        <f t="shared" si="5"/>
        <v>0.0066839459686647154</v>
      </c>
      <c r="R54" s="271">
        <f t="shared" si="6"/>
        <v>-4.818323278097786</v>
      </c>
    </row>
    <row r="55" spans="1:18" ht="15" customHeight="1">
      <c r="A55" s="404" t="s">
        <v>82</v>
      </c>
      <c r="B55" s="405"/>
      <c r="C55" s="91">
        <v>9442040</v>
      </c>
      <c r="D55" s="40">
        <v>9924423</v>
      </c>
      <c r="E55" s="40">
        <v>9845546</v>
      </c>
      <c r="F55" s="91">
        <v>9071980</v>
      </c>
      <c r="G55" s="91">
        <v>9522051</v>
      </c>
      <c r="H55" s="91">
        <v>9411830</v>
      </c>
      <c r="I55" s="77"/>
      <c r="J55" s="104"/>
      <c r="K55" s="404" t="s">
        <v>76</v>
      </c>
      <c r="L55" s="404"/>
      <c r="M55" s="405"/>
      <c r="N55" s="269">
        <v>40587003</v>
      </c>
      <c r="O55" s="272">
        <v>48807727</v>
      </c>
      <c r="P55" s="269">
        <v>48911908</v>
      </c>
      <c r="Q55" s="270">
        <f t="shared" si="5"/>
        <v>9.376600421508044</v>
      </c>
      <c r="R55" s="271">
        <f t="shared" si="6"/>
        <v>0.21345185773555897</v>
      </c>
    </row>
    <row r="56" spans="1:18" ht="15" customHeight="1">
      <c r="A56" s="404" t="s">
        <v>81</v>
      </c>
      <c r="B56" s="405"/>
      <c r="C56" s="91">
        <v>1046401</v>
      </c>
      <c r="D56" s="40">
        <v>2465130</v>
      </c>
      <c r="E56" s="40">
        <v>6184832</v>
      </c>
      <c r="F56" s="91">
        <v>1046401</v>
      </c>
      <c r="G56" s="91">
        <v>2465130</v>
      </c>
      <c r="H56" s="91">
        <v>6184832</v>
      </c>
      <c r="I56" s="77"/>
      <c r="J56" s="327" t="s">
        <v>77</v>
      </c>
      <c r="K56" s="327"/>
      <c r="L56" s="327"/>
      <c r="M56" s="411"/>
      <c r="N56" s="269">
        <f>SUM(N45,N51,N55)</f>
        <v>346300524</v>
      </c>
      <c r="O56" s="269">
        <f>SUM(O45,O51,O55)</f>
        <v>365078316</v>
      </c>
      <c r="P56" s="269">
        <f>SUM(P45,P51,P55)</f>
        <v>398260440</v>
      </c>
      <c r="Q56" s="270">
        <v>76.4</v>
      </c>
      <c r="R56" s="271">
        <f t="shared" si="6"/>
        <v>9.089042691869983</v>
      </c>
    </row>
    <row r="57" spans="1:18" ht="15" customHeight="1">
      <c r="A57" s="404" t="s">
        <v>229</v>
      </c>
      <c r="B57" s="405"/>
      <c r="C57" s="91">
        <v>211796</v>
      </c>
      <c r="D57" s="40">
        <v>216293</v>
      </c>
      <c r="E57" s="40">
        <v>190309</v>
      </c>
      <c r="F57" s="91">
        <v>112357</v>
      </c>
      <c r="G57" s="91">
        <v>135146</v>
      </c>
      <c r="H57" s="91">
        <v>150989</v>
      </c>
      <c r="I57" s="77"/>
      <c r="J57" s="404" t="s">
        <v>80</v>
      </c>
      <c r="K57" s="404"/>
      <c r="L57" s="404"/>
      <c r="M57" s="405"/>
      <c r="N57" s="273"/>
      <c r="O57" s="273"/>
      <c r="P57" s="273"/>
      <c r="Q57" s="274"/>
      <c r="R57" s="271"/>
    </row>
    <row r="58" spans="1:18" ht="15" customHeight="1">
      <c r="A58" s="404" t="s">
        <v>230</v>
      </c>
      <c r="B58" s="405"/>
      <c r="C58" s="91">
        <v>99427</v>
      </c>
      <c r="D58" s="40">
        <v>98503</v>
      </c>
      <c r="E58" s="40">
        <v>95643</v>
      </c>
      <c r="F58" s="91">
        <v>21546</v>
      </c>
      <c r="G58" s="91">
        <v>20154</v>
      </c>
      <c r="H58" s="91">
        <v>24433</v>
      </c>
      <c r="I58" s="77"/>
      <c r="J58" s="54"/>
      <c r="K58" s="404" t="s">
        <v>81</v>
      </c>
      <c r="L58" s="404"/>
      <c r="M58" s="405"/>
      <c r="N58" s="275" t="s">
        <v>414</v>
      </c>
      <c r="O58" s="272">
        <v>2451000</v>
      </c>
      <c r="P58" s="275">
        <v>3538000</v>
      </c>
      <c r="Q58" s="270">
        <f t="shared" si="5"/>
        <v>0.6782481740703197</v>
      </c>
      <c r="R58" s="271">
        <f>100*(P58-O58)/O58</f>
        <v>44.349245206038354</v>
      </c>
    </row>
    <row r="59" spans="1:240" s="54" customFormat="1" ht="15" customHeight="1">
      <c r="A59" s="404" t="s">
        <v>84</v>
      </c>
      <c r="B59" s="405"/>
      <c r="C59" s="91">
        <v>466424</v>
      </c>
      <c r="D59" s="40">
        <v>502221</v>
      </c>
      <c r="E59" s="40">
        <v>503507</v>
      </c>
      <c r="F59" s="91">
        <v>441714</v>
      </c>
      <c r="G59" s="91">
        <v>383372</v>
      </c>
      <c r="H59" s="91">
        <v>497344</v>
      </c>
      <c r="I59" s="77"/>
      <c r="K59" s="404" t="s">
        <v>343</v>
      </c>
      <c r="L59" s="404"/>
      <c r="M59" s="405"/>
      <c r="N59" s="275">
        <v>457615</v>
      </c>
      <c r="O59" s="276">
        <v>457616</v>
      </c>
      <c r="P59" s="275">
        <v>457615</v>
      </c>
      <c r="Q59" s="270">
        <f t="shared" si="5"/>
        <v>0.08772655120892858</v>
      </c>
      <c r="R59" s="271">
        <v>0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</row>
    <row r="60" spans="1:25" ht="15" customHeight="1">
      <c r="A60" s="404" t="s">
        <v>86</v>
      </c>
      <c r="B60" s="405"/>
      <c r="C60" s="91">
        <v>188241</v>
      </c>
      <c r="D60" s="40">
        <v>182704</v>
      </c>
      <c r="E60" s="40">
        <v>174364</v>
      </c>
      <c r="F60" s="91">
        <v>164133</v>
      </c>
      <c r="G60" s="91">
        <v>162133</v>
      </c>
      <c r="H60" s="91">
        <v>162133</v>
      </c>
      <c r="I60" s="104"/>
      <c r="J60" s="54"/>
      <c r="K60" s="404" t="s">
        <v>344</v>
      </c>
      <c r="L60" s="404"/>
      <c r="M60" s="405"/>
      <c r="N60" s="275">
        <v>79370</v>
      </c>
      <c r="O60" s="272">
        <v>79370</v>
      </c>
      <c r="P60" s="275">
        <v>79370</v>
      </c>
      <c r="Q60" s="270">
        <f t="shared" si="5"/>
        <v>0.015215533514969268</v>
      </c>
      <c r="R60" s="271">
        <f aca="true" t="shared" si="7" ref="R60:R65">100*(P60-O60)/O60</f>
        <v>0</v>
      </c>
      <c r="S60" s="104"/>
      <c r="T60" s="104"/>
      <c r="U60" s="104"/>
      <c r="V60" s="104"/>
      <c r="W60" s="104"/>
      <c r="X60" s="104"/>
      <c r="Y60" s="104"/>
    </row>
    <row r="61" spans="1:18" ht="15" customHeight="1">
      <c r="A61" s="404" t="s">
        <v>88</v>
      </c>
      <c r="B61" s="405"/>
      <c r="C61" s="91">
        <v>87605</v>
      </c>
      <c r="D61" s="40">
        <v>87718</v>
      </c>
      <c r="E61" s="40">
        <v>80845</v>
      </c>
      <c r="F61" s="91">
        <v>48672</v>
      </c>
      <c r="G61" s="91">
        <v>59325</v>
      </c>
      <c r="H61" s="91">
        <v>60341</v>
      </c>
      <c r="I61" s="77"/>
      <c r="J61" s="54"/>
      <c r="K61" s="404" t="s">
        <v>83</v>
      </c>
      <c r="L61" s="404"/>
      <c r="M61" s="405"/>
      <c r="N61" s="275">
        <v>18415116</v>
      </c>
      <c r="O61" s="272">
        <v>18932862</v>
      </c>
      <c r="P61" s="275">
        <v>18295010</v>
      </c>
      <c r="Q61" s="270">
        <f t="shared" si="5"/>
        <v>3.5072236085636628</v>
      </c>
      <c r="R61" s="271">
        <f t="shared" si="7"/>
        <v>-3.3690204893480975</v>
      </c>
    </row>
    <row r="62" spans="1:18" ht="15" customHeight="1">
      <c r="A62" s="404" t="s">
        <v>89</v>
      </c>
      <c r="B62" s="405"/>
      <c r="C62" s="91">
        <v>35548383</v>
      </c>
      <c r="D62" s="40">
        <v>38357421</v>
      </c>
      <c r="E62" s="40">
        <v>38379701</v>
      </c>
      <c r="F62" s="91">
        <v>35518954</v>
      </c>
      <c r="G62" s="91">
        <v>38322704</v>
      </c>
      <c r="H62" s="91">
        <v>38377287</v>
      </c>
      <c r="I62" s="77"/>
      <c r="J62" s="54"/>
      <c r="K62" s="404" t="s">
        <v>84</v>
      </c>
      <c r="L62" s="404"/>
      <c r="M62" s="405"/>
      <c r="N62" s="275">
        <v>471041</v>
      </c>
      <c r="O62" s="272">
        <v>547514</v>
      </c>
      <c r="P62" s="275">
        <v>476685</v>
      </c>
      <c r="Q62" s="270">
        <f t="shared" si="5"/>
        <v>0.0913823433738582</v>
      </c>
      <c r="R62" s="271">
        <v>-12.7</v>
      </c>
    </row>
    <row r="63" spans="1:18" ht="15" customHeight="1">
      <c r="A63" s="404" t="s">
        <v>91</v>
      </c>
      <c r="B63" s="405"/>
      <c r="C63" s="91">
        <v>6050173</v>
      </c>
      <c r="D63" s="40">
        <v>7103349</v>
      </c>
      <c r="E63" s="40">
        <v>5374879</v>
      </c>
      <c r="F63" s="91">
        <v>5917766</v>
      </c>
      <c r="G63" s="91">
        <v>6993135</v>
      </c>
      <c r="H63" s="91">
        <v>5224160</v>
      </c>
      <c r="I63" s="77"/>
      <c r="J63" s="54"/>
      <c r="K63" s="404" t="s">
        <v>85</v>
      </c>
      <c r="L63" s="404"/>
      <c r="M63" s="405"/>
      <c r="N63" s="275">
        <v>502000</v>
      </c>
      <c r="O63" s="272">
        <v>1027000</v>
      </c>
      <c r="P63" s="275">
        <v>694336</v>
      </c>
      <c r="Q63" s="270">
        <f t="shared" si="5"/>
        <v>0.13310687512472852</v>
      </c>
      <c r="R63" s="271">
        <f t="shared" si="7"/>
        <v>-32.391820837390455</v>
      </c>
    </row>
    <row r="64" spans="1:18" ht="15" customHeight="1">
      <c r="A64" s="404" t="s">
        <v>85</v>
      </c>
      <c r="B64" s="405"/>
      <c r="C64" s="91">
        <v>1412533</v>
      </c>
      <c r="D64" s="40">
        <v>1564617</v>
      </c>
      <c r="E64" s="40">
        <v>2516378</v>
      </c>
      <c r="F64" s="91">
        <v>1412533</v>
      </c>
      <c r="G64" s="91">
        <v>1564617</v>
      </c>
      <c r="H64" s="91">
        <v>2348378</v>
      </c>
      <c r="I64" s="77"/>
      <c r="J64" s="54"/>
      <c r="K64" s="404" t="s">
        <v>87</v>
      </c>
      <c r="L64" s="404"/>
      <c r="M64" s="405"/>
      <c r="N64" s="275">
        <v>2543360</v>
      </c>
      <c r="O64" s="272">
        <v>3450537</v>
      </c>
      <c r="P64" s="275">
        <v>4281476</v>
      </c>
      <c r="Q64" s="270">
        <f t="shared" si="5"/>
        <v>0.8207753757280656</v>
      </c>
      <c r="R64" s="271">
        <f t="shared" si="7"/>
        <v>24.08144007729811</v>
      </c>
    </row>
    <row r="65" spans="1:18" ht="15" customHeight="1">
      <c r="A65" s="404" t="s">
        <v>87</v>
      </c>
      <c r="B65" s="405"/>
      <c r="C65" s="91">
        <v>3177192</v>
      </c>
      <c r="D65" s="40">
        <v>3355724</v>
      </c>
      <c r="E65" s="40">
        <v>5407015</v>
      </c>
      <c r="F65" s="91">
        <v>3177192</v>
      </c>
      <c r="G65" s="91">
        <v>3355724</v>
      </c>
      <c r="H65" s="91">
        <v>5407015</v>
      </c>
      <c r="I65" s="77"/>
      <c r="J65" s="327" t="s">
        <v>77</v>
      </c>
      <c r="K65" s="327"/>
      <c r="L65" s="327"/>
      <c r="M65" s="411"/>
      <c r="N65" s="269">
        <f>SUM(N58:N64)</f>
        <v>22468502</v>
      </c>
      <c r="O65" s="269">
        <f>SUM(O58:O64)</f>
        <v>26945899</v>
      </c>
      <c r="P65" s="269">
        <f>SUM(P58:P64)</f>
        <v>27822492</v>
      </c>
      <c r="Q65" s="270">
        <f t="shared" si="5"/>
        <v>5.333678461584532</v>
      </c>
      <c r="R65" s="271">
        <f t="shared" si="7"/>
        <v>3.2531592284228483</v>
      </c>
    </row>
    <row r="66" spans="1:18" ht="15" customHeight="1">
      <c r="A66" s="404" t="s">
        <v>95</v>
      </c>
      <c r="B66" s="405"/>
      <c r="C66" s="91">
        <v>188460</v>
      </c>
      <c r="D66" s="40">
        <v>210506</v>
      </c>
      <c r="E66" s="40">
        <v>248361</v>
      </c>
      <c r="F66" s="91">
        <v>184787</v>
      </c>
      <c r="G66" s="91">
        <v>205508</v>
      </c>
      <c r="H66" s="91">
        <v>244059</v>
      </c>
      <c r="I66" s="77"/>
      <c r="J66" s="404" t="s">
        <v>90</v>
      </c>
      <c r="K66" s="404"/>
      <c r="L66" s="404"/>
      <c r="M66" s="405"/>
      <c r="N66" s="273"/>
      <c r="O66" s="273"/>
      <c r="P66" s="273"/>
      <c r="Q66" s="274"/>
      <c r="R66" s="271"/>
    </row>
    <row r="67" spans="1:18" ht="15" customHeight="1">
      <c r="A67" s="406"/>
      <c r="B67" s="407"/>
      <c r="C67" s="165"/>
      <c r="D67" s="166"/>
      <c r="E67" s="166"/>
      <c r="F67" s="114"/>
      <c r="G67" s="165"/>
      <c r="H67" s="165"/>
      <c r="I67" s="77"/>
      <c r="J67" s="54"/>
      <c r="K67" s="404" t="s">
        <v>92</v>
      </c>
      <c r="L67" s="404"/>
      <c r="M67" s="405"/>
      <c r="N67" s="275">
        <v>11040967</v>
      </c>
      <c r="O67" s="272">
        <v>11424694</v>
      </c>
      <c r="P67" s="275">
        <v>11114742</v>
      </c>
      <c r="Q67" s="270">
        <f>100*P67/P$71</f>
        <v>2.130738684783124</v>
      </c>
      <c r="R67" s="271">
        <f>100*(P67-O67)/O67</f>
        <v>-2.7130004532287693</v>
      </c>
    </row>
    <row r="68" spans="1:18" ht="15" customHeight="1">
      <c r="A68" s="77" t="s">
        <v>345</v>
      </c>
      <c r="B68" s="77"/>
      <c r="D68" s="167"/>
      <c r="E68" s="167"/>
      <c r="F68" s="77"/>
      <c r="G68" s="77"/>
      <c r="H68" s="77"/>
      <c r="J68" s="54"/>
      <c r="K68" s="404" t="s">
        <v>93</v>
      </c>
      <c r="L68" s="404"/>
      <c r="M68" s="405"/>
      <c r="N68" s="275">
        <v>3651979</v>
      </c>
      <c r="O68" s="272">
        <v>3414504</v>
      </c>
      <c r="P68" s="275">
        <v>3177139</v>
      </c>
      <c r="Q68" s="270">
        <f>100*P68/P$71</f>
        <v>0.6090697358726967</v>
      </c>
      <c r="R68" s="271">
        <f>100*(P68-O68)/O68</f>
        <v>-6.951668529309089</v>
      </c>
    </row>
    <row r="69" spans="10:18" ht="15" customHeight="1">
      <c r="J69" s="54"/>
      <c r="K69" s="404" t="s">
        <v>94</v>
      </c>
      <c r="L69" s="404"/>
      <c r="M69" s="405"/>
      <c r="N69" s="275">
        <v>85612894</v>
      </c>
      <c r="O69" s="272">
        <v>81873233</v>
      </c>
      <c r="P69" s="275">
        <v>81263156</v>
      </c>
      <c r="Q69" s="270">
        <f>100*P69/P$71</f>
        <v>15.578458783547637</v>
      </c>
      <c r="R69" s="271">
        <f>100*(P69-O69)/O69</f>
        <v>-0.7451482952920645</v>
      </c>
    </row>
    <row r="70" spans="10:18" ht="15" customHeight="1">
      <c r="J70" s="410" t="s">
        <v>77</v>
      </c>
      <c r="K70" s="410"/>
      <c r="L70" s="410"/>
      <c r="M70" s="319"/>
      <c r="N70" s="277">
        <f>SUM(N67:N69)</f>
        <v>100305840</v>
      </c>
      <c r="O70" s="277">
        <f>SUM(O67:O69)</f>
        <v>96712431</v>
      </c>
      <c r="P70" s="277">
        <f>SUM(P67:P69)</f>
        <v>95555037</v>
      </c>
      <c r="Q70" s="270">
        <f>100*P70/P$71</f>
        <v>18.318267204203458</v>
      </c>
      <c r="R70" s="271">
        <f>100*(P70-O70)/O70</f>
        <v>-1.1967375734769814</v>
      </c>
    </row>
    <row r="71" spans="10:18" ht="15" customHeight="1">
      <c r="J71" s="408" t="s">
        <v>96</v>
      </c>
      <c r="K71" s="408"/>
      <c r="L71" s="408"/>
      <c r="M71" s="409"/>
      <c r="N71" s="278">
        <f>SUM(N56,N65,N70)</f>
        <v>469074866</v>
      </c>
      <c r="O71" s="278">
        <f>SUM(O56,O65,O70)</f>
        <v>488736646</v>
      </c>
      <c r="P71" s="278">
        <f>SUM(P56,P65,P70)</f>
        <v>521637969</v>
      </c>
      <c r="Q71" s="279">
        <f>100*P71/P$71</f>
        <v>100</v>
      </c>
      <c r="R71" s="280">
        <f>100*(P71-O71)/O71</f>
        <v>6.731912425490599</v>
      </c>
    </row>
    <row r="72" ht="15" customHeight="1">
      <c r="J72" s="77" t="s">
        <v>345</v>
      </c>
    </row>
    <row r="73" ht="15" customHeight="1"/>
    <row r="74" ht="15" customHeight="1"/>
    <row r="75" ht="15" customHeight="1"/>
    <row r="76" ht="14.25">
      <c r="P76" s="8"/>
    </row>
  </sheetData>
  <sheetProtection/>
  <mergeCells count="106">
    <mergeCell ref="P5:R5"/>
    <mergeCell ref="A6:C6"/>
    <mergeCell ref="A2:H2"/>
    <mergeCell ref="J2:R2"/>
    <mergeCell ref="A3:H3"/>
    <mergeCell ref="J3:R3"/>
    <mergeCell ref="B7:C7"/>
    <mergeCell ref="J7:L7"/>
    <mergeCell ref="J8:L8"/>
    <mergeCell ref="A5:C5"/>
    <mergeCell ref="J5:L6"/>
    <mergeCell ref="M5:O5"/>
    <mergeCell ref="B9:C9"/>
    <mergeCell ref="J11:L11"/>
    <mergeCell ref="B11:C11"/>
    <mergeCell ref="B8:C8"/>
    <mergeCell ref="J9:L9"/>
    <mergeCell ref="B10:C10"/>
    <mergeCell ref="J10:L10"/>
    <mergeCell ref="B15:C15"/>
    <mergeCell ref="B18:C18"/>
    <mergeCell ref="B16:C16"/>
    <mergeCell ref="B17:C17"/>
    <mergeCell ref="B12:C12"/>
    <mergeCell ref="B13:C13"/>
    <mergeCell ref="B14:C14"/>
    <mergeCell ref="J23:L23"/>
    <mergeCell ref="Q22:R22"/>
    <mergeCell ref="B25:C25"/>
    <mergeCell ref="J24:L24"/>
    <mergeCell ref="B19:C19"/>
    <mergeCell ref="A23:C23"/>
    <mergeCell ref="J22:L22"/>
    <mergeCell ref="J20:R20"/>
    <mergeCell ref="J27:L27"/>
    <mergeCell ref="B26:C26"/>
    <mergeCell ref="J25:L25"/>
    <mergeCell ref="B27:C27"/>
    <mergeCell ref="J26:L26"/>
    <mergeCell ref="B24:C24"/>
    <mergeCell ref="J28:L28"/>
    <mergeCell ref="B31:C31"/>
    <mergeCell ref="J29:L29"/>
    <mergeCell ref="B30:C30"/>
    <mergeCell ref="B28:C28"/>
    <mergeCell ref="J30:L30"/>
    <mergeCell ref="J31:L31"/>
    <mergeCell ref="B29:C29"/>
    <mergeCell ref="B34:C34"/>
    <mergeCell ref="J32:L32"/>
    <mergeCell ref="B35:C35"/>
    <mergeCell ref="J33:L33"/>
    <mergeCell ref="J34:L34"/>
    <mergeCell ref="B32:C32"/>
    <mergeCell ref="B33:C33"/>
    <mergeCell ref="J43:M43"/>
    <mergeCell ref="J44:M44"/>
    <mergeCell ref="K45:M45"/>
    <mergeCell ref="L46:M46"/>
    <mergeCell ref="A37:C37"/>
    <mergeCell ref="A39:C39"/>
    <mergeCell ref="A41:C41"/>
    <mergeCell ref="J41:R41"/>
    <mergeCell ref="A49:H49"/>
    <mergeCell ref="L54:M54"/>
    <mergeCell ref="L47:M47"/>
    <mergeCell ref="L48:M48"/>
    <mergeCell ref="L49:M49"/>
    <mergeCell ref="L50:M50"/>
    <mergeCell ref="A50:H50"/>
    <mergeCell ref="A52:B53"/>
    <mergeCell ref="C52:E52"/>
    <mergeCell ref="F52:H52"/>
    <mergeCell ref="K64:M64"/>
    <mergeCell ref="A55:B55"/>
    <mergeCell ref="K59:M59"/>
    <mergeCell ref="A56:B56"/>
    <mergeCell ref="K61:M61"/>
    <mergeCell ref="K60:M60"/>
    <mergeCell ref="K55:M55"/>
    <mergeCell ref="A59:B59"/>
    <mergeCell ref="J57:M57"/>
    <mergeCell ref="K63:M63"/>
    <mergeCell ref="K51:M51"/>
    <mergeCell ref="L52:M52"/>
    <mergeCell ref="L53:M53"/>
    <mergeCell ref="J70:M70"/>
    <mergeCell ref="A63:B63"/>
    <mergeCell ref="K67:M67"/>
    <mergeCell ref="J56:M56"/>
    <mergeCell ref="A60:B60"/>
    <mergeCell ref="K68:M68"/>
    <mergeCell ref="A61:B61"/>
    <mergeCell ref="J65:M65"/>
    <mergeCell ref="A57:B57"/>
    <mergeCell ref="J66:M66"/>
    <mergeCell ref="A58:B58"/>
    <mergeCell ref="K58:M58"/>
    <mergeCell ref="A67:B67"/>
    <mergeCell ref="J71:M71"/>
    <mergeCell ref="A64:B64"/>
    <mergeCell ref="A65:B65"/>
    <mergeCell ref="K69:M69"/>
    <mergeCell ref="A62:B62"/>
    <mergeCell ref="A66:B66"/>
    <mergeCell ref="K62:M62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97"/>
  <sheetViews>
    <sheetView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8.59765625" style="183" customWidth="1"/>
    <col min="2" max="2" width="2.09765625" style="183" customWidth="1"/>
    <col min="3" max="3" width="16.59765625" style="183" customWidth="1"/>
    <col min="4" max="6" width="14.69921875" style="183" customWidth="1"/>
    <col min="7" max="7" width="11.59765625" style="36" customWidth="1"/>
    <col min="8" max="8" width="15.19921875" style="183" customWidth="1"/>
    <col min="9" max="9" width="15.59765625" style="183" customWidth="1"/>
    <col min="10" max="10" width="16.19921875" style="183" customWidth="1"/>
    <col min="11" max="11" width="9.19921875" style="36" customWidth="1"/>
    <col min="12" max="12" width="14.69921875" style="183" customWidth="1"/>
    <col min="13" max="13" width="14.59765625" style="183" customWidth="1"/>
    <col min="14" max="14" width="14.69921875" style="183" customWidth="1"/>
    <col min="15" max="15" width="2.59765625" style="183" customWidth="1"/>
    <col min="16" max="16" width="9.59765625" style="36" customWidth="1"/>
    <col min="17" max="19" width="15.59765625" style="183" customWidth="1"/>
    <col min="20" max="20" width="15.19921875" style="36" customWidth="1"/>
    <col min="21" max="21" width="15.59765625" style="183" customWidth="1"/>
    <col min="22" max="22" width="15.19921875" style="183" customWidth="1"/>
    <col min="23" max="23" width="16" style="183" customWidth="1"/>
    <col min="24" max="24" width="10.59765625" style="36" customWidth="1"/>
    <col min="25" max="16384" width="10.59765625" style="183" customWidth="1"/>
  </cols>
  <sheetData>
    <row r="1" spans="1:24" s="185" customFormat="1" ht="19.5" customHeight="1">
      <c r="A1" s="9" t="s">
        <v>271</v>
      </c>
      <c r="B1" s="9"/>
      <c r="G1" s="34"/>
      <c r="K1" s="34"/>
      <c r="P1" s="34"/>
      <c r="T1" s="34"/>
      <c r="X1" s="2" t="s">
        <v>274</v>
      </c>
    </row>
    <row r="2" spans="1:24" ht="19.5" customHeight="1">
      <c r="A2" s="460" t="s">
        <v>420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</row>
    <row r="3" spans="1:24" ht="18" customHeight="1" thickBot="1">
      <c r="A3" s="36"/>
      <c r="B3" s="36"/>
      <c r="C3" s="186"/>
      <c r="D3" s="186"/>
      <c r="E3" s="186"/>
      <c r="F3" s="186"/>
      <c r="G3" s="187"/>
      <c r="H3" s="186"/>
      <c r="I3" s="186"/>
      <c r="J3" s="186"/>
      <c r="K3" s="187"/>
      <c r="L3" s="186"/>
      <c r="M3" s="186"/>
      <c r="N3" s="186"/>
      <c r="O3" s="186"/>
      <c r="P3" s="187"/>
      <c r="Q3" s="186"/>
      <c r="R3" s="186"/>
      <c r="S3" s="186"/>
      <c r="T3" s="187"/>
      <c r="U3" s="186"/>
      <c r="V3" s="186"/>
      <c r="W3" s="186"/>
      <c r="X3" s="30" t="s">
        <v>356</v>
      </c>
    </row>
    <row r="4" spans="1:25" ht="22.5" customHeight="1">
      <c r="A4" s="474" t="s">
        <v>97</v>
      </c>
      <c r="B4" s="474"/>
      <c r="C4" s="414"/>
      <c r="D4" s="475" t="s">
        <v>299</v>
      </c>
      <c r="E4" s="476"/>
      <c r="F4" s="476"/>
      <c r="G4" s="477"/>
      <c r="H4" s="475" t="s">
        <v>231</v>
      </c>
      <c r="I4" s="476"/>
      <c r="J4" s="476"/>
      <c r="K4" s="477"/>
      <c r="L4" s="478" t="s">
        <v>300</v>
      </c>
      <c r="M4" s="479"/>
      <c r="N4" s="479"/>
      <c r="O4" s="479"/>
      <c r="P4" s="483"/>
      <c r="Q4" s="478" t="s">
        <v>298</v>
      </c>
      <c r="R4" s="479"/>
      <c r="S4" s="479"/>
      <c r="T4" s="480"/>
      <c r="U4" s="478" t="s">
        <v>297</v>
      </c>
      <c r="V4" s="479"/>
      <c r="W4" s="479"/>
      <c r="X4" s="479"/>
      <c r="Y4" s="91"/>
    </row>
    <row r="5" spans="1:24" ht="22.5" customHeight="1">
      <c r="A5" s="415"/>
      <c r="B5" s="415"/>
      <c r="C5" s="301"/>
      <c r="D5" s="188" t="s">
        <v>98</v>
      </c>
      <c r="E5" s="188" t="s">
        <v>99</v>
      </c>
      <c r="F5" s="188" t="s">
        <v>100</v>
      </c>
      <c r="G5" s="284" t="s">
        <v>369</v>
      </c>
      <c r="H5" s="188" t="s">
        <v>101</v>
      </c>
      <c r="I5" s="188" t="s">
        <v>99</v>
      </c>
      <c r="J5" s="188" t="s">
        <v>100</v>
      </c>
      <c r="K5" s="282" t="s">
        <v>369</v>
      </c>
      <c r="L5" s="188" t="s">
        <v>98</v>
      </c>
      <c r="M5" s="188" t="s">
        <v>102</v>
      </c>
      <c r="N5" s="188" t="s">
        <v>103</v>
      </c>
      <c r="O5" s="481" t="s">
        <v>369</v>
      </c>
      <c r="P5" s="482"/>
      <c r="Q5" s="188" t="s">
        <v>98</v>
      </c>
      <c r="R5" s="188" t="s">
        <v>102</v>
      </c>
      <c r="S5" s="188" t="s">
        <v>103</v>
      </c>
      <c r="T5" s="282" t="s">
        <v>369</v>
      </c>
      <c r="U5" s="213" t="s">
        <v>98</v>
      </c>
      <c r="V5" s="188" t="s">
        <v>102</v>
      </c>
      <c r="W5" s="188" t="s">
        <v>103</v>
      </c>
      <c r="X5" s="283" t="s">
        <v>370</v>
      </c>
    </row>
    <row r="6" spans="1:25" ht="21.75" customHeight="1">
      <c r="A6" s="472" t="s">
        <v>104</v>
      </c>
      <c r="B6" s="472"/>
      <c r="C6" s="473"/>
      <c r="D6" s="285">
        <f>SUM(D7:D24)</f>
        <v>111811000</v>
      </c>
      <c r="E6" s="285">
        <f>SUM(E7:E24)</f>
        <v>116180950</v>
      </c>
      <c r="F6" s="285">
        <f>SUM(F7:F24)</f>
        <v>113401527</v>
      </c>
      <c r="G6" s="266">
        <f>100*F6/E6</f>
        <v>97.60767750651031</v>
      </c>
      <c r="H6" s="285">
        <f>SUM(H7:H24)</f>
        <v>116000000</v>
      </c>
      <c r="I6" s="285">
        <f>SUM(I7:I24)</f>
        <v>121268370</v>
      </c>
      <c r="J6" s="285">
        <f>SUM(J7:J24)</f>
        <v>118746455</v>
      </c>
      <c r="K6" s="286">
        <f>100*J6/I6</f>
        <v>97.92038517545836</v>
      </c>
      <c r="L6" s="285">
        <f>SUM(L7:L24)</f>
        <v>130529000</v>
      </c>
      <c r="M6" s="285">
        <f>SUM(M7:M24)</f>
        <v>135164229</v>
      </c>
      <c r="N6" s="285">
        <f>SUM(N7:N24)</f>
        <v>132541811</v>
      </c>
      <c r="O6" s="184"/>
      <c r="P6" s="287">
        <f>100*N6/M6</f>
        <v>98.05982838847103</v>
      </c>
      <c r="Q6" s="285">
        <f>SUM(Q7:Q24)</f>
        <v>142584000</v>
      </c>
      <c r="R6" s="285">
        <f>SUM(R7:R24)</f>
        <v>147219906</v>
      </c>
      <c r="S6" s="285">
        <f>SUM(S7:S24)</f>
        <v>144276657</v>
      </c>
      <c r="T6" s="288">
        <f>100*S6/R6</f>
        <v>98.00078054661984</v>
      </c>
      <c r="U6" s="289">
        <f>SUM(U7:U24)</f>
        <v>134233000</v>
      </c>
      <c r="V6" s="285">
        <f>SUM(V7:V24)</f>
        <v>139121062</v>
      </c>
      <c r="W6" s="285">
        <f>SUM(W7:W24)</f>
        <v>136201958</v>
      </c>
      <c r="X6" s="288">
        <f>100*W6/V6</f>
        <v>97.90175264763289</v>
      </c>
      <c r="Y6" s="91"/>
    </row>
    <row r="7" spans="1:25" ht="21.75" customHeight="1">
      <c r="A7" s="91"/>
      <c r="B7" s="91"/>
      <c r="C7" s="189" t="s">
        <v>105</v>
      </c>
      <c r="D7" s="190">
        <v>19581000</v>
      </c>
      <c r="E7" s="30">
        <v>20252135</v>
      </c>
      <c r="F7" s="30">
        <v>19620849</v>
      </c>
      <c r="G7" s="244">
        <f aca="true" t="shared" si="0" ref="G7:G12">100*F7/E7</f>
        <v>96.88286691748796</v>
      </c>
      <c r="H7" s="30">
        <v>18076000</v>
      </c>
      <c r="I7" s="30">
        <v>18740576</v>
      </c>
      <c r="J7" s="30">
        <v>18172835</v>
      </c>
      <c r="K7" s="244">
        <f aca="true" t="shared" si="1" ref="K7:K24">100*J7/I7</f>
        <v>96.97052534564573</v>
      </c>
      <c r="L7" s="30">
        <v>19373000</v>
      </c>
      <c r="M7" s="30">
        <v>19944208</v>
      </c>
      <c r="N7" s="30">
        <v>19355507</v>
      </c>
      <c r="O7" s="91"/>
      <c r="P7" s="244">
        <f aca="true" t="shared" si="2" ref="P7:P24">100*N7/M7</f>
        <v>97.04826082840692</v>
      </c>
      <c r="Q7" s="30">
        <v>21712000</v>
      </c>
      <c r="R7" s="30">
        <v>22550331</v>
      </c>
      <c r="S7" s="30">
        <v>21890803</v>
      </c>
      <c r="T7" s="244">
        <f aca="true" t="shared" si="3" ref="T7:T24">100*S7/R7</f>
        <v>97.07530678817974</v>
      </c>
      <c r="U7" s="30">
        <v>24001000</v>
      </c>
      <c r="V7" s="30">
        <v>24912152</v>
      </c>
      <c r="W7" s="30">
        <v>24152637</v>
      </c>
      <c r="X7" s="244">
        <f aca="true" t="shared" si="4" ref="X7:X24">100*W7/V7</f>
        <v>96.95122685507057</v>
      </c>
      <c r="Y7" s="91"/>
    </row>
    <row r="8" spans="1:25" ht="21.75" customHeight="1">
      <c r="A8" s="191" t="s">
        <v>106</v>
      </c>
      <c r="B8" s="91"/>
      <c r="C8" s="189" t="s">
        <v>107</v>
      </c>
      <c r="D8" s="190">
        <v>7775000</v>
      </c>
      <c r="E8" s="30">
        <v>8125850</v>
      </c>
      <c r="F8" s="30">
        <v>8102265</v>
      </c>
      <c r="G8" s="244">
        <f t="shared" si="0"/>
        <v>99.70975344117846</v>
      </c>
      <c r="H8" s="30">
        <v>8601000</v>
      </c>
      <c r="I8" s="30">
        <v>8895259</v>
      </c>
      <c r="J8" s="30">
        <v>8859065</v>
      </c>
      <c r="K8" s="244">
        <f t="shared" si="1"/>
        <v>99.59310909328217</v>
      </c>
      <c r="L8" s="30">
        <v>8632000</v>
      </c>
      <c r="M8" s="30">
        <v>8927350</v>
      </c>
      <c r="N8" s="30">
        <v>8880439</v>
      </c>
      <c r="O8" s="91"/>
      <c r="P8" s="244">
        <f t="shared" si="2"/>
        <v>99.47452491500837</v>
      </c>
      <c r="Q8" s="30">
        <v>8680000</v>
      </c>
      <c r="R8" s="30">
        <v>8926846</v>
      </c>
      <c r="S8" s="30">
        <v>8860101</v>
      </c>
      <c r="T8" s="244">
        <f t="shared" si="3"/>
        <v>99.25231151069482</v>
      </c>
      <c r="U8" s="30">
        <v>7655000</v>
      </c>
      <c r="V8" s="30">
        <v>7942433</v>
      </c>
      <c r="W8" s="30">
        <v>7897183</v>
      </c>
      <c r="X8" s="244">
        <f t="shared" si="4"/>
        <v>99.43027533250832</v>
      </c>
      <c r="Y8" s="91"/>
    </row>
    <row r="9" spans="1:25" ht="21.75" customHeight="1">
      <c r="A9" s="191"/>
      <c r="B9" s="191"/>
      <c r="C9" s="189" t="s">
        <v>108</v>
      </c>
      <c r="D9" s="190">
        <v>2220000</v>
      </c>
      <c r="E9" s="30">
        <v>2317779</v>
      </c>
      <c r="F9" s="30">
        <v>2317779</v>
      </c>
      <c r="G9" s="244">
        <f t="shared" si="0"/>
        <v>100</v>
      </c>
      <c r="H9" s="30">
        <v>5603000</v>
      </c>
      <c r="I9" s="30">
        <v>5866936</v>
      </c>
      <c r="J9" s="30">
        <v>5866936</v>
      </c>
      <c r="K9" s="244">
        <f t="shared" si="1"/>
        <v>100</v>
      </c>
      <c r="L9" s="30">
        <v>12143000</v>
      </c>
      <c r="M9" s="30">
        <v>12167379</v>
      </c>
      <c r="N9" s="30">
        <v>12167379</v>
      </c>
      <c r="O9" s="91"/>
      <c r="P9" s="244">
        <f t="shared" si="2"/>
        <v>100</v>
      </c>
      <c r="Q9" s="30">
        <v>12660000</v>
      </c>
      <c r="R9" s="30">
        <v>12676057</v>
      </c>
      <c r="S9" s="30">
        <v>12676057</v>
      </c>
      <c r="T9" s="244">
        <f t="shared" si="3"/>
        <v>100</v>
      </c>
      <c r="U9" s="30">
        <v>8925000</v>
      </c>
      <c r="V9" s="30">
        <v>9113896</v>
      </c>
      <c r="W9" s="30">
        <v>9113896</v>
      </c>
      <c r="X9" s="244">
        <f t="shared" si="4"/>
        <v>100</v>
      </c>
      <c r="Y9" s="91"/>
    </row>
    <row r="10" spans="1:25" ht="21.75" customHeight="1">
      <c r="A10" s="470" t="s">
        <v>109</v>
      </c>
      <c r="B10" s="91"/>
      <c r="C10" s="189" t="s">
        <v>105</v>
      </c>
      <c r="D10" s="190">
        <v>1603000</v>
      </c>
      <c r="E10" s="30">
        <v>1670200</v>
      </c>
      <c r="F10" s="30">
        <v>1613774</v>
      </c>
      <c r="G10" s="244">
        <f t="shared" si="0"/>
        <v>96.62160220332895</v>
      </c>
      <c r="H10" s="30">
        <v>1903000</v>
      </c>
      <c r="I10" s="30">
        <v>2027004</v>
      </c>
      <c r="J10" s="30">
        <v>1962692</v>
      </c>
      <c r="K10" s="244">
        <f t="shared" si="1"/>
        <v>96.82723862409743</v>
      </c>
      <c r="L10" s="30">
        <v>2286000</v>
      </c>
      <c r="M10" s="30">
        <v>2443780</v>
      </c>
      <c r="N10" s="30">
        <v>2365502</v>
      </c>
      <c r="O10" s="91"/>
      <c r="P10" s="244">
        <f t="shared" si="2"/>
        <v>96.79684750673138</v>
      </c>
      <c r="Q10" s="30">
        <v>2663000</v>
      </c>
      <c r="R10" s="30">
        <v>2811984</v>
      </c>
      <c r="S10" s="30">
        <v>2714916</v>
      </c>
      <c r="T10" s="244">
        <f t="shared" si="3"/>
        <v>96.54806001741119</v>
      </c>
      <c r="U10" s="30">
        <v>2808000</v>
      </c>
      <c r="V10" s="30">
        <v>2950363</v>
      </c>
      <c r="W10" s="30">
        <v>2831234</v>
      </c>
      <c r="X10" s="244">
        <f t="shared" si="4"/>
        <v>95.96222566511307</v>
      </c>
      <c r="Y10" s="91"/>
    </row>
    <row r="11" spans="1:25" ht="21.75" customHeight="1">
      <c r="A11" s="470"/>
      <c r="B11" s="91"/>
      <c r="C11" s="189" t="s">
        <v>107</v>
      </c>
      <c r="D11" s="190">
        <v>34349000</v>
      </c>
      <c r="E11" s="30">
        <v>35407556</v>
      </c>
      <c r="F11" s="30">
        <v>35334126</v>
      </c>
      <c r="G11" s="244">
        <f t="shared" si="0"/>
        <v>99.7926148870597</v>
      </c>
      <c r="H11" s="30">
        <v>41182000</v>
      </c>
      <c r="I11" s="30">
        <v>42491146</v>
      </c>
      <c r="J11" s="30">
        <v>42350262</v>
      </c>
      <c r="K11" s="244">
        <f t="shared" si="1"/>
        <v>99.66843916141966</v>
      </c>
      <c r="L11" s="30">
        <v>44544000</v>
      </c>
      <c r="M11" s="30">
        <v>45453507</v>
      </c>
      <c r="N11" s="30">
        <v>45184922</v>
      </c>
      <c r="O11" s="91"/>
      <c r="P11" s="244">
        <f t="shared" si="2"/>
        <v>99.40909950028718</v>
      </c>
      <c r="Q11" s="30">
        <v>51326000</v>
      </c>
      <c r="R11" s="30">
        <v>52492957</v>
      </c>
      <c r="S11" s="30">
        <v>52114167</v>
      </c>
      <c r="T11" s="244">
        <f t="shared" si="3"/>
        <v>99.278398433527</v>
      </c>
      <c r="U11" s="30">
        <v>42998000</v>
      </c>
      <c r="V11" s="30">
        <v>44171399</v>
      </c>
      <c r="W11" s="30">
        <v>43825168</v>
      </c>
      <c r="X11" s="244">
        <f t="shared" si="4"/>
        <v>99.21616474044664</v>
      </c>
      <c r="Y11" s="91"/>
    </row>
    <row r="12" spans="1:25" ht="21.75" customHeight="1">
      <c r="A12" s="470" t="s">
        <v>110</v>
      </c>
      <c r="B12" s="470"/>
      <c r="C12" s="471"/>
      <c r="D12" s="190">
        <v>5347000</v>
      </c>
      <c r="E12" s="30">
        <v>5878251</v>
      </c>
      <c r="F12" s="30">
        <v>5367595</v>
      </c>
      <c r="G12" s="244">
        <f t="shared" si="0"/>
        <v>91.31279014795388</v>
      </c>
      <c r="H12" s="30">
        <v>5876000</v>
      </c>
      <c r="I12" s="30">
        <v>6449257</v>
      </c>
      <c r="J12" s="30">
        <v>6033855</v>
      </c>
      <c r="K12" s="244">
        <f t="shared" si="1"/>
        <v>93.5589169419051</v>
      </c>
      <c r="L12" s="30">
        <v>6119000</v>
      </c>
      <c r="M12" s="30">
        <v>6660312</v>
      </c>
      <c r="N12" s="30">
        <v>6186722</v>
      </c>
      <c r="O12" s="30"/>
      <c r="P12" s="244">
        <f t="shared" si="2"/>
        <v>92.88937214953293</v>
      </c>
      <c r="Q12" s="30">
        <v>5942000</v>
      </c>
      <c r="R12" s="30">
        <v>6427479</v>
      </c>
      <c r="S12" s="30">
        <v>5951816</v>
      </c>
      <c r="T12" s="244">
        <f t="shared" si="3"/>
        <v>92.59954019297457</v>
      </c>
      <c r="U12" s="30">
        <v>7060000</v>
      </c>
      <c r="V12" s="30">
        <v>7810008</v>
      </c>
      <c r="W12" s="30">
        <v>7227773</v>
      </c>
      <c r="X12" s="244">
        <f t="shared" si="4"/>
        <v>92.54501403839791</v>
      </c>
      <c r="Y12" s="91"/>
    </row>
    <row r="13" spans="1:25" ht="21.75" customHeight="1">
      <c r="A13" s="470" t="s">
        <v>111</v>
      </c>
      <c r="B13" s="470"/>
      <c r="C13" s="471"/>
      <c r="D13" s="190" t="s">
        <v>268</v>
      </c>
      <c r="E13" s="30" t="s">
        <v>268</v>
      </c>
      <c r="F13" s="30" t="s">
        <v>268</v>
      </c>
      <c r="G13" s="152" t="s">
        <v>201</v>
      </c>
      <c r="H13" s="30">
        <v>3013000</v>
      </c>
      <c r="I13" s="30">
        <v>3043391</v>
      </c>
      <c r="J13" s="30">
        <v>3043391</v>
      </c>
      <c r="K13" s="244">
        <f t="shared" si="1"/>
        <v>100</v>
      </c>
      <c r="L13" s="30">
        <v>3354000</v>
      </c>
      <c r="M13" s="30">
        <v>3465683</v>
      </c>
      <c r="N13" s="30">
        <v>3465683</v>
      </c>
      <c r="O13" s="30"/>
      <c r="P13" s="244">
        <f t="shared" si="2"/>
        <v>100</v>
      </c>
      <c r="Q13" s="30">
        <v>3492000</v>
      </c>
      <c r="R13" s="30">
        <v>3525938</v>
      </c>
      <c r="S13" s="30">
        <v>3525938</v>
      </c>
      <c r="T13" s="244">
        <f t="shared" si="3"/>
        <v>100</v>
      </c>
      <c r="U13" s="30">
        <v>3504000</v>
      </c>
      <c r="V13" s="30">
        <v>3505528</v>
      </c>
      <c r="W13" s="30">
        <v>3505528</v>
      </c>
      <c r="X13" s="244">
        <f t="shared" si="4"/>
        <v>100</v>
      </c>
      <c r="Y13" s="91"/>
    </row>
    <row r="14" spans="1:25" ht="21.75" customHeight="1">
      <c r="A14" s="470" t="s">
        <v>112</v>
      </c>
      <c r="B14" s="470"/>
      <c r="C14" s="471"/>
      <c r="D14" s="190" t="s">
        <v>268</v>
      </c>
      <c r="E14" s="30" t="s">
        <v>268</v>
      </c>
      <c r="F14" s="30" t="s">
        <v>268</v>
      </c>
      <c r="G14" s="152" t="s">
        <v>201</v>
      </c>
      <c r="H14" s="30">
        <v>883000</v>
      </c>
      <c r="I14" s="30">
        <v>939448</v>
      </c>
      <c r="J14" s="30">
        <v>939448</v>
      </c>
      <c r="K14" s="244">
        <f t="shared" si="1"/>
        <v>100</v>
      </c>
      <c r="L14" s="30">
        <v>1070000</v>
      </c>
      <c r="M14" s="30">
        <v>1090633</v>
      </c>
      <c r="N14" s="30">
        <v>1090633</v>
      </c>
      <c r="O14" s="91"/>
      <c r="P14" s="244">
        <f t="shared" si="2"/>
        <v>100</v>
      </c>
      <c r="Q14" s="30">
        <v>1170000</v>
      </c>
      <c r="R14" s="30">
        <v>1208937</v>
      </c>
      <c r="S14" s="30">
        <v>1208937</v>
      </c>
      <c r="T14" s="244">
        <f t="shared" si="3"/>
        <v>100</v>
      </c>
      <c r="U14" s="30">
        <v>1235000</v>
      </c>
      <c r="V14" s="30">
        <v>1245818</v>
      </c>
      <c r="W14" s="30">
        <v>1245818</v>
      </c>
      <c r="X14" s="244">
        <f t="shared" si="4"/>
        <v>100</v>
      </c>
      <c r="Y14" s="91"/>
    </row>
    <row r="15" spans="1:25" ht="21.75" customHeight="1">
      <c r="A15" s="470" t="s">
        <v>113</v>
      </c>
      <c r="B15" s="470"/>
      <c r="C15" s="471"/>
      <c r="D15" s="190" t="s">
        <v>268</v>
      </c>
      <c r="E15" s="30" t="s">
        <v>268</v>
      </c>
      <c r="F15" s="30" t="s">
        <v>268</v>
      </c>
      <c r="G15" s="152" t="s">
        <v>417</v>
      </c>
      <c r="H15" s="30">
        <v>3300000</v>
      </c>
      <c r="I15" s="30">
        <v>3503111</v>
      </c>
      <c r="J15" s="30">
        <v>3487552</v>
      </c>
      <c r="K15" s="244">
        <f t="shared" si="1"/>
        <v>99.55585192704427</v>
      </c>
      <c r="L15" s="30">
        <v>4139000</v>
      </c>
      <c r="M15" s="30">
        <v>4390795</v>
      </c>
      <c r="N15" s="30">
        <v>4365322</v>
      </c>
      <c r="O15" s="91"/>
      <c r="P15" s="244">
        <f t="shared" si="2"/>
        <v>99.4198544910432</v>
      </c>
      <c r="Q15" s="30">
        <v>4102000</v>
      </c>
      <c r="R15" s="30">
        <v>4177594</v>
      </c>
      <c r="S15" s="30">
        <v>4142370</v>
      </c>
      <c r="T15" s="244">
        <f t="shared" si="3"/>
        <v>99.15683525014637</v>
      </c>
      <c r="U15" s="30">
        <v>3730000</v>
      </c>
      <c r="V15" s="30">
        <v>3796257</v>
      </c>
      <c r="W15" s="30">
        <v>3743749</v>
      </c>
      <c r="X15" s="244">
        <f t="shared" si="4"/>
        <v>98.61684812171568</v>
      </c>
      <c r="Y15" s="91"/>
    </row>
    <row r="16" spans="1:25" ht="21.75" customHeight="1">
      <c r="A16" s="470" t="s">
        <v>114</v>
      </c>
      <c r="B16" s="470"/>
      <c r="C16" s="471"/>
      <c r="D16" s="190">
        <v>12182000</v>
      </c>
      <c r="E16" s="30">
        <v>12770540</v>
      </c>
      <c r="F16" s="30">
        <v>12209974</v>
      </c>
      <c r="G16" s="244">
        <f>100*F16/E16</f>
        <v>95.61047535969504</v>
      </c>
      <c r="H16" s="30">
        <v>12550000</v>
      </c>
      <c r="I16" s="30">
        <v>13157952</v>
      </c>
      <c r="J16" s="30">
        <v>12615979</v>
      </c>
      <c r="K16" s="244">
        <f t="shared" si="1"/>
        <v>95.88102312578735</v>
      </c>
      <c r="L16" s="30">
        <v>13353000</v>
      </c>
      <c r="M16" s="30">
        <v>13924341</v>
      </c>
      <c r="N16" s="30">
        <v>13400386</v>
      </c>
      <c r="O16" s="91"/>
      <c r="P16" s="244">
        <f t="shared" si="2"/>
        <v>96.23712892409056</v>
      </c>
      <c r="Q16" s="30">
        <v>14092000</v>
      </c>
      <c r="R16" s="30">
        <v>14667796</v>
      </c>
      <c r="S16" s="30">
        <v>14118753</v>
      </c>
      <c r="T16" s="244">
        <f t="shared" si="3"/>
        <v>96.25681322538165</v>
      </c>
      <c r="U16" s="30">
        <v>14921870</v>
      </c>
      <c r="V16" s="30">
        <v>15463356</v>
      </c>
      <c r="W16" s="30">
        <v>14942627</v>
      </c>
      <c r="X16" s="244">
        <f t="shared" si="4"/>
        <v>96.63249685255904</v>
      </c>
      <c r="Y16" s="91"/>
    </row>
    <row r="17" spans="1:25" ht="21.75" customHeight="1">
      <c r="A17" s="470" t="s">
        <v>115</v>
      </c>
      <c r="B17" s="470"/>
      <c r="C17" s="471"/>
      <c r="D17" s="190">
        <v>1510</v>
      </c>
      <c r="E17" s="30">
        <v>1747</v>
      </c>
      <c r="F17" s="30">
        <v>1380</v>
      </c>
      <c r="G17" s="244">
        <f aca="true" t="shared" si="5" ref="G17:G24">100*F17/E17</f>
        <v>78.99255867200915</v>
      </c>
      <c r="H17" s="30">
        <v>1310</v>
      </c>
      <c r="I17" s="30">
        <v>2027</v>
      </c>
      <c r="J17" s="30">
        <v>1660</v>
      </c>
      <c r="K17" s="244">
        <f t="shared" si="1"/>
        <v>81.89442525900346</v>
      </c>
      <c r="L17" s="30">
        <v>1710</v>
      </c>
      <c r="M17" s="30">
        <v>2512</v>
      </c>
      <c r="N17" s="30">
        <v>2267</v>
      </c>
      <c r="O17" s="91"/>
      <c r="P17" s="244">
        <f t="shared" si="2"/>
        <v>90.2468152866242</v>
      </c>
      <c r="Q17" s="30">
        <v>2110</v>
      </c>
      <c r="R17" s="30">
        <v>2157</v>
      </c>
      <c r="S17" s="30">
        <v>2157</v>
      </c>
      <c r="T17" s="244">
        <f t="shared" si="3"/>
        <v>100</v>
      </c>
      <c r="U17" s="30">
        <v>2100</v>
      </c>
      <c r="V17" s="30">
        <v>2460</v>
      </c>
      <c r="W17" s="30">
        <v>2460</v>
      </c>
      <c r="X17" s="244">
        <f t="shared" si="4"/>
        <v>100</v>
      </c>
      <c r="Y17" s="91"/>
    </row>
    <row r="18" spans="1:25" ht="21.75" customHeight="1">
      <c r="A18" s="470" t="s">
        <v>116</v>
      </c>
      <c r="B18" s="470"/>
      <c r="C18" s="471"/>
      <c r="D18" s="190">
        <v>14000</v>
      </c>
      <c r="E18" s="30">
        <v>14314</v>
      </c>
      <c r="F18" s="30">
        <v>14314</v>
      </c>
      <c r="G18" s="244">
        <f t="shared" si="5"/>
        <v>100</v>
      </c>
      <c r="H18" s="30">
        <v>13500</v>
      </c>
      <c r="I18" s="30">
        <v>14172</v>
      </c>
      <c r="J18" s="30">
        <v>14172</v>
      </c>
      <c r="K18" s="244">
        <f t="shared" si="1"/>
        <v>100</v>
      </c>
      <c r="L18" s="30">
        <v>13500</v>
      </c>
      <c r="M18" s="30">
        <v>13991</v>
      </c>
      <c r="N18" s="30">
        <v>13991</v>
      </c>
      <c r="O18" s="91"/>
      <c r="P18" s="244">
        <f t="shared" si="2"/>
        <v>100</v>
      </c>
      <c r="Q18" s="30">
        <v>13700</v>
      </c>
      <c r="R18" s="30">
        <v>14119</v>
      </c>
      <c r="S18" s="30">
        <v>14119</v>
      </c>
      <c r="T18" s="244">
        <f t="shared" si="3"/>
        <v>100</v>
      </c>
      <c r="U18" s="30">
        <v>14000</v>
      </c>
      <c r="V18" s="30">
        <v>13412</v>
      </c>
      <c r="W18" s="30">
        <v>13412</v>
      </c>
      <c r="X18" s="244">
        <f t="shared" si="4"/>
        <v>100</v>
      </c>
      <c r="Y18" s="91"/>
    </row>
    <row r="19" spans="1:25" ht="21.75" customHeight="1">
      <c r="A19" s="470" t="s">
        <v>117</v>
      </c>
      <c r="B19" s="470"/>
      <c r="C19" s="471"/>
      <c r="D19" s="190">
        <v>5242280</v>
      </c>
      <c r="E19" s="30">
        <v>5256558</v>
      </c>
      <c r="F19" s="30">
        <v>5256171</v>
      </c>
      <c r="G19" s="244">
        <f t="shared" si="5"/>
        <v>99.9926377679082</v>
      </c>
      <c r="H19" s="30">
        <v>5575280</v>
      </c>
      <c r="I19" s="30">
        <v>5748381</v>
      </c>
      <c r="J19" s="30">
        <v>5748033</v>
      </c>
      <c r="K19" s="244">
        <f t="shared" si="1"/>
        <v>99.99394612152535</v>
      </c>
      <c r="L19" s="30">
        <v>5859870</v>
      </c>
      <c r="M19" s="30">
        <v>6134163</v>
      </c>
      <c r="N19" s="30">
        <v>6134521</v>
      </c>
      <c r="O19" s="91"/>
      <c r="P19" s="244">
        <f t="shared" si="2"/>
        <v>100.00583616705327</v>
      </c>
      <c r="Q19" s="30">
        <v>6337190</v>
      </c>
      <c r="R19" s="30">
        <v>6386008</v>
      </c>
      <c r="S19" s="30">
        <v>6385581</v>
      </c>
      <c r="T19" s="244">
        <f t="shared" si="3"/>
        <v>99.99331350665392</v>
      </c>
      <c r="U19" s="30">
        <v>6164010</v>
      </c>
      <c r="V19" s="30">
        <v>6244262</v>
      </c>
      <c r="W19" s="30">
        <v>6243587</v>
      </c>
      <c r="X19" s="244">
        <f t="shared" si="4"/>
        <v>99.98919007562463</v>
      </c>
      <c r="Y19" s="91"/>
    </row>
    <row r="20" spans="1:25" ht="21.75" customHeight="1">
      <c r="A20" s="470" t="s">
        <v>118</v>
      </c>
      <c r="B20" s="470"/>
      <c r="C20" s="471"/>
      <c r="D20" s="190">
        <v>6803010</v>
      </c>
      <c r="E20" s="30">
        <v>6831446</v>
      </c>
      <c r="F20" s="30">
        <v>6815265</v>
      </c>
      <c r="G20" s="244">
        <f t="shared" si="5"/>
        <v>99.76313945832258</v>
      </c>
      <c r="H20" s="30">
        <v>7816010</v>
      </c>
      <c r="I20" s="30">
        <v>7946594</v>
      </c>
      <c r="J20" s="30">
        <v>7891145</v>
      </c>
      <c r="K20" s="244">
        <f t="shared" si="1"/>
        <v>99.30222935763423</v>
      </c>
      <c r="L20" s="30">
        <v>9491000</v>
      </c>
      <c r="M20" s="30">
        <v>9824348</v>
      </c>
      <c r="N20" s="30">
        <v>9764079</v>
      </c>
      <c r="O20" s="91"/>
      <c r="P20" s="244">
        <f t="shared" si="2"/>
        <v>99.38653435322121</v>
      </c>
      <c r="Q20" s="30">
        <v>10323000</v>
      </c>
      <c r="R20" s="30">
        <v>10830384</v>
      </c>
      <c r="S20" s="30">
        <v>10599030</v>
      </c>
      <c r="T20" s="244">
        <f t="shared" si="3"/>
        <v>97.86384305487229</v>
      </c>
      <c r="U20" s="30">
        <v>11162000</v>
      </c>
      <c r="V20" s="30">
        <v>11497803</v>
      </c>
      <c r="W20" s="30">
        <v>11403020</v>
      </c>
      <c r="X20" s="244">
        <f t="shared" si="4"/>
        <v>99.17564251187814</v>
      </c>
      <c r="Y20" s="91"/>
    </row>
    <row r="21" spans="1:25" ht="21.75" customHeight="1">
      <c r="A21" s="470" t="s">
        <v>119</v>
      </c>
      <c r="B21" s="470"/>
      <c r="C21" s="471"/>
      <c r="D21" s="190">
        <v>9200</v>
      </c>
      <c r="E21" s="30">
        <v>9441</v>
      </c>
      <c r="F21" s="30">
        <v>9441</v>
      </c>
      <c r="G21" s="244">
        <f t="shared" si="5"/>
        <v>100</v>
      </c>
      <c r="H21" s="30">
        <v>8900</v>
      </c>
      <c r="I21" s="30">
        <v>9345</v>
      </c>
      <c r="J21" s="30">
        <v>9345</v>
      </c>
      <c r="K21" s="244">
        <f t="shared" si="1"/>
        <v>100</v>
      </c>
      <c r="L21" s="30">
        <v>8900</v>
      </c>
      <c r="M21" s="30">
        <v>9230</v>
      </c>
      <c r="N21" s="30">
        <v>9230</v>
      </c>
      <c r="O21" s="91"/>
      <c r="P21" s="244">
        <f t="shared" si="2"/>
        <v>100</v>
      </c>
      <c r="Q21" s="30">
        <v>9000</v>
      </c>
      <c r="R21" s="30">
        <v>9289</v>
      </c>
      <c r="S21" s="30">
        <v>9289</v>
      </c>
      <c r="T21" s="244">
        <f t="shared" si="3"/>
        <v>100</v>
      </c>
      <c r="U21" s="30">
        <v>9000</v>
      </c>
      <c r="V21" s="30">
        <v>8797</v>
      </c>
      <c r="W21" s="30">
        <v>8797</v>
      </c>
      <c r="X21" s="244">
        <f t="shared" si="4"/>
        <v>100</v>
      </c>
      <c r="Y21" s="91"/>
    </row>
    <row r="22" spans="1:25" ht="21.75" customHeight="1">
      <c r="A22" s="467" t="s">
        <v>120</v>
      </c>
      <c r="B22" s="192"/>
      <c r="C22" s="189" t="s">
        <v>212</v>
      </c>
      <c r="D22" s="190">
        <v>3531000</v>
      </c>
      <c r="E22" s="30">
        <v>3536295</v>
      </c>
      <c r="F22" s="30">
        <v>3536295</v>
      </c>
      <c r="G22" s="244">
        <f t="shared" si="5"/>
        <v>100</v>
      </c>
      <c r="H22" s="30">
        <v>327000</v>
      </c>
      <c r="I22" s="30">
        <v>338336</v>
      </c>
      <c r="J22" s="30">
        <v>338336</v>
      </c>
      <c r="K22" s="244">
        <f t="shared" si="1"/>
        <v>100</v>
      </c>
      <c r="L22" s="30" t="s">
        <v>268</v>
      </c>
      <c r="M22" s="30" t="s">
        <v>268</v>
      </c>
      <c r="N22" s="30" t="s">
        <v>268</v>
      </c>
      <c r="O22" s="91"/>
      <c r="P22" s="152" t="s">
        <v>417</v>
      </c>
      <c r="Q22" s="30" t="s">
        <v>268</v>
      </c>
      <c r="R22" s="30" t="s">
        <v>268</v>
      </c>
      <c r="S22" s="30" t="s">
        <v>268</v>
      </c>
      <c r="T22" s="152" t="s">
        <v>201</v>
      </c>
      <c r="U22" s="30" t="s">
        <v>418</v>
      </c>
      <c r="V22" s="30" t="s">
        <v>419</v>
      </c>
      <c r="W22" s="30" t="s">
        <v>418</v>
      </c>
      <c r="X22" s="152" t="s">
        <v>418</v>
      </c>
      <c r="Y22" s="91"/>
    </row>
    <row r="23" spans="1:25" ht="21.75" customHeight="1">
      <c r="A23" s="468"/>
      <c r="B23" s="193"/>
      <c r="C23" s="189" t="s">
        <v>121</v>
      </c>
      <c r="D23" s="190">
        <v>1516000</v>
      </c>
      <c r="E23" s="30">
        <v>1541459</v>
      </c>
      <c r="F23" s="30">
        <v>1527289</v>
      </c>
      <c r="G23" s="244">
        <f t="shared" si="5"/>
        <v>99.08074103819823</v>
      </c>
      <c r="H23" s="30">
        <v>69000</v>
      </c>
      <c r="I23" s="30">
        <v>114405</v>
      </c>
      <c r="J23" s="30">
        <v>100234</v>
      </c>
      <c r="K23" s="244">
        <f t="shared" si="1"/>
        <v>87.61330361435252</v>
      </c>
      <c r="L23" s="30">
        <v>11010</v>
      </c>
      <c r="M23" s="30">
        <v>14099</v>
      </c>
      <c r="N23" s="30">
        <v>11600</v>
      </c>
      <c r="O23" s="91"/>
      <c r="P23" s="244">
        <f t="shared" si="2"/>
        <v>82.27533867650187</v>
      </c>
      <c r="Q23" s="30">
        <v>610</v>
      </c>
      <c r="R23" s="30">
        <v>2471</v>
      </c>
      <c r="S23" s="30">
        <v>580</v>
      </c>
      <c r="T23" s="244">
        <f t="shared" si="3"/>
        <v>23.47227842978551</v>
      </c>
      <c r="U23" s="30">
        <v>10</v>
      </c>
      <c r="V23" s="30">
        <v>1891</v>
      </c>
      <c r="W23" s="30">
        <v>345</v>
      </c>
      <c r="X23" s="244">
        <f t="shared" si="4"/>
        <v>18.244315177154945</v>
      </c>
      <c r="Y23" s="91"/>
    </row>
    <row r="24" spans="1:25" ht="21.75" customHeight="1">
      <c r="A24" s="469"/>
      <c r="B24" s="194"/>
      <c r="C24" s="195" t="s">
        <v>122</v>
      </c>
      <c r="D24" s="196">
        <v>11637000</v>
      </c>
      <c r="E24" s="98">
        <v>12567379</v>
      </c>
      <c r="F24" s="98">
        <v>11675010</v>
      </c>
      <c r="G24" s="281">
        <f t="shared" si="5"/>
        <v>92.89932292166887</v>
      </c>
      <c r="H24" s="98">
        <v>1202000</v>
      </c>
      <c r="I24" s="98">
        <v>1981030</v>
      </c>
      <c r="J24" s="98">
        <v>1311515</v>
      </c>
      <c r="K24" s="281">
        <f t="shared" si="1"/>
        <v>66.20369201879831</v>
      </c>
      <c r="L24" s="98">
        <v>130010</v>
      </c>
      <c r="M24" s="98">
        <v>697898</v>
      </c>
      <c r="N24" s="98">
        <v>143628</v>
      </c>
      <c r="O24" s="98"/>
      <c r="P24" s="281">
        <f t="shared" si="2"/>
        <v>20.580084768834414</v>
      </c>
      <c r="Q24" s="98">
        <v>59390</v>
      </c>
      <c r="R24" s="98">
        <v>509559</v>
      </c>
      <c r="S24" s="98">
        <v>62043</v>
      </c>
      <c r="T24" s="281">
        <f t="shared" si="3"/>
        <v>12.175822623091733</v>
      </c>
      <c r="U24" s="98">
        <v>44010</v>
      </c>
      <c r="V24" s="98">
        <v>441227</v>
      </c>
      <c r="W24" s="98">
        <v>44724</v>
      </c>
      <c r="X24" s="281">
        <f t="shared" si="4"/>
        <v>10.136279058171871</v>
      </c>
      <c r="Y24" s="91"/>
    </row>
    <row r="25" spans="1:46" ht="21.75" customHeight="1">
      <c r="A25" s="54" t="s">
        <v>272</v>
      </c>
      <c r="B25" s="193"/>
      <c r="C25" s="91"/>
      <c r="D25" s="15"/>
      <c r="E25" s="15"/>
      <c r="F25" s="15"/>
      <c r="G25" s="17"/>
      <c r="H25" s="15"/>
      <c r="I25" s="15"/>
      <c r="J25" s="15"/>
      <c r="K25" s="16"/>
      <c r="L25" s="15"/>
      <c r="M25" s="15"/>
      <c r="N25" s="15"/>
      <c r="O25" s="30"/>
      <c r="P25" s="16"/>
      <c r="Q25" s="15"/>
      <c r="R25" s="15"/>
      <c r="S25" s="15"/>
      <c r="T25" s="16"/>
      <c r="U25" s="15"/>
      <c r="V25" s="15"/>
      <c r="W25" s="15"/>
      <c r="X25" s="16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</row>
    <row r="26" spans="1:67" ht="21.75" customHeight="1">
      <c r="A26" s="197"/>
      <c r="B26" s="193"/>
      <c r="C26" s="91"/>
      <c r="D26" s="15"/>
      <c r="E26" s="15"/>
      <c r="F26" s="15"/>
      <c r="G26" s="17"/>
      <c r="H26" s="15"/>
      <c r="I26" s="15"/>
      <c r="J26" s="15"/>
      <c r="K26" s="16"/>
      <c r="L26" s="15"/>
      <c r="M26" s="15"/>
      <c r="N26" s="15"/>
      <c r="O26" s="30"/>
      <c r="P26" s="16"/>
      <c r="Q26" s="15"/>
      <c r="R26" s="15"/>
      <c r="S26" s="15"/>
      <c r="T26" s="16"/>
      <c r="U26" s="15"/>
      <c r="V26" s="15"/>
      <c r="W26" s="15"/>
      <c r="X26" s="16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</row>
    <row r="27" spans="1:67" ht="21.75" customHeight="1">
      <c r="A27" s="54"/>
      <c r="B27" s="54"/>
      <c r="C27" s="91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</row>
    <row r="28" spans="2:24" ht="15" customHeight="1">
      <c r="B28" s="54"/>
      <c r="C28" s="91"/>
      <c r="D28" s="84"/>
      <c r="E28" s="91"/>
      <c r="F28" s="91"/>
      <c r="G28" s="54"/>
      <c r="H28" s="91"/>
      <c r="I28" s="91"/>
      <c r="J28" s="91"/>
      <c r="K28" s="54"/>
      <c r="L28" s="91"/>
      <c r="M28" s="91"/>
      <c r="N28" s="91"/>
      <c r="O28" s="91"/>
      <c r="P28" s="54"/>
      <c r="Q28" s="91"/>
      <c r="R28" s="91"/>
      <c r="S28" s="91"/>
      <c r="T28" s="54"/>
      <c r="U28" s="91"/>
      <c r="V28" s="91"/>
      <c r="W28" s="91"/>
      <c r="X28" s="54"/>
    </row>
    <row r="29" ht="15" customHeight="1"/>
    <row r="30" spans="1:24" ht="15" customHeight="1">
      <c r="A30" s="91"/>
      <c r="B30" s="91"/>
      <c r="C30" s="91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</row>
    <row r="31" ht="15" customHeight="1"/>
    <row r="32" spans="1:24" ht="15" customHeight="1">
      <c r="A32" s="460" t="s">
        <v>415</v>
      </c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O32" s="466" t="s">
        <v>416</v>
      </c>
      <c r="P32" s="466"/>
      <c r="Q32" s="466"/>
      <c r="R32" s="466"/>
      <c r="S32" s="466"/>
      <c r="T32" s="466"/>
      <c r="U32" s="466"/>
      <c r="V32" s="466"/>
      <c r="W32" s="466"/>
      <c r="X32" s="198"/>
    </row>
    <row r="33" spans="1:24" ht="19.5" customHeight="1" thickBot="1">
      <c r="A33" s="36"/>
      <c r="B33" s="36"/>
      <c r="C33" s="91"/>
      <c r="D33" s="186"/>
      <c r="E33" s="186"/>
      <c r="F33" s="186"/>
      <c r="G33" s="187"/>
      <c r="H33" s="186"/>
      <c r="I33" s="186"/>
      <c r="J33" s="186"/>
      <c r="K33" s="187"/>
      <c r="L33" s="186"/>
      <c r="M33" s="30" t="s">
        <v>358</v>
      </c>
      <c r="O33" s="199"/>
      <c r="P33" s="79"/>
      <c r="Q33" s="200"/>
      <c r="R33" s="200"/>
      <c r="S33" s="200"/>
      <c r="T33" s="187"/>
      <c r="V33" s="115"/>
      <c r="W33" s="30" t="s">
        <v>358</v>
      </c>
      <c r="X33" s="183"/>
    </row>
    <row r="34" spans="1:34" ht="18" customHeight="1">
      <c r="A34" s="463" t="s">
        <v>123</v>
      </c>
      <c r="B34" s="463"/>
      <c r="C34" s="464"/>
      <c r="D34" s="456" t="s">
        <v>299</v>
      </c>
      <c r="E34" s="457"/>
      <c r="F34" s="456" t="s">
        <v>231</v>
      </c>
      <c r="G34" s="465"/>
      <c r="H34" s="456" t="s">
        <v>300</v>
      </c>
      <c r="I34" s="465"/>
      <c r="J34" s="456" t="s">
        <v>301</v>
      </c>
      <c r="K34" s="457"/>
      <c r="L34" s="458" t="s">
        <v>297</v>
      </c>
      <c r="M34" s="459"/>
      <c r="N34" s="54"/>
      <c r="O34" s="461" t="s">
        <v>359</v>
      </c>
      <c r="P34" s="461"/>
      <c r="Q34" s="461"/>
      <c r="R34" s="462"/>
      <c r="S34" s="201" t="s">
        <v>299</v>
      </c>
      <c r="T34" s="202" t="s">
        <v>231</v>
      </c>
      <c r="U34" s="214" t="s">
        <v>300</v>
      </c>
      <c r="V34" s="215" t="s">
        <v>298</v>
      </c>
      <c r="W34" s="214" t="s">
        <v>297</v>
      </c>
      <c r="X34" s="84"/>
      <c r="Y34" s="36"/>
      <c r="Z34" s="36"/>
      <c r="AA34" s="36"/>
      <c r="AB34" s="36"/>
      <c r="AC34" s="36"/>
      <c r="AD34" s="36"/>
      <c r="AE34" s="36"/>
      <c r="AF34" s="36"/>
      <c r="AG34" s="36"/>
      <c r="AH34" s="36"/>
    </row>
    <row r="35" spans="1:34" ht="21.75" customHeight="1">
      <c r="A35" s="203"/>
      <c r="B35" s="203"/>
      <c r="C35" s="204"/>
      <c r="D35" s="454"/>
      <c r="E35" s="455"/>
      <c r="F35" s="455"/>
      <c r="G35" s="455"/>
      <c r="H35" s="487"/>
      <c r="I35" s="487"/>
      <c r="J35" s="487"/>
      <c r="K35" s="487"/>
      <c r="L35" s="453"/>
      <c r="M35" s="453"/>
      <c r="N35" s="36"/>
      <c r="O35" s="451" t="s">
        <v>124</v>
      </c>
      <c r="P35" s="451"/>
      <c r="Q35" s="451"/>
      <c r="R35" s="452"/>
      <c r="S35" s="245">
        <f>SUM(S37:S62)</f>
        <v>268306058</v>
      </c>
      <c r="T35" s="245">
        <f>SUM(T37:T62)</f>
        <v>323961751</v>
      </c>
      <c r="U35" s="245">
        <v>407240094</v>
      </c>
      <c r="V35" s="245">
        <v>421346842</v>
      </c>
      <c r="W35" s="245">
        <v>396097619</v>
      </c>
      <c r="X35" s="91"/>
      <c r="Z35" s="36"/>
      <c r="AA35" s="36"/>
      <c r="AB35" s="36"/>
      <c r="AC35" s="36"/>
      <c r="AD35" s="36"/>
      <c r="AE35" s="36"/>
      <c r="AF35" s="36"/>
      <c r="AG35" s="36"/>
      <c r="AH35" s="36"/>
    </row>
    <row r="36" spans="1:34" ht="21.75" customHeight="1">
      <c r="A36" s="444" t="s">
        <v>360</v>
      </c>
      <c r="B36" s="445"/>
      <c r="C36" s="434"/>
      <c r="D36" s="453">
        <v>116180950</v>
      </c>
      <c r="E36" s="453"/>
      <c r="F36" s="453">
        <v>121268370</v>
      </c>
      <c r="G36" s="453"/>
      <c r="H36" s="453">
        <v>135164229</v>
      </c>
      <c r="I36" s="453"/>
      <c r="J36" s="453">
        <v>147219906</v>
      </c>
      <c r="K36" s="453"/>
      <c r="L36" s="453">
        <v>139121062</v>
      </c>
      <c r="M36" s="453"/>
      <c r="N36" s="36"/>
      <c r="O36" s="205"/>
      <c r="P36" s="444" t="s">
        <v>125</v>
      </c>
      <c r="Q36" s="444"/>
      <c r="R36" s="446"/>
      <c r="S36" s="30">
        <v>121523465</v>
      </c>
      <c r="T36" s="30">
        <v>143915035</v>
      </c>
      <c r="U36" s="30">
        <v>198471325</v>
      </c>
      <c r="V36" s="30">
        <v>208254763</v>
      </c>
      <c r="W36" s="30">
        <v>183254847</v>
      </c>
      <c r="X36" s="84"/>
      <c r="Z36" s="36"/>
      <c r="AA36" s="36"/>
      <c r="AB36" s="36"/>
      <c r="AC36" s="36"/>
      <c r="AD36" s="36"/>
      <c r="AE36" s="36"/>
      <c r="AF36" s="36"/>
      <c r="AG36" s="36"/>
      <c r="AH36" s="36"/>
    </row>
    <row r="37" spans="1:34" ht="21.75" customHeight="1">
      <c r="A37" s="54"/>
      <c r="B37" s="54"/>
      <c r="C37" s="206"/>
      <c r="D37" s="449"/>
      <c r="E37" s="449"/>
      <c r="F37" s="449"/>
      <c r="G37" s="449"/>
      <c r="H37" s="449"/>
      <c r="I37" s="449"/>
      <c r="J37" s="449"/>
      <c r="K37" s="449"/>
      <c r="L37" s="453"/>
      <c r="M37" s="453"/>
      <c r="N37" s="36"/>
      <c r="O37" s="205"/>
      <c r="P37" s="444" t="s">
        <v>361</v>
      </c>
      <c r="Q37" s="444"/>
      <c r="R37" s="446"/>
      <c r="S37" s="207">
        <v>87895258</v>
      </c>
      <c r="T37" s="207">
        <v>101752491</v>
      </c>
      <c r="U37" s="207">
        <v>145760049</v>
      </c>
      <c r="V37" s="207">
        <v>150334696</v>
      </c>
      <c r="W37" s="183">
        <v>145977014</v>
      </c>
      <c r="X37" s="91"/>
      <c r="Z37" s="36"/>
      <c r="AA37" s="36"/>
      <c r="AB37" s="36"/>
      <c r="AC37" s="36"/>
      <c r="AD37" s="36"/>
      <c r="AE37" s="36"/>
      <c r="AF37" s="36"/>
      <c r="AG37" s="36"/>
      <c r="AH37" s="36"/>
    </row>
    <row r="38" spans="1:34" ht="21.75" customHeight="1">
      <c r="A38" s="54"/>
      <c r="B38" s="54"/>
      <c r="C38" s="206"/>
      <c r="D38" s="449"/>
      <c r="E38" s="449"/>
      <c r="F38" s="449"/>
      <c r="G38" s="449"/>
      <c r="H38" s="449"/>
      <c r="I38" s="449"/>
      <c r="J38" s="449"/>
      <c r="K38" s="449"/>
      <c r="L38" s="453"/>
      <c r="M38" s="453"/>
      <c r="N38" s="36"/>
      <c r="O38" s="205"/>
      <c r="P38" s="444" t="s">
        <v>362</v>
      </c>
      <c r="Q38" s="444"/>
      <c r="R38" s="446"/>
      <c r="S38" s="30">
        <v>33628207</v>
      </c>
      <c r="T38" s="30">
        <v>42162543</v>
      </c>
      <c r="U38" s="30">
        <v>52711277</v>
      </c>
      <c r="V38" s="30">
        <v>57920066</v>
      </c>
      <c r="W38" s="183">
        <v>37277833</v>
      </c>
      <c r="X38" s="91"/>
      <c r="Z38" s="36"/>
      <c r="AA38" s="36"/>
      <c r="AB38" s="36"/>
      <c r="AC38" s="36"/>
      <c r="AD38" s="36"/>
      <c r="AE38" s="36"/>
      <c r="AF38" s="36"/>
      <c r="AG38" s="36"/>
      <c r="AH38" s="36"/>
    </row>
    <row r="39" spans="1:34" ht="21.75" customHeight="1">
      <c r="A39" s="54"/>
      <c r="B39" s="54"/>
      <c r="C39" s="206"/>
      <c r="D39" s="449"/>
      <c r="E39" s="449"/>
      <c r="F39" s="449"/>
      <c r="G39" s="449"/>
      <c r="H39" s="449"/>
      <c r="I39" s="449"/>
      <c r="J39" s="449"/>
      <c r="K39" s="449"/>
      <c r="L39" s="453"/>
      <c r="M39" s="453"/>
      <c r="N39" s="36"/>
      <c r="O39" s="205"/>
      <c r="P39" s="444" t="s">
        <v>126</v>
      </c>
      <c r="Q39" s="444"/>
      <c r="R39" s="446"/>
      <c r="S39" s="30">
        <v>85755924</v>
      </c>
      <c r="T39" s="30">
        <v>101689594</v>
      </c>
      <c r="U39" s="30">
        <v>110715141</v>
      </c>
      <c r="V39" s="30">
        <v>106529560</v>
      </c>
      <c r="W39" s="183">
        <v>97811046</v>
      </c>
      <c r="X39" s="91"/>
      <c r="Z39" s="36"/>
      <c r="AA39" s="36"/>
      <c r="AB39" s="36"/>
      <c r="AC39" s="36"/>
      <c r="AD39" s="36"/>
      <c r="AE39" s="36"/>
      <c r="AF39" s="36"/>
      <c r="AG39" s="36"/>
      <c r="AH39" s="36"/>
    </row>
    <row r="40" spans="1:34" ht="21.75" customHeight="1">
      <c r="A40" s="444" t="s">
        <v>363</v>
      </c>
      <c r="B40" s="444"/>
      <c r="C40" s="448"/>
      <c r="D40" s="453">
        <v>113401527</v>
      </c>
      <c r="E40" s="453"/>
      <c r="F40" s="453">
        <v>118746455</v>
      </c>
      <c r="G40" s="453"/>
      <c r="H40" s="453">
        <v>132541811</v>
      </c>
      <c r="I40" s="453"/>
      <c r="J40" s="453">
        <v>144276657</v>
      </c>
      <c r="K40" s="453"/>
      <c r="L40" s="453">
        <v>136201958</v>
      </c>
      <c r="M40" s="453"/>
      <c r="N40" s="36"/>
      <c r="O40" s="205"/>
      <c r="P40" s="444" t="s">
        <v>128</v>
      </c>
      <c r="Q40" s="444"/>
      <c r="R40" s="446"/>
      <c r="S40" s="30" t="s">
        <v>268</v>
      </c>
      <c r="T40" s="30">
        <v>23415947</v>
      </c>
      <c r="U40" s="30">
        <v>43613060</v>
      </c>
      <c r="V40" s="30">
        <v>46192660</v>
      </c>
      <c r="W40" s="183">
        <v>53023806</v>
      </c>
      <c r="X40" s="91"/>
      <c r="Z40" s="36"/>
      <c r="AA40" s="36"/>
      <c r="AB40" s="36"/>
      <c r="AC40" s="36"/>
      <c r="AD40" s="36"/>
      <c r="AE40" s="36"/>
      <c r="AF40" s="36"/>
      <c r="AG40" s="36"/>
      <c r="AH40" s="36"/>
    </row>
    <row r="41" spans="1:34" ht="21.75" customHeight="1">
      <c r="A41" s="54"/>
      <c r="B41" s="54"/>
      <c r="C41" s="206"/>
      <c r="D41" s="449"/>
      <c r="E41" s="449"/>
      <c r="F41" s="449"/>
      <c r="G41" s="449"/>
      <c r="H41" s="449"/>
      <c r="I41" s="449"/>
      <c r="J41" s="449"/>
      <c r="K41" s="449"/>
      <c r="L41" s="453"/>
      <c r="M41" s="453"/>
      <c r="N41" s="36"/>
      <c r="O41" s="205"/>
      <c r="P41" s="444" t="s">
        <v>127</v>
      </c>
      <c r="Q41" s="444"/>
      <c r="R41" s="446"/>
      <c r="S41" s="30">
        <v>9909341</v>
      </c>
      <c r="T41" s="30">
        <v>9988718</v>
      </c>
      <c r="U41" s="30">
        <v>9063414</v>
      </c>
      <c r="V41" s="30">
        <v>12095740</v>
      </c>
      <c r="W41" s="183">
        <v>15311951</v>
      </c>
      <c r="X41" s="91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1:34" ht="21.75" customHeight="1">
      <c r="A42" s="54"/>
      <c r="B42" s="54"/>
      <c r="C42" s="206"/>
      <c r="D42" s="449"/>
      <c r="E42" s="449"/>
      <c r="F42" s="449"/>
      <c r="G42" s="449"/>
      <c r="H42" s="449"/>
      <c r="I42" s="449"/>
      <c r="J42" s="449"/>
      <c r="K42" s="449"/>
      <c r="L42" s="453"/>
      <c r="M42" s="453"/>
      <c r="N42" s="36"/>
      <c r="O42" s="205"/>
      <c r="P42" s="444" t="s">
        <v>129</v>
      </c>
      <c r="Q42" s="444"/>
      <c r="R42" s="446"/>
      <c r="S42" s="30">
        <v>4224245</v>
      </c>
      <c r="T42" s="30">
        <v>2974506</v>
      </c>
      <c r="U42" s="30">
        <v>3080522</v>
      </c>
      <c r="V42" s="30">
        <v>2943132</v>
      </c>
      <c r="W42" s="183">
        <v>2456921</v>
      </c>
      <c r="X42" s="91"/>
      <c r="Z42" s="36"/>
      <c r="AA42" s="36"/>
      <c r="AB42" s="36"/>
      <c r="AC42" s="36"/>
      <c r="AD42" s="36"/>
      <c r="AE42" s="36"/>
      <c r="AF42" s="36"/>
      <c r="AG42" s="36"/>
      <c r="AH42" s="36"/>
    </row>
    <row r="43" spans="1:34" ht="21.75" customHeight="1">
      <c r="A43" s="54"/>
      <c r="B43" s="54"/>
      <c r="C43" s="206"/>
      <c r="D43" s="449"/>
      <c r="E43" s="449"/>
      <c r="F43" s="449"/>
      <c r="G43" s="449"/>
      <c r="H43" s="449"/>
      <c r="I43" s="449"/>
      <c r="J43" s="449"/>
      <c r="K43" s="449"/>
      <c r="L43" s="453"/>
      <c r="M43" s="453"/>
      <c r="N43" s="36"/>
      <c r="O43" s="205"/>
      <c r="P43" s="444" t="s">
        <v>130</v>
      </c>
      <c r="Q43" s="444"/>
      <c r="R43" s="446"/>
      <c r="S43" s="30">
        <v>15952998</v>
      </c>
      <c r="T43" s="30">
        <v>14571195</v>
      </c>
      <c r="U43" s="30">
        <v>14743416</v>
      </c>
      <c r="V43" s="30">
        <v>14901746</v>
      </c>
      <c r="W43" s="183">
        <v>14696637</v>
      </c>
      <c r="X43" s="91"/>
      <c r="Z43" s="36"/>
      <c r="AA43" s="36"/>
      <c r="AB43" s="36"/>
      <c r="AC43" s="36"/>
      <c r="AD43" s="36"/>
      <c r="AE43" s="36"/>
      <c r="AF43" s="36"/>
      <c r="AG43" s="36"/>
      <c r="AH43" s="36"/>
    </row>
    <row r="44" spans="1:34" ht="21.75" customHeight="1">
      <c r="A44" s="444" t="s">
        <v>364</v>
      </c>
      <c r="B44" s="444"/>
      <c r="C44" s="448"/>
      <c r="D44" s="453">
        <v>95714</v>
      </c>
      <c r="E44" s="453"/>
      <c r="F44" s="453">
        <v>79618</v>
      </c>
      <c r="G44" s="453"/>
      <c r="H44" s="453">
        <v>78532</v>
      </c>
      <c r="I44" s="453"/>
      <c r="J44" s="453">
        <v>101372</v>
      </c>
      <c r="K44" s="453"/>
      <c r="L44" s="453">
        <v>151112</v>
      </c>
      <c r="M44" s="453"/>
      <c r="N44" s="36"/>
      <c r="O44" s="205"/>
      <c r="P44" s="444" t="s">
        <v>213</v>
      </c>
      <c r="Q44" s="444"/>
      <c r="R44" s="446"/>
      <c r="S44" s="30">
        <v>19</v>
      </c>
      <c r="T44" s="30" t="s">
        <v>268</v>
      </c>
      <c r="U44" s="30" t="s">
        <v>268</v>
      </c>
      <c r="V44" s="30" t="s">
        <v>268</v>
      </c>
      <c r="W44" s="208" t="s">
        <v>357</v>
      </c>
      <c r="X44" s="91"/>
      <c r="Z44" s="36"/>
      <c r="AA44" s="36"/>
      <c r="AB44" s="36"/>
      <c r="AC44" s="36"/>
      <c r="AD44" s="36"/>
      <c r="AE44" s="36"/>
      <c r="AF44" s="36"/>
      <c r="AG44" s="36"/>
      <c r="AH44" s="36"/>
    </row>
    <row r="45" spans="1:34" ht="21.75" customHeight="1">
      <c r="A45" s="54"/>
      <c r="B45" s="54"/>
      <c r="C45" s="206"/>
      <c r="D45" s="449"/>
      <c r="E45" s="449"/>
      <c r="F45" s="449"/>
      <c r="G45" s="449"/>
      <c r="H45" s="449"/>
      <c r="I45" s="449"/>
      <c r="J45" s="449"/>
      <c r="K45" s="449"/>
      <c r="L45" s="453"/>
      <c r="M45" s="453"/>
      <c r="N45" s="36"/>
      <c r="O45" s="205"/>
      <c r="P45" s="444" t="s">
        <v>232</v>
      </c>
      <c r="Q45" s="444"/>
      <c r="R45" s="446"/>
      <c r="S45" s="30" t="s">
        <v>268</v>
      </c>
      <c r="T45" s="30" t="s">
        <v>268</v>
      </c>
      <c r="U45" s="30" t="s">
        <v>268</v>
      </c>
      <c r="V45" s="30" t="s">
        <v>268</v>
      </c>
      <c r="W45" s="208" t="s">
        <v>357</v>
      </c>
      <c r="X45" s="30"/>
      <c r="Z45" s="36"/>
      <c r="AA45" s="36"/>
      <c r="AB45" s="36"/>
      <c r="AC45" s="36"/>
      <c r="AD45" s="36"/>
      <c r="AE45" s="36"/>
      <c r="AF45" s="36"/>
      <c r="AG45" s="36"/>
      <c r="AH45" s="36"/>
    </row>
    <row r="46" spans="1:34" ht="21.75" customHeight="1">
      <c r="A46" s="54"/>
      <c r="B46" s="54"/>
      <c r="C46" s="206"/>
      <c r="D46" s="449"/>
      <c r="E46" s="449"/>
      <c r="F46" s="449"/>
      <c r="G46" s="449"/>
      <c r="H46" s="449"/>
      <c r="I46" s="449"/>
      <c r="J46" s="449"/>
      <c r="K46" s="449"/>
      <c r="L46" s="453"/>
      <c r="M46" s="453"/>
      <c r="N46" s="36"/>
      <c r="O46" s="205"/>
      <c r="P46" s="444" t="s">
        <v>233</v>
      </c>
      <c r="Q46" s="444"/>
      <c r="R46" s="446"/>
      <c r="S46" s="207">
        <v>1541256</v>
      </c>
      <c r="T46" s="207">
        <v>66865</v>
      </c>
      <c r="U46" s="207">
        <v>19899</v>
      </c>
      <c r="V46" s="207">
        <v>9981</v>
      </c>
      <c r="W46" s="208">
        <v>8469</v>
      </c>
      <c r="X46" s="30"/>
      <c r="Z46" s="36"/>
      <c r="AA46" s="36"/>
      <c r="AB46" s="36"/>
      <c r="AC46" s="36"/>
      <c r="AD46" s="36"/>
      <c r="AE46" s="36"/>
      <c r="AF46" s="36"/>
      <c r="AG46" s="36"/>
      <c r="AH46" s="36"/>
    </row>
    <row r="47" spans="1:34" ht="21.75" customHeight="1">
      <c r="A47" s="54"/>
      <c r="B47" s="54"/>
      <c r="C47" s="206"/>
      <c r="D47" s="449"/>
      <c r="E47" s="449"/>
      <c r="F47" s="449"/>
      <c r="G47" s="449"/>
      <c r="H47" s="449"/>
      <c r="I47" s="449"/>
      <c r="J47" s="449"/>
      <c r="K47" s="449"/>
      <c r="L47" s="453"/>
      <c r="M47" s="453"/>
      <c r="N47" s="36"/>
      <c r="O47" s="205"/>
      <c r="P47" s="447" t="s">
        <v>214</v>
      </c>
      <c r="Q47" s="447"/>
      <c r="R47" s="446"/>
      <c r="S47" s="30">
        <v>1</v>
      </c>
      <c r="T47" s="30" t="s">
        <v>268</v>
      </c>
      <c r="U47" s="30" t="s">
        <v>268</v>
      </c>
      <c r="V47" s="30" t="s">
        <v>268</v>
      </c>
      <c r="W47" s="208" t="s">
        <v>357</v>
      </c>
      <c r="X47" s="30"/>
      <c r="Z47" s="36"/>
      <c r="AA47" s="36"/>
      <c r="AB47" s="36"/>
      <c r="AC47" s="36"/>
      <c r="AD47" s="36"/>
      <c r="AE47" s="36"/>
      <c r="AF47" s="36"/>
      <c r="AG47" s="36"/>
      <c r="AH47" s="36"/>
    </row>
    <row r="48" spans="1:34" ht="21.75" customHeight="1">
      <c r="A48" s="444" t="s">
        <v>365</v>
      </c>
      <c r="B48" s="444"/>
      <c r="C48" s="448"/>
      <c r="D48" s="453">
        <v>88399</v>
      </c>
      <c r="E48" s="453"/>
      <c r="F48" s="453">
        <v>108997</v>
      </c>
      <c r="G48" s="453"/>
      <c r="H48" s="453">
        <v>152446</v>
      </c>
      <c r="I48" s="453"/>
      <c r="J48" s="453">
        <v>94128</v>
      </c>
      <c r="K48" s="453"/>
      <c r="L48" s="453">
        <v>113546</v>
      </c>
      <c r="M48" s="453"/>
      <c r="N48" s="36"/>
      <c r="O48" s="205"/>
      <c r="P48" s="447" t="s">
        <v>234</v>
      </c>
      <c r="Q48" s="447"/>
      <c r="R48" s="446"/>
      <c r="S48" s="30" t="s">
        <v>268</v>
      </c>
      <c r="T48" s="30" t="s">
        <v>268</v>
      </c>
      <c r="U48" s="30" t="s">
        <v>268</v>
      </c>
      <c r="V48" s="30" t="s">
        <v>268</v>
      </c>
      <c r="W48" s="208" t="s">
        <v>357</v>
      </c>
      <c r="X48" s="30"/>
      <c r="Z48" s="36"/>
      <c r="AA48" s="36"/>
      <c r="AB48" s="36"/>
      <c r="AC48" s="36"/>
      <c r="AD48" s="36"/>
      <c r="AE48" s="36"/>
      <c r="AF48" s="36"/>
      <c r="AG48" s="36"/>
      <c r="AH48" s="36"/>
    </row>
    <row r="49" spans="1:34" ht="21.75" customHeight="1">
      <c r="A49" s="54"/>
      <c r="B49" s="54"/>
      <c r="C49" s="206"/>
      <c r="D49" s="449"/>
      <c r="E49" s="449"/>
      <c r="F49" s="449"/>
      <c r="G49" s="449"/>
      <c r="H49" s="449"/>
      <c r="I49" s="449"/>
      <c r="J49" s="449"/>
      <c r="K49" s="449"/>
      <c r="L49" s="453"/>
      <c r="M49" s="453"/>
      <c r="N49" s="36"/>
      <c r="O49" s="205"/>
      <c r="P49" s="447" t="s">
        <v>235</v>
      </c>
      <c r="Q49" s="447"/>
      <c r="R49" s="446"/>
      <c r="S49" s="30">
        <v>2338480</v>
      </c>
      <c r="T49" s="30">
        <v>1206588</v>
      </c>
      <c r="U49" s="30">
        <v>841302</v>
      </c>
      <c r="V49" s="30">
        <v>454131</v>
      </c>
      <c r="W49" s="208">
        <v>360786</v>
      </c>
      <c r="X49" s="30"/>
      <c r="Z49" s="36"/>
      <c r="AA49" s="36"/>
      <c r="AB49" s="36"/>
      <c r="AC49" s="36"/>
      <c r="AD49" s="36"/>
      <c r="AE49" s="36"/>
      <c r="AF49" s="36"/>
      <c r="AG49" s="36"/>
      <c r="AH49" s="36"/>
    </row>
    <row r="50" spans="1:34" ht="21.75" customHeight="1">
      <c r="A50" s="54"/>
      <c r="B50" s="54"/>
      <c r="C50" s="206"/>
      <c r="D50" s="449"/>
      <c r="E50" s="449"/>
      <c r="F50" s="449"/>
      <c r="G50" s="449"/>
      <c r="H50" s="449"/>
      <c r="I50" s="449"/>
      <c r="J50" s="449"/>
      <c r="K50" s="449"/>
      <c r="L50" s="453"/>
      <c r="M50" s="453"/>
      <c r="N50" s="36"/>
      <c r="O50" s="205"/>
      <c r="P50" s="444" t="s">
        <v>237</v>
      </c>
      <c r="Q50" s="444"/>
      <c r="R50" s="446"/>
      <c r="S50" s="30">
        <v>128</v>
      </c>
      <c r="T50" s="30" t="s">
        <v>268</v>
      </c>
      <c r="U50" s="30" t="s">
        <v>268</v>
      </c>
      <c r="V50" s="30" t="s">
        <v>268</v>
      </c>
      <c r="W50" s="208" t="s">
        <v>357</v>
      </c>
      <c r="X50" s="30"/>
      <c r="Z50" s="36"/>
      <c r="AA50" s="36"/>
      <c r="AB50" s="36"/>
      <c r="AC50" s="36"/>
      <c r="AD50" s="36"/>
      <c r="AE50" s="36"/>
      <c r="AF50" s="36"/>
      <c r="AG50" s="36"/>
      <c r="AH50" s="36"/>
    </row>
    <row r="51" spans="1:34" ht="25.5" customHeight="1">
      <c r="A51" s="54"/>
      <c r="B51" s="54"/>
      <c r="C51" s="206"/>
      <c r="D51" s="449"/>
      <c r="E51" s="449"/>
      <c r="F51" s="449"/>
      <c r="G51" s="449"/>
      <c r="H51" s="449"/>
      <c r="I51" s="449"/>
      <c r="J51" s="449"/>
      <c r="K51" s="449"/>
      <c r="L51" s="453"/>
      <c r="M51" s="453"/>
      <c r="N51" s="36"/>
      <c r="O51" s="205"/>
      <c r="P51" s="444" t="s">
        <v>215</v>
      </c>
      <c r="Q51" s="444"/>
      <c r="R51" s="446"/>
      <c r="S51" s="30">
        <v>17509</v>
      </c>
      <c r="T51" s="30">
        <v>4981</v>
      </c>
      <c r="U51" s="30">
        <v>4981</v>
      </c>
      <c r="V51" s="30" t="s">
        <v>268</v>
      </c>
      <c r="W51" s="208" t="s">
        <v>357</v>
      </c>
      <c r="X51" s="30"/>
      <c r="Z51" s="36"/>
      <c r="AA51" s="36"/>
      <c r="AB51" s="36"/>
      <c r="AC51" s="36"/>
      <c r="AD51" s="36"/>
      <c r="AE51" s="36"/>
      <c r="AF51" s="36"/>
      <c r="AG51" s="36"/>
      <c r="AH51" s="36"/>
    </row>
    <row r="52" spans="1:34" ht="21.75" customHeight="1">
      <c r="A52" s="444" t="s">
        <v>366</v>
      </c>
      <c r="B52" s="444"/>
      <c r="C52" s="448"/>
      <c r="D52" s="453">
        <v>2697608</v>
      </c>
      <c r="E52" s="453"/>
      <c r="F52" s="453">
        <v>2423464</v>
      </c>
      <c r="G52" s="453"/>
      <c r="H52" s="453">
        <v>2483082</v>
      </c>
      <c r="I52" s="453"/>
      <c r="J52" s="453">
        <v>2859328</v>
      </c>
      <c r="K52" s="453"/>
      <c r="L52" s="453">
        <v>2822142</v>
      </c>
      <c r="M52" s="453"/>
      <c r="N52" s="36"/>
      <c r="O52" s="205"/>
      <c r="P52" s="447" t="s">
        <v>216</v>
      </c>
      <c r="Q52" s="447"/>
      <c r="R52" s="446"/>
      <c r="S52" s="30" t="s">
        <v>268</v>
      </c>
      <c r="T52" s="30" t="s">
        <v>268</v>
      </c>
      <c r="U52" s="30" t="s">
        <v>268</v>
      </c>
      <c r="V52" s="30" t="s">
        <v>268</v>
      </c>
      <c r="W52" s="208" t="s">
        <v>357</v>
      </c>
      <c r="X52" s="91"/>
      <c r="Z52" s="36"/>
      <c r="AA52" s="36"/>
      <c r="AB52" s="36"/>
      <c r="AC52" s="36"/>
      <c r="AD52" s="36"/>
      <c r="AE52" s="36"/>
      <c r="AF52" s="36"/>
      <c r="AG52" s="36"/>
      <c r="AH52" s="36"/>
    </row>
    <row r="53" spans="1:34" ht="21.75" customHeight="1">
      <c r="A53" s="54"/>
      <c r="B53" s="54"/>
      <c r="C53" s="206"/>
      <c r="D53" s="449"/>
      <c r="E53" s="449"/>
      <c r="F53" s="449"/>
      <c r="G53" s="449"/>
      <c r="H53" s="449"/>
      <c r="I53" s="449"/>
      <c r="J53" s="449"/>
      <c r="K53" s="449"/>
      <c r="L53" s="453"/>
      <c r="M53" s="453"/>
      <c r="N53" s="36"/>
      <c r="O53" s="205"/>
      <c r="P53" s="447" t="s">
        <v>217</v>
      </c>
      <c r="Q53" s="447"/>
      <c r="R53" s="446"/>
      <c r="S53" s="30" t="s">
        <v>268</v>
      </c>
      <c r="T53" s="30" t="s">
        <v>268</v>
      </c>
      <c r="U53" s="30" t="s">
        <v>268</v>
      </c>
      <c r="V53" s="30" t="s">
        <v>268</v>
      </c>
      <c r="W53" s="208" t="s">
        <v>357</v>
      </c>
      <c r="X53" s="91"/>
      <c r="Z53" s="36"/>
      <c r="AA53" s="36"/>
      <c r="AB53" s="36"/>
      <c r="AC53" s="36"/>
      <c r="AD53" s="36"/>
      <c r="AE53" s="36"/>
      <c r="AF53" s="36"/>
      <c r="AG53" s="36"/>
      <c r="AH53" s="36"/>
    </row>
    <row r="54" spans="1:34" ht="21.75" customHeight="1">
      <c r="A54" s="54"/>
      <c r="B54" s="54"/>
      <c r="C54" s="206"/>
      <c r="D54" s="449"/>
      <c r="E54" s="449"/>
      <c r="F54" s="449"/>
      <c r="G54" s="449"/>
      <c r="H54" s="449"/>
      <c r="I54" s="449"/>
      <c r="J54" s="449"/>
      <c r="K54" s="449"/>
      <c r="L54" s="453"/>
      <c r="M54" s="453"/>
      <c r="N54" s="36"/>
      <c r="O54" s="205"/>
      <c r="P54" s="447" t="s">
        <v>218</v>
      </c>
      <c r="Q54" s="447"/>
      <c r="R54" s="446"/>
      <c r="S54" s="30" t="s">
        <v>268</v>
      </c>
      <c r="T54" s="30" t="s">
        <v>268</v>
      </c>
      <c r="U54" s="30" t="s">
        <v>268</v>
      </c>
      <c r="V54" s="30" t="s">
        <v>268</v>
      </c>
      <c r="W54" s="208" t="s">
        <v>357</v>
      </c>
      <c r="X54" s="30"/>
      <c r="Z54" s="36"/>
      <c r="AA54" s="36"/>
      <c r="AB54" s="36"/>
      <c r="AC54" s="36"/>
      <c r="AD54" s="36"/>
      <c r="AE54" s="36"/>
      <c r="AF54" s="36"/>
      <c r="AG54" s="36"/>
      <c r="AH54" s="36"/>
    </row>
    <row r="55" spans="1:34" ht="21.75" customHeight="1">
      <c r="A55" s="54"/>
      <c r="B55" s="54"/>
      <c r="C55" s="206"/>
      <c r="D55" s="449"/>
      <c r="E55" s="449"/>
      <c r="F55" s="449"/>
      <c r="G55" s="449"/>
      <c r="H55" s="449"/>
      <c r="I55" s="449"/>
      <c r="J55" s="449"/>
      <c r="K55" s="449"/>
      <c r="L55" s="453"/>
      <c r="M55" s="453"/>
      <c r="N55" s="36"/>
      <c r="O55" s="205"/>
      <c r="P55" s="444" t="s">
        <v>367</v>
      </c>
      <c r="Q55" s="444"/>
      <c r="R55" s="446"/>
      <c r="S55" s="30">
        <v>25178651</v>
      </c>
      <c r="T55" s="30">
        <v>24427771</v>
      </c>
      <c r="U55" s="30">
        <v>24915846</v>
      </c>
      <c r="V55" s="30">
        <v>25915722</v>
      </c>
      <c r="W55" s="183">
        <v>24298997</v>
      </c>
      <c r="X55" s="91"/>
      <c r="Z55" s="36"/>
      <c r="AA55" s="36"/>
      <c r="AB55" s="36"/>
      <c r="AC55" s="36"/>
      <c r="AD55" s="36"/>
      <c r="AE55" s="36"/>
      <c r="AF55" s="36"/>
      <c r="AG55" s="36"/>
      <c r="AH55" s="36"/>
    </row>
    <row r="56" spans="1:34" ht="21.75" customHeight="1">
      <c r="A56" s="444" t="s">
        <v>368</v>
      </c>
      <c r="B56" s="444"/>
      <c r="C56" s="448"/>
      <c r="D56" s="450">
        <f>100*D40/D36</f>
        <v>97.60767750651031</v>
      </c>
      <c r="E56" s="450"/>
      <c r="F56" s="450">
        <f>100*F40/F36</f>
        <v>97.92038517545836</v>
      </c>
      <c r="G56" s="450"/>
      <c r="H56" s="450">
        <f>100*H40/H36</f>
        <v>98.05982838847103</v>
      </c>
      <c r="I56" s="450"/>
      <c r="J56" s="450">
        <f>100*J40/J36</f>
        <v>98.00078054661984</v>
      </c>
      <c r="K56" s="450"/>
      <c r="L56" s="450">
        <f>100*L40/L36</f>
        <v>97.90175264763289</v>
      </c>
      <c r="M56" s="450"/>
      <c r="N56" s="36"/>
      <c r="O56" s="205"/>
      <c r="P56" s="444" t="s">
        <v>131</v>
      </c>
      <c r="Q56" s="444"/>
      <c r="R56" s="446"/>
      <c r="S56" s="30">
        <v>243705</v>
      </c>
      <c r="T56" s="30">
        <v>242164</v>
      </c>
      <c r="U56" s="30">
        <v>240750</v>
      </c>
      <c r="V56" s="30">
        <v>235913</v>
      </c>
      <c r="W56" s="183">
        <v>223174</v>
      </c>
      <c r="X56" s="91"/>
      <c r="Z56" s="36"/>
      <c r="AA56" s="36"/>
      <c r="AB56" s="36"/>
      <c r="AC56" s="36"/>
      <c r="AD56" s="36"/>
      <c r="AE56" s="36"/>
      <c r="AF56" s="36"/>
      <c r="AG56" s="36"/>
      <c r="AH56" s="36"/>
    </row>
    <row r="57" spans="1:34" ht="21.75" customHeight="1">
      <c r="A57" s="91"/>
      <c r="B57" s="91"/>
      <c r="C57" s="209"/>
      <c r="D57" s="485"/>
      <c r="E57" s="453"/>
      <c r="F57" s="453"/>
      <c r="G57" s="453"/>
      <c r="H57" s="453"/>
      <c r="I57" s="453"/>
      <c r="J57" s="453"/>
      <c r="K57" s="453"/>
      <c r="L57" s="453"/>
      <c r="M57" s="453"/>
      <c r="N57" s="36"/>
      <c r="O57" s="205"/>
      <c r="P57" s="447" t="s">
        <v>219</v>
      </c>
      <c r="Q57" s="447"/>
      <c r="R57" s="446"/>
      <c r="S57" s="30">
        <v>6</v>
      </c>
      <c r="T57" s="30" t="s">
        <v>268</v>
      </c>
      <c r="U57" s="30" t="s">
        <v>268</v>
      </c>
      <c r="V57" s="30" t="s">
        <v>268</v>
      </c>
      <c r="W57" s="183">
        <v>19</v>
      </c>
      <c r="X57" s="30"/>
      <c r="Z57" s="36"/>
      <c r="AA57" s="36"/>
      <c r="AB57" s="36"/>
      <c r="AC57" s="36"/>
      <c r="AD57" s="36"/>
      <c r="AE57" s="36"/>
      <c r="AF57" s="36"/>
      <c r="AG57" s="36"/>
      <c r="AH57" s="36"/>
    </row>
    <row r="58" spans="1:34" ht="21.75" customHeight="1">
      <c r="A58" s="91"/>
      <c r="B58" s="91"/>
      <c r="C58" s="209"/>
      <c r="D58" s="485"/>
      <c r="E58" s="453"/>
      <c r="F58" s="453"/>
      <c r="G58" s="453"/>
      <c r="H58" s="453"/>
      <c r="I58" s="453"/>
      <c r="J58" s="453"/>
      <c r="K58" s="453"/>
      <c r="L58" s="453"/>
      <c r="M58" s="453"/>
      <c r="N58" s="36"/>
      <c r="O58" s="205"/>
      <c r="P58" s="447" t="s">
        <v>220</v>
      </c>
      <c r="Q58" s="447"/>
      <c r="R58" s="446"/>
      <c r="S58" s="30">
        <v>542687</v>
      </c>
      <c r="T58" s="30">
        <v>545405</v>
      </c>
      <c r="U58" s="30">
        <v>521673</v>
      </c>
      <c r="V58" s="30">
        <v>588875</v>
      </c>
      <c r="W58" s="183">
        <v>663303</v>
      </c>
      <c r="X58" s="91"/>
      <c r="Z58" s="36"/>
      <c r="AA58" s="36"/>
      <c r="AB58" s="36"/>
      <c r="AC58" s="36"/>
      <c r="AD58" s="36"/>
      <c r="AE58" s="36"/>
      <c r="AF58" s="36"/>
      <c r="AG58" s="36"/>
      <c r="AH58" s="36"/>
    </row>
    <row r="59" spans="1:34" ht="21.75" customHeight="1">
      <c r="A59" s="444" t="s">
        <v>355</v>
      </c>
      <c r="B59" s="445"/>
      <c r="C59" s="434"/>
      <c r="D59" s="485">
        <v>98004</v>
      </c>
      <c r="E59" s="453"/>
      <c r="F59" s="453">
        <v>102426</v>
      </c>
      <c r="G59" s="453"/>
      <c r="H59" s="453">
        <v>113962</v>
      </c>
      <c r="I59" s="453"/>
      <c r="J59" s="453">
        <v>123854</v>
      </c>
      <c r="K59" s="453"/>
      <c r="L59" s="488">
        <v>116704</v>
      </c>
      <c r="M59" s="488"/>
      <c r="N59" s="36"/>
      <c r="O59" s="205"/>
      <c r="P59" s="447" t="s">
        <v>221</v>
      </c>
      <c r="Q59" s="447"/>
      <c r="R59" s="446"/>
      <c r="S59" s="30">
        <v>1077643</v>
      </c>
      <c r="T59" s="30">
        <v>912983</v>
      </c>
      <c r="U59" s="30">
        <v>1008766</v>
      </c>
      <c r="V59" s="30">
        <v>1048976</v>
      </c>
      <c r="W59" s="183">
        <v>1012268</v>
      </c>
      <c r="X59" s="91"/>
      <c r="Z59" s="36"/>
      <c r="AA59" s="36"/>
      <c r="AB59" s="36"/>
      <c r="AC59" s="36"/>
      <c r="AD59" s="36"/>
      <c r="AE59" s="36"/>
      <c r="AF59" s="36"/>
      <c r="AG59" s="36"/>
      <c r="AH59" s="36"/>
    </row>
    <row r="60" spans="1:34" ht="21.75" customHeight="1">
      <c r="A60" s="210"/>
      <c r="B60" s="210"/>
      <c r="C60" s="211"/>
      <c r="D60" s="486"/>
      <c r="E60" s="484"/>
      <c r="F60" s="484"/>
      <c r="G60" s="484"/>
      <c r="H60" s="484"/>
      <c r="I60" s="484"/>
      <c r="J60" s="484"/>
      <c r="K60" s="484"/>
      <c r="L60" s="484"/>
      <c r="M60" s="484"/>
      <c r="N60" s="36"/>
      <c r="O60" s="191"/>
      <c r="P60" s="444" t="s">
        <v>236</v>
      </c>
      <c r="Q60" s="444"/>
      <c r="R60" s="446"/>
      <c r="S60" s="212" t="s">
        <v>268</v>
      </c>
      <c r="T60" s="30" t="s">
        <v>357</v>
      </c>
      <c r="U60" s="30" t="s">
        <v>268</v>
      </c>
      <c r="V60" s="30">
        <v>2175642</v>
      </c>
      <c r="W60" s="30">
        <v>69437</v>
      </c>
      <c r="Z60" s="36"/>
      <c r="AA60" s="36"/>
      <c r="AB60" s="36"/>
      <c r="AC60" s="36"/>
      <c r="AD60" s="36"/>
      <c r="AE60" s="36"/>
      <c r="AF60" s="36"/>
      <c r="AG60" s="36"/>
      <c r="AH60" s="36"/>
    </row>
    <row r="61" spans="1:34" ht="21.75" customHeight="1">
      <c r="A61" s="55" t="s">
        <v>272</v>
      </c>
      <c r="B61" s="55"/>
      <c r="C61" s="174"/>
      <c r="D61" s="174"/>
      <c r="E61" s="174"/>
      <c r="F61" s="84"/>
      <c r="G61" s="84"/>
      <c r="H61" s="84"/>
      <c r="I61" s="84"/>
      <c r="J61" s="84"/>
      <c r="K61" s="84"/>
      <c r="L61" s="84"/>
      <c r="M61" s="10"/>
      <c r="N61" s="36"/>
      <c r="O61" s="91"/>
      <c r="P61" s="444" t="s">
        <v>302</v>
      </c>
      <c r="Q61" s="444"/>
      <c r="R61" s="446"/>
      <c r="S61" s="30" t="s">
        <v>357</v>
      </c>
      <c r="T61" s="30" t="s">
        <v>357</v>
      </c>
      <c r="U61" s="30" t="s">
        <v>357</v>
      </c>
      <c r="V61" s="30" t="s">
        <v>357</v>
      </c>
      <c r="W61" s="91">
        <v>1970323</v>
      </c>
      <c r="Z61" s="36"/>
      <c r="AA61" s="36"/>
      <c r="AB61" s="36"/>
      <c r="AC61" s="36"/>
      <c r="AD61" s="36"/>
      <c r="AE61" s="36"/>
      <c r="AF61" s="36"/>
      <c r="AG61" s="36"/>
      <c r="AH61" s="36"/>
    </row>
    <row r="62" spans="3:34" ht="21.75" customHeight="1">
      <c r="C62" s="36"/>
      <c r="D62" s="36"/>
      <c r="E62" s="36"/>
      <c r="F62" s="36"/>
      <c r="H62" s="36"/>
      <c r="I62" s="36"/>
      <c r="J62" s="36"/>
      <c r="L62" s="36"/>
      <c r="M62" s="36"/>
      <c r="N62" s="36"/>
      <c r="P62" s="489" t="s">
        <v>303</v>
      </c>
      <c r="Q62" s="489"/>
      <c r="R62" s="490"/>
      <c r="S62" s="98" t="s">
        <v>357</v>
      </c>
      <c r="T62" s="98" t="s">
        <v>357</v>
      </c>
      <c r="U62" s="98" t="s">
        <v>357</v>
      </c>
      <c r="V62" s="98" t="s">
        <v>357</v>
      </c>
      <c r="W62" s="100">
        <v>935637</v>
      </c>
      <c r="Z62" s="36"/>
      <c r="AA62" s="36"/>
      <c r="AB62" s="36"/>
      <c r="AC62" s="36"/>
      <c r="AD62" s="36"/>
      <c r="AE62" s="36"/>
      <c r="AF62" s="36"/>
      <c r="AG62" s="36"/>
      <c r="AH62" s="36"/>
    </row>
    <row r="63" spans="1:34" ht="21.75" customHeight="1">
      <c r="A63" s="36"/>
      <c r="B63" s="36"/>
      <c r="C63" s="36"/>
      <c r="D63" s="36"/>
      <c r="E63" s="36"/>
      <c r="F63" s="36"/>
      <c r="H63" s="36"/>
      <c r="I63" s="36"/>
      <c r="J63" s="36"/>
      <c r="L63" s="36"/>
      <c r="M63" s="36"/>
      <c r="N63" s="36"/>
      <c r="O63" s="54" t="s">
        <v>273</v>
      </c>
      <c r="Z63" s="36"/>
      <c r="AA63" s="36"/>
      <c r="AB63" s="36"/>
      <c r="AC63" s="36"/>
      <c r="AD63" s="36"/>
      <c r="AE63" s="36"/>
      <c r="AF63" s="36"/>
      <c r="AG63" s="36"/>
      <c r="AH63" s="36"/>
    </row>
    <row r="64" spans="14:34" ht="21.75" customHeight="1">
      <c r="N64" s="36"/>
      <c r="Q64" s="91"/>
      <c r="R64" s="91"/>
      <c r="S64" s="91"/>
      <c r="V64" s="91"/>
      <c r="W64" s="91"/>
      <c r="Z64" s="36"/>
      <c r="AA64" s="36"/>
      <c r="AB64" s="36"/>
      <c r="AC64" s="36"/>
      <c r="AD64" s="36"/>
      <c r="AE64" s="36"/>
      <c r="AF64" s="36"/>
      <c r="AG64" s="36"/>
      <c r="AH64" s="36"/>
    </row>
    <row r="65" spans="14:34" ht="14.25" customHeight="1">
      <c r="N65" s="36"/>
      <c r="O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</row>
    <row r="66" spans="14:34" ht="14.25" customHeight="1">
      <c r="N66" s="36"/>
      <c r="O66" s="36"/>
      <c r="Q66" s="36"/>
      <c r="R66" s="36"/>
      <c r="S66" s="36"/>
      <c r="U66" s="36"/>
      <c r="W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</row>
    <row r="67" spans="14:34" ht="14.25">
      <c r="N67" s="36"/>
      <c r="O67" s="36"/>
      <c r="Q67" s="36"/>
      <c r="R67" s="36"/>
      <c r="S67" s="36"/>
      <c r="U67" s="36"/>
      <c r="W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</row>
    <row r="68" spans="1:34" ht="14.25">
      <c r="A68" s="36"/>
      <c r="B68" s="36"/>
      <c r="C68" s="36"/>
      <c r="D68" s="36"/>
      <c r="E68" s="36"/>
      <c r="F68" s="36"/>
      <c r="H68" s="36"/>
      <c r="I68" s="36"/>
      <c r="J68" s="36"/>
      <c r="L68" s="36"/>
      <c r="M68" s="36"/>
      <c r="N68" s="36"/>
      <c r="O68" s="36"/>
      <c r="Q68" s="36"/>
      <c r="R68" s="36"/>
      <c r="S68" s="36"/>
      <c r="U68" s="36"/>
      <c r="W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</row>
    <row r="69" spans="1:34" ht="14.25">
      <c r="A69" s="36"/>
      <c r="B69" s="36"/>
      <c r="C69" s="36"/>
      <c r="D69" s="36"/>
      <c r="E69" s="36"/>
      <c r="F69" s="36"/>
      <c r="H69" s="36"/>
      <c r="I69" s="36"/>
      <c r="J69" s="36"/>
      <c r="L69" s="36"/>
      <c r="M69" s="36"/>
      <c r="N69" s="36"/>
      <c r="O69" s="36"/>
      <c r="Q69" s="36"/>
      <c r="R69" s="36"/>
      <c r="S69" s="36"/>
      <c r="U69" s="36"/>
      <c r="W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</row>
    <row r="70" spans="1:34" ht="14.25">
      <c r="A70" s="36"/>
      <c r="B70" s="36"/>
      <c r="C70" s="36"/>
      <c r="D70" s="36"/>
      <c r="E70" s="36"/>
      <c r="F70" s="36"/>
      <c r="H70" s="36"/>
      <c r="I70" s="36"/>
      <c r="J70" s="36"/>
      <c r="L70" s="36"/>
      <c r="M70" s="36"/>
      <c r="N70" s="36"/>
      <c r="O70" s="36"/>
      <c r="Q70" s="36"/>
      <c r="R70" s="36"/>
      <c r="S70" s="36"/>
      <c r="U70" s="36"/>
      <c r="V70" s="36"/>
      <c r="W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</row>
    <row r="71" spans="1:34" ht="14.25">
      <c r="A71" s="36"/>
      <c r="B71" s="36"/>
      <c r="C71" s="36"/>
      <c r="D71" s="36"/>
      <c r="E71" s="36"/>
      <c r="F71" s="36"/>
      <c r="H71" s="36"/>
      <c r="I71" s="36"/>
      <c r="J71" s="36"/>
      <c r="L71" s="36"/>
      <c r="M71" s="36"/>
      <c r="N71" s="36"/>
      <c r="O71" s="36"/>
      <c r="Q71" s="36"/>
      <c r="R71" s="36"/>
      <c r="S71" s="36"/>
      <c r="U71" s="36"/>
      <c r="V71" s="36"/>
      <c r="W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</row>
    <row r="72" spans="1:34" ht="14.25">
      <c r="A72" s="36"/>
      <c r="B72" s="36"/>
      <c r="C72" s="36"/>
      <c r="D72" s="36"/>
      <c r="E72" s="36"/>
      <c r="F72" s="36"/>
      <c r="H72" s="36"/>
      <c r="I72" s="36"/>
      <c r="J72" s="36"/>
      <c r="L72" s="36"/>
      <c r="M72" s="36"/>
      <c r="N72" s="36"/>
      <c r="O72" s="36"/>
      <c r="Q72" s="36"/>
      <c r="R72" s="36"/>
      <c r="S72" s="36"/>
      <c r="U72" s="36"/>
      <c r="V72" s="36"/>
      <c r="W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</row>
    <row r="73" spans="1:34" ht="14.25">
      <c r="A73" s="36"/>
      <c r="B73" s="36"/>
      <c r="C73" s="36"/>
      <c r="D73" s="36"/>
      <c r="E73" s="36"/>
      <c r="F73" s="36"/>
      <c r="H73" s="36"/>
      <c r="I73" s="36"/>
      <c r="J73" s="36"/>
      <c r="L73" s="36"/>
      <c r="M73" s="36"/>
      <c r="N73" s="36"/>
      <c r="O73" s="36"/>
      <c r="Q73" s="36"/>
      <c r="R73" s="36"/>
      <c r="S73" s="36"/>
      <c r="U73" s="36"/>
      <c r="V73" s="36"/>
      <c r="W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</row>
    <row r="74" spans="1:34" ht="14.25">
      <c r="A74" s="36"/>
      <c r="B74" s="36"/>
      <c r="C74" s="36"/>
      <c r="D74" s="36"/>
      <c r="E74" s="36"/>
      <c r="F74" s="36"/>
      <c r="H74" s="36"/>
      <c r="I74" s="36"/>
      <c r="J74" s="36"/>
      <c r="L74" s="36"/>
      <c r="M74" s="36"/>
      <c r="N74" s="36"/>
      <c r="O74" s="36"/>
      <c r="Q74" s="36"/>
      <c r="R74" s="36"/>
      <c r="S74" s="36"/>
      <c r="U74" s="36"/>
      <c r="V74" s="36"/>
      <c r="W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</row>
    <row r="75" spans="1:34" ht="14.25">
      <c r="A75" s="36"/>
      <c r="B75" s="36"/>
      <c r="C75" s="36"/>
      <c r="D75" s="36"/>
      <c r="E75" s="36"/>
      <c r="F75" s="36"/>
      <c r="H75" s="36"/>
      <c r="I75" s="36"/>
      <c r="J75" s="36"/>
      <c r="L75" s="36"/>
      <c r="M75" s="36"/>
      <c r="N75" s="36"/>
      <c r="O75" s="36"/>
      <c r="Q75" s="36"/>
      <c r="R75" s="36"/>
      <c r="S75" s="36"/>
      <c r="U75" s="36"/>
      <c r="V75" s="36"/>
      <c r="W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</row>
    <row r="76" spans="1:34" ht="14.25">
      <c r="A76" s="36"/>
      <c r="B76" s="36"/>
      <c r="C76" s="36"/>
      <c r="D76" s="36"/>
      <c r="E76" s="36"/>
      <c r="F76" s="36"/>
      <c r="H76" s="36"/>
      <c r="I76" s="36"/>
      <c r="J76" s="36"/>
      <c r="L76" s="36"/>
      <c r="M76" s="36"/>
      <c r="N76" s="36"/>
      <c r="O76" s="36"/>
      <c r="Q76" s="36"/>
      <c r="R76" s="36"/>
      <c r="S76" s="36"/>
      <c r="U76" s="36"/>
      <c r="V76" s="36"/>
      <c r="W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</row>
    <row r="77" spans="1:34" ht="14.25">
      <c r="A77" s="36"/>
      <c r="B77" s="36"/>
      <c r="C77" s="36"/>
      <c r="D77" s="36"/>
      <c r="E77" s="36"/>
      <c r="F77" s="36"/>
      <c r="H77" s="36"/>
      <c r="I77" s="36"/>
      <c r="J77" s="36"/>
      <c r="L77" s="36"/>
      <c r="M77" s="36"/>
      <c r="N77" s="36"/>
      <c r="O77" s="36"/>
      <c r="Q77" s="36"/>
      <c r="R77" s="36"/>
      <c r="S77" s="36"/>
      <c r="U77" s="36"/>
      <c r="V77" s="36"/>
      <c r="W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</row>
    <row r="78" spans="1:34" ht="14.25">
      <c r="A78" s="36"/>
      <c r="B78" s="36"/>
      <c r="C78" s="36"/>
      <c r="D78" s="36"/>
      <c r="E78" s="36"/>
      <c r="F78" s="36"/>
      <c r="H78" s="36"/>
      <c r="I78" s="36"/>
      <c r="J78" s="36"/>
      <c r="L78" s="36"/>
      <c r="M78" s="36"/>
      <c r="N78" s="36"/>
      <c r="O78" s="36"/>
      <c r="Q78" s="36"/>
      <c r="R78" s="36"/>
      <c r="S78" s="36"/>
      <c r="U78" s="36"/>
      <c r="V78" s="36"/>
      <c r="W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</row>
    <row r="79" spans="1:34" ht="14.25">
      <c r="A79" s="36"/>
      <c r="B79" s="36"/>
      <c r="C79" s="36"/>
      <c r="D79" s="36"/>
      <c r="E79" s="36"/>
      <c r="F79" s="36"/>
      <c r="H79" s="36"/>
      <c r="I79" s="36"/>
      <c r="J79" s="36"/>
      <c r="L79" s="36"/>
      <c r="M79" s="36"/>
      <c r="N79" s="36"/>
      <c r="O79" s="36"/>
      <c r="Q79" s="36"/>
      <c r="R79" s="36"/>
      <c r="S79" s="36"/>
      <c r="U79" s="36"/>
      <c r="V79" s="36"/>
      <c r="W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</row>
    <row r="80" spans="1:34" ht="14.25">
      <c r="A80" s="36"/>
      <c r="B80" s="36"/>
      <c r="C80" s="36"/>
      <c r="D80" s="36"/>
      <c r="E80" s="36"/>
      <c r="F80" s="36"/>
      <c r="H80" s="36"/>
      <c r="I80" s="36"/>
      <c r="J80" s="36"/>
      <c r="L80" s="36"/>
      <c r="M80" s="36"/>
      <c r="N80" s="36"/>
      <c r="O80" s="36"/>
      <c r="Q80" s="36"/>
      <c r="R80" s="36"/>
      <c r="S80" s="36"/>
      <c r="U80" s="36"/>
      <c r="V80" s="36"/>
      <c r="W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</row>
    <row r="81" spans="1:34" ht="14.25">
      <c r="A81" s="36"/>
      <c r="B81" s="36"/>
      <c r="C81" s="36"/>
      <c r="D81" s="36"/>
      <c r="E81" s="36"/>
      <c r="F81" s="36"/>
      <c r="H81" s="36"/>
      <c r="I81" s="36"/>
      <c r="J81" s="36"/>
      <c r="L81" s="36"/>
      <c r="M81" s="36"/>
      <c r="N81" s="36"/>
      <c r="O81" s="36"/>
      <c r="Q81" s="36"/>
      <c r="R81" s="36"/>
      <c r="S81" s="36"/>
      <c r="U81" s="36"/>
      <c r="V81" s="36"/>
      <c r="W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</row>
    <row r="82" spans="1:34" ht="14.25">
      <c r="A82" s="36"/>
      <c r="B82" s="36"/>
      <c r="C82" s="36"/>
      <c r="D82" s="36"/>
      <c r="E82" s="36"/>
      <c r="F82" s="36"/>
      <c r="H82" s="36"/>
      <c r="I82" s="36"/>
      <c r="J82" s="36"/>
      <c r="L82" s="36"/>
      <c r="M82" s="36"/>
      <c r="N82" s="36"/>
      <c r="O82" s="36"/>
      <c r="Q82" s="36"/>
      <c r="R82" s="36"/>
      <c r="S82" s="36"/>
      <c r="U82" s="36"/>
      <c r="V82" s="36"/>
      <c r="W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</row>
    <row r="83" spans="1:34" ht="14.25">
      <c r="A83" s="36"/>
      <c r="B83" s="36"/>
      <c r="C83" s="36"/>
      <c r="D83" s="36"/>
      <c r="E83" s="36"/>
      <c r="F83" s="36"/>
      <c r="H83" s="36"/>
      <c r="I83" s="36"/>
      <c r="J83" s="36"/>
      <c r="L83" s="36"/>
      <c r="M83" s="36"/>
      <c r="N83" s="36"/>
      <c r="O83" s="36"/>
      <c r="Q83" s="36"/>
      <c r="R83" s="36"/>
      <c r="S83" s="36"/>
      <c r="U83" s="36"/>
      <c r="V83" s="36"/>
      <c r="W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</row>
    <row r="84" spans="1:34" ht="14.25">
      <c r="A84" s="36"/>
      <c r="B84" s="36"/>
      <c r="C84" s="36"/>
      <c r="D84" s="36"/>
      <c r="E84" s="36"/>
      <c r="F84" s="36"/>
      <c r="H84" s="36"/>
      <c r="I84" s="36"/>
      <c r="J84" s="36"/>
      <c r="L84" s="36"/>
      <c r="M84" s="36"/>
      <c r="N84" s="36"/>
      <c r="O84" s="36"/>
      <c r="Q84" s="36"/>
      <c r="R84" s="36"/>
      <c r="S84" s="36"/>
      <c r="U84" s="36"/>
      <c r="V84" s="36"/>
      <c r="W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</row>
    <row r="85" spans="1:34" ht="14.25">
      <c r="A85" s="36"/>
      <c r="B85" s="36"/>
      <c r="C85" s="36"/>
      <c r="D85" s="36"/>
      <c r="E85" s="36"/>
      <c r="F85" s="36"/>
      <c r="H85" s="36"/>
      <c r="I85" s="36"/>
      <c r="J85" s="36"/>
      <c r="L85" s="36"/>
      <c r="M85" s="36"/>
      <c r="N85" s="36"/>
      <c r="O85" s="36"/>
      <c r="Q85" s="36"/>
      <c r="R85" s="36"/>
      <c r="S85" s="36"/>
      <c r="U85" s="36"/>
      <c r="V85" s="36"/>
      <c r="W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</row>
    <row r="86" spans="1:34" ht="14.25">
      <c r="A86" s="36"/>
      <c r="B86" s="36"/>
      <c r="C86" s="36"/>
      <c r="D86" s="36"/>
      <c r="E86" s="36"/>
      <c r="F86" s="36"/>
      <c r="H86" s="36"/>
      <c r="I86" s="36"/>
      <c r="J86" s="36"/>
      <c r="L86" s="36"/>
      <c r="M86" s="36"/>
      <c r="N86" s="36"/>
      <c r="O86" s="36"/>
      <c r="Q86" s="36"/>
      <c r="R86" s="36"/>
      <c r="S86" s="36"/>
      <c r="U86" s="36"/>
      <c r="V86" s="36"/>
      <c r="W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</row>
    <row r="87" spans="1:34" ht="14.25">
      <c r="A87" s="36"/>
      <c r="B87" s="36"/>
      <c r="C87" s="36"/>
      <c r="D87" s="36"/>
      <c r="E87" s="36"/>
      <c r="F87" s="36"/>
      <c r="H87" s="36"/>
      <c r="I87" s="36"/>
      <c r="J87" s="36"/>
      <c r="L87" s="36"/>
      <c r="M87" s="36"/>
      <c r="N87" s="36"/>
      <c r="O87" s="36"/>
      <c r="Q87" s="36"/>
      <c r="R87" s="36"/>
      <c r="S87" s="36"/>
      <c r="U87" s="36"/>
      <c r="V87" s="36"/>
      <c r="W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</row>
    <row r="88" spans="1:34" ht="14.25">
      <c r="A88" s="36"/>
      <c r="B88" s="36"/>
      <c r="C88" s="36"/>
      <c r="D88" s="36"/>
      <c r="E88" s="36"/>
      <c r="F88" s="36"/>
      <c r="H88" s="36"/>
      <c r="I88" s="36"/>
      <c r="J88" s="36"/>
      <c r="L88" s="36"/>
      <c r="M88" s="36"/>
      <c r="N88" s="36"/>
      <c r="O88" s="36"/>
      <c r="Q88" s="36"/>
      <c r="R88" s="36"/>
      <c r="S88" s="36"/>
      <c r="U88" s="36"/>
      <c r="V88" s="36"/>
      <c r="W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</row>
    <row r="89" spans="1:34" ht="14.25">
      <c r="A89" s="36"/>
      <c r="B89" s="36"/>
      <c r="C89" s="36"/>
      <c r="D89" s="36"/>
      <c r="E89" s="36"/>
      <c r="F89" s="36"/>
      <c r="H89" s="36"/>
      <c r="I89" s="36"/>
      <c r="J89" s="36"/>
      <c r="L89" s="36"/>
      <c r="M89" s="36"/>
      <c r="N89" s="36"/>
      <c r="O89" s="36"/>
      <c r="Q89" s="36"/>
      <c r="R89" s="36"/>
      <c r="S89" s="36"/>
      <c r="U89" s="36"/>
      <c r="V89" s="36"/>
      <c r="W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</row>
    <row r="90" spans="1:34" ht="14.25">
      <c r="A90" s="36"/>
      <c r="B90" s="36"/>
      <c r="C90" s="36"/>
      <c r="D90" s="36"/>
      <c r="E90" s="36"/>
      <c r="F90" s="36"/>
      <c r="H90" s="36"/>
      <c r="I90" s="36"/>
      <c r="J90" s="36"/>
      <c r="L90" s="36"/>
      <c r="M90" s="36"/>
      <c r="N90" s="36"/>
      <c r="O90" s="36"/>
      <c r="Q90" s="36"/>
      <c r="R90" s="36"/>
      <c r="S90" s="36"/>
      <c r="U90" s="36"/>
      <c r="V90" s="36"/>
      <c r="W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</row>
    <row r="91" spans="1:34" ht="14.25">
      <c r="A91" s="36"/>
      <c r="B91" s="36"/>
      <c r="C91" s="36"/>
      <c r="D91" s="36"/>
      <c r="E91" s="36"/>
      <c r="F91" s="36"/>
      <c r="H91" s="36"/>
      <c r="I91" s="36"/>
      <c r="J91" s="36"/>
      <c r="L91" s="36"/>
      <c r="M91" s="36"/>
      <c r="N91" s="36"/>
      <c r="O91" s="36"/>
      <c r="Q91" s="36"/>
      <c r="R91" s="36"/>
      <c r="S91" s="36"/>
      <c r="U91" s="36"/>
      <c r="V91" s="36"/>
      <c r="W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1:34" ht="14.25">
      <c r="A92" s="36"/>
      <c r="B92" s="36"/>
      <c r="C92" s="36"/>
      <c r="D92" s="36"/>
      <c r="E92" s="36"/>
      <c r="F92" s="36"/>
      <c r="H92" s="36"/>
      <c r="I92" s="36"/>
      <c r="J92" s="36"/>
      <c r="L92" s="36"/>
      <c r="M92" s="36"/>
      <c r="N92" s="36"/>
      <c r="O92" s="36"/>
      <c r="Q92" s="36"/>
      <c r="R92" s="36"/>
      <c r="S92" s="36"/>
      <c r="U92" s="36"/>
      <c r="V92" s="36"/>
      <c r="W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</row>
    <row r="93" spans="1:34" ht="14.25">
      <c r="A93" s="36"/>
      <c r="B93" s="36"/>
      <c r="C93" s="36"/>
      <c r="D93" s="36"/>
      <c r="E93" s="36"/>
      <c r="F93" s="36"/>
      <c r="H93" s="36"/>
      <c r="I93" s="36"/>
      <c r="J93" s="36"/>
      <c r="L93" s="36"/>
      <c r="M93" s="36"/>
      <c r="N93" s="36"/>
      <c r="O93" s="36"/>
      <c r="Q93" s="36"/>
      <c r="R93" s="36"/>
      <c r="S93" s="36"/>
      <c r="U93" s="36"/>
      <c r="V93" s="36"/>
      <c r="W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</row>
    <row r="94" spans="1:22" ht="14.25">
      <c r="A94" s="36"/>
      <c r="B94" s="36"/>
      <c r="C94" s="36"/>
      <c r="D94" s="36"/>
      <c r="E94" s="36"/>
      <c r="F94" s="36"/>
      <c r="H94" s="36"/>
      <c r="I94" s="36"/>
      <c r="J94" s="36"/>
      <c r="L94" s="36"/>
      <c r="M94" s="36"/>
      <c r="V94" s="36"/>
    </row>
    <row r="95" ht="14.25">
      <c r="V95" s="36"/>
    </row>
    <row r="96" ht="14.25">
      <c r="V96" s="36"/>
    </row>
    <row r="97" ht="14.25">
      <c r="V97" s="36"/>
    </row>
  </sheetData>
  <sheetProtection/>
  <mergeCells count="195">
    <mergeCell ref="L49:M49"/>
    <mergeCell ref="P61:R61"/>
    <mergeCell ref="P62:R62"/>
    <mergeCell ref="L52:M52"/>
    <mergeCell ref="L53:M53"/>
    <mergeCell ref="L54:M54"/>
    <mergeCell ref="L55:M55"/>
    <mergeCell ref="L41:M41"/>
    <mergeCell ref="L42:M42"/>
    <mergeCell ref="L43:M43"/>
    <mergeCell ref="L50:M50"/>
    <mergeCell ref="L51:M51"/>
    <mergeCell ref="L44:M44"/>
    <mergeCell ref="L45:M45"/>
    <mergeCell ref="L46:M46"/>
    <mergeCell ref="L47:M47"/>
    <mergeCell ref="L48:M48"/>
    <mergeCell ref="J59:K59"/>
    <mergeCell ref="L60:M60"/>
    <mergeCell ref="L59:M59"/>
    <mergeCell ref="J57:K57"/>
    <mergeCell ref="J58:K58"/>
    <mergeCell ref="L36:M36"/>
    <mergeCell ref="L37:M37"/>
    <mergeCell ref="L38:M38"/>
    <mergeCell ref="L39:M39"/>
    <mergeCell ref="L40:M40"/>
    <mergeCell ref="J53:K53"/>
    <mergeCell ref="J54:K54"/>
    <mergeCell ref="J55:K55"/>
    <mergeCell ref="J56:K56"/>
    <mergeCell ref="L57:M57"/>
    <mergeCell ref="L58:M58"/>
    <mergeCell ref="L56:M56"/>
    <mergeCell ref="J47:K47"/>
    <mergeCell ref="J48:K48"/>
    <mergeCell ref="J49:K49"/>
    <mergeCell ref="J50:K50"/>
    <mergeCell ref="J51:K51"/>
    <mergeCell ref="J52:K52"/>
    <mergeCell ref="J41:K41"/>
    <mergeCell ref="J42:K42"/>
    <mergeCell ref="J43:K43"/>
    <mergeCell ref="J44:K44"/>
    <mergeCell ref="J45:K45"/>
    <mergeCell ref="J46:K46"/>
    <mergeCell ref="H60:I60"/>
    <mergeCell ref="L35:M35"/>
    <mergeCell ref="J35:K35"/>
    <mergeCell ref="H35:I35"/>
    <mergeCell ref="J36:K36"/>
    <mergeCell ref="J37:K37"/>
    <mergeCell ref="J38:K38"/>
    <mergeCell ref="J39:K39"/>
    <mergeCell ref="J40:K40"/>
    <mergeCell ref="J60:K60"/>
    <mergeCell ref="F56:G56"/>
    <mergeCell ref="H57:I57"/>
    <mergeCell ref="H55:I55"/>
    <mergeCell ref="H56:I56"/>
    <mergeCell ref="H59:I59"/>
    <mergeCell ref="F57:G57"/>
    <mergeCell ref="F58:G58"/>
    <mergeCell ref="F59:G59"/>
    <mergeCell ref="H58:I58"/>
    <mergeCell ref="F50:G50"/>
    <mergeCell ref="F51:G51"/>
    <mergeCell ref="F52:G52"/>
    <mergeCell ref="F53:G53"/>
    <mergeCell ref="F54:G54"/>
    <mergeCell ref="F55:G55"/>
    <mergeCell ref="F42:G42"/>
    <mergeCell ref="F43:G43"/>
    <mergeCell ref="F46:G46"/>
    <mergeCell ref="F47:G47"/>
    <mergeCell ref="F48:G48"/>
    <mergeCell ref="F49:G49"/>
    <mergeCell ref="H51:I51"/>
    <mergeCell ref="H52:I52"/>
    <mergeCell ref="H53:I53"/>
    <mergeCell ref="H54:I54"/>
    <mergeCell ref="F38:G38"/>
    <mergeCell ref="F39:G39"/>
    <mergeCell ref="F44:G44"/>
    <mergeCell ref="F45:G45"/>
    <mergeCell ref="F40:G40"/>
    <mergeCell ref="F41:G41"/>
    <mergeCell ref="H38:I38"/>
    <mergeCell ref="H39:I39"/>
    <mergeCell ref="H43:I43"/>
    <mergeCell ref="H44:I44"/>
    <mergeCell ref="H45:I45"/>
    <mergeCell ref="H46:I46"/>
    <mergeCell ref="D58:E58"/>
    <mergeCell ref="D59:E59"/>
    <mergeCell ref="D60:E60"/>
    <mergeCell ref="H40:I40"/>
    <mergeCell ref="H41:I41"/>
    <mergeCell ref="H42:I42"/>
    <mergeCell ref="H47:I47"/>
    <mergeCell ref="H48:I48"/>
    <mergeCell ref="H49:I49"/>
    <mergeCell ref="H50:I50"/>
    <mergeCell ref="D48:E48"/>
    <mergeCell ref="D49:E49"/>
    <mergeCell ref="D52:E52"/>
    <mergeCell ref="D50:E50"/>
    <mergeCell ref="D51:E51"/>
    <mergeCell ref="D57:E57"/>
    <mergeCell ref="D41:E41"/>
    <mergeCell ref="D42:E42"/>
    <mergeCell ref="D43:E43"/>
    <mergeCell ref="D44:E44"/>
    <mergeCell ref="D45:E45"/>
    <mergeCell ref="F60:G60"/>
    <mergeCell ref="D47:E47"/>
    <mergeCell ref="D46:E46"/>
    <mergeCell ref="D53:E53"/>
    <mergeCell ref="D54:E54"/>
    <mergeCell ref="P47:R47"/>
    <mergeCell ref="P48:R48"/>
    <mergeCell ref="P49:R49"/>
    <mergeCell ref="P60:R60"/>
    <mergeCell ref="P52:R52"/>
    <mergeCell ref="P53:R53"/>
    <mergeCell ref="P54:R54"/>
    <mergeCell ref="P55:R55"/>
    <mergeCell ref="P41:R41"/>
    <mergeCell ref="P42:R42"/>
    <mergeCell ref="P43:R43"/>
    <mergeCell ref="P44:R44"/>
    <mergeCell ref="P45:R45"/>
    <mergeCell ref="P46:R46"/>
    <mergeCell ref="O5:P5"/>
    <mergeCell ref="L4:P4"/>
    <mergeCell ref="D4:G4"/>
    <mergeCell ref="P38:R38"/>
    <mergeCell ref="P39:R39"/>
    <mergeCell ref="P40:R40"/>
    <mergeCell ref="D38:E38"/>
    <mergeCell ref="D39:E39"/>
    <mergeCell ref="D40:E40"/>
    <mergeCell ref="H36:I36"/>
    <mergeCell ref="A6:C6"/>
    <mergeCell ref="A10:A11"/>
    <mergeCell ref="A14:C14"/>
    <mergeCell ref="A12:C12"/>
    <mergeCell ref="A13:C13"/>
    <mergeCell ref="A2:X2"/>
    <mergeCell ref="A4:C5"/>
    <mergeCell ref="H4:K4"/>
    <mergeCell ref="Q4:T4"/>
    <mergeCell ref="U4:X4"/>
    <mergeCell ref="A22:A24"/>
    <mergeCell ref="A19:C19"/>
    <mergeCell ref="A20:C20"/>
    <mergeCell ref="A21:C21"/>
    <mergeCell ref="A15:C15"/>
    <mergeCell ref="A16:C16"/>
    <mergeCell ref="A17:C17"/>
    <mergeCell ref="A18:C18"/>
    <mergeCell ref="A32:M32"/>
    <mergeCell ref="O34:R34"/>
    <mergeCell ref="A34:C34"/>
    <mergeCell ref="D34:E34"/>
    <mergeCell ref="F34:G34"/>
    <mergeCell ref="H34:I34"/>
    <mergeCell ref="O32:W32"/>
    <mergeCell ref="D35:E35"/>
    <mergeCell ref="F35:G35"/>
    <mergeCell ref="F36:G36"/>
    <mergeCell ref="F37:G37"/>
    <mergeCell ref="J34:K34"/>
    <mergeCell ref="L34:M34"/>
    <mergeCell ref="H37:I37"/>
    <mergeCell ref="A48:C48"/>
    <mergeCell ref="A44:C44"/>
    <mergeCell ref="A56:C56"/>
    <mergeCell ref="A40:C40"/>
    <mergeCell ref="A36:C36"/>
    <mergeCell ref="O35:R35"/>
    <mergeCell ref="P36:R36"/>
    <mergeCell ref="P37:R37"/>
    <mergeCell ref="D36:E36"/>
    <mergeCell ref="D37:E37"/>
    <mergeCell ref="A59:C59"/>
    <mergeCell ref="P56:R56"/>
    <mergeCell ref="P57:R57"/>
    <mergeCell ref="P50:R50"/>
    <mergeCell ref="P51:R51"/>
    <mergeCell ref="A52:C52"/>
    <mergeCell ref="P58:R58"/>
    <mergeCell ref="P59:R59"/>
    <mergeCell ref="D55:E55"/>
    <mergeCell ref="D56:E5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1">
      <selection activeCell="C3" sqref="C3"/>
    </sheetView>
  </sheetViews>
  <sheetFormatPr defaultColWidth="10.59765625" defaultRowHeight="15" customHeight="1"/>
  <cols>
    <col min="1" max="1" width="14.69921875" style="36" customWidth="1"/>
    <col min="2" max="2" width="14.59765625" style="36" customWidth="1"/>
    <col min="3" max="3" width="15.3984375" style="36" customWidth="1"/>
    <col min="4" max="4" width="14.09765625" style="36" customWidth="1"/>
    <col min="5" max="5" width="13.09765625" style="36" customWidth="1"/>
    <col min="6" max="6" width="14.09765625" style="36" customWidth="1"/>
    <col min="7" max="7" width="12.69921875" style="232" customWidth="1"/>
    <col min="8" max="8" width="12.69921875" style="36" customWidth="1"/>
    <col min="9" max="9" width="11.69921875" style="36" customWidth="1"/>
    <col min="10" max="10" width="15.3984375" style="36" customWidth="1"/>
    <col min="11" max="11" width="14.09765625" style="36" customWidth="1"/>
    <col min="12" max="12" width="13.09765625" style="36" customWidth="1"/>
    <col min="13" max="15" width="13.8984375" style="36" customWidth="1"/>
    <col min="16" max="16" width="10.59765625" style="36" customWidth="1"/>
    <col min="17" max="17" width="14.19921875" style="36" customWidth="1"/>
    <col min="18" max="16384" width="10.59765625" style="36" customWidth="1"/>
  </cols>
  <sheetData>
    <row r="1" spans="1:15" s="34" customFormat="1" ht="15" customHeight="1">
      <c r="A1" s="1" t="s">
        <v>304</v>
      </c>
      <c r="G1" s="216"/>
      <c r="O1" s="2" t="s">
        <v>422</v>
      </c>
    </row>
    <row r="2" spans="1:15" ht="15" customHeight="1">
      <c r="A2" s="299" t="s">
        <v>421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</row>
    <row r="3" spans="2:15" ht="15" customHeight="1" thickBot="1">
      <c r="B3" s="38"/>
      <c r="C3" s="38"/>
      <c r="D3" s="38"/>
      <c r="E3" s="38"/>
      <c r="F3" s="38"/>
      <c r="G3" s="217"/>
      <c r="H3" s="38"/>
      <c r="I3" s="38"/>
      <c r="J3" s="38"/>
      <c r="K3" s="38"/>
      <c r="L3" s="38"/>
      <c r="M3" s="38"/>
      <c r="N3" s="38"/>
      <c r="O3" s="32" t="s">
        <v>20</v>
      </c>
    </row>
    <row r="4" spans="1:15" ht="15" customHeight="1">
      <c r="A4" s="497" t="s">
        <v>277</v>
      </c>
      <c r="B4" s="495" t="s">
        <v>375</v>
      </c>
      <c r="C4" s="495" t="s">
        <v>133</v>
      </c>
      <c r="D4" s="499" t="s">
        <v>134</v>
      </c>
      <c r="E4" s="501" t="s">
        <v>135</v>
      </c>
      <c r="F4" s="495" t="s">
        <v>136</v>
      </c>
      <c r="G4" s="503" t="s">
        <v>275</v>
      </c>
      <c r="H4" s="491" t="s">
        <v>276</v>
      </c>
      <c r="I4" s="495" t="s">
        <v>137</v>
      </c>
      <c r="J4" s="495" t="s">
        <v>138</v>
      </c>
      <c r="K4" s="495" t="s">
        <v>28</v>
      </c>
      <c r="L4" s="495" t="s">
        <v>139</v>
      </c>
      <c r="M4" s="491" t="s">
        <v>376</v>
      </c>
      <c r="N4" s="491" t="s">
        <v>140</v>
      </c>
      <c r="O4" s="493" t="s">
        <v>141</v>
      </c>
    </row>
    <row r="5" spans="1:15" ht="15" customHeight="1">
      <c r="A5" s="498"/>
      <c r="B5" s="496"/>
      <c r="C5" s="496"/>
      <c r="D5" s="500"/>
      <c r="E5" s="502"/>
      <c r="F5" s="496"/>
      <c r="G5" s="504"/>
      <c r="H5" s="492"/>
      <c r="I5" s="496"/>
      <c r="J5" s="496"/>
      <c r="K5" s="496"/>
      <c r="L5" s="496"/>
      <c r="M5" s="492"/>
      <c r="N5" s="492"/>
      <c r="O5" s="494"/>
    </row>
    <row r="6" spans="1:17" ht="15" customHeight="1">
      <c r="A6" s="63" t="s">
        <v>299</v>
      </c>
      <c r="B6" s="190">
        <v>330875756</v>
      </c>
      <c r="C6" s="30">
        <v>322310556</v>
      </c>
      <c r="D6" s="31">
        <v>8565200</v>
      </c>
      <c r="E6" s="30">
        <v>1953803</v>
      </c>
      <c r="F6" s="30">
        <v>6611397</v>
      </c>
      <c r="G6" s="218">
        <v>6</v>
      </c>
      <c r="H6" s="218">
        <v>75.2</v>
      </c>
      <c r="I6" s="219">
        <v>0.488</v>
      </c>
      <c r="J6" s="220">
        <v>130327329</v>
      </c>
      <c r="K6" s="220">
        <v>3108455</v>
      </c>
      <c r="L6" s="220">
        <v>614332</v>
      </c>
      <c r="M6" s="220">
        <v>614332</v>
      </c>
      <c r="N6" s="220" t="s">
        <v>201</v>
      </c>
      <c r="O6" s="220">
        <v>3530415</v>
      </c>
      <c r="Q6" s="221"/>
    </row>
    <row r="7" spans="1:17" ht="15" customHeight="1">
      <c r="A7" s="64" t="s">
        <v>231</v>
      </c>
      <c r="B7" s="190">
        <v>367541831</v>
      </c>
      <c r="C7" s="30">
        <v>357111282</v>
      </c>
      <c r="D7" s="31">
        <v>10430549</v>
      </c>
      <c r="E7" s="30">
        <v>3823006</v>
      </c>
      <c r="F7" s="30">
        <v>6607543</v>
      </c>
      <c r="G7" s="218">
        <v>3.3</v>
      </c>
      <c r="H7" s="218">
        <v>65.8</v>
      </c>
      <c r="I7" s="219">
        <v>0.466</v>
      </c>
      <c r="J7" s="220">
        <v>135670867</v>
      </c>
      <c r="K7" s="220">
        <v>7362553</v>
      </c>
      <c r="L7" s="220">
        <v>696345</v>
      </c>
      <c r="M7" s="220">
        <v>696345</v>
      </c>
      <c r="N7" s="220" t="s">
        <v>201</v>
      </c>
      <c r="O7" s="220">
        <v>3784768</v>
      </c>
      <c r="Q7" s="221"/>
    </row>
    <row r="8" spans="1:17" ht="15" customHeight="1">
      <c r="A8" s="46">
        <v>2</v>
      </c>
      <c r="B8" s="190">
        <v>398585057</v>
      </c>
      <c r="C8" s="30">
        <v>387120865</v>
      </c>
      <c r="D8" s="31">
        <v>11464192</v>
      </c>
      <c r="E8" s="30">
        <v>4580947</v>
      </c>
      <c r="F8" s="30">
        <v>6883245</v>
      </c>
      <c r="G8" s="218">
        <v>3.3</v>
      </c>
      <c r="H8" s="218">
        <v>66</v>
      </c>
      <c r="I8" s="219">
        <v>0.442</v>
      </c>
      <c r="J8" s="220">
        <v>144235237</v>
      </c>
      <c r="K8" s="220">
        <v>8296524</v>
      </c>
      <c r="L8" s="220">
        <v>5836026</v>
      </c>
      <c r="M8" s="220">
        <v>770143</v>
      </c>
      <c r="N8" s="220" t="s">
        <v>268</v>
      </c>
      <c r="O8" s="220">
        <v>4185670</v>
      </c>
      <c r="Q8" s="221"/>
    </row>
    <row r="9" spans="1:17" ht="15" customHeight="1">
      <c r="A9" s="46">
        <v>3</v>
      </c>
      <c r="B9" s="190">
        <v>429998021</v>
      </c>
      <c r="C9" s="30">
        <v>418215429</v>
      </c>
      <c r="D9" s="31">
        <v>11782592</v>
      </c>
      <c r="E9" s="30">
        <v>4325223</v>
      </c>
      <c r="F9" s="30">
        <v>7457369</v>
      </c>
      <c r="G9" s="218">
        <v>3.3</v>
      </c>
      <c r="H9" s="218">
        <v>69.5</v>
      </c>
      <c r="I9" s="219">
        <v>0.423</v>
      </c>
      <c r="J9" s="220">
        <v>154585487</v>
      </c>
      <c r="K9" s="220">
        <v>8639392</v>
      </c>
      <c r="L9" s="220">
        <v>5883336</v>
      </c>
      <c r="M9" s="220">
        <v>842449</v>
      </c>
      <c r="N9" s="220">
        <v>397766</v>
      </c>
      <c r="O9" s="220">
        <v>4117567</v>
      </c>
      <c r="Q9" s="221"/>
    </row>
    <row r="10" spans="1:17" s="60" customFormat="1" ht="15" customHeight="1">
      <c r="A10" s="33" t="s">
        <v>396</v>
      </c>
      <c r="B10" s="290">
        <f>SUM(B20,B56)</f>
        <v>465124529</v>
      </c>
      <c r="C10" s="290">
        <f>SUM(C20,C56)</f>
        <v>452081764</v>
      </c>
      <c r="D10" s="290">
        <f>SUM(D20,D56)</f>
        <v>13042765</v>
      </c>
      <c r="E10" s="290">
        <f>SUM(E20,E56)</f>
        <v>6278388</v>
      </c>
      <c r="F10" s="290">
        <f>SUM(F20,F56)</f>
        <v>6764377</v>
      </c>
      <c r="G10" s="246">
        <v>2.8</v>
      </c>
      <c r="H10" s="246">
        <v>71.8</v>
      </c>
      <c r="I10" s="291">
        <v>0.42</v>
      </c>
      <c r="J10" s="290">
        <f aca="true" t="shared" si="0" ref="J10:O10">SUM(J20,J56)</f>
        <v>162347530</v>
      </c>
      <c r="K10" s="290">
        <f t="shared" si="0"/>
        <v>9369785</v>
      </c>
      <c r="L10" s="290">
        <f t="shared" si="0"/>
        <v>3835822</v>
      </c>
      <c r="M10" s="290">
        <f t="shared" si="0"/>
        <v>867173</v>
      </c>
      <c r="N10" s="290">
        <f t="shared" si="0"/>
        <v>750550</v>
      </c>
      <c r="O10" s="290">
        <f t="shared" si="0"/>
        <v>4176717</v>
      </c>
      <c r="Q10" s="234"/>
    </row>
    <row r="11" spans="1:15" ht="15" customHeight="1">
      <c r="A11" s="145"/>
      <c r="B11" s="222"/>
      <c r="C11" s="32"/>
      <c r="D11" s="25"/>
      <c r="E11" s="32"/>
      <c r="F11" s="15"/>
      <c r="G11" s="218"/>
      <c r="H11" s="223"/>
      <c r="I11" s="224"/>
      <c r="J11" s="32"/>
      <c r="K11" s="32"/>
      <c r="L11" s="32"/>
      <c r="M11" s="32"/>
      <c r="N11" s="32"/>
      <c r="O11" s="32"/>
    </row>
    <row r="12" spans="1:17" ht="15" customHeight="1">
      <c r="A12" s="64" t="s">
        <v>142</v>
      </c>
      <c r="B12" s="31">
        <v>148739423</v>
      </c>
      <c r="C12" s="31">
        <v>143930861</v>
      </c>
      <c r="D12" s="31">
        <v>4808562</v>
      </c>
      <c r="E12" s="31">
        <v>3684213</v>
      </c>
      <c r="F12" s="30">
        <v>1124349</v>
      </c>
      <c r="G12" s="218">
        <v>1.4</v>
      </c>
      <c r="H12" s="223">
        <v>59.9</v>
      </c>
      <c r="I12" s="225">
        <v>0.891</v>
      </c>
      <c r="J12" s="30">
        <v>74863885</v>
      </c>
      <c r="K12" s="30">
        <v>3373174</v>
      </c>
      <c r="L12" s="30">
        <v>1784424</v>
      </c>
      <c r="M12" s="30">
        <v>82137</v>
      </c>
      <c r="N12" s="30">
        <v>139762</v>
      </c>
      <c r="O12" s="30">
        <v>1201224</v>
      </c>
      <c r="Q12" s="221"/>
    </row>
    <row r="13" spans="1:17" ht="15" customHeight="1">
      <c r="A13" s="64" t="s">
        <v>143</v>
      </c>
      <c r="B13" s="31">
        <v>21755985</v>
      </c>
      <c r="C13" s="31">
        <v>21410468</v>
      </c>
      <c r="D13" s="31">
        <v>345517</v>
      </c>
      <c r="E13" s="31">
        <v>121802</v>
      </c>
      <c r="F13" s="30">
        <v>223715</v>
      </c>
      <c r="G13" s="218">
        <v>2.3</v>
      </c>
      <c r="H13" s="223">
        <v>79.5</v>
      </c>
      <c r="I13" s="225">
        <v>0.56</v>
      </c>
      <c r="J13" s="30">
        <v>6701453</v>
      </c>
      <c r="K13" s="30">
        <v>433914</v>
      </c>
      <c r="L13" s="30">
        <v>128918</v>
      </c>
      <c r="M13" s="30">
        <v>15766</v>
      </c>
      <c r="N13" s="30">
        <v>143468</v>
      </c>
      <c r="O13" s="30">
        <v>185073</v>
      </c>
      <c r="Q13" s="221"/>
    </row>
    <row r="14" spans="1:17" ht="15" customHeight="1">
      <c r="A14" s="64" t="s">
        <v>144</v>
      </c>
      <c r="B14" s="31">
        <v>38301079</v>
      </c>
      <c r="C14" s="31">
        <v>37525349</v>
      </c>
      <c r="D14" s="31">
        <v>775730</v>
      </c>
      <c r="E14" s="31">
        <v>116252</v>
      </c>
      <c r="F14" s="30">
        <v>659478</v>
      </c>
      <c r="G14" s="218">
        <v>3.4</v>
      </c>
      <c r="H14" s="223">
        <v>78.6</v>
      </c>
      <c r="I14" s="225">
        <v>0.793</v>
      </c>
      <c r="J14" s="30">
        <v>15466261</v>
      </c>
      <c r="K14" s="30">
        <v>816073</v>
      </c>
      <c r="L14" s="30">
        <v>365183</v>
      </c>
      <c r="M14" s="30">
        <v>92185</v>
      </c>
      <c r="N14" s="30">
        <v>56586</v>
      </c>
      <c r="O14" s="30">
        <v>316783</v>
      </c>
      <c r="Q14" s="221"/>
    </row>
    <row r="15" spans="1:17" ht="15" customHeight="1">
      <c r="A15" s="64" t="s">
        <v>145</v>
      </c>
      <c r="B15" s="31">
        <v>14412738</v>
      </c>
      <c r="C15" s="31">
        <v>13226387</v>
      </c>
      <c r="D15" s="31">
        <v>1186351</v>
      </c>
      <c r="E15" s="31">
        <v>1185892</v>
      </c>
      <c r="F15" s="30">
        <v>459</v>
      </c>
      <c r="G15" s="218" t="s">
        <v>371</v>
      </c>
      <c r="H15" s="223">
        <v>68.9</v>
      </c>
      <c r="I15" s="225">
        <v>0.336</v>
      </c>
      <c r="J15" s="30">
        <v>2751970</v>
      </c>
      <c r="K15" s="30">
        <v>239503</v>
      </c>
      <c r="L15" s="30">
        <v>67838</v>
      </c>
      <c r="M15" s="30" t="s">
        <v>371</v>
      </c>
      <c r="N15" s="30">
        <v>23986</v>
      </c>
      <c r="O15" s="30">
        <v>119745</v>
      </c>
      <c r="Q15" s="221"/>
    </row>
    <row r="16" spans="1:17" ht="15" customHeight="1">
      <c r="A16" s="64" t="s">
        <v>146</v>
      </c>
      <c r="B16" s="31">
        <v>13043852</v>
      </c>
      <c r="C16" s="31">
        <v>12856299</v>
      </c>
      <c r="D16" s="31">
        <v>187553</v>
      </c>
      <c r="E16" s="31">
        <v>62004</v>
      </c>
      <c r="F16" s="30">
        <v>125549</v>
      </c>
      <c r="G16" s="218">
        <v>1.9</v>
      </c>
      <c r="H16" s="223">
        <v>77.4</v>
      </c>
      <c r="I16" s="225">
        <v>0.253</v>
      </c>
      <c r="J16" s="30">
        <v>2005475</v>
      </c>
      <c r="K16" s="30">
        <v>203115</v>
      </c>
      <c r="L16" s="30">
        <v>48552</v>
      </c>
      <c r="M16" s="30" t="s">
        <v>371</v>
      </c>
      <c r="N16" s="30">
        <v>1652</v>
      </c>
      <c r="O16" s="30">
        <v>111369</v>
      </c>
      <c r="Q16" s="221"/>
    </row>
    <row r="17" spans="1:17" ht="15" customHeight="1">
      <c r="A17" s="64" t="s">
        <v>147</v>
      </c>
      <c r="B17" s="31">
        <v>25158347</v>
      </c>
      <c r="C17" s="31">
        <v>24761640</v>
      </c>
      <c r="D17" s="31">
        <v>396707</v>
      </c>
      <c r="E17" s="31">
        <v>25863</v>
      </c>
      <c r="F17" s="30">
        <v>370844</v>
      </c>
      <c r="G17" s="218">
        <v>2</v>
      </c>
      <c r="H17" s="223">
        <v>67.8</v>
      </c>
      <c r="I17" s="225">
        <v>0.815</v>
      </c>
      <c r="J17" s="30">
        <v>10859183</v>
      </c>
      <c r="K17" s="30">
        <v>542454</v>
      </c>
      <c r="L17" s="30">
        <v>210029</v>
      </c>
      <c r="M17" s="30">
        <v>228179</v>
      </c>
      <c r="N17" s="30">
        <v>299485</v>
      </c>
      <c r="O17" s="30">
        <v>232250</v>
      </c>
      <c r="Q17" s="221"/>
    </row>
    <row r="18" spans="1:17" ht="15" customHeight="1">
      <c r="A18" s="64" t="s">
        <v>148</v>
      </c>
      <c r="B18" s="31">
        <v>10421921</v>
      </c>
      <c r="C18" s="31">
        <v>10266491</v>
      </c>
      <c r="D18" s="31">
        <v>155430</v>
      </c>
      <c r="E18" s="31">
        <v>120182</v>
      </c>
      <c r="F18" s="30">
        <v>35248</v>
      </c>
      <c r="G18" s="218">
        <v>0.6</v>
      </c>
      <c r="H18" s="223">
        <v>79.4</v>
      </c>
      <c r="I18" s="225">
        <v>0.5</v>
      </c>
      <c r="J18" s="226">
        <v>3051193</v>
      </c>
      <c r="K18" s="30">
        <v>224244</v>
      </c>
      <c r="L18" s="30">
        <v>73998</v>
      </c>
      <c r="M18" s="30">
        <v>41899</v>
      </c>
      <c r="N18" s="30">
        <v>1263</v>
      </c>
      <c r="O18" s="30">
        <v>108583</v>
      </c>
      <c r="Q18" s="221"/>
    </row>
    <row r="19" spans="1:17" ht="15" customHeight="1">
      <c r="A19" s="64" t="s">
        <v>149</v>
      </c>
      <c r="B19" s="31">
        <v>21883040</v>
      </c>
      <c r="C19" s="31">
        <v>21369900</v>
      </c>
      <c r="D19" s="31">
        <v>513140</v>
      </c>
      <c r="E19" s="31">
        <v>91213</v>
      </c>
      <c r="F19" s="30">
        <v>421927</v>
      </c>
      <c r="G19" s="218">
        <v>3.9</v>
      </c>
      <c r="H19" s="223">
        <v>66.2</v>
      </c>
      <c r="I19" s="225">
        <v>0.71</v>
      </c>
      <c r="J19" s="30">
        <v>8111588</v>
      </c>
      <c r="K19" s="30">
        <v>450139</v>
      </c>
      <c r="L19" s="30">
        <v>186869</v>
      </c>
      <c r="M19" s="30" t="s">
        <v>371</v>
      </c>
      <c r="N19" s="30">
        <v>913</v>
      </c>
      <c r="O19" s="30">
        <v>199079</v>
      </c>
      <c r="Q19" s="221"/>
    </row>
    <row r="20" spans="1:17" s="249" customFormat="1" ht="15" customHeight="1">
      <c r="A20" s="33" t="s">
        <v>150</v>
      </c>
      <c r="B20" s="292">
        <f>SUM(B12:B19)</f>
        <v>293716385</v>
      </c>
      <c r="C20" s="245">
        <f>SUM(C12:C19)</f>
        <v>285347395</v>
      </c>
      <c r="D20" s="245">
        <f>SUM(D12:D19)</f>
        <v>8368990</v>
      </c>
      <c r="E20" s="245">
        <f>SUM(E12:E19)</f>
        <v>5407421</v>
      </c>
      <c r="F20" s="245">
        <f>SUM(F12:F19)</f>
        <v>2961569</v>
      </c>
      <c r="G20" s="246">
        <v>1.9</v>
      </c>
      <c r="H20" s="247">
        <v>72.2</v>
      </c>
      <c r="I20" s="248">
        <v>0.607</v>
      </c>
      <c r="J20" s="245">
        <f aca="true" t="shared" si="1" ref="J20:O20">SUM(J12:J19)</f>
        <v>123811008</v>
      </c>
      <c r="K20" s="245">
        <f t="shared" si="1"/>
        <v>6282616</v>
      </c>
      <c r="L20" s="245">
        <f t="shared" si="1"/>
        <v>2865811</v>
      </c>
      <c r="M20" s="245">
        <f t="shared" si="1"/>
        <v>460166</v>
      </c>
      <c r="N20" s="245">
        <f t="shared" si="1"/>
        <v>667115</v>
      </c>
      <c r="O20" s="245">
        <f t="shared" si="1"/>
        <v>2474106</v>
      </c>
      <c r="Q20" s="250"/>
    </row>
    <row r="21" spans="1:17" ht="15" customHeight="1">
      <c r="A21" s="64"/>
      <c r="B21" s="222"/>
      <c r="C21" s="32"/>
      <c r="D21" s="31"/>
      <c r="E21" s="32"/>
      <c r="F21" s="32"/>
      <c r="G21" s="218"/>
      <c r="H21" s="223"/>
      <c r="I21" s="224"/>
      <c r="J21" s="32"/>
      <c r="K21" s="32"/>
      <c r="L21" s="32"/>
      <c r="M21" s="32"/>
      <c r="N21" s="32"/>
      <c r="O21" s="32"/>
      <c r="Q21" s="221"/>
    </row>
    <row r="22" spans="1:17" ht="15" customHeight="1">
      <c r="A22" s="227" t="s">
        <v>151</v>
      </c>
      <c r="B22" s="87">
        <v>5984914</v>
      </c>
      <c r="C22" s="87">
        <v>5877674</v>
      </c>
      <c r="D22" s="31">
        <v>107240</v>
      </c>
      <c r="E22" s="87">
        <v>0</v>
      </c>
      <c r="F22" s="30">
        <v>107240</v>
      </c>
      <c r="G22" s="228">
        <v>3.7</v>
      </c>
      <c r="H22" s="223">
        <v>73.5</v>
      </c>
      <c r="I22" s="225">
        <v>0.491</v>
      </c>
      <c r="J22" s="30">
        <v>1561398</v>
      </c>
      <c r="K22" s="30">
        <v>95110</v>
      </c>
      <c r="L22" s="30">
        <v>35111</v>
      </c>
      <c r="M22" s="30" t="s">
        <v>372</v>
      </c>
      <c r="N22" s="30">
        <v>61915</v>
      </c>
      <c r="O22" s="30">
        <v>41890</v>
      </c>
      <c r="Q22" s="221"/>
    </row>
    <row r="23" spans="1:17" ht="15" customHeight="1">
      <c r="A23" s="227" t="s">
        <v>152</v>
      </c>
      <c r="B23" s="30">
        <v>6240676</v>
      </c>
      <c r="C23" s="30">
        <v>6052907</v>
      </c>
      <c r="D23" s="31">
        <v>187769</v>
      </c>
      <c r="E23" s="30">
        <v>92469</v>
      </c>
      <c r="F23" s="30">
        <v>95300</v>
      </c>
      <c r="G23" s="218">
        <v>3</v>
      </c>
      <c r="H23" s="223">
        <v>70.6</v>
      </c>
      <c r="I23" s="225">
        <v>0.633</v>
      </c>
      <c r="J23" s="30">
        <v>2370191</v>
      </c>
      <c r="K23" s="30">
        <v>121284</v>
      </c>
      <c r="L23" s="30">
        <v>48215</v>
      </c>
      <c r="M23" s="30" t="s">
        <v>372</v>
      </c>
      <c r="N23" s="30">
        <v>1816</v>
      </c>
      <c r="O23" s="30">
        <v>56685</v>
      </c>
      <c r="Q23" s="221"/>
    </row>
    <row r="24" spans="1:17" ht="15" customHeight="1">
      <c r="A24" s="227" t="s">
        <v>153</v>
      </c>
      <c r="B24" s="30">
        <v>5527938</v>
      </c>
      <c r="C24" s="30">
        <v>5410651</v>
      </c>
      <c r="D24" s="31">
        <v>117287</v>
      </c>
      <c r="E24" s="30">
        <v>250</v>
      </c>
      <c r="F24" s="30">
        <v>117037</v>
      </c>
      <c r="G24" s="218">
        <v>3.9</v>
      </c>
      <c r="H24" s="223">
        <v>71.6</v>
      </c>
      <c r="I24" s="225">
        <v>0.594</v>
      </c>
      <c r="J24" s="30">
        <v>1832475</v>
      </c>
      <c r="K24" s="30">
        <v>119112</v>
      </c>
      <c r="L24" s="30">
        <v>49188</v>
      </c>
      <c r="M24" s="30" t="s">
        <v>372</v>
      </c>
      <c r="N24" s="30" t="s">
        <v>372</v>
      </c>
      <c r="O24" s="30">
        <v>57403</v>
      </c>
      <c r="Q24" s="221"/>
    </row>
    <row r="25" spans="1:17" ht="15" customHeight="1">
      <c r="A25" s="227" t="s">
        <v>154</v>
      </c>
      <c r="B25" s="229">
        <v>7511917</v>
      </c>
      <c r="C25" s="229">
        <v>7172634</v>
      </c>
      <c r="D25" s="31">
        <v>339283</v>
      </c>
      <c r="E25" s="30" t="s">
        <v>372</v>
      </c>
      <c r="F25" s="30">
        <v>339283</v>
      </c>
      <c r="G25" s="218">
        <v>11.5</v>
      </c>
      <c r="H25" s="223">
        <v>56.8</v>
      </c>
      <c r="I25" s="225">
        <v>0.577</v>
      </c>
      <c r="J25" s="30">
        <v>1668559</v>
      </c>
      <c r="K25" s="30">
        <v>130210</v>
      </c>
      <c r="L25" s="30">
        <v>32323</v>
      </c>
      <c r="M25" s="30" t="s">
        <v>372</v>
      </c>
      <c r="N25" s="30">
        <v>5175</v>
      </c>
      <c r="O25" s="30">
        <v>84900</v>
      </c>
      <c r="Q25" s="221"/>
    </row>
    <row r="26" spans="1:17" ht="15" customHeight="1">
      <c r="A26" s="227" t="s">
        <v>155</v>
      </c>
      <c r="B26" s="30">
        <v>3753213</v>
      </c>
      <c r="C26" s="30">
        <v>3552777</v>
      </c>
      <c r="D26" s="31">
        <v>200436</v>
      </c>
      <c r="E26" s="30" t="s">
        <v>372</v>
      </c>
      <c r="F26" s="30">
        <v>200436</v>
      </c>
      <c r="G26" s="230">
        <v>12.6</v>
      </c>
      <c r="H26" s="223">
        <v>58.7</v>
      </c>
      <c r="I26" s="225">
        <v>0.44</v>
      </c>
      <c r="J26" s="30">
        <v>1210963</v>
      </c>
      <c r="K26" s="30">
        <v>36796</v>
      </c>
      <c r="L26" s="30">
        <v>12746</v>
      </c>
      <c r="M26" s="30">
        <v>72235</v>
      </c>
      <c r="N26" s="30">
        <v>400</v>
      </c>
      <c r="O26" s="30">
        <v>18221</v>
      </c>
      <c r="Q26" s="221"/>
    </row>
    <row r="27" spans="1:17" ht="15" customHeight="1">
      <c r="A27" s="227" t="s">
        <v>156</v>
      </c>
      <c r="B27" s="30">
        <v>4717264</v>
      </c>
      <c r="C27" s="30">
        <v>4581418</v>
      </c>
      <c r="D27" s="31">
        <v>135846</v>
      </c>
      <c r="E27" s="30" t="s">
        <v>372</v>
      </c>
      <c r="F27" s="30">
        <v>135846</v>
      </c>
      <c r="G27" s="230">
        <v>4.7</v>
      </c>
      <c r="H27" s="223">
        <v>70.3</v>
      </c>
      <c r="I27" s="225">
        <v>0.434</v>
      </c>
      <c r="J27" s="30">
        <v>1331349</v>
      </c>
      <c r="K27" s="30">
        <v>86076</v>
      </c>
      <c r="L27" s="30">
        <v>35086</v>
      </c>
      <c r="M27" s="30" t="s">
        <v>372</v>
      </c>
      <c r="N27" s="30">
        <v>109</v>
      </c>
      <c r="O27" s="30">
        <v>37703</v>
      </c>
      <c r="Q27" s="221"/>
    </row>
    <row r="28" spans="1:17" ht="15" customHeight="1">
      <c r="A28" s="227" t="s">
        <v>157</v>
      </c>
      <c r="B28" s="30">
        <v>7025777</v>
      </c>
      <c r="C28" s="30">
        <v>6738112</v>
      </c>
      <c r="D28" s="31">
        <v>287665</v>
      </c>
      <c r="E28" s="30">
        <v>105818</v>
      </c>
      <c r="F28" s="30">
        <v>181847</v>
      </c>
      <c r="G28" s="218">
        <v>4.3</v>
      </c>
      <c r="H28" s="223">
        <v>62.2</v>
      </c>
      <c r="I28" s="225">
        <v>0.504</v>
      </c>
      <c r="J28" s="30">
        <v>2176727</v>
      </c>
      <c r="K28" s="30">
        <v>163082</v>
      </c>
      <c r="L28" s="30">
        <v>62101</v>
      </c>
      <c r="M28" s="30" t="s">
        <v>372</v>
      </c>
      <c r="N28" s="30">
        <v>1664</v>
      </c>
      <c r="O28" s="30">
        <v>86837</v>
      </c>
      <c r="Q28" s="221"/>
    </row>
    <row r="29" spans="1:17" ht="15" customHeight="1">
      <c r="A29" s="227" t="s">
        <v>158</v>
      </c>
      <c r="B29" s="30">
        <v>11881654</v>
      </c>
      <c r="C29" s="30">
        <v>11706994</v>
      </c>
      <c r="D29" s="31">
        <v>174660</v>
      </c>
      <c r="E29" s="30">
        <v>70058</v>
      </c>
      <c r="F29" s="30">
        <v>104602</v>
      </c>
      <c r="G29" s="218">
        <v>1.6</v>
      </c>
      <c r="H29" s="223">
        <v>67.4</v>
      </c>
      <c r="I29" s="225">
        <v>0.713</v>
      </c>
      <c r="J29" s="226">
        <v>4799868</v>
      </c>
      <c r="K29" s="30">
        <v>294351</v>
      </c>
      <c r="L29" s="30">
        <v>129691</v>
      </c>
      <c r="M29" s="30" t="s">
        <v>372</v>
      </c>
      <c r="N29" s="30">
        <v>246</v>
      </c>
      <c r="O29" s="30">
        <v>123056</v>
      </c>
      <c r="Q29" s="221"/>
    </row>
    <row r="30" spans="1:17" ht="15" customHeight="1">
      <c r="A30" s="227" t="s">
        <v>159</v>
      </c>
      <c r="B30" s="30">
        <v>2103185</v>
      </c>
      <c r="C30" s="30">
        <v>2022917</v>
      </c>
      <c r="D30" s="31">
        <v>80268</v>
      </c>
      <c r="E30" s="30">
        <v>91</v>
      </c>
      <c r="F30" s="30">
        <v>80177</v>
      </c>
      <c r="G30" s="218">
        <v>8.4</v>
      </c>
      <c r="H30" s="223">
        <v>68</v>
      </c>
      <c r="I30" s="225">
        <v>0.22</v>
      </c>
      <c r="J30" s="30">
        <v>267427</v>
      </c>
      <c r="K30" s="30">
        <v>12204</v>
      </c>
      <c r="L30" s="30">
        <v>2983</v>
      </c>
      <c r="M30" s="30" t="s">
        <v>373</v>
      </c>
      <c r="N30" s="30" t="s">
        <v>373</v>
      </c>
      <c r="O30" s="30">
        <v>8429</v>
      </c>
      <c r="Q30" s="221"/>
    </row>
    <row r="31" spans="1:17" ht="15" customHeight="1">
      <c r="A31" s="227" t="s">
        <v>160</v>
      </c>
      <c r="B31" s="30">
        <v>2781978</v>
      </c>
      <c r="C31" s="30">
        <v>2717485</v>
      </c>
      <c r="D31" s="31">
        <v>64493</v>
      </c>
      <c r="E31" s="30" t="s">
        <v>373</v>
      </c>
      <c r="F31" s="30">
        <v>64493</v>
      </c>
      <c r="G31" s="218">
        <v>5.1</v>
      </c>
      <c r="H31" s="231">
        <v>79.4</v>
      </c>
      <c r="I31" s="225">
        <v>0.231</v>
      </c>
      <c r="J31" s="226">
        <v>358495</v>
      </c>
      <c r="K31" s="30">
        <v>14655</v>
      </c>
      <c r="L31" s="30">
        <v>4212</v>
      </c>
      <c r="M31" s="30" t="s">
        <v>373</v>
      </c>
      <c r="N31" s="30">
        <v>139</v>
      </c>
      <c r="O31" s="30">
        <v>8353</v>
      </c>
      <c r="Q31" s="221"/>
    </row>
    <row r="32" spans="1:17" ht="15" customHeight="1">
      <c r="A32" s="227" t="s">
        <v>161</v>
      </c>
      <c r="B32" s="30">
        <v>3595582</v>
      </c>
      <c r="C32" s="30">
        <v>3532848</v>
      </c>
      <c r="D32" s="31">
        <v>62734</v>
      </c>
      <c r="E32" s="30">
        <v>6429</v>
      </c>
      <c r="F32" s="30">
        <v>56305</v>
      </c>
      <c r="G32" s="218">
        <v>3.6</v>
      </c>
      <c r="H32" s="223">
        <v>71.5</v>
      </c>
      <c r="I32" s="225">
        <v>0.155</v>
      </c>
      <c r="J32" s="226">
        <v>250139</v>
      </c>
      <c r="K32" s="30">
        <v>31259</v>
      </c>
      <c r="L32" s="30">
        <v>8825</v>
      </c>
      <c r="M32" s="30" t="s">
        <v>373</v>
      </c>
      <c r="N32" s="30" t="s">
        <v>373</v>
      </c>
      <c r="O32" s="30">
        <v>21091</v>
      </c>
      <c r="Q32" s="221"/>
    </row>
    <row r="33" spans="1:17" ht="15" customHeight="1">
      <c r="A33" s="227" t="s">
        <v>162</v>
      </c>
      <c r="B33" s="30">
        <v>1761922</v>
      </c>
      <c r="C33" s="30">
        <v>1676624</v>
      </c>
      <c r="D33" s="31">
        <v>85298</v>
      </c>
      <c r="E33" s="30">
        <v>11996</v>
      </c>
      <c r="F33" s="30">
        <v>73302</v>
      </c>
      <c r="G33" s="218">
        <v>8.3</v>
      </c>
      <c r="H33" s="223">
        <v>71</v>
      </c>
      <c r="I33" s="225">
        <v>0.792</v>
      </c>
      <c r="J33" s="30">
        <v>796995</v>
      </c>
      <c r="K33" s="30">
        <v>10575</v>
      </c>
      <c r="L33" s="30">
        <v>2719</v>
      </c>
      <c r="M33" s="30" t="s">
        <v>373</v>
      </c>
      <c r="N33" s="30">
        <v>354</v>
      </c>
      <c r="O33" s="30">
        <v>6353</v>
      </c>
      <c r="Q33" s="221"/>
    </row>
    <row r="34" spans="1:17" ht="15" customHeight="1">
      <c r="A34" s="227" t="s">
        <v>163</v>
      </c>
      <c r="B34" s="30">
        <v>2701912</v>
      </c>
      <c r="C34" s="30">
        <v>2626416</v>
      </c>
      <c r="D34" s="31">
        <v>75496</v>
      </c>
      <c r="E34" s="30">
        <v>13523</v>
      </c>
      <c r="F34" s="30">
        <v>61973</v>
      </c>
      <c r="G34" s="218">
        <v>5.1</v>
      </c>
      <c r="H34" s="223">
        <v>75</v>
      </c>
      <c r="I34" s="225">
        <v>0.148</v>
      </c>
      <c r="J34" s="30">
        <v>190777</v>
      </c>
      <c r="K34" s="30">
        <v>19011</v>
      </c>
      <c r="L34" s="226">
        <v>4160</v>
      </c>
      <c r="M34" s="87" t="s">
        <v>373</v>
      </c>
      <c r="N34" s="30">
        <v>251</v>
      </c>
      <c r="O34" s="30">
        <v>12912</v>
      </c>
      <c r="Q34" s="221"/>
    </row>
    <row r="35" spans="1:17" ht="15" customHeight="1">
      <c r="A35" s="227" t="s">
        <v>164</v>
      </c>
      <c r="B35" s="30">
        <v>9461642</v>
      </c>
      <c r="C35" s="30">
        <v>9298154</v>
      </c>
      <c r="D35" s="31">
        <v>163488</v>
      </c>
      <c r="E35" s="30">
        <v>15360</v>
      </c>
      <c r="F35" s="30">
        <v>148128</v>
      </c>
      <c r="G35" s="218">
        <v>2.7</v>
      </c>
      <c r="H35" s="223">
        <v>60.7</v>
      </c>
      <c r="I35" s="225">
        <v>0.419</v>
      </c>
      <c r="J35" s="30">
        <v>2432919</v>
      </c>
      <c r="K35" s="30">
        <v>203190</v>
      </c>
      <c r="L35" s="30">
        <v>72256</v>
      </c>
      <c r="M35" s="30">
        <v>23095</v>
      </c>
      <c r="N35" s="30">
        <v>226</v>
      </c>
      <c r="O35" s="30">
        <v>114660</v>
      </c>
      <c r="Q35" s="221"/>
    </row>
    <row r="36" spans="1:17" ht="15" customHeight="1">
      <c r="A36" s="227" t="s">
        <v>165</v>
      </c>
      <c r="B36" s="30">
        <v>4339661</v>
      </c>
      <c r="C36" s="30">
        <v>4196797</v>
      </c>
      <c r="D36" s="31">
        <v>142864</v>
      </c>
      <c r="E36" s="30">
        <v>25419</v>
      </c>
      <c r="F36" s="30">
        <v>117445</v>
      </c>
      <c r="G36" s="218">
        <v>4.7</v>
      </c>
      <c r="H36" s="223">
        <v>67.5</v>
      </c>
      <c r="I36" s="225">
        <v>0.427</v>
      </c>
      <c r="J36" s="30">
        <v>1146843</v>
      </c>
      <c r="K36" s="30">
        <v>85730</v>
      </c>
      <c r="L36" s="30">
        <v>34268</v>
      </c>
      <c r="M36" s="30" t="s">
        <v>372</v>
      </c>
      <c r="N36" s="30">
        <v>123</v>
      </c>
      <c r="O36" s="30">
        <v>39300</v>
      </c>
      <c r="Q36" s="221"/>
    </row>
    <row r="37" spans="1:17" ht="15" customHeight="1">
      <c r="A37" s="227" t="s">
        <v>166</v>
      </c>
      <c r="B37" s="30">
        <v>4271582</v>
      </c>
      <c r="C37" s="30">
        <v>4183499</v>
      </c>
      <c r="D37" s="31">
        <v>88083</v>
      </c>
      <c r="E37" s="30">
        <v>9802</v>
      </c>
      <c r="F37" s="30">
        <v>78281</v>
      </c>
      <c r="G37" s="218">
        <v>3.4</v>
      </c>
      <c r="H37" s="223">
        <v>70.3</v>
      </c>
      <c r="I37" s="225">
        <v>0.412</v>
      </c>
      <c r="J37" s="30">
        <v>1069010</v>
      </c>
      <c r="K37" s="30">
        <v>79494</v>
      </c>
      <c r="L37" s="30">
        <v>33214</v>
      </c>
      <c r="M37" s="30" t="s">
        <v>372</v>
      </c>
      <c r="N37" s="30">
        <v>163</v>
      </c>
      <c r="O37" s="30">
        <v>32679</v>
      </c>
      <c r="Q37" s="221"/>
    </row>
    <row r="38" spans="1:17" ht="15" customHeight="1">
      <c r="A38" s="227" t="s">
        <v>167</v>
      </c>
      <c r="B38" s="30">
        <v>4062189</v>
      </c>
      <c r="C38" s="30">
        <v>3918368</v>
      </c>
      <c r="D38" s="31">
        <v>143821</v>
      </c>
      <c r="E38" s="30" t="s">
        <v>372</v>
      </c>
      <c r="F38" s="30">
        <v>143821</v>
      </c>
      <c r="G38" s="218">
        <v>5.7</v>
      </c>
      <c r="H38" s="223">
        <v>76.7</v>
      </c>
      <c r="I38" s="225">
        <v>0.586</v>
      </c>
      <c r="J38" s="30">
        <v>1407773</v>
      </c>
      <c r="K38" s="30">
        <v>100836</v>
      </c>
      <c r="L38" s="30">
        <v>35139</v>
      </c>
      <c r="M38" s="30">
        <v>82441</v>
      </c>
      <c r="N38" s="30">
        <v>156</v>
      </c>
      <c r="O38" s="30">
        <v>45428</v>
      </c>
      <c r="Q38" s="221"/>
    </row>
    <row r="39" spans="1:17" ht="15" customHeight="1">
      <c r="A39" s="227" t="s">
        <v>168</v>
      </c>
      <c r="B39" s="30">
        <v>7497996</v>
      </c>
      <c r="C39" s="30">
        <v>7368538</v>
      </c>
      <c r="D39" s="31">
        <v>129458</v>
      </c>
      <c r="E39" s="30">
        <v>49565</v>
      </c>
      <c r="F39" s="30">
        <v>79893</v>
      </c>
      <c r="G39" s="218">
        <v>1.8</v>
      </c>
      <c r="H39" s="223">
        <v>67.1</v>
      </c>
      <c r="I39" s="225">
        <v>0.498</v>
      </c>
      <c r="J39" s="30">
        <v>2367761</v>
      </c>
      <c r="K39" s="30">
        <v>162705</v>
      </c>
      <c r="L39" s="30">
        <v>80641</v>
      </c>
      <c r="M39" s="30" t="s">
        <v>372</v>
      </c>
      <c r="N39" s="30">
        <v>336</v>
      </c>
      <c r="O39" s="30">
        <v>76586</v>
      </c>
      <c r="Q39" s="221"/>
    </row>
    <row r="40" spans="1:17" ht="15" customHeight="1">
      <c r="A40" s="227" t="s">
        <v>169</v>
      </c>
      <c r="B40" s="30">
        <v>5665443</v>
      </c>
      <c r="C40" s="30">
        <v>5517958</v>
      </c>
      <c r="D40" s="31">
        <v>147485</v>
      </c>
      <c r="E40" s="30">
        <v>5764</v>
      </c>
      <c r="F40" s="30">
        <v>141721</v>
      </c>
      <c r="G40" s="218">
        <v>4.6</v>
      </c>
      <c r="H40" s="223">
        <v>72</v>
      </c>
      <c r="I40" s="225">
        <v>0.251</v>
      </c>
      <c r="J40" s="30">
        <v>774705</v>
      </c>
      <c r="K40" s="30">
        <v>109054</v>
      </c>
      <c r="L40" s="30">
        <v>24894</v>
      </c>
      <c r="M40" s="30" t="s">
        <v>372</v>
      </c>
      <c r="N40" s="30">
        <v>440</v>
      </c>
      <c r="O40" s="30">
        <v>68975</v>
      </c>
      <c r="Q40" s="221"/>
    </row>
    <row r="41" spans="1:17" ht="15" customHeight="1">
      <c r="A41" s="227" t="s">
        <v>170</v>
      </c>
      <c r="B41" s="30">
        <v>3672469</v>
      </c>
      <c r="C41" s="30">
        <v>3615619</v>
      </c>
      <c r="D41" s="31">
        <v>56850</v>
      </c>
      <c r="E41" s="30">
        <v>9682</v>
      </c>
      <c r="F41" s="30">
        <v>47168</v>
      </c>
      <c r="G41" s="218">
        <v>2.3</v>
      </c>
      <c r="H41" s="223">
        <v>74.5</v>
      </c>
      <c r="I41" s="225">
        <v>0.34</v>
      </c>
      <c r="J41" s="30">
        <v>761318</v>
      </c>
      <c r="K41" s="30">
        <v>71088</v>
      </c>
      <c r="L41" s="30">
        <v>17458</v>
      </c>
      <c r="M41" s="30">
        <v>15006</v>
      </c>
      <c r="N41" s="30">
        <v>171</v>
      </c>
      <c r="O41" s="30">
        <v>43595</v>
      </c>
      <c r="Q41" s="221"/>
    </row>
    <row r="42" spans="1:17" ht="15" customHeight="1">
      <c r="A42" s="227" t="s">
        <v>171</v>
      </c>
      <c r="B42" s="30">
        <v>10110311</v>
      </c>
      <c r="C42" s="30">
        <v>10040763</v>
      </c>
      <c r="D42" s="31">
        <v>69548</v>
      </c>
      <c r="E42" s="30">
        <v>34919</v>
      </c>
      <c r="F42" s="30">
        <v>34629</v>
      </c>
      <c r="G42" s="218">
        <v>0.9</v>
      </c>
      <c r="H42" s="223">
        <v>77.8</v>
      </c>
      <c r="I42" s="225">
        <v>0.52</v>
      </c>
      <c r="J42" s="30">
        <v>2017533</v>
      </c>
      <c r="K42" s="30">
        <v>179342</v>
      </c>
      <c r="L42" s="30">
        <v>41395</v>
      </c>
      <c r="M42" s="30">
        <v>73591</v>
      </c>
      <c r="N42" s="30">
        <v>7355</v>
      </c>
      <c r="O42" s="30">
        <v>113635</v>
      </c>
      <c r="Q42" s="221"/>
    </row>
    <row r="43" spans="1:17" ht="15" customHeight="1">
      <c r="A43" s="227" t="s">
        <v>172</v>
      </c>
      <c r="B43" s="30">
        <v>3825248</v>
      </c>
      <c r="C43" s="30">
        <v>3697048</v>
      </c>
      <c r="D43" s="31">
        <v>128200</v>
      </c>
      <c r="E43" s="30">
        <v>1700</v>
      </c>
      <c r="F43" s="30">
        <v>126500</v>
      </c>
      <c r="G43" s="218">
        <v>5.9</v>
      </c>
      <c r="H43" s="223">
        <v>74.1</v>
      </c>
      <c r="I43" s="225">
        <v>0.407</v>
      </c>
      <c r="J43" s="30">
        <v>842283</v>
      </c>
      <c r="K43" s="30">
        <v>77130</v>
      </c>
      <c r="L43" s="30">
        <v>22140</v>
      </c>
      <c r="M43" s="30">
        <v>99355</v>
      </c>
      <c r="N43" s="30">
        <v>268</v>
      </c>
      <c r="O43" s="30">
        <v>45621</v>
      </c>
      <c r="Q43" s="221"/>
    </row>
    <row r="44" spans="1:17" ht="15" customHeight="1">
      <c r="A44" s="227" t="s">
        <v>173</v>
      </c>
      <c r="B44" s="30">
        <v>2987185</v>
      </c>
      <c r="C44" s="30">
        <v>2926377</v>
      </c>
      <c r="D44" s="31">
        <v>60808</v>
      </c>
      <c r="E44" s="30" t="s">
        <v>372</v>
      </c>
      <c r="F44" s="30">
        <v>60808</v>
      </c>
      <c r="G44" s="218">
        <v>3.6</v>
      </c>
      <c r="H44" s="223">
        <v>84.9</v>
      </c>
      <c r="I44" s="225">
        <v>0.253</v>
      </c>
      <c r="J44" s="30">
        <v>461290</v>
      </c>
      <c r="K44" s="30">
        <v>56350</v>
      </c>
      <c r="L44" s="30">
        <v>11980</v>
      </c>
      <c r="M44" s="30">
        <v>6347</v>
      </c>
      <c r="N44" s="30" t="s">
        <v>372</v>
      </c>
      <c r="O44" s="30">
        <v>32489</v>
      </c>
      <c r="Q44" s="221"/>
    </row>
    <row r="45" spans="1:17" ht="15" customHeight="1">
      <c r="A45" s="227" t="s">
        <v>174</v>
      </c>
      <c r="B45" s="30">
        <v>3070472</v>
      </c>
      <c r="C45" s="30">
        <v>2885613</v>
      </c>
      <c r="D45" s="31">
        <v>184859</v>
      </c>
      <c r="E45" s="30">
        <v>72316</v>
      </c>
      <c r="F45" s="30">
        <v>112543</v>
      </c>
      <c r="G45" s="218">
        <v>7.1</v>
      </c>
      <c r="H45" s="223">
        <v>71</v>
      </c>
      <c r="I45" s="154">
        <v>0.269</v>
      </c>
      <c r="J45" s="226">
        <v>444300</v>
      </c>
      <c r="K45" s="30">
        <v>59739</v>
      </c>
      <c r="L45" s="30">
        <v>11196</v>
      </c>
      <c r="M45" s="30" t="s">
        <v>372</v>
      </c>
      <c r="N45" s="30" t="s">
        <v>372</v>
      </c>
      <c r="O45" s="30">
        <v>37328</v>
      </c>
      <c r="Q45" s="221"/>
    </row>
    <row r="46" spans="1:17" ht="15" customHeight="1">
      <c r="A46" s="227" t="s">
        <v>175</v>
      </c>
      <c r="B46" s="30">
        <v>5183488</v>
      </c>
      <c r="C46" s="30">
        <v>5009065</v>
      </c>
      <c r="D46" s="31">
        <v>174423</v>
      </c>
      <c r="E46" s="30">
        <v>74</v>
      </c>
      <c r="F46" s="30">
        <v>174349</v>
      </c>
      <c r="G46" s="218">
        <v>7</v>
      </c>
      <c r="H46" s="223">
        <v>76.2</v>
      </c>
      <c r="I46" s="225">
        <v>0.24</v>
      </c>
      <c r="J46" s="30">
        <v>638743</v>
      </c>
      <c r="K46" s="30">
        <v>84061</v>
      </c>
      <c r="L46" s="30">
        <v>17462</v>
      </c>
      <c r="M46" s="30" t="s">
        <v>372</v>
      </c>
      <c r="N46" s="30">
        <v>126</v>
      </c>
      <c r="O46" s="30">
        <v>56940</v>
      </c>
      <c r="Q46" s="221"/>
    </row>
    <row r="47" spans="1:17" ht="15" customHeight="1">
      <c r="A47" s="227" t="s">
        <v>176</v>
      </c>
      <c r="B47" s="30">
        <v>3884531</v>
      </c>
      <c r="C47" s="30">
        <v>3863653</v>
      </c>
      <c r="D47" s="31">
        <v>20878</v>
      </c>
      <c r="E47" s="30" t="s">
        <v>372</v>
      </c>
      <c r="F47" s="30">
        <v>20878</v>
      </c>
      <c r="G47" s="218">
        <v>0.9</v>
      </c>
      <c r="H47" s="223">
        <v>73.7</v>
      </c>
      <c r="I47" s="225">
        <v>0.332</v>
      </c>
      <c r="J47" s="30">
        <v>816533</v>
      </c>
      <c r="K47" s="30">
        <v>94351</v>
      </c>
      <c r="L47" s="30">
        <v>19732</v>
      </c>
      <c r="M47" s="30" t="s">
        <v>372</v>
      </c>
      <c r="N47" s="30" t="s">
        <v>372</v>
      </c>
      <c r="O47" s="30">
        <v>60796</v>
      </c>
      <c r="Q47" s="221"/>
    </row>
    <row r="48" spans="1:17" ht="15" customHeight="1">
      <c r="A48" s="227" t="s">
        <v>177</v>
      </c>
      <c r="B48" s="30">
        <v>4289741</v>
      </c>
      <c r="C48" s="30">
        <v>4148871</v>
      </c>
      <c r="D48" s="31">
        <v>140870</v>
      </c>
      <c r="E48" s="30">
        <v>45</v>
      </c>
      <c r="F48" s="30">
        <v>140825</v>
      </c>
      <c r="G48" s="218">
        <v>7.2</v>
      </c>
      <c r="H48" s="223">
        <v>73.5</v>
      </c>
      <c r="I48" s="225">
        <v>0.151</v>
      </c>
      <c r="J48" s="226">
        <v>288287</v>
      </c>
      <c r="K48" s="30">
        <v>39978</v>
      </c>
      <c r="L48" s="30">
        <v>6202</v>
      </c>
      <c r="M48" s="30">
        <v>34937</v>
      </c>
      <c r="N48" s="30">
        <v>534</v>
      </c>
      <c r="O48" s="30">
        <v>26763</v>
      </c>
      <c r="Q48" s="221"/>
    </row>
    <row r="49" spans="1:17" ht="15" customHeight="1">
      <c r="A49" s="227" t="s">
        <v>178</v>
      </c>
      <c r="B49" s="30">
        <v>2618851</v>
      </c>
      <c r="C49" s="30">
        <v>2525186</v>
      </c>
      <c r="D49" s="31">
        <v>93665</v>
      </c>
      <c r="E49" s="30" t="s">
        <v>372</v>
      </c>
      <c r="F49" s="30">
        <v>93665</v>
      </c>
      <c r="G49" s="218">
        <v>6.4</v>
      </c>
      <c r="H49" s="223">
        <v>72.1</v>
      </c>
      <c r="I49" s="225">
        <v>0.261</v>
      </c>
      <c r="J49" s="30">
        <v>391779</v>
      </c>
      <c r="K49" s="30">
        <v>46426</v>
      </c>
      <c r="L49" s="30">
        <v>11842</v>
      </c>
      <c r="M49" s="30" t="s">
        <v>372</v>
      </c>
      <c r="N49" s="30" t="s">
        <v>372</v>
      </c>
      <c r="O49" s="30">
        <v>25696</v>
      </c>
      <c r="Q49" s="221"/>
    </row>
    <row r="50" spans="1:17" ht="15" customHeight="1">
      <c r="A50" s="227" t="s">
        <v>179</v>
      </c>
      <c r="B50" s="30">
        <v>8360880</v>
      </c>
      <c r="C50" s="30">
        <v>8189451</v>
      </c>
      <c r="D50" s="31">
        <v>171429</v>
      </c>
      <c r="E50" s="30">
        <v>95771</v>
      </c>
      <c r="F50" s="30">
        <v>75658</v>
      </c>
      <c r="G50" s="218">
        <v>2</v>
      </c>
      <c r="H50" s="231">
        <v>77</v>
      </c>
      <c r="I50" s="225">
        <v>0.258</v>
      </c>
      <c r="J50" s="30">
        <v>1150417</v>
      </c>
      <c r="K50" s="30">
        <v>127593</v>
      </c>
      <c r="L50" s="30">
        <v>25896</v>
      </c>
      <c r="M50" s="30" t="s">
        <v>372</v>
      </c>
      <c r="N50" s="30">
        <v>263</v>
      </c>
      <c r="O50" s="30">
        <v>81058</v>
      </c>
      <c r="Q50" s="221"/>
    </row>
    <row r="51" spans="1:17" ht="15" customHeight="1">
      <c r="A51" s="227" t="s">
        <v>180</v>
      </c>
      <c r="B51" s="30">
        <v>6435527</v>
      </c>
      <c r="C51" s="30">
        <v>6173757</v>
      </c>
      <c r="D51" s="31">
        <v>261770</v>
      </c>
      <c r="E51" s="30">
        <v>69412</v>
      </c>
      <c r="F51" s="30">
        <v>192358</v>
      </c>
      <c r="G51" s="218">
        <v>5.7</v>
      </c>
      <c r="H51" s="223">
        <v>69.3</v>
      </c>
      <c r="I51" s="225">
        <v>0.211</v>
      </c>
      <c r="J51" s="30">
        <v>705504</v>
      </c>
      <c r="K51" s="30">
        <v>109239</v>
      </c>
      <c r="L51" s="226">
        <v>22732</v>
      </c>
      <c r="M51" s="30" t="s">
        <v>372</v>
      </c>
      <c r="N51" s="30">
        <v>106</v>
      </c>
      <c r="O51" s="30">
        <v>74334</v>
      </c>
      <c r="Q51" s="221"/>
    </row>
    <row r="52" spans="1:17" ht="15" customHeight="1">
      <c r="A52" s="227" t="s">
        <v>181</v>
      </c>
      <c r="B52" s="30">
        <v>7376920</v>
      </c>
      <c r="C52" s="30">
        <v>7084267</v>
      </c>
      <c r="D52" s="31">
        <v>292653</v>
      </c>
      <c r="E52" s="30">
        <v>180504</v>
      </c>
      <c r="F52" s="30">
        <v>112149</v>
      </c>
      <c r="G52" s="218">
        <v>2.9</v>
      </c>
      <c r="H52" s="223">
        <v>72</v>
      </c>
      <c r="I52" s="225">
        <v>0.224</v>
      </c>
      <c r="J52" s="30">
        <v>978957</v>
      </c>
      <c r="K52" s="226">
        <v>132937</v>
      </c>
      <c r="L52" s="30">
        <v>25431</v>
      </c>
      <c r="M52" s="30" t="s">
        <v>372</v>
      </c>
      <c r="N52" s="30">
        <v>230</v>
      </c>
      <c r="O52" s="30">
        <v>82495</v>
      </c>
      <c r="Q52" s="221"/>
    </row>
    <row r="53" spans="1:17" ht="15" customHeight="1">
      <c r="A53" s="227" t="s">
        <v>182</v>
      </c>
      <c r="B53" s="30">
        <v>4142663</v>
      </c>
      <c r="C53" s="30">
        <v>4034339</v>
      </c>
      <c r="D53" s="31">
        <v>108324</v>
      </c>
      <c r="E53" s="30" t="s">
        <v>373</v>
      </c>
      <c r="F53" s="30">
        <v>108324</v>
      </c>
      <c r="G53" s="218">
        <v>4.8</v>
      </c>
      <c r="H53" s="223">
        <v>81.4</v>
      </c>
      <c r="I53" s="225">
        <v>0.144</v>
      </c>
      <c r="J53" s="30">
        <v>290637</v>
      </c>
      <c r="K53" s="30">
        <v>54776</v>
      </c>
      <c r="L53" s="30">
        <v>9091</v>
      </c>
      <c r="M53" s="30" t="s">
        <v>373</v>
      </c>
      <c r="N53" s="30" t="s">
        <v>373</v>
      </c>
      <c r="O53" s="30">
        <v>35796</v>
      </c>
      <c r="Q53" s="221"/>
    </row>
    <row r="54" spans="1:17" ht="15" customHeight="1">
      <c r="A54" s="227" t="s">
        <v>183</v>
      </c>
      <c r="B54" s="30">
        <v>4563413</v>
      </c>
      <c r="C54" s="30">
        <v>4387589</v>
      </c>
      <c r="D54" s="31">
        <v>175824</v>
      </c>
      <c r="E54" s="30" t="s">
        <v>372</v>
      </c>
      <c r="F54" s="30">
        <v>175824</v>
      </c>
      <c r="G54" s="218">
        <v>6.7</v>
      </c>
      <c r="H54" s="223">
        <v>79.7</v>
      </c>
      <c r="I54" s="225">
        <v>0.233</v>
      </c>
      <c r="J54" s="30">
        <v>734567</v>
      </c>
      <c r="K54" s="30">
        <v>79425</v>
      </c>
      <c r="L54" s="30">
        <v>19682</v>
      </c>
      <c r="M54" s="30" t="s">
        <v>372</v>
      </c>
      <c r="N54" s="30">
        <v>869</v>
      </c>
      <c r="O54" s="30">
        <v>44604</v>
      </c>
      <c r="Q54" s="221"/>
    </row>
    <row r="55" spans="1:17" ht="15" customHeight="1">
      <c r="A55" s="227"/>
      <c r="B55" s="30"/>
      <c r="C55" s="30"/>
      <c r="D55" s="25"/>
      <c r="E55" s="30"/>
      <c r="F55" s="30"/>
      <c r="G55" s="218"/>
      <c r="H55" s="223"/>
      <c r="I55" s="225"/>
      <c r="J55" s="30"/>
      <c r="K55" s="30"/>
      <c r="L55" s="30"/>
      <c r="M55" s="30"/>
      <c r="N55" s="30"/>
      <c r="O55" s="30"/>
      <c r="Q55" s="221"/>
    </row>
    <row r="56" spans="1:17" s="249" customFormat="1" ht="15" customHeight="1">
      <c r="A56" s="251" t="s">
        <v>184</v>
      </c>
      <c r="B56" s="293">
        <f>SUM(B22:B54)</f>
        <v>171408144</v>
      </c>
      <c r="C56" s="293">
        <f>SUM(C22:C54)</f>
        <v>166734369</v>
      </c>
      <c r="D56" s="293">
        <f>SUM(D22:D54)</f>
        <v>4673775</v>
      </c>
      <c r="E56" s="293">
        <f>SUM(E22:E54)</f>
        <v>870967</v>
      </c>
      <c r="F56" s="293">
        <f>SUM(F22:F54)</f>
        <v>3802808</v>
      </c>
      <c r="G56" s="252">
        <v>4.3</v>
      </c>
      <c r="H56" s="253">
        <v>71.7</v>
      </c>
      <c r="I56" s="254">
        <v>0.375</v>
      </c>
      <c r="J56" s="293">
        <f aca="true" t="shared" si="2" ref="J56:O56">SUM(J22:J54)</f>
        <v>38536522</v>
      </c>
      <c r="K56" s="293">
        <f t="shared" si="2"/>
        <v>3087169</v>
      </c>
      <c r="L56" s="293">
        <f t="shared" si="2"/>
        <v>970011</v>
      </c>
      <c r="M56" s="293">
        <f t="shared" si="2"/>
        <v>407007</v>
      </c>
      <c r="N56" s="293">
        <f t="shared" si="2"/>
        <v>83435</v>
      </c>
      <c r="O56" s="293">
        <f t="shared" si="2"/>
        <v>1702611</v>
      </c>
      <c r="Q56" s="250"/>
    </row>
    <row r="57" spans="1:6" ht="15" customHeight="1">
      <c r="A57" s="77" t="s">
        <v>374</v>
      </c>
      <c r="B57" s="183"/>
      <c r="C57" s="183"/>
      <c r="D57" s="183"/>
      <c r="E57" s="183"/>
      <c r="F57" s="183"/>
    </row>
  </sheetData>
  <sheetProtection/>
  <mergeCells count="16"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J4:J5"/>
    <mergeCell ref="K4:K5"/>
    <mergeCell ref="L4:L5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zoomScale="80" zoomScaleNormal="80" zoomScaleSheetLayoutView="75" zoomScalePageLayoutView="0" workbookViewId="0" topLeftCell="A1">
      <selection activeCell="C7" sqref="C7"/>
    </sheetView>
  </sheetViews>
  <sheetFormatPr defaultColWidth="10.59765625" defaultRowHeight="15"/>
  <cols>
    <col min="1" max="1" width="16.09765625" style="36" customWidth="1"/>
    <col min="2" max="7" width="13.59765625" style="36" customWidth="1"/>
    <col min="8" max="8" width="14.09765625" style="36" customWidth="1"/>
    <col min="9" max="16" width="13.59765625" style="36" customWidth="1"/>
    <col min="17" max="17" width="10.59765625" style="36" customWidth="1"/>
    <col min="18" max="20" width="13.59765625" style="36" customWidth="1"/>
    <col min="21" max="16384" width="10.59765625" style="36" customWidth="1"/>
  </cols>
  <sheetData>
    <row r="1" spans="1:16" s="34" customFormat="1" ht="19.5" customHeight="1">
      <c r="A1" s="1" t="s">
        <v>310</v>
      </c>
      <c r="B1" s="1"/>
      <c r="P1" s="2" t="s">
        <v>278</v>
      </c>
    </row>
    <row r="2" spans="1:16" ht="19.5" customHeight="1">
      <c r="A2" s="299" t="s">
        <v>305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3" spans="3:16" ht="18" customHeight="1" thickBot="1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2" t="s">
        <v>308</v>
      </c>
    </row>
    <row r="4" spans="1:16" ht="17.25" customHeight="1">
      <c r="A4" s="505" t="s">
        <v>277</v>
      </c>
      <c r="B4" s="313" t="s">
        <v>386</v>
      </c>
      <c r="C4" s="233" t="s">
        <v>306</v>
      </c>
      <c r="D4" s="507" t="s">
        <v>185</v>
      </c>
      <c r="E4" s="302" t="s">
        <v>186</v>
      </c>
      <c r="F4" s="297" t="s">
        <v>187</v>
      </c>
      <c r="G4" s="302" t="s">
        <v>188</v>
      </c>
      <c r="H4" s="239" t="s">
        <v>384</v>
      </c>
      <c r="I4" s="302" t="s">
        <v>377</v>
      </c>
      <c r="J4" s="313" t="s">
        <v>387</v>
      </c>
      <c r="K4" s="297" t="s">
        <v>378</v>
      </c>
      <c r="L4" s="297" t="s">
        <v>379</v>
      </c>
      <c r="M4" s="512" t="s">
        <v>380</v>
      </c>
      <c r="N4" s="302" t="s">
        <v>381</v>
      </c>
      <c r="O4" s="304" t="s">
        <v>382</v>
      </c>
      <c r="P4" s="510" t="s">
        <v>385</v>
      </c>
    </row>
    <row r="5" spans="1:16" ht="17.25" customHeight="1">
      <c r="A5" s="506"/>
      <c r="B5" s="298"/>
      <c r="C5" s="238" t="s">
        <v>307</v>
      </c>
      <c r="D5" s="508"/>
      <c r="E5" s="303"/>
      <c r="F5" s="298"/>
      <c r="G5" s="303"/>
      <c r="H5" s="240" t="s">
        <v>383</v>
      </c>
      <c r="I5" s="303"/>
      <c r="J5" s="298"/>
      <c r="K5" s="298"/>
      <c r="L5" s="298"/>
      <c r="M5" s="303"/>
      <c r="N5" s="509"/>
      <c r="O5" s="305"/>
      <c r="P5" s="511"/>
    </row>
    <row r="6" spans="1:20" ht="17.25" customHeight="1">
      <c r="A6" s="63" t="s">
        <v>299</v>
      </c>
      <c r="B6" s="235">
        <v>57371158</v>
      </c>
      <c r="C6" s="87">
        <v>261518</v>
      </c>
      <c r="D6" s="87">
        <v>6124890</v>
      </c>
      <c r="E6" s="87">
        <v>8220400</v>
      </c>
      <c r="F6" s="87">
        <v>1231306</v>
      </c>
      <c r="G6" s="87">
        <v>27457741</v>
      </c>
      <c r="H6" s="87">
        <v>276525</v>
      </c>
      <c r="I6" s="87">
        <v>17590401</v>
      </c>
      <c r="J6" s="87">
        <v>5923413</v>
      </c>
      <c r="K6" s="87">
        <v>1997165</v>
      </c>
      <c r="L6" s="87">
        <v>4416746</v>
      </c>
      <c r="M6" s="87">
        <v>5354903</v>
      </c>
      <c r="N6" s="87">
        <v>31162222</v>
      </c>
      <c r="O6" s="87">
        <v>24802721</v>
      </c>
      <c r="P6" s="87">
        <v>3977848</v>
      </c>
      <c r="R6" s="221"/>
      <c r="S6" s="221"/>
      <c r="T6" s="221"/>
    </row>
    <row r="7" spans="1:20" ht="17.25" customHeight="1">
      <c r="A7" s="64" t="s">
        <v>231</v>
      </c>
      <c r="B7" s="235">
        <v>74791575</v>
      </c>
      <c r="C7" s="87">
        <v>225070</v>
      </c>
      <c r="D7" s="87">
        <v>6298693</v>
      </c>
      <c r="E7" s="87">
        <v>8404538</v>
      </c>
      <c r="F7" s="87">
        <v>1291703</v>
      </c>
      <c r="G7" s="87">
        <v>29218379</v>
      </c>
      <c r="H7" s="87">
        <v>287143</v>
      </c>
      <c r="I7" s="87">
        <v>20498296</v>
      </c>
      <c r="J7" s="87">
        <v>8211134</v>
      </c>
      <c r="K7" s="87">
        <v>1210480</v>
      </c>
      <c r="L7" s="87">
        <v>5916994</v>
      </c>
      <c r="M7" s="87">
        <v>6619370</v>
      </c>
      <c r="N7" s="87">
        <v>28263891</v>
      </c>
      <c r="O7" s="87">
        <v>26055997</v>
      </c>
      <c r="P7" s="87">
        <v>4168593</v>
      </c>
      <c r="R7" s="221"/>
      <c r="S7" s="221"/>
      <c r="T7" s="221"/>
    </row>
    <row r="8" spans="1:20" ht="17.25" customHeight="1">
      <c r="A8" s="46">
        <v>2</v>
      </c>
      <c r="B8" s="235">
        <v>79050151</v>
      </c>
      <c r="C8" s="87">
        <v>248722</v>
      </c>
      <c r="D8" s="87">
        <v>6168760</v>
      </c>
      <c r="E8" s="87">
        <v>8812467</v>
      </c>
      <c r="F8" s="87">
        <v>1294194</v>
      </c>
      <c r="G8" s="87">
        <v>27777956</v>
      </c>
      <c r="H8" s="87">
        <v>293143</v>
      </c>
      <c r="I8" s="87">
        <v>20622291</v>
      </c>
      <c r="J8" s="87">
        <v>10192218</v>
      </c>
      <c r="K8" s="87">
        <v>1440333</v>
      </c>
      <c r="L8" s="87">
        <v>7952628</v>
      </c>
      <c r="M8" s="87">
        <v>8612938</v>
      </c>
      <c r="N8" s="87">
        <v>31770178</v>
      </c>
      <c r="O8" s="87">
        <v>31025478</v>
      </c>
      <c r="P8" s="87">
        <v>4532601</v>
      </c>
      <c r="R8" s="221"/>
      <c r="S8" s="221"/>
      <c r="T8" s="221"/>
    </row>
    <row r="9" spans="1:16" s="47" customFormat="1" ht="17.25" customHeight="1">
      <c r="A9" s="236">
        <v>3</v>
      </c>
      <c r="B9" s="226">
        <v>81074914</v>
      </c>
      <c r="C9" s="226">
        <v>301017</v>
      </c>
      <c r="D9" s="226">
        <v>6238820</v>
      </c>
      <c r="E9" s="226">
        <v>9346724</v>
      </c>
      <c r="F9" s="226">
        <v>1343860</v>
      </c>
      <c r="G9" s="226">
        <v>30700712</v>
      </c>
      <c r="H9" s="226">
        <v>295143</v>
      </c>
      <c r="I9" s="226">
        <v>23363144</v>
      </c>
      <c r="J9" s="226">
        <v>12702202</v>
      </c>
      <c r="K9" s="226">
        <v>1119733</v>
      </c>
      <c r="L9" s="226">
        <v>9623320</v>
      </c>
      <c r="M9" s="226">
        <v>9738079</v>
      </c>
      <c r="N9" s="226">
        <v>35940292</v>
      </c>
      <c r="O9" s="226">
        <v>33744064</v>
      </c>
      <c r="P9" s="226">
        <v>4758947</v>
      </c>
    </row>
    <row r="10" spans="1:20" s="60" customFormat="1" ht="17.25" customHeight="1">
      <c r="A10" s="33" t="s">
        <v>396</v>
      </c>
      <c r="B10" s="294">
        <f>SUM(B20,B56)</f>
        <v>88798436</v>
      </c>
      <c r="C10" s="294">
        <f aca="true" t="shared" si="0" ref="C10:P10">SUM(C20,C56)</f>
        <v>281701</v>
      </c>
      <c r="D10" s="294">
        <f t="shared" si="0"/>
        <v>6856322</v>
      </c>
      <c r="E10" s="294">
        <f t="shared" si="0"/>
        <v>9755286</v>
      </c>
      <c r="F10" s="294">
        <f t="shared" si="0"/>
        <v>1452060</v>
      </c>
      <c r="G10" s="294">
        <f t="shared" si="0"/>
        <v>35940239</v>
      </c>
      <c r="H10" s="294">
        <f t="shared" si="0"/>
        <v>314765</v>
      </c>
      <c r="I10" s="294">
        <f t="shared" si="0"/>
        <v>23217221</v>
      </c>
      <c r="J10" s="294">
        <f t="shared" si="0"/>
        <v>9499058</v>
      </c>
      <c r="K10" s="294">
        <f t="shared" si="0"/>
        <v>1258782</v>
      </c>
      <c r="L10" s="294">
        <f t="shared" si="0"/>
        <v>13506546</v>
      </c>
      <c r="M10" s="294">
        <f t="shared" si="0"/>
        <v>9835004</v>
      </c>
      <c r="N10" s="294">
        <f t="shared" si="0"/>
        <v>38509230</v>
      </c>
      <c r="O10" s="294">
        <f t="shared" si="0"/>
        <v>44552302</v>
      </c>
      <c r="P10" s="294">
        <f t="shared" si="0"/>
        <v>5031968</v>
      </c>
      <c r="R10" s="237"/>
      <c r="S10" s="234"/>
      <c r="T10" s="237"/>
    </row>
    <row r="11" spans="1:16" ht="17.25" customHeight="1">
      <c r="A11" s="145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1:20" ht="17.25" customHeight="1">
      <c r="A12" s="64" t="s">
        <v>142</v>
      </c>
      <c r="B12" s="87">
        <v>8885439</v>
      </c>
      <c r="C12" s="87">
        <v>133336</v>
      </c>
      <c r="D12" s="87">
        <v>2467091</v>
      </c>
      <c r="E12" s="87">
        <v>2446517</v>
      </c>
      <c r="F12" s="87">
        <v>886064</v>
      </c>
      <c r="G12" s="87">
        <v>13493099</v>
      </c>
      <c r="H12" s="87">
        <v>20566</v>
      </c>
      <c r="I12" s="87">
        <v>4875344</v>
      </c>
      <c r="J12" s="87">
        <v>2418559</v>
      </c>
      <c r="K12" s="87">
        <v>109018</v>
      </c>
      <c r="L12" s="87">
        <v>1663553</v>
      </c>
      <c r="M12" s="87">
        <v>3700845</v>
      </c>
      <c r="N12" s="87">
        <v>14560888</v>
      </c>
      <c r="O12" s="87">
        <v>11634498</v>
      </c>
      <c r="P12" s="87">
        <v>808042</v>
      </c>
      <c r="R12" s="221"/>
      <c r="S12" s="221"/>
      <c r="T12" s="221"/>
    </row>
    <row r="13" spans="1:20" ht="17.25" customHeight="1">
      <c r="A13" s="64" t="s">
        <v>143</v>
      </c>
      <c r="B13" s="87">
        <v>4318687</v>
      </c>
      <c r="C13" s="87">
        <v>9261</v>
      </c>
      <c r="D13" s="87">
        <v>732386</v>
      </c>
      <c r="E13" s="87">
        <v>267820</v>
      </c>
      <c r="F13" s="87">
        <v>29343</v>
      </c>
      <c r="G13" s="87">
        <v>2292139</v>
      </c>
      <c r="H13" s="87" t="s">
        <v>371</v>
      </c>
      <c r="I13" s="87">
        <v>1288436</v>
      </c>
      <c r="J13" s="87">
        <v>269657</v>
      </c>
      <c r="K13" s="87">
        <v>61526</v>
      </c>
      <c r="L13" s="87">
        <v>737532</v>
      </c>
      <c r="M13" s="87">
        <v>344762</v>
      </c>
      <c r="N13" s="87">
        <v>1081444</v>
      </c>
      <c r="O13" s="87">
        <v>2714400</v>
      </c>
      <c r="P13" s="87">
        <v>248235</v>
      </c>
      <c r="R13" s="221"/>
      <c r="S13" s="221"/>
      <c r="T13" s="221"/>
    </row>
    <row r="14" spans="1:20" ht="17.25" customHeight="1">
      <c r="A14" s="64" t="s">
        <v>144</v>
      </c>
      <c r="B14" s="87">
        <v>3713561</v>
      </c>
      <c r="C14" s="87">
        <v>21512</v>
      </c>
      <c r="D14" s="87">
        <v>917893</v>
      </c>
      <c r="E14" s="87">
        <v>891344</v>
      </c>
      <c r="F14" s="87">
        <v>122779</v>
      </c>
      <c r="G14" s="87">
        <v>3731419</v>
      </c>
      <c r="H14" s="87">
        <v>294199</v>
      </c>
      <c r="I14" s="87">
        <v>1650488</v>
      </c>
      <c r="J14" s="87">
        <v>1211291</v>
      </c>
      <c r="K14" s="87">
        <v>75633</v>
      </c>
      <c r="L14" s="87">
        <v>562605</v>
      </c>
      <c r="M14" s="87">
        <v>1079251</v>
      </c>
      <c r="N14" s="87">
        <v>3466483</v>
      </c>
      <c r="O14" s="87">
        <v>3449550</v>
      </c>
      <c r="P14" s="87">
        <v>344875</v>
      </c>
      <c r="R14" s="221"/>
      <c r="S14" s="221"/>
      <c r="T14" s="221"/>
    </row>
    <row r="15" spans="1:20" ht="17.25" customHeight="1">
      <c r="A15" s="64" t="s">
        <v>145</v>
      </c>
      <c r="B15" s="87">
        <v>4812696</v>
      </c>
      <c r="C15" s="87">
        <v>5950</v>
      </c>
      <c r="D15" s="87">
        <v>130509</v>
      </c>
      <c r="E15" s="87">
        <v>236536</v>
      </c>
      <c r="F15" s="87">
        <v>30381</v>
      </c>
      <c r="G15" s="87">
        <v>1366350</v>
      </c>
      <c r="H15" s="87" t="s">
        <v>371</v>
      </c>
      <c r="I15" s="87">
        <v>937930</v>
      </c>
      <c r="J15" s="87">
        <v>178913</v>
      </c>
      <c r="K15" s="87">
        <v>21259</v>
      </c>
      <c r="L15" s="87">
        <v>1137301</v>
      </c>
      <c r="M15" s="87">
        <v>127648</v>
      </c>
      <c r="N15" s="87">
        <v>559823</v>
      </c>
      <c r="O15" s="87">
        <v>1664400</v>
      </c>
      <c r="P15" s="87">
        <v>204829</v>
      </c>
      <c r="R15" s="221"/>
      <c r="S15" s="221"/>
      <c r="T15" s="221"/>
    </row>
    <row r="16" spans="1:20" ht="17.25" customHeight="1">
      <c r="A16" s="64" t="s">
        <v>146</v>
      </c>
      <c r="B16" s="87">
        <v>5491492</v>
      </c>
      <c r="C16" s="87">
        <v>2923</v>
      </c>
      <c r="D16" s="87">
        <v>114385</v>
      </c>
      <c r="E16" s="87">
        <v>219090</v>
      </c>
      <c r="F16" s="87">
        <v>35629</v>
      </c>
      <c r="G16" s="87">
        <v>917850</v>
      </c>
      <c r="H16" s="87" t="s">
        <v>371</v>
      </c>
      <c r="I16" s="87">
        <v>1151301</v>
      </c>
      <c r="J16" s="87">
        <v>115938</v>
      </c>
      <c r="K16" s="87">
        <v>10861</v>
      </c>
      <c r="L16" s="87">
        <v>318222</v>
      </c>
      <c r="M16" s="87">
        <v>37264</v>
      </c>
      <c r="N16" s="87">
        <v>389334</v>
      </c>
      <c r="O16" s="87">
        <v>1869400</v>
      </c>
      <c r="P16" s="87">
        <v>171003</v>
      </c>
      <c r="R16" s="221"/>
      <c r="S16" s="221"/>
      <c r="T16" s="221"/>
    </row>
    <row r="17" spans="1:20" ht="17.25" customHeight="1">
      <c r="A17" s="64" t="s">
        <v>147</v>
      </c>
      <c r="B17" s="87">
        <v>2291106</v>
      </c>
      <c r="C17" s="87">
        <v>17405</v>
      </c>
      <c r="D17" s="87">
        <v>472858</v>
      </c>
      <c r="E17" s="87">
        <v>598608</v>
      </c>
      <c r="F17" s="87">
        <v>117776</v>
      </c>
      <c r="G17" s="87">
        <v>2467677</v>
      </c>
      <c r="H17" s="87" t="s">
        <v>371</v>
      </c>
      <c r="I17" s="87">
        <v>985561</v>
      </c>
      <c r="J17" s="87">
        <v>232664</v>
      </c>
      <c r="K17" s="87">
        <v>16968</v>
      </c>
      <c r="L17" s="87">
        <v>186960</v>
      </c>
      <c r="M17" s="87">
        <v>661381</v>
      </c>
      <c r="N17" s="87">
        <v>2431203</v>
      </c>
      <c r="O17" s="87">
        <v>2306600</v>
      </c>
      <c r="P17" s="87">
        <v>276790</v>
      </c>
      <c r="R17" s="221"/>
      <c r="S17" s="221"/>
      <c r="T17" s="221"/>
    </row>
    <row r="18" spans="1:20" ht="17.25" customHeight="1">
      <c r="A18" s="64" t="s">
        <v>148</v>
      </c>
      <c r="B18" s="87">
        <v>3025691</v>
      </c>
      <c r="C18" s="87">
        <v>6639</v>
      </c>
      <c r="D18" s="87">
        <v>128676</v>
      </c>
      <c r="E18" s="87">
        <v>174344</v>
      </c>
      <c r="F18" s="87">
        <v>19665</v>
      </c>
      <c r="G18" s="87">
        <v>857137</v>
      </c>
      <c r="H18" s="87" t="s">
        <v>371</v>
      </c>
      <c r="I18" s="87">
        <v>603861</v>
      </c>
      <c r="J18" s="87">
        <v>121054</v>
      </c>
      <c r="K18" s="87">
        <v>29055</v>
      </c>
      <c r="L18" s="87">
        <v>561113</v>
      </c>
      <c r="M18" s="87">
        <v>58985</v>
      </c>
      <c r="N18" s="87">
        <v>477921</v>
      </c>
      <c r="O18" s="87">
        <v>856600</v>
      </c>
      <c r="P18" s="87">
        <v>184557</v>
      </c>
      <c r="R18" s="221"/>
      <c r="S18" s="221"/>
      <c r="T18" s="221"/>
    </row>
    <row r="19" spans="1:20" ht="17.25" customHeight="1">
      <c r="A19" s="64" t="s">
        <v>149</v>
      </c>
      <c r="B19" s="87">
        <v>3084012</v>
      </c>
      <c r="C19" s="87">
        <v>13901</v>
      </c>
      <c r="D19" s="87">
        <v>293886</v>
      </c>
      <c r="E19" s="87">
        <v>560439</v>
      </c>
      <c r="F19" s="87">
        <v>28993</v>
      </c>
      <c r="G19" s="87">
        <v>1495185</v>
      </c>
      <c r="H19" s="87" t="s">
        <v>371</v>
      </c>
      <c r="I19" s="87">
        <v>1166554</v>
      </c>
      <c r="J19" s="87">
        <v>235458</v>
      </c>
      <c r="K19" s="87">
        <v>58236</v>
      </c>
      <c r="L19" s="87">
        <v>140071</v>
      </c>
      <c r="M19" s="87">
        <v>407489</v>
      </c>
      <c r="N19" s="87">
        <v>3940428</v>
      </c>
      <c r="O19" s="87">
        <v>1509800</v>
      </c>
      <c r="P19" s="87">
        <v>218642</v>
      </c>
      <c r="R19" s="221"/>
      <c r="S19" s="221"/>
      <c r="T19" s="221"/>
    </row>
    <row r="20" spans="1:20" s="249" customFormat="1" ht="17.25" customHeight="1">
      <c r="A20" s="33" t="s">
        <v>189</v>
      </c>
      <c r="B20" s="294">
        <f>SUM(B12:B19)</f>
        <v>35622684</v>
      </c>
      <c r="C20" s="294">
        <f aca="true" t="shared" si="1" ref="C20:P20">SUM(C12:C19)</f>
        <v>210927</v>
      </c>
      <c r="D20" s="294">
        <f t="shared" si="1"/>
        <v>5257684</v>
      </c>
      <c r="E20" s="294">
        <f t="shared" si="1"/>
        <v>5394698</v>
      </c>
      <c r="F20" s="294">
        <f t="shared" si="1"/>
        <v>1270630</v>
      </c>
      <c r="G20" s="294">
        <f t="shared" si="1"/>
        <v>26620856</v>
      </c>
      <c r="H20" s="294">
        <f t="shared" si="1"/>
        <v>314765</v>
      </c>
      <c r="I20" s="294">
        <f t="shared" si="1"/>
        <v>12659475</v>
      </c>
      <c r="J20" s="294">
        <f t="shared" si="1"/>
        <v>4783534</v>
      </c>
      <c r="K20" s="294">
        <f t="shared" si="1"/>
        <v>382556</v>
      </c>
      <c r="L20" s="294">
        <f t="shared" si="1"/>
        <v>5307357</v>
      </c>
      <c r="M20" s="294">
        <f t="shared" si="1"/>
        <v>6417625</v>
      </c>
      <c r="N20" s="294">
        <f t="shared" si="1"/>
        <v>26907524</v>
      </c>
      <c r="O20" s="294">
        <f t="shared" si="1"/>
        <v>26005248</v>
      </c>
      <c r="P20" s="294">
        <f t="shared" si="1"/>
        <v>2456973</v>
      </c>
      <c r="R20" s="250"/>
      <c r="S20" s="250"/>
      <c r="T20" s="250"/>
    </row>
    <row r="21" spans="1:20" ht="17.25" customHeight="1">
      <c r="A21" s="64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R21" s="221"/>
      <c r="S21" s="221"/>
      <c r="T21" s="221"/>
    </row>
    <row r="22" spans="1:20" ht="17.25" customHeight="1">
      <c r="A22" s="64" t="s">
        <v>151</v>
      </c>
      <c r="B22" s="87">
        <v>1528339</v>
      </c>
      <c r="C22" s="87">
        <v>2203</v>
      </c>
      <c r="D22" s="87">
        <v>96448</v>
      </c>
      <c r="E22" s="87">
        <v>228464</v>
      </c>
      <c r="F22" s="87">
        <v>4725</v>
      </c>
      <c r="G22" s="87">
        <v>221539</v>
      </c>
      <c r="H22" s="87" t="s">
        <v>372</v>
      </c>
      <c r="I22" s="87">
        <v>168311</v>
      </c>
      <c r="J22" s="87">
        <v>192910</v>
      </c>
      <c r="K22" s="87">
        <v>26264</v>
      </c>
      <c r="L22" s="87">
        <v>605950</v>
      </c>
      <c r="M22" s="87">
        <v>185958</v>
      </c>
      <c r="N22" s="87">
        <v>277779</v>
      </c>
      <c r="O22" s="87">
        <v>650600</v>
      </c>
      <c r="P22" s="87">
        <v>83337</v>
      </c>
      <c r="R22" s="221"/>
      <c r="S22" s="221"/>
      <c r="T22" s="221"/>
    </row>
    <row r="23" spans="1:20" ht="17.25" customHeight="1">
      <c r="A23" s="64" t="s">
        <v>152</v>
      </c>
      <c r="B23" s="87">
        <v>1164590</v>
      </c>
      <c r="C23" s="87">
        <v>3260</v>
      </c>
      <c r="D23" s="87">
        <v>6698</v>
      </c>
      <c r="E23" s="87">
        <v>202155</v>
      </c>
      <c r="F23" s="87">
        <v>5366</v>
      </c>
      <c r="G23" s="87">
        <v>290922</v>
      </c>
      <c r="H23" s="87" t="s">
        <v>372</v>
      </c>
      <c r="I23" s="87">
        <v>133600</v>
      </c>
      <c r="J23" s="87">
        <v>70637</v>
      </c>
      <c r="K23" s="87">
        <v>96832</v>
      </c>
      <c r="L23" s="87">
        <v>188230</v>
      </c>
      <c r="M23" s="87">
        <v>87421</v>
      </c>
      <c r="N23" s="87">
        <v>1023374</v>
      </c>
      <c r="O23" s="87">
        <v>369400</v>
      </c>
      <c r="P23" s="87">
        <v>98375</v>
      </c>
      <c r="R23" s="221"/>
      <c r="S23" s="221"/>
      <c r="T23" s="221"/>
    </row>
    <row r="24" spans="1:20" ht="17.25" customHeight="1">
      <c r="A24" s="64" t="s">
        <v>153</v>
      </c>
      <c r="B24" s="87">
        <v>1174913</v>
      </c>
      <c r="C24" s="87">
        <v>2196</v>
      </c>
      <c r="D24" s="87">
        <v>20192</v>
      </c>
      <c r="E24" s="87">
        <v>428249</v>
      </c>
      <c r="F24" s="87">
        <v>5826</v>
      </c>
      <c r="G24" s="87">
        <v>427939</v>
      </c>
      <c r="H24" s="87" t="s">
        <v>372</v>
      </c>
      <c r="I24" s="87">
        <v>144542</v>
      </c>
      <c r="J24" s="87">
        <v>59879</v>
      </c>
      <c r="K24" s="87">
        <v>57204</v>
      </c>
      <c r="L24" s="87">
        <v>10061</v>
      </c>
      <c r="M24" s="87">
        <v>109043</v>
      </c>
      <c r="N24" s="87">
        <v>641816</v>
      </c>
      <c r="O24" s="87">
        <v>387900</v>
      </c>
      <c r="P24" s="87">
        <v>87325</v>
      </c>
      <c r="R24" s="221"/>
      <c r="S24" s="221"/>
      <c r="T24" s="221"/>
    </row>
    <row r="25" spans="1:20" ht="17.25" customHeight="1">
      <c r="A25" s="64" t="s">
        <v>154</v>
      </c>
      <c r="B25" s="87">
        <v>1218555</v>
      </c>
      <c r="C25" s="87">
        <v>2720</v>
      </c>
      <c r="D25" s="87">
        <v>176112</v>
      </c>
      <c r="E25" s="87">
        <v>111105</v>
      </c>
      <c r="F25" s="87">
        <v>3812</v>
      </c>
      <c r="G25" s="87">
        <v>499313</v>
      </c>
      <c r="H25" s="87" t="s">
        <v>372</v>
      </c>
      <c r="I25" s="87">
        <v>357197</v>
      </c>
      <c r="J25" s="87">
        <v>1292848</v>
      </c>
      <c r="K25" s="87">
        <v>45517</v>
      </c>
      <c r="L25" s="87">
        <v>203894</v>
      </c>
      <c r="M25" s="87">
        <v>129386</v>
      </c>
      <c r="N25" s="87">
        <v>183056</v>
      </c>
      <c r="O25" s="87">
        <v>1295000</v>
      </c>
      <c r="P25" s="87">
        <v>73923</v>
      </c>
      <c r="R25" s="221"/>
      <c r="S25" s="221"/>
      <c r="T25" s="221"/>
    </row>
    <row r="26" spans="1:20" ht="17.25" customHeight="1">
      <c r="A26" s="64" t="s">
        <v>155</v>
      </c>
      <c r="B26" s="87">
        <v>638647</v>
      </c>
      <c r="C26" s="87">
        <v>734</v>
      </c>
      <c r="D26" s="87">
        <v>31966</v>
      </c>
      <c r="E26" s="87">
        <v>107005</v>
      </c>
      <c r="F26" s="87">
        <v>1309</v>
      </c>
      <c r="G26" s="87">
        <v>296876</v>
      </c>
      <c r="H26" s="87" t="s">
        <v>372</v>
      </c>
      <c r="I26" s="87">
        <v>377199</v>
      </c>
      <c r="J26" s="87">
        <v>34104</v>
      </c>
      <c r="K26" s="87">
        <v>28174</v>
      </c>
      <c r="L26" s="87">
        <v>138267</v>
      </c>
      <c r="M26" s="87">
        <v>105351</v>
      </c>
      <c r="N26" s="87">
        <v>217455</v>
      </c>
      <c r="O26" s="87">
        <v>497000</v>
      </c>
      <c r="P26" s="87">
        <v>58260</v>
      </c>
      <c r="R26" s="221"/>
      <c r="S26" s="221"/>
      <c r="T26" s="221"/>
    </row>
    <row r="27" spans="1:20" ht="17.25" customHeight="1">
      <c r="A27" s="64" t="s">
        <v>156</v>
      </c>
      <c r="B27" s="87">
        <v>1602707</v>
      </c>
      <c r="C27" s="87">
        <v>2576</v>
      </c>
      <c r="D27" s="87">
        <v>505</v>
      </c>
      <c r="E27" s="87">
        <v>96591</v>
      </c>
      <c r="F27" s="87">
        <v>3693</v>
      </c>
      <c r="G27" s="87">
        <v>210426</v>
      </c>
      <c r="H27" s="87" t="s">
        <v>372</v>
      </c>
      <c r="I27" s="87">
        <v>203030</v>
      </c>
      <c r="J27" s="87">
        <v>68885</v>
      </c>
      <c r="K27" s="87">
        <v>7500</v>
      </c>
      <c r="L27" s="87">
        <v>7839</v>
      </c>
      <c r="M27" s="87">
        <v>86062</v>
      </c>
      <c r="N27" s="87">
        <v>222727</v>
      </c>
      <c r="O27" s="87">
        <v>714400</v>
      </c>
      <c r="P27" s="87">
        <v>78515</v>
      </c>
      <c r="R27" s="221"/>
      <c r="S27" s="221"/>
      <c r="T27" s="221"/>
    </row>
    <row r="28" spans="1:20" ht="17.25" customHeight="1">
      <c r="A28" s="64" t="s">
        <v>157</v>
      </c>
      <c r="B28" s="87">
        <v>2020929</v>
      </c>
      <c r="C28" s="87">
        <v>2517</v>
      </c>
      <c r="D28" s="87">
        <v>52854</v>
      </c>
      <c r="E28" s="87">
        <v>106672</v>
      </c>
      <c r="F28" s="87">
        <v>6116</v>
      </c>
      <c r="G28" s="87">
        <v>241140</v>
      </c>
      <c r="H28" s="87" t="s">
        <v>372</v>
      </c>
      <c r="I28" s="87">
        <v>384802</v>
      </c>
      <c r="J28" s="87">
        <v>129495</v>
      </c>
      <c r="K28" s="87">
        <v>29873</v>
      </c>
      <c r="L28" s="87">
        <v>232265</v>
      </c>
      <c r="M28" s="87">
        <v>222969</v>
      </c>
      <c r="N28" s="87">
        <v>245034</v>
      </c>
      <c r="O28" s="87">
        <v>860700</v>
      </c>
      <c r="P28" s="87">
        <v>90550</v>
      </c>
      <c r="R28" s="221"/>
      <c r="S28" s="221"/>
      <c r="T28" s="221"/>
    </row>
    <row r="29" spans="1:20" ht="17.25" customHeight="1">
      <c r="A29" s="64" t="s">
        <v>158</v>
      </c>
      <c r="B29" s="87">
        <v>1518613</v>
      </c>
      <c r="C29" s="87">
        <v>14229</v>
      </c>
      <c r="D29" s="87">
        <v>61883</v>
      </c>
      <c r="E29" s="87">
        <v>215116</v>
      </c>
      <c r="F29" s="87">
        <v>8636</v>
      </c>
      <c r="G29" s="87">
        <v>720960</v>
      </c>
      <c r="H29" s="87" t="s">
        <v>372</v>
      </c>
      <c r="I29" s="87">
        <v>277775</v>
      </c>
      <c r="J29" s="87">
        <v>94422</v>
      </c>
      <c r="K29" s="87">
        <v>9144</v>
      </c>
      <c r="L29" s="87">
        <v>235276</v>
      </c>
      <c r="M29" s="87">
        <v>68071</v>
      </c>
      <c r="N29" s="87">
        <v>2598817</v>
      </c>
      <c r="O29" s="87">
        <v>711500</v>
      </c>
      <c r="P29" s="87">
        <v>138990</v>
      </c>
      <c r="R29" s="221"/>
      <c r="S29" s="221"/>
      <c r="T29" s="221"/>
    </row>
    <row r="30" spans="1:20" ht="17.25" customHeight="1">
      <c r="A30" s="64" t="s">
        <v>159</v>
      </c>
      <c r="B30" s="87">
        <v>865571</v>
      </c>
      <c r="C30" s="87" t="s">
        <v>373</v>
      </c>
      <c r="D30" s="87">
        <v>5189</v>
      </c>
      <c r="E30" s="87">
        <v>20346</v>
      </c>
      <c r="F30" s="87">
        <v>445</v>
      </c>
      <c r="G30" s="87">
        <v>144267</v>
      </c>
      <c r="H30" s="87" t="s">
        <v>373</v>
      </c>
      <c r="I30" s="87">
        <v>134127</v>
      </c>
      <c r="J30" s="87">
        <v>61382</v>
      </c>
      <c r="K30" s="87">
        <v>13000</v>
      </c>
      <c r="L30" s="87">
        <v>199305</v>
      </c>
      <c r="M30" s="87">
        <v>37730</v>
      </c>
      <c r="N30" s="87">
        <v>47780</v>
      </c>
      <c r="O30" s="87">
        <v>283000</v>
      </c>
      <c r="P30" s="87">
        <v>29991</v>
      </c>
      <c r="R30" s="221"/>
      <c r="S30" s="221"/>
      <c r="T30" s="221"/>
    </row>
    <row r="31" spans="1:20" ht="17.25" customHeight="1">
      <c r="A31" s="64" t="s">
        <v>160</v>
      </c>
      <c r="B31" s="87">
        <v>1086282</v>
      </c>
      <c r="C31" s="87" t="s">
        <v>373</v>
      </c>
      <c r="D31" s="87">
        <v>4658</v>
      </c>
      <c r="E31" s="87">
        <v>66848</v>
      </c>
      <c r="F31" s="87">
        <v>463</v>
      </c>
      <c r="G31" s="87">
        <v>183199</v>
      </c>
      <c r="H31" s="87" t="s">
        <v>373</v>
      </c>
      <c r="I31" s="87">
        <v>200423</v>
      </c>
      <c r="J31" s="87">
        <v>46080</v>
      </c>
      <c r="K31" s="87">
        <v>4000</v>
      </c>
      <c r="L31" s="87">
        <v>2751</v>
      </c>
      <c r="M31" s="87">
        <v>181543</v>
      </c>
      <c r="N31" s="87">
        <v>37177</v>
      </c>
      <c r="O31" s="87">
        <v>582700</v>
      </c>
      <c r="P31" s="87">
        <v>38736</v>
      </c>
      <c r="R31" s="221"/>
      <c r="S31" s="221"/>
      <c r="T31" s="221"/>
    </row>
    <row r="32" spans="1:20" ht="17.25" customHeight="1">
      <c r="A32" s="64" t="s">
        <v>161</v>
      </c>
      <c r="B32" s="87">
        <v>1440691</v>
      </c>
      <c r="C32" s="87">
        <v>553</v>
      </c>
      <c r="D32" s="87">
        <v>17462</v>
      </c>
      <c r="E32" s="87">
        <v>106380</v>
      </c>
      <c r="F32" s="87">
        <v>1080</v>
      </c>
      <c r="G32" s="87">
        <v>102744</v>
      </c>
      <c r="H32" s="87" t="s">
        <v>373</v>
      </c>
      <c r="I32" s="87">
        <v>145800</v>
      </c>
      <c r="J32" s="87">
        <v>58578</v>
      </c>
      <c r="K32" s="87">
        <v>500</v>
      </c>
      <c r="L32" s="87">
        <v>151000</v>
      </c>
      <c r="M32" s="87">
        <v>140970</v>
      </c>
      <c r="N32" s="87">
        <v>47110</v>
      </c>
      <c r="O32" s="87">
        <v>1071400</v>
      </c>
      <c r="P32" s="87">
        <v>47920</v>
      </c>
      <c r="R32" s="221"/>
      <c r="S32" s="221"/>
      <c r="T32" s="221"/>
    </row>
    <row r="33" spans="1:20" ht="17.25" customHeight="1">
      <c r="A33" s="64" t="s">
        <v>162</v>
      </c>
      <c r="B33" s="87">
        <v>283973</v>
      </c>
      <c r="C33" s="87" t="s">
        <v>373</v>
      </c>
      <c r="D33" s="87" t="s">
        <v>373</v>
      </c>
      <c r="E33" s="87">
        <v>15924</v>
      </c>
      <c r="F33" s="87">
        <v>248</v>
      </c>
      <c r="G33" s="87">
        <v>60345</v>
      </c>
      <c r="H33" s="87" t="s">
        <v>373</v>
      </c>
      <c r="I33" s="87">
        <v>112132</v>
      </c>
      <c r="J33" s="87">
        <v>43121</v>
      </c>
      <c r="K33" s="87">
        <v>318</v>
      </c>
      <c r="L33" s="87">
        <v>150914</v>
      </c>
      <c r="M33" s="87">
        <v>67797</v>
      </c>
      <c r="N33" s="87">
        <v>52754</v>
      </c>
      <c r="O33" s="87">
        <v>157400</v>
      </c>
      <c r="P33" s="87">
        <v>32960</v>
      </c>
      <c r="R33" s="221"/>
      <c r="S33" s="221"/>
      <c r="T33" s="221"/>
    </row>
    <row r="34" spans="1:20" ht="17.25" customHeight="1">
      <c r="A34" s="64" t="s">
        <v>163</v>
      </c>
      <c r="B34" s="87">
        <v>1189952</v>
      </c>
      <c r="C34" s="87" t="s">
        <v>373</v>
      </c>
      <c r="D34" s="87" t="s">
        <v>373</v>
      </c>
      <c r="E34" s="87">
        <v>178989</v>
      </c>
      <c r="F34" s="87">
        <v>489</v>
      </c>
      <c r="G34" s="87">
        <v>68791</v>
      </c>
      <c r="H34" s="87" t="s">
        <v>373</v>
      </c>
      <c r="I34" s="87">
        <v>107337</v>
      </c>
      <c r="J34" s="87">
        <v>110649</v>
      </c>
      <c r="K34" s="87">
        <v>1100</v>
      </c>
      <c r="L34" s="87">
        <v>136094</v>
      </c>
      <c r="M34" s="87">
        <v>53617</v>
      </c>
      <c r="N34" s="87">
        <v>88083</v>
      </c>
      <c r="O34" s="87">
        <v>539700</v>
      </c>
      <c r="P34" s="87">
        <v>39730</v>
      </c>
      <c r="R34" s="221"/>
      <c r="S34" s="221"/>
      <c r="T34" s="221"/>
    </row>
    <row r="35" spans="1:20" ht="17.25" customHeight="1">
      <c r="A35" s="64" t="s">
        <v>164</v>
      </c>
      <c r="B35" s="87">
        <v>3113007</v>
      </c>
      <c r="C35" s="87">
        <v>4729</v>
      </c>
      <c r="D35" s="87">
        <v>45584</v>
      </c>
      <c r="E35" s="87">
        <v>323695</v>
      </c>
      <c r="F35" s="87">
        <v>30565</v>
      </c>
      <c r="G35" s="87">
        <v>776639</v>
      </c>
      <c r="H35" s="87" t="s">
        <v>372</v>
      </c>
      <c r="I35" s="87">
        <v>474121</v>
      </c>
      <c r="J35" s="87">
        <v>566689</v>
      </c>
      <c r="K35" s="87">
        <v>15458</v>
      </c>
      <c r="L35" s="87">
        <v>49082</v>
      </c>
      <c r="M35" s="87">
        <v>70992</v>
      </c>
      <c r="N35" s="87">
        <v>452635</v>
      </c>
      <c r="O35" s="87">
        <v>692100</v>
      </c>
      <c r="P35" s="87">
        <v>112184</v>
      </c>
      <c r="R35" s="221"/>
      <c r="S35" s="221"/>
      <c r="T35" s="221"/>
    </row>
    <row r="36" spans="1:20" ht="17.25" customHeight="1">
      <c r="A36" s="64" t="s">
        <v>165</v>
      </c>
      <c r="B36" s="87">
        <v>1443029</v>
      </c>
      <c r="C36" s="87">
        <v>1660</v>
      </c>
      <c r="D36" s="87">
        <v>5263</v>
      </c>
      <c r="E36" s="87">
        <v>118529</v>
      </c>
      <c r="F36" s="87">
        <v>5585</v>
      </c>
      <c r="G36" s="87">
        <v>237702</v>
      </c>
      <c r="H36" s="87" t="s">
        <v>372</v>
      </c>
      <c r="I36" s="87">
        <v>231556</v>
      </c>
      <c r="J36" s="87">
        <v>58878</v>
      </c>
      <c r="K36" s="87">
        <v>6802</v>
      </c>
      <c r="L36" s="87">
        <v>292394</v>
      </c>
      <c r="M36" s="87">
        <v>149087</v>
      </c>
      <c r="N36" s="87">
        <v>296112</v>
      </c>
      <c r="O36" s="87">
        <v>186800</v>
      </c>
      <c r="P36" s="87">
        <v>86923</v>
      </c>
      <c r="R36" s="221"/>
      <c r="S36" s="221"/>
      <c r="T36" s="221"/>
    </row>
    <row r="37" spans="1:20" ht="17.25" customHeight="1">
      <c r="A37" s="64" t="s">
        <v>166</v>
      </c>
      <c r="B37" s="87">
        <v>1390078</v>
      </c>
      <c r="C37" s="87">
        <v>1408</v>
      </c>
      <c r="D37" s="87">
        <v>5929</v>
      </c>
      <c r="E37" s="87">
        <v>88048</v>
      </c>
      <c r="F37" s="87">
        <v>3905</v>
      </c>
      <c r="G37" s="87">
        <v>189290</v>
      </c>
      <c r="H37" s="87" t="s">
        <v>372</v>
      </c>
      <c r="I37" s="87">
        <v>102766</v>
      </c>
      <c r="J37" s="87">
        <v>76718</v>
      </c>
      <c r="K37" s="87">
        <v>50329</v>
      </c>
      <c r="L37" s="87">
        <v>166333</v>
      </c>
      <c r="M37" s="87">
        <v>49988</v>
      </c>
      <c r="N37" s="87">
        <v>348630</v>
      </c>
      <c r="O37" s="87">
        <v>583600</v>
      </c>
      <c r="P37" s="87">
        <v>80357</v>
      </c>
      <c r="R37" s="221"/>
      <c r="S37" s="221"/>
      <c r="T37" s="221"/>
    </row>
    <row r="38" spans="1:20" ht="17.25" customHeight="1">
      <c r="A38" s="64" t="s">
        <v>167</v>
      </c>
      <c r="B38" s="87">
        <v>997547</v>
      </c>
      <c r="C38" s="87">
        <v>1895</v>
      </c>
      <c r="D38" s="87">
        <v>43706</v>
      </c>
      <c r="E38" s="87">
        <v>105724</v>
      </c>
      <c r="F38" s="87">
        <v>4842</v>
      </c>
      <c r="G38" s="87">
        <v>153920</v>
      </c>
      <c r="H38" s="87" t="s">
        <v>372</v>
      </c>
      <c r="I38" s="87">
        <v>116666</v>
      </c>
      <c r="J38" s="87">
        <v>24394</v>
      </c>
      <c r="K38" s="87">
        <v>20089</v>
      </c>
      <c r="L38" s="87">
        <v>240754</v>
      </c>
      <c r="M38" s="87">
        <v>123916</v>
      </c>
      <c r="N38" s="87">
        <v>230363</v>
      </c>
      <c r="O38" s="87">
        <v>326600</v>
      </c>
      <c r="P38" s="87">
        <v>82310</v>
      </c>
      <c r="R38" s="221"/>
      <c r="S38" s="221"/>
      <c r="T38" s="221"/>
    </row>
    <row r="39" spans="1:20" ht="17.25" customHeight="1">
      <c r="A39" s="64" t="s">
        <v>168</v>
      </c>
      <c r="B39" s="87">
        <v>2259172</v>
      </c>
      <c r="C39" s="87">
        <v>5800</v>
      </c>
      <c r="D39" s="87">
        <v>42097</v>
      </c>
      <c r="E39" s="87">
        <v>244403</v>
      </c>
      <c r="F39" s="87">
        <v>10221</v>
      </c>
      <c r="G39" s="87">
        <v>381998</v>
      </c>
      <c r="H39" s="87" t="s">
        <v>372</v>
      </c>
      <c r="I39" s="87">
        <v>168674</v>
      </c>
      <c r="J39" s="87">
        <v>138033</v>
      </c>
      <c r="K39" s="87">
        <v>6526</v>
      </c>
      <c r="L39" s="87">
        <v>279585</v>
      </c>
      <c r="M39" s="87">
        <v>29556</v>
      </c>
      <c r="N39" s="87">
        <v>950302</v>
      </c>
      <c r="O39" s="87">
        <v>293600</v>
      </c>
      <c r="P39" s="87">
        <v>115264</v>
      </c>
      <c r="R39" s="221"/>
      <c r="S39" s="221"/>
      <c r="T39" s="221"/>
    </row>
    <row r="40" spans="1:20" ht="17.25" customHeight="1">
      <c r="A40" s="64" t="s">
        <v>169</v>
      </c>
      <c r="B40" s="87">
        <v>2274135</v>
      </c>
      <c r="C40" s="87">
        <v>686</v>
      </c>
      <c r="D40" s="87">
        <v>63101</v>
      </c>
      <c r="E40" s="87">
        <v>133919</v>
      </c>
      <c r="F40" s="87">
        <v>8615</v>
      </c>
      <c r="G40" s="87">
        <v>189034</v>
      </c>
      <c r="H40" s="87" t="s">
        <v>372</v>
      </c>
      <c r="I40" s="87">
        <v>515748</v>
      </c>
      <c r="J40" s="87">
        <v>159277</v>
      </c>
      <c r="K40" s="87">
        <v>57590</v>
      </c>
      <c r="L40" s="87">
        <v>268650</v>
      </c>
      <c r="M40" s="87">
        <v>123057</v>
      </c>
      <c r="N40" s="87">
        <v>453363</v>
      </c>
      <c r="O40" s="87">
        <v>440200</v>
      </c>
      <c r="P40" s="87">
        <v>89681</v>
      </c>
      <c r="R40" s="221"/>
      <c r="S40" s="221"/>
      <c r="T40" s="221"/>
    </row>
    <row r="41" spans="1:20" ht="17.25" customHeight="1">
      <c r="A41" s="64" t="s">
        <v>170</v>
      </c>
      <c r="B41" s="87">
        <v>1356451</v>
      </c>
      <c r="C41" s="87">
        <v>1456</v>
      </c>
      <c r="D41" s="87">
        <v>13894</v>
      </c>
      <c r="E41" s="87">
        <v>70303</v>
      </c>
      <c r="F41" s="87">
        <v>3281</v>
      </c>
      <c r="G41" s="87">
        <v>134935</v>
      </c>
      <c r="H41" s="87" t="s">
        <v>372</v>
      </c>
      <c r="I41" s="87">
        <v>130911</v>
      </c>
      <c r="J41" s="87">
        <v>56358</v>
      </c>
      <c r="K41" s="87">
        <v>3834</v>
      </c>
      <c r="L41" s="87">
        <v>171583</v>
      </c>
      <c r="M41" s="87">
        <v>110324</v>
      </c>
      <c r="N41" s="87">
        <v>156503</v>
      </c>
      <c r="O41" s="87">
        <v>554000</v>
      </c>
      <c r="P41" s="87">
        <v>76922</v>
      </c>
      <c r="R41" s="221"/>
      <c r="S41" s="221"/>
      <c r="T41" s="221"/>
    </row>
    <row r="42" spans="1:20" ht="17.25" customHeight="1">
      <c r="A42" s="64" t="s">
        <v>171</v>
      </c>
      <c r="B42" s="87">
        <v>1791746</v>
      </c>
      <c r="C42" s="87">
        <v>2536</v>
      </c>
      <c r="D42" s="87">
        <v>140061</v>
      </c>
      <c r="E42" s="87">
        <v>189701</v>
      </c>
      <c r="F42" s="87">
        <v>7369</v>
      </c>
      <c r="G42" s="87">
        <v>1183288</v>
      </c>
      <c r="H42" s="87" t="s">
        <v>372</v>
      </c>
      <c r="I42" s="87">
        <v>453104</v>
      </c>
      <c r="J42" s="87">
        <v>174105</v>
      </c>
      <c r="K42" s="87">
        <v>5749</v>
      </c>
      <c r="L42" s="87">
        <v>1784381</v>
      </c>
      <c r="M42" s="87">
        <v>73905</v>
      </c>
      <c r="N42" s="87">
        <v>848315</v>
      </c>
      <c r="O42" s="87">
        <v>1023200</v>
      </c>
      <c r="P42" s="87">
        <v>110837</v>
      </c>
      <c r="R42" s="221"/>
      <c r="S42" s="221"/>
      <c r="T42" s="221"/>
    </row>
    <row r="43" spans="1:20" ht="17.25" customHeight="1">
      <c r="A43" s="64" t="s">
        <v>172</v>
      </c>
      <c r="B43" s="87">
        <v>1269483</v>
      </c>
      <c r="C43" s="87">
        <v>1569</v>
      </c>
      <c r="D43" s="87">
        <v>10892</v>
      </c>
      <c r="E43" s="87">
        <v>74770</v>
      </c>
      <c r="F43" s="87">
        <v>3932</v>
      </c>
      <c r="G43" s="87">
        <v>121549</v>
      </c>
      <c r="H43" s="87" t="s">
        <v>372</v>
      </c>
      <c r="I43" s="87">
        <v>171263</v>
      </c>
      <c r="J43" s="87">
        <v>138283</v>
      </c>
      <c r="K43" s="87">
        <v>42500</v>
      </c>
      <c r="L43" s="87">
        <v>160957</v>
      </c>
      <c r="M43" s="87">
        <v>129700</v>
      </c>
      <c r="N43" s="87">
        <v>173553</v>
      </c>
      <c r="O43" s="87">
        <v>440000</v>
      </c>
      <c r="P43" s="87">
        <v>84126</v>
      </c>
      <c r="R43" s="221"/>
      <c r="S43" s="221"/>
      <c r="T43" s="221"/>
    </row>
    <row r="44" spans="1:20" ht="17.25" customHeight="1">
      <c r="A44" s="64" t="s">
        <v>173</v>
      </c>
      <c r="B44" s="87">
        <v>1283202</v>
      </c>
      <c r="C44" s="87">
        <v>780</v>
      </c>
      <c r="D44" s="87">
        <v>156617</v>
      </c>
      <c r="E44" s="87">
        <v>71297</v>
      </c>
      <c r="F44" s="87">
        <v>2675</v>
      </c>
      <c r="G44" s="87">
        <v>86589</v>
      </c>
      <c r="H44" s="87" t="s">
        <v>372</v>
      </c>
      <c r="I44" s="87">
        <v>228204</v>
      </c>
      <c r="J44" s="87">
        <v>25368</v>
      </c>
      <c r="K44" s="87">
        <v>8795</v>
      </c>
      <c r="L44" s="87">
        <v>131318</v>
      </c>
      <c r="M44" s="87">
        <v>53254</v>
      </c>
      <c r="N44" s="87">
        <v>155730</v>
      </c>
      <c r="O44" s="87">
        <v>214900</v>
      </c>
      <c r="P44" s="87">
        <v>61019</v>
      </c>
      <c r="R44" s="221"/>
      <c r="S44" s="221"/>
      <c r="T44" s="221"/>
    </row>
    <row r="45" spans="1:20" ht="17.25" customHeight="1">
      <c r="A45" s="64" t="s">
        <v>174</v>
      </c>
      <c r="B45" s="87">
        <v>1205284</v>
      </c>
      <c r="C45" s="87">
        <v>1211</v>
      </c>
      <c r="D45" s="87">
        <v>53844</v>
      </c>
      <c r="E45" s="87">
        <v>61828</v>
      </c>
      <c r="F45" s="87">
        <v>2703</v>
      </c>
      <c r="G45" s="87">
        <v>102366</v>
      </c>
      <c r="H45" s="87" t="s">
        <v>372</v>
      </c>
      <c r="I45" s="87">
        <v>219273</v>
      </c>
      <c r="J45" s="87">
        <v>118722</v>
      </c>
      <c r="K45" s="87">
        <v>1360</v>
      </c>
      <c r="L45" s="87">
        <v>209226</v>
      </c>
      <c r="M45" s="87">
        <v>86873</v>
      </c>
      <c r="N45" s="87">
        <v>167119</v>
      </c>
      <c r="O45" s="87">
        <v>288100</v>
      </c>
      <c r="P45" s="87">
        <v>66032</v>
      </c>
      <c r="R45" s="221"/>
      <c r="S45" s="221"/>
      <c r="T45" s="221"/>
    </row>
    <row r="46" spans="1:20" ht="17.25" customHeight="1">
      <c r="A46" s="64" t="s">
        <v>175</v>
      </c>
      <c r="B46" s="87">
        <v>1905860</v>
      </c>
      <c r="C46" s="87">
        <v>1646</v>
      </c>
      <c r="D46" s="87">
        <v>144321</v>
      </c>
      <c r="E46" s="87">
        <v>84814</v>
      </c>
      <c r="F46" s="87">
        <v>3866</v>
      </c>
      <c r="G46" s="87">
        <v>315065</v>
      </c>
      <c r="H46" s="87" t="s">
        <v>372</v>
      </c>
      <c r="I46" s="87">
        <v>626438</v>
      </c>
      <c r="J46" s="87">
        <v>56872</v>
      </c>
      <c r="K46" s="87">
        <v>23051</v>
      </c>
      <c r="L46" s="87">
        <v>154813</v>
      </c>
      <c r="M46" s="87">
        <v>69901</v>
      </c>
      <c r="N46" s="87">
        <v>250409</v>
      </c>
      <c r="O46" s="87">
        <v>749100</v>
      </c>
      <c r="P46" s="87">
        <v>83219</v>
      </c>
      <c r="R46" s="221"/>
      <c r="S46" s="221"/>
      <c r="T46" s="221"/>
    </row>
    <row r="47" spans="1:20" ht="17.25" customHeight="1">
      <c r="A47" s="64" t="s">
        <v>176</v>
      </c>
      <c r="B47" s="87">
        <v>1604405</v>
      </c>
      <c r="C47" s="87">
        <v>1492</v>
      </c>
      <c r="D47" s="87">
        <v>45015</v>
      </c>
      <c r="E47" s="87">
        <v>95501</v>
      </c>
      <c r="F47" s="87">
        <v>3891</v>
      </c>
      <c r="G47" s="87">
        <v>123186</v>
      </c>
      <c r="H47" s="87" t="s">
        <v>372</v>
      </c>
      <c r="I47" s="87">
        <v>277552</v>
      </c>
      <c r="J47" s="87">
        <v>109949</v>
      </c>
      <c r="K47" s="87">
        <v>6075</v>
      </c>
      <c r="L47" s="87">
        <v>8889</v>
      </c>
      <c r="M47" s="87">
        <v>38318</v>
      </c>
      <c r="N47" s="87">
        <v>192746</v>
      </c>
      <c r="O47" s="87">
        <v>386100</v>
      </c>
      <c r="P47" s="87">
        <v>83151</v>
      </c>
      <c r="R47" s="221"/>
      <c r="S47" s="221"/>
      <c r="T47" s="221"/>
    </row>
    <row r="48" spans="1:20" ht="17.25" customHeight="1">
      <c r="A48" s="64" t="s">
        <v>177</v>
      </c>
      <c r="B48" s="87">
        <v>1739843</v>
      </c>
      <c r="C48" s="87">
        <v>889</v>
      </c>
      <c r="D48" s="87">
        <v>74433</v>
      </c>
      <c r="E48" s="87">
        <v>199584</v>
      </c>
      <c r="F48" s="87">
        <v>3029</v>
      </c>
      <c r="G48" s="87">
        <v>309282</v>
      </c>
      <c r="H48" s="87" t="s">
        <v>372</v>
      </c>
      <c r="I48" s="87">
        <v>398866</v>
      </c>
      <c r="J48" s="87">
        <v>58192</v>
      </c>
      <c r="K48" s="87">
        <v>11107</v>
      </c>
      <c r="L48" s="87">
        <v>545694</v>
      </c>
      <c r="M48" s="87">
        <v>66343</v>
      </c>
      <c r="N48" s="87">
        <v>77278</v>
      </c>
      <c r="O48" s="87">
        <v>408500</v>
      </c>
      <c r="P48" s="87">
        <v>58648</v>
      </c>
      <c r="R48" s="221"/>
      <c r="S48" s="221"/>
      <c r="T48" s="221"/>
    </row>
    <row r="49" spans="1:20" ht="17.25" customHeight="1">
      <c r="A49" s="64" t="s">
        <v>178</v>
      </c>
      <c r="B49" s="87">
        <v>1148935</v>
      </c>
      <c r="C49" s="87">
        <v>852</v>
      </c>
      <c r="D49" s="87">
        <v>7943</v>
      </c>
      <c r="E49" s="87">
        <v>65869</v>
      </c>
      <c r="F49" s="87">
        <v>2625</v>
      </c>
      <c r="G49" s="87">
        <v>79673</v>
      </c>
      <c r="H49" s="87" t="s">
        <v>372</v>
      </c>
      <c r="I49" s="87">
        <v>231188</v>
      </c>
      <c r="J49" s="87">
        <v>46854</v>
      </c>
      <c r="K49" s="87">
        <v>30400</v>
      </c>
      <c r="L49" s="87">
        <v>220113</v>
      </c>
      <c r="M49" s="87">
        <v>57055</v>
      </c>
      <c r="N49" s="87">
        <v>120647</v>
      </c>
      <c r="O49" s="87">
        <v>130954</v>
      </c>
      <c r="P49" s="87">
        <v>59424</v>
      </c>
      <c r="R49" s="221"/>
      <c r="S49" s="221"/>
      <c r="T49" s="221"/>
    </row>
    <row r="50" spans="1:20" ht="17.25" customHeight="1">
      <c r="A50" s="64" t="s">
        <v>179</v>
      </c>
      <c r="B50" s="87">
        <v>2843249</v>
      </c>
      <c r="C50" s="87">
        <v>3242</v>
      </c>
      <c r="D50" s="87">
        <v>113331</v>
      </c>
      <c r="E50" s="87">
        <v>51535</v>
      </c>
      <c r="F50" s="87">
        <v>6679</v>
      </c>
      <c r="G50" s="87">
        <v>484466</v>
      </c>
      <c r="H50" s="87" t="s">
        <v>372</v>
      </c>
      <c r="I50" s="87">
        <v>1166326</v>
      </c>
      <c r="J50" s="87">
        <v>271544</v>
      </c>
      <c r="K50" s="87">
        <v>237373</v>
      </c>
      <c r="L50" s="87">
        <v>129464</v>
      </c>
      <c r="M50" s="87">
        <v>166606</v>
      </c>
      <c r="N50" s="87">
        <v>266038</v>
      </c>
      <c r="O50" s="87">
        <v>1235800</v>
      </c>
      <c r="P50" s="87">
        <v>89354</v>
      </c>
      <c r="R50" s="221"/>
      <c r="S50" s="221"/>
      <c r="T50" s="221"/>
    </row>
    <row r="51" spans="1:20" ht="17.25" customHeight="1">
      <c r="A51" s="64" t="s">
        <v>180</v>
      </c>
      <c r="B51" s="87">
        <v>2714662</v>
      </c>
      <c r="C51" s="87">
        <v>1954</v>
      </c>
      <c r="D51" s="87">
        <v>27376</v>
      </c>
      <c r="E51" s="87">
        <v>90009</v>
      </c>
      <c r="F51" s="87">
        <v>5221</v>
      </c>
      <c r="G51" s="87">
        <v>297877</v>
      </c>
      <c r="H51" s="87" t="s">
        <v>372</v>
      </c>
      <c r="I51" s="87">
        <v>1096101</v>
      </c>
      <c r="J51" s="87">
        <v>90687</v>
      </c>
      <c r="K51" s="87">
        <v>23063</v>
      </c>
      <c r="L51" s="87">
        <v>356271</v>
      </c>
      <c r="M51" s="87">
        <v>215057</v>
      </c>
      <c r="N51" s="87">
        <v>110334</v>
      </c>
      <c r="O51" s="87">
        <v>495000</v>
      </c>
      <c r="P51" s="87">
        <v>95999</v>
      </c>
      <c r="R51" s="221"/>
      <c r="S51" s="221"/>
      <c r="T51" s="221"/>
    </row>
    <row r="52" spans="1:20" ht="17.25" customHeight="1">
      <c r="A52" s="64" t="s">
        <v>181</v>
      </c>
      <c r="B52" s="87">
        <v>2987156</v>
      </c>
      <c r="C52" s="87">
        <v>3317</v>
      </c>
      <c r="D52" s="87">
        <v>34187</v>
      </c>
      <c r="E52" s="87">
        <v>143412</v>
      </c>
      <c r="F52" s="87">
        <v>9923</v>
      </c>
      <c r="G52" s="87">
        <v>302408</v>
      </c>
      <c r="H52" s="87" t="s">
        <v>372</v>
      </c>
      <c r="I52" s="87">
        <v>444184</v>
      </c>
      <c r="J52" s="87">
        <v>127604</v>
      </c>
      <c r="K52" s="87">
        <v>2253</v>
      </c>
      <c r="L52" s="87">
        <v>538725</v>
      </c>
      <c r="M52" s="87">
        <v>184826</v>
      </c>
      <c r="N52" s="87">
        <v>474275</v>
      </c>
      <c r="O52" s="87">
        <v>904600</v>
      </c>
      <c r="P52" s="87">
        <v>85913</v>
      </c>
      <c r="R52" s="221"/>
      <c r="S52" s="221"/>
      <c r="T52" s="221"/>
    </row>
    <row r="53" spans="1:20" ht="17.25" customHeight="1">
      <c r="A53" s="64" t="s">
        <v>182</v>
      </c>
      <c r="B53" s="87">
        <v>2097283</v>
      </c>
      <c r="C53" s="87">
        <v>1366</v>
      </c>
      <c r="D53" s="87">
        <v>50939</v>
      </c>
      <c r="E53" s="87">
        <v>169136</v>
      </c>
      <c r="F53" s="87">
        <v>3418</v>
      </c>
      <c r="G53" s="87">
        <v>181450</v>
      </c>
      <c r="H53" s="87" t="s">
        <v>373</v>
      </c>
      <c r="I53" s="87">
        <v>438791</v>
      </c>
      <c r="J53" s="87">
        <v>42496</v>
      </c>
      <c r="K53" s="87" t="s">
        <v>373</v>
      </c>
      <c r="L53" s="87">
        <v>8188</v>
      </c>
      <c r="M53" s="87">
        <v>54533</v>
      </c>
      <c r="N53" s="87">
        <v>91263</v>
      </c>
      <c r="O53" s="87">
        <v>613500</v>
      </c>
      <c r="P53" s="87">
        <v>71010</v>
      </c>
      <c r="R53" s="221"/>
      <c r="S53" s="221"/>
      <c r="T53" s="221"/>
    </row>
    <row r="54" spans="1:20" ht="17.25" customHeight="1">
      <c r="A54" s="64" t="s">
        <v>183</v>
      </c>
      <c r="B54" s="87">
        <v>2017463</v>
      </c>
      <c r="C54" s="87">
        <v>1298</v>
      </c>
      <c r="D54" s="87">
        <v>46138</v>
      </c>
      <c r="E54" s="87">
        <v>94667</v>
      </c>
      <c r="F54" s="87">
        <v>16877</v>
      </c>
      <c r="G54" s="87">
        <v>200205</v>
      </c>
      <c r="H54" s="87" t="s">
        <v>372</v>
      </c>
      <c r="I54" s="87">
        <v>319739</v>
      </c>
      <c r="J54" s="87">
        <v>111511</v>
      </c>
      <c r="K54" s="87">
        <v>4446</v>
      </c>
      <c r="L54" s="87">
        <v>220923</v>
      </c>
      <c r="M54" s="87">
        <v>88170</v>
      </c>
      <c r="N54" s="87">
        <v>103129</v>
      </c>
      <c r="O54" s="87">
        <v>459700</v>
      </c>
      <c r="P54" s="87">
        <v>84010</v>
      </c>
      <c r="R54" s="221"/>
      <c r="S54" s="221"/>
      <c r="T54" s="221"/>
    </row>
    <row r="55" spans="1:20" ht="17.25" customHeight="1">
      <c r="A55" s="64"/>
      <c r="B55" s="87"/>
      <c r="C55" s="87"/>
      <c r="D55" s="87"/>
      <c r="E55" s="87"/>
      <c r="F55" s="87"/>
      <c r="G55" s="87"/>
      <c r="H55" s="87"/>
      <c r="I55" s="226"/>
      <c r="J55" s="87"/>
      <c r="K55" s="87"/>
      <c r="L55" s="87"/>
      <c r="M55" s="87"/>
      <c r="N55" s="226"/>
      <c r="O55" s="87"/>
      <c r="P55" s="87"/>
      <c r="R55" s="221"/>
      <c r="S55" s="221"/>
      <c r="T55" s="221"/>
    </row>
    <row r="56" spans="1:20" s="249" customFormat="1" ht="17.25" customHeight="1">
      <c r="A56" s="255" t="s">
        <v>184</v>
      </c>
      <c r="B56" s="258">
        <f>SUM(B22:B54)</f>
        <v>53175752</v>
      </c>
      <c r="C56" s="258">
        <f aca="true" t="shared" si="2" ref="C56:P56">SUM(C22:C54)</f>
        <v>70774</v>
      </c>
      <c r="D56" s="258">
        <f t="shared" si="2"/>
        <v>1598638</v>
      </c>
      <c r="E56" s="258">
        <f t="shared" si="2"/>
        <v>4360588</v>
      </c>
      <c r="F56" s="258">
        <f t="shared" si="2"/>
        <v>181430</v>
      </c>
      <c r="G56" s="258">
        <f t="shared" si="2"/>
        <v>9319383</v>
      </c>
      <c r="H56" s="258" t="s">
        <v>201</v>
      </c>
      <c r="I56" s="258">
        <f t="shared" si="2"/>
        <v>10557746</v>
      </c>
      <c r="J56" s="258">
        <f t="shared" si="2"/>
        <v>4715524</v>
      </c>
      <c r="K56" s="258">
        <f t="shared" si="2"/>
        <v>876226</v>
      </c>
      <c r="L56" s="258">
        <f t="shared" si="2"/>
        <v>8199189</v>
      </c>
      <c r="M56" s="258">
        <f t="shared" si="2"/>
        <v>3417379</v>
      </c>
      <c r="N56" s="258">
        <f t="shared" si="2"/>
        <v>11601706</v>
      </c>
      <c r="O56" s="258">
        <f t="shared" si="2"/>
        <v>18547054</v>
      </c>
      <c r="P56" s="258">
        <f t="shared" si="2"/>
        <v>2574995</v>
      </c>
      <c r="R56" s="250"/>
      <c r="S56" s="250"/>
      <c r="T56" s="250"/>
    </row>
    <row r="57" spans="1:7" ht="15" customHeight="1">
      <c r="A57" s="77"/>
      <c r="B57" s="77"/>
      <c r="C57" s="183"/>
      <c r="D57" s="183"/>
      <c r="E57" s="183"/>
      <c r="F57" s="183"/>
      <c r="G57" s="183"/>
    </row>
    <row r="58" spans="1:7" ht="14.25">
      <c r="A58" s="77"/>
      <c r="B58" s="77"/>
      <c r="C58" s="183"/>
      <c r="D58" s="183"/>
      <c r="E58" s="183"/>
      <c r="F58" s="183"/>
      <c r="G58" s="183"/>
    </row>
    <row r="59" spans="1:7" ht="14.25">
      <c r="A59" s="77"/>
      <c r="B59" s="77"/>
      <c r="C59" s="183"/>
      <c r="D59" s="183"/>
      <c r="E59" s="183"/>
      <c r="F59" s="183"/>
      <c r="G59" s="183"/>
    </row>
    <row r="60" spans="1:7" ht="14.25">
      <c r="A60" s="77"/>
      <c r="B60" s="77"/>
      <c r="C60" s="183"/>
      <c r="D60" s="183"/>
      <c r="E60" s="183"/>
      <c r="F60" s="183"/>
      <c r="G60" s="183"/>
    </row>
    <row r="61" spans="1:7" ht="14.25">
      <c r="A61" s="77"/>
      <c r="B61" s="77"/>
      <c r="C61" s="183"/>
      <c r="D61" s="183"/>
      <c r="E61" s="183"/>
      <c r="F61" s="183"/>
      <c r="G61" s="183"/>
    </row>
    <row r="62" spans="1:7" ht="14.25">
      <c r="A62" s="77"/>
      <c r="B62" s="77"/>
      <c r="C62" s="183"/>
      <c r="D62" s="183"/>
      <c r="E62" s="183"/>
      <c r="F62" s="183"/>
      <c r="G62" s="183"/>
    </row>
    <row r="63" spans="1:7" ht="14.25">
      <c r="A63" s="77"/>
      <c r="B63" s="77"/>
      <c r="C63" s="183"/>
      <c r="D63" s="183"/>
      <c r="E63" s="183"/>
      <c r="F63" s="183"/>
      <c r="G63" s="183"/>
    </row>
    <row r="64" spans="1:7" ht="14.25">
      <c r="A64" s="77"/>
      <c r="B64" s="77"/>
      <c r="C64" s="183"/>
      <c r="D64" s="183"/>
      <c r="E64" s="183"/>
      <c r="F64" s="183"/>
      <c r="G64" s="183"/>
    </row>
    <row r="65" spans="1:7" ht="14.25">
      <c r="A65" s="77"/>
      <c r="B65" s="77"/>
      <c r="C65" s="183"/>
      <c r="D65" s="183"/>
      <c r="E65" s="183"/>
      <c r="F65" s="183"/>
      <c r="G65" s="183"/>
    </row>
    <row r="66" spans="1:7" ht="14.25">
      <c r="A66" s="77"/>
      <c r="B66" s="77"/>
      <c r="C66" s="183"/>
      <c r="D66" s="183"/>
      <c r="E66" s="183"/>
      <c r="F66" s="183"/>
      <c r="G66" s="183"/>
    </row>
    <row r="67" spans="1:7" ht="14.25">
      <c r="A67" s="77"/>
      <c r="B67" s="77"/>
      <c r="C67" s="183"/>
      <c r="D67" s="183"/>
      <c r="E67" s="183"/>
      <c r="F67" s="183"/>
      <c r="G67" s="183"/>
    </row>
    <row r="68" spans="1:7" ht="14.25">
      <c r="A68" s="77"/>
      <c r="B68" s="77"/>
      <c r="C68" s="183"/>
      <c r="D68" s="183"/>
      <c r="E68" s="183"/>
      <c r="F68" s="183"/>
      <c r="G68" s="183"/>
    </row>
    <row r="69" spans="1:7" ht="14.25">
      <c r="A69" s="77"/>
      <c r="B69" s="77"/>
      <c r="C69" s="183"/>
      <c r="D69" s="183"/>
      <c r="E69" s="183"/>
      <c r="F69" s="183"/>
      <c r="G69" s="183"/>
    </row>
    <row r="70" spans="1:7" ht="14.25">
      <c r="A70" s="77"/>
      <c r="B70" s="77"/>
      <c r="C70" s="183"/>
      <c r="D70" s="183"/>
      <c r="E70" s="183"/>
      <c r="F70" s="183"/>
      <c r="G70" s="183"/>
    </row>
    <row r="71" spans="1:7" ht="14.25">
      <c r="A71" s="77"/>
      <c r="B71" s="77"/>
      <c r="C71" s="183"/>
      <c r="D71" s="183"/>
      <c r="E71" s="183"/>
      <c r="F71" s="183"/>
      <c r="G71" s="183"/>
    </row>
    <row r="72" spans="1:7" ht="14.25">
      <c r="A72" s="77"/>
      <c r="B72" s="77"/>
      <c r="C72" s="183"/>
      <c r="D72" s="183"/>
      <c r="E72" s="183"/>
      <c r="F72" s="183"/>
      <c r="G72" s="183"/>
    </row>
    <row r="73" spans="1:7" ht="14.25">
      <c r="A73" s="77"/>
      <c r="B73" s="77"/>
      <c r="C73" s="183"/>
      <c r="D73" s="183"/>
      <c r="E73" s="183"/>
      <c r="F73" s="183"/>
      <c r="G73" s="183"/>
    </row>
    <row r="74" spans="1:7" ht="14.25">
      <c r="A74" s="77"/>
      <c r="B74" s="77"/>
      <c r="C74" s="183"/>
      <c r="D74" s="183"/>
      <c r="E74" s="183"/>
      <c r="F74" s="183"/>
      <c r="G74" s="183"/>
    </row>
    <row r="75" spans="1:7" ht="14.25">
      <c r="A75" s="77"/>
      <c r="B75" s="77"/>
      <c r="C75" s="183"/>
      <c r="D75" s="183"/>
      <c r="E75" s="183"/>
      <c r="F75" s="183"/>
      <c r="G75" s="183"/>
    </row>
    <row r="76" spans="1:7" ht="14.25">
      <c r="A76" s="77"/>
      <c r="B76" s="77"/>
      <c r="C76" s="183"/>
      <c r="D76" s="183"/>
      <c r="E76" s="183"/>
      <c r="F76" s="183"/>
      <c r="G76" s="183"/>
    </row>
    <row r="77" spans="1:7" ht="14.25">
      <c r="A77" s="77"/>
      <c r="B77" s="77"/>
      <c r="C77" s="183"/>
      <c r="D77" s="183"/>
      <c r="E77" s="183"/>
      <c r="F77" s="183"/>
      <c r="G77" s="183"/>
    </row>
    <row r="78" spans="1:7" ht="14.25">
      <c r="A78" s="77"/>
      <c r="B78" s="77"/>
      <c r="C78" s="183"/>
      <c r="D78" s="183"/>
      <c r="E78" s="183"/>
      <c r="F78" s="183"/>
      <c r="G78" s="183"/>
    </row>
  </sheetData>
  <sheetProtection/>
  <mergeCells count="15">
    <mergeCell ref="P4:P5"/>
    <mergeCell ref="J4:J5"/>
    <mergeCell ref="K4:K5"/>
    <mergeCell ref="L4:L5"/>
    <mergeCell ref="M4:M5"/>
    <mergeCell ref="A2:P2"/>
    <mergeCell ref="A4:A5"/>
    <mergeCell ref="B4:B5"/>
    <mergeCell ref="D4:D5"/>
    <mergeCell ref="E4:E5"/>
    <mergeCell ref="F4:F5"/>
    <mergeCell ref="G4:G5"/>
    <mergeCell ref="I4:I5"/>
    <mergeCell ref="N4:N5"/>
    <mergeCell ref="O4:O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PageLayoutView="0" workbookViewId="0" topLeftCell="A1">
      <selection activeCell="B10" sqref="B10"/>
    </sheetView>
  </sheetViews>
  <sheetFormatPr defaultColWidth="10.59765625" defaultRowHeight="15"/>
  <cols>
    <col min="1" max="1" width="17.19921875" style="36" customWidth="1"/>
    <col min="2" max="2" width="16.09765625" style="36" bestFit="1" customWidth="1"/>
    <col min="3" max="3" width="13.69921875" style="36" customWidth="1"/>
    <col min="4" max="4" width="16.09765625" style="36" bestFit="1" customWidth="1"/>
    <col min="5" max="5" width="13.09765625" style="36" customWidth="1"/>
    <col min="6" max="6" width="14" style="36" customWidth="1"/>
    <col min="7" max="7" width="16.09765625" style="36" bestFit="1" customWidth="1"/>
    <col min="8" max="8" width="14" style="36" customWidth="1"/>
    <col min="9" max="10" width="16.09765625" style="36" bestFit="1" customWidth="1"/>
    <col min="11" max="11" width="13.09765625" style="36" customWidth="1"/>
    <col min="12" max="12" width="13.69921875" style="36" customWidth="1"/>
    <col min="13" max="13" width="13.09765625" style="36" customWidth="1"/>
    <col min="14" max="14" width="13.09765625" style="154" customWidth="1"/>
    <col min="15" max="15" width="17.8984375" style="36" bestFit="1" customWidth="1"/>
    <col min="16" max="16" width="15.5" style="36" customWidth="1"/>
    <col min="17" max="17" width="10.59765625" style="36" customWidth="1"/>
    <col min="18" max="18" width="15.5" style="36" bestFit="1" customWidth="1"/>
    <col min="19" max="16384" width="10.59765625" style="36" customWidth="1"/>
  </cols>
  <sheetData>
    <row r="1" spans="1:16" s="34" customFormat="1" ht="19.5" customHeight="1">
      <c r="A1" s="1" t="s">
        <v>309</v>
      </c>
      <c r="N1" s="241"/>
      <c r="P1" s="2" t="s">
        <v>279</v>
      </c>
    </row>
    <row r="2" spans="1:16" ht="19.5" customHeight="1">
      <c r="A2" s="299" t="s">
        <v>394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3" spans="2:16" ht="18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2"/>
      <c r="O3" s="38"/>
      <c r="P3" s="32" t="s">
        <v>211</v>
      </c>
    </row>
    <row r="4" spans="1:16" ht="17.25" customHeight="1">
      <c r="A4" s="505" t="s">
        <v>277</v>
      </c>
      <c r="B4" s="297" t="s">
        <v>190</v>
      </c>
      <c r="C4" s="297" t="s">
        <v>191</v>
      </c>
      <c r="D4" s="297" t="s">
        <v>192</v>
      </c>
      <c r="E4" s="297" t="s">
        <v>193</v>
      </c>
      <c r="F4" s="302" t="s">
        <v>388</v>
      </c>
      <c r="G4" s="297" t="s">
        <v>194</v>
      </c>
      <c r="H4" s="297" t="s">
        <v>195</v>
      </c>
      <c r="I4" s="297" t="s">
        <v>196</v>
      </c>
      <c r="J4" s="297" t="s">
        <v>197</v>
      </c>
      <c r="K4" s="491" t="s">
        <v>391</v>
      </c>
      <c r="L4" s="297" t="s">
        <v>198</v>
      </c>
      <c r="M4" s="313" t="s">
        <v>392</v>
      </c>
      <c r="N4" s="302" t="s">
        <v>389</v>
      </c>
      <c r="O4" s="297" t="s">
        <v>199</v>
      </c>
      <c r="P4" s="510" t="s">
        <v>393</v>
      </c>
    </row>
    <row r="5" spans="1:16" ht="17.25" customHeight="1">
      <c r="A5" s="506"/>
      <c r="B5" s="298"/>
      <c r="C5" s="298"/>
      <c r="D5" s="298"/>
      <c r="E5" s="298"/>
      <c r="F5" s="303"/>
      <c r="G5" s="298"/>
      <c r="H5" s="298"/>
      <c r="I5" s="298"/>
      <c r="J5" s="298"/>
      <c r="K5" s="492"/>
      <c r="L5" s="298"/>
      <c r="M5" s="298"/>
      <c r="N5" s="303"/>
      <c r="O5" s="298"/>
      <c r="P5" s="305"/>
    </row>
    <row r="6" spans="1:18" ht="17.25" customHeight="1">
      <c r="A6" s="63" t="s">
        <v>299</v>
      </c>
      <c r="B6" s="87">
        <v>34931036</v>
      </c>
      <c r="C6" s="87">
        <v>46757570</v>
      </c>
      <c r="D6" s="87">
        <v>22519713</v>
      </c>
      <c r="E6" s="87">
        <v>3479093</v>
      </c>
      <c r="F6" s="87">
        <v>26042443</v>
      </c>
      <c r="G6" s="87">
        <v>25886373</v>
      </c>
      <c r="H6" s="87">
        <v>64824643</v>
      </c>
      <c r="I6" s="87">
        <v>9248746</v>
      </c>
      <c r="J6" s="87">
        <v>48375398</v>
      </c>
      <c r="K6" s="87">
        <v>2333588</v>
      </c>
      <c r="L6" s="87">
        <v>32039962</v>
      </c>
      <c r="M6" s="87">
        <v>1894143</v>
      </c>
      <c r="N6" s="87" t="s">
        <v>201</v>
      </c>
      <c r="O6" s="87">
        <v>243002427</v>
      </c>
      <c r="P6" s="87">
        <v>42590396</v>
      </c>
      <c r="R6" s="221"/>
    </row>
    <row r="7" spans="1:18" ht="18" customHeight="1">
      <c r="A7" s="64" t="s">
        <v>231</v>
      </c>
      <c r="B7" s="87">
        <v>53249225</v>
      </c>
      <c r="C7" s="87">
        <v>51007881</v>
      </c>
      <c r="D7" s="87">
        <v>23496261</v>
      </c>
      <c r="E7" s="87">
        <v>3157783</v>
      </c>
      <c r="F7" s="87">
        <v>25974927</v>
      </c>
      <c r="G7" s="87">
        <v>28393468</v>
      </c>
      <c r="H7" s="87">
        <v>68403425</v>
      </c>
      <c r="I7" s="87">
        <v>9551111</v>
      </c>
      <c r="J7" s="87">
        <v>52173437</v>
      </c>
      <c r="K7" s="87">
        <v>3540075</v>
      </c>
      <c r="L7" s="87">
        <v>32521395</v>
      </c>
      <c r="M7" s="87">
        <v>1473701</v>
      </c>
      <c r="N7" s="87" t="s">
        <v>268</v>
      </c>
      <c r="O7" s="87">
        <v>248575966</v>
      </c>
      <c r="P7" s="87">
        <v>61176384</v>
      </c>
      <c r="R7" s="221"/>
    </row>
    <row r="8" spans="1:18" ht="17.25" customHeight="1">
      <c r="A8" s="46">
        <v>2</v>
      </c>
      <c r="B8" s="87">
        <v>55946570</v>
      </c>
      <c r="C8" s="87">
        <v>54637566</v>
      </c>
      <c r="D8" s="87">
        <v>26974767</v>
      </c>
      <c r="E8" s="87">
        <v>2987981</v>
      </c>
      <c r="F8" s="87">
        <v>27048157</v>
      </c>
      <c r="G8" s="87">
        <v>31874719</v>
      </c>
      <c r="H8" s="87">
        <v>75733372</v>
      </c>
      <c r="I8" s="87">
        <v>10156538</v>
      </c>
      <c r="J8" s="87">
        <v>56333502</v>
      </c>
      <c r="K8" s="87">
        <v>4085518</v>
      </c>
      <c r="L8" s="87">
        <v>33842949</v>
      </c>
      <c r="M8" s="87">
        <v>2966625</v>
      </c>
      <c r="N8" s="87" t="s">
        <v>268</v>
      </c>
      <c r="O8" s="87">
        <v>258478153</v>
      </c>
      <c r="P8" s="87">
        <v>77295679</v>
      </c>
      <c r="R8" s="221"/>
    </row>
    <row r="9" spans="1:18" ht="17.25" customHeight="1">
      <c r="A9" s="46">
        <v>3</v>
      </c>
      <c r="B9" s="87">
        <v>53716297</v>
      </c>
      <c r="C9" s="87">
        <v>59976067</v>
      </c>
      <c r="D9" s="87">
        <v>30650160</v>
      </c>
      <c r="E9" s="87">
        <v>3208526</v>
      </c>
      <c r="F9" s="87">
        <v>27317110</v>
      </c>
      <c r="G9" s="87">
        <v>36877306</v>
      </c>
      <c r="H9" s="87">
        <v>84244302</v>
      </c>
      <c r="I9" s="87">
        <v>11074032</v>
      </c>
      <c r="J9" s="87">
        <v>64349626</v>
      </c>
      <c r="K9" s="87">
        <v>6572183</v>
      </c>
      <c r="L9" s="87">
        <v>34904839</v>
      </c>
      <c r="M9" s="87">
        <v>566034</v>
      </c>
      <c r="N9" s="87" t="s">
        <v>201</v>
      </c>
      <c r="O9" s="87">
        <v>269986848</v>
      </c>
      <c r="P9" s="87">
        <v>91638989</v>
      </c>
      <c r="R9" s="221"/>
    </row>
    <row r="10" spans="1:18" s="249" customFormat="1" ht="17.25" customHeight="1">
      <c r="A10" s="33" t="s">
        <v>395</v>
      </c>
      <c r="B10" s="295">
        <f>SUM(B20,B56)</f>
        <v>56280136</v>
      </c>
      <c r="C10" s="295">
        <f aca="true" t="shared" si="0" ref="C10:P10">SUM(C20,C56)</f>
        <v>68692343</v>
      </c>
      <c r="D10" s="295">
        <f t="shared" si="0"/>
        <v>35134609</v>
      </c>
      <c r="E10" s="295">
        <f t="shared" si="0"/>
        <v>3382090</v>
      </c>
      <c r="F10" s="295">
        <f t="shared" si="0"/>
        <v>30503733</v>
      </c>
      <c r="G10" s="295">
        <f t="shared" si="0"/>
        <v>40993386</v>
      </c>
      <c r="H10" s="295">
        <f t="shared" si="0"/>
        <v>97015961</v>
      </c>
      <c r="I10" s="295">
        <f t="shared" si="0"/>
        <v>12263330</v>
      </c>
      <c r="J10" s="295">
        <f t="shared" si="0"/>
        <v>58887572</v>
      </c>
      <c r="K10" s="295">
        <f t="shared" si="0"/>
        <v>4016900</v>
      </c>
      <c r="L10" s="295">
        <f t="shared" si="0"/>
        <v>39162311</v>
      </c>
      <c r="M10" s="295">
        <f t="shared" si="0"/>
        <v>717425</v>
      </c>
      <c r="N10" s="295" t="s">
        <v>423</v>
      </c>
      <c r="O10" s="295">
        <f t="shared" si="0"/>
        <v>291860195</v>
      </c>
      <c r="P10" s="295">
        <f t="shared" si="0"/>
        <v>97084666</v>
      </c>
      <c r="R10" s="256"/>
    </row>
    <row r="11" spans="1:16" ht="17.25" customHeight="1">
      <c r="A11" s="145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1:18" ht="17.25" customHeight="1">
      <c r="A12" s="64" t="s">
        <v>142</v>
      </c>
      <c r="B12" s="26">
        <v>12493524</v>
      </c>
      <c r="C12" s="26">
        <v>23322239</v>
      </c>
      <c r="D12" s="26">
        <v>15331617</v>
      </c>
      <c r="E12" s="26">
        <v>1016291</v>
      </c>
      <c r="F12" s="26">
        <v>4242749</v>
      </c>
      <c r="G12" s="26">
        <v>14757872</v>
      </c>
      <c r="H12" s="26">
        <v>39684015</v>
      </c>
      <c r="I12" s="26">
        <v>3857654</v>
      </c>
      <c r="J12" s="26">
        <v>17856871</v>
      </c>
      <c r="K12" s="26">
        <v>372844</v>
      </c>
      <c r="L12" s="26">
        <v>10106913</v>
      </c>
      <c r="M12" s="26">
        <v>80230</v>
      </c>
      <c r="N12" s="26" t="s">
        <v>390</v>
      </c>
      <c r="O12" s="26">
        <v>78699021</v>
      </c>
      <c r="P12" s="26">
        <v>23335225</v>
      </c>
      <c r="R12" s="221"/>
    </row>
    <row r="13" spans="1:18" ht="17.25" customHeight="1">
      <c r="A13" s="64" t="s">
        <v>143</v>
      </c>
      <c r="B13" s="26">
        <v>3807122</v>
      </c>
      <c r="C13" s="26">
        <v>4101526</v>
      </c>
      <c r="D13" s="26">
        <v>1584200</v>
      </c>
      <c r="E13" s="26">
        <v>155925</v>
      </c>
      <c r="F13" s="26">
        <v>1499626</v>
      </c>
      <c r="G13" s="26">
        <v>1088962</v>
      </c>
      <c r="H13" s="26">
        <v>3863592</v>
      </c>
      <c r="I13" s="26">
        <v>647195</v>
      </c>
      <c r="J13" s="26">
        <v>2786845</v>
      </c>
      <c r="K13" s="26">
        <v>21458</v>
      </c>
      <c r="L13" s="26">
        <v>1605782</v>
      </c>
      <c r="M13" s="26" t="s">
        <v>390</v>
      </c>
      <c r="N13" s="26" t="s">
        <v>390</v>
      </c>
      <c r="O13" s="26">
        <v>14823207</v>
      </c>
      <c r="P13" s="26">
        <v>1895501</v>
      </c>
      <c r="R13" s="221"/>
    </row>
    <row r="14" spans="1:18" ht="17.25" customHeight="1">
      <c r="A14" s="64" t="s">
        <v>144</v>
      </c>
      <c r="B14" s="26">
        <v>3686092</v>
      </c>
      <c r="C14" s="26">
        <v>6413379</v>
      </c>
      <c r="D14" s="26">
        <v>2531107</v>
      </c>
      <c r="E14" s="26">
        <v>263302</v>
      </c>
      <c r="F14" s="26">
        <v>2169854</v>
      </c>
      <c r="G14" s="26">
        <v>4041900</v>
      </c>
      <c r="H14" s="26">
        <v>8481161</v>
      </c>
      <c r="I14" s="26">
        <v>1066861</v>
      </c>
      <c r="J14" s="26">
        <v>5284295</v>
      </c>
      <c r="K14" s="26">
        <v>17792</v>
      </c>
      <c r="L14" s="26">
        <v>3224731</v>
      </c>
      <c r="M14" s="26" t="s">
        <v>390</v>
      </c>
      <c r="N14" s="26" t="s">
        <v>390</v>
      </c>
      <c r="O14" s="26">
        <v>26957595</v>
      </c>
      <c r="P14" s="26">
        <v>4225034</v>
      </c>
      <c r="R14" s="221"/>
    </row>
    <row r="15" spans="1:18" ht="17.25" customHeight="1">
      <c r="A15" s="64" t="s">
        <v>145</v>
      </c>
      <c r="B15" s="26">
        <v>1234371</v>
      </c>
      <c r="C15" s="26">
        <v>1974230</v>
      </c>
      <c r="D15" s="26">
        <v>1739857</v>
      </c>
      <c r="E15" s="26">
        <v>53464</v>
      </c>
      <c r="F15" s="26">
        <v>1530812</v>
      </c>
      <c r="G15" s="26">
        <v>545537</v>
      </c>
      <c r="H15" s="26">
        <v>1510713</v>
      </c>
      <c r="I15" s="26">
        <v>412075</v>
      </c>
      <c r="J15" s="26">
        <v>1745090</v>
      </c>
      <c r="K15" s="26">
        <v>885479</v>
      </c>
      <c r="L15" s="26">
        <v>1380670</v>
      </c>
      <c r="M15" s="26">
        <v>9260</v>
      </c>
      <c r="N15" s="26" t="s">
        <v>390</v>
      </c>
      <c r="O15" s="26">
        <v>7539969</v>
      </c>
      <c r="P15" s="26">
        <v>2258845</v>
      </c>
      <c r="R15" s="221"/>
    </row>
    <row r="16" spans="1:18" ht="17.25" customHeight="1">
      <c r="A16" s="64" t="s">
        <v>146</v>
      </c>
      <c r="B16" s="26">
        <v>1390495</v>
      </c>
      <c r="C16" s="26">
        <v>1746302</v>
      </c>
      <c r="D16" s="26">
        <v>789916</v>
      </c>
      <c r="E16" s="26">
        <v>64062</v>
      </c>
      <c r="F16" s="26">
        <v>1855308</v>
      </c>
      <c r="G16" s="26">
        <v>645713</v>
      </c>
      <c r="H16" s="26">
        <v>1980397</v>
      </c>
      <c r="I16" s="26">
        <v>349726</v>
      </c>
      <c r="J16" s="26">
        <v>1772680</v>
      </c>
      <c r="K16" s="26">
        <v>476020</v>
      </c>
      <c r="L16" s="26">
        <v>1570801</v>
      </c>
      <c r="M16" s="26">
        <v>43876</v>
      </c>
      <c r="N16" s="26" t="s">
        <v>390</v>
      </c>
      <c r="O16" s="26">
        <v>11334186</v>
      </c>
      <c r="P16" s="26">
        <v>2000014</v>
      </c>
      <c r="R16" s="221"/>
    </row>
    <row r="17" spans="1:18" ht="17.25" customHeight="1">
      <c r="A17" s="64" t="s">
        <v>147</v>
      </c>
      <c r="B17" s="26">
        <v>2823075</v>
      </c>
      <c r="C17" s="26">
        <v>4964791</v>
      </c>
      <c r="D17" s="26">
        <v>1856197</v>
      </c>
      <c r="E17" s="26">
        <v>263272</v>
      </c>
      <c r="F17" s="26">
        <v>942619</v>
      </c>
      <c r="G17" s="26">
        <v>2443344</v>
      </c>
      <c r="H17" s="26">
        <v>5662077</v>
      </c>
      <c r="I17" s="26">
        <v>671518</v>
      </c>
      <c r="J17" s="26">
        <v>3097729</v>
      </c>
      <c r="K17" s="26" t="s">
        <v>371</v>
      </c>
      <c r="L17" s="26">
        <v>1760228</v>
      </c>
      <c r="M17" s="26" t="s">
        <v>371</v>
      </c>
      <c r="N17" s="26" t="s">
        <v>390</v>
      </c>
      <c r="O17" s="26">
        <v>17146749</v>
      </c>
      <c r="P17" s="26">
        <v>4038288</v>
      </c>
      <c r="R17" s="221"/>
    </row>
    <row r="18" spans="1:18" ht="17.25" customHeight="1">
      <c r="A18" s="64" t="s">
        <v>148</v>
      </c>
      <c r="B18" s="26">
        <v>1640638</v>
      </c>
      <c r="C18" s="26">
        <v>1919642</v>
      </c>
      <c r="D18" s="26">
        <v>934253</v>
      </c>
      <c r="E18" s="26">
        <v>120044</v>
      </c>
      <c r="F18" s="26">
        <v>791933</v>
      </c>
      <c r="G18" s="26">
        <v>525250</v>
      </c>
      <c r="H18" s="26">
        <v>1773854</v>
      </c>
      <c r="I18" s="26">
        <v>287035</v>
      </c>
      <c r="J18" s="26">
        <v>1228389</v>
      </c>
      <c r="K18" s="26">
        <v>32451</v>
      </c>
      <c r="L18" s="26">
        <v>828445</v>
      </c>
      <c r="M18" s="26" t="s">
        <v>390</v>
      </c>
      <c r="N18" s="26" t="s">
        <v>390</v>
      </c>
      <c r="O18" s="26">
        <v>6377089</v>
      </c>
      <c r="P18" s="26">
        <v>2331712</v>
      </c>
      <c r="R18" s="221"/>
    </row>
    <row r="19" spans="1:18" ht="17.25" customHeight="1">
      <c r="A19" s="64" t="s">
        <v>149</v>
      </c>
      <c r="B19" s="26">
        <v>2757108</v>
      </c>
      <c r="C19" s="26">
        <v>2691393</v>
      </c>
      <c r="D19" s="26">
        <v>1258958</v>
      </c>
      <c r="E19" s="26">
        <v>207646</v>
      </c>
      <c r="F19" s="26">
        <v>2320046</v>
      </c>
      <c r="G19" s="26">
        <v>2547461</v>
      </c>
      <c r="H19" s="26">
        <v>5377776</v>
      </c>
      <c r="I19" s="26">
        <v>350441</v>
      </c>
      <c r="J19" s="26">
        <v>2167501</v>
      </c>
      <c r="K19" s="26" t="s">
        <v>371</v>
      </c>
      <c r="L19" s="26">
        <v>1472928</v>
      </c>
      <c r="M19" s="26" t="s">
        <v>390</v>
      </c>
      <c r="N19" s="26" t="s">
        <v>390</v>
      </c>
      <c r="O19" s="26">
        <v>14458050</v>
      </c>
      <c r="P19" s="26">
        <v>6663845</v>
      </c>
      <c r="R19" s="221"/>
    </row>
    <row r="20" spans="1:18" s="249" customFormat="1" ht="17.25" customHeight="1">
      <c r="A20" s="33" t="s">
        <v>189</v>
      </c>
      <c r="B20" s="294">
        <f>SUM(B12:B19)</f>
        <v>29832425</v>
      </c>
      <c r="C20" s="294">
        <f aca="true" t="shared" si="1" ref="C20:P20">SUM(C12:C19)</f>
        <v>47133502</v>
      </c>
      <c r="D20" s="294">
        <f t="shared" si="1"/>
        <v>26026105</v>
      </c>
      <c r="E20" s="294">
        <f t="shared" si="1"/>
        <v>2144006</v>
      </c>
      <c r="F20" s="294">
        <f t="shared" si="1"/>
        <v>15352947</v>
      </c>
      <c r="G20" s="294">
        <f t="shared" si="1"/>
        <v>26596039</v>
      </c>
      <c r="H20" s="294">
        <f t="shared" si="1"/>
        <v>68333585</v>
      </c>
      <c r="I20" s="294">
        <f t="shared" si="1"/>
        <v>7642505</v>
      </c>
      <c r="J20" s="294">
        <f t="shared" si="1"/>
        <v>35939400</v>
      </c>
      <c r="K20" s="294">
        <f t="shared" si="1"/>
        <v>1806044</v>
      </c>
      <c r="L20" s="294">
        <f t="shared" si="1"/>
        <v>21950498</v>
      </c>
      <c r="M20" s="294">
        <f t="shared" si="1"/>
        <v>133366</v>
      </c>
      <c r="N20" s="296" t="s">
        <v>424</v>
      </c>
      <c r="O20" s="294">
        <f t="shared" si="1"/>
        <v>177335866</v>
      </c>
      <c r="P20" s="294">
        <f t="shared" si="1"/>
        <v>46748464</v>
      </c>
      <c r="R20" s="250"/>
    </row>
    <row r="21" spans="1:18" ht="17.25" customHeight="1">
      <c r="A21" s="64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R21" s="221"/>
    </row>
    <row r="22" spans="1:18" ht="17.25" customHeight="1">
      <c r="A22" s="64" t="s">
        <v>151</v>
      </c>
      <c r="B22" s="27">
        <v>1325315</v>
      </c>
      <c r="C22" s="27">
        <v>1017774</v>
      </c>
      <c r="D22" s="27">
        <v>336688</v>
      </c>
      <c r="E22" s="27">
        <v>35200</v>
      </c>
      <c r="F22" s="27">
        <v>81089</v>
      </c>
      <c r="G22" s="27">
        <v>359399</v>
      </c>
      <c r="H22" s="27">
        <v>622048</v>
      </c>
      <c r="I22" s="27">
        <v>163389</v>
      </c>
      <c r="J22" s="27">
        <v>639915</v>
      </c>
      <c r="K22" s="27">
        <v>25257</v>
      </c>
      <c r="L22" s="27">
        <v>1021135</v>
      </c>
      <c r="M22" s="87">
        <v>167128</v>
      </c>
      <c r="N22" s="87" t="s">
        <v>372</v>
      </c>
      <c r="O22" s="87">
        <v>4999579</v>
      </c>
      <c r="P22" s="87">
        <v>1375378</v>
      </c>
      <c r="R22" s="221"/>
    </row>
    <row r="23" spans="1:18" ht="17.25" customHeight="1">
      <c r="A23" s="64" t="s">
        <v>152</v>
      </c>
      <c r="B23" s="26">
        <v>875986</v>
      </c>
      <c r="C23" s="26">
        <v>877426</v>
      </c>
      <c r="D23" s="26">
        <v>324417</v>
      </c>
      <c r="E23" s="26">
        <v>143876</v>
      </c>
      <c r="F23" s="26">
        <v>208264</v>
      </c>
      <c r="G23" s="26">
        <v>780943</v>
      </c>
      <c r="H23" s="26">
        <v>926821</v>
      </c>
      <c r="I23" s="26">
        <v>108582</v>
      </c>
      <c r="J23" s="26">
        <v>1192053</v>
      </c>
      <c r="K23" s="26" t="s">
        <v>372</v>
      </c>
      <c r="L23" s="26">
        <v>516164</v>
      </c>
      <c r="M23" s="87" t="s">
        <v>372</v>
      </c>
      <c r="N23" s="87" t="s">
        <v>372</v>
      </c>
      <c r="O23" s="87">
        <v>3324661</v>
      </c>
      <c r="P23" s="87">
        <v>2262169</v>
      </c>
      <c r="R23" s="221"/>
    </row>
    <row r="24" spans="1:18" ht="17.25" customHeight="1">
      <c r="A24" s="64" t="s">
        <v>153</v>
      </c>
      <c r="B24" s="26">
        <v>647902</v>
      </c>
      <c r="C24" s="26">
        <v>941076</v>
      </c>
      <c r="D24" s="26">
        <v>165552</v>
      </c>
      <c r="E24" s="26">
        <v>35130</v>
      </c>
      <c r="F24" s="26">
        <v>216795</v>
      </c>
      <c r="G24" s="26">
        <v>1013462</v>
      </c>
      <c r="H24" s="26">
        <v>1139394</v>
      </c>
      <c r="I24" s="26">
        <v>104279</v>
      </c>
      <c r="J24" s="26">
        <v>540206</v>
      </c>
      <c r="K24" s="26" t="s">
        <v>372</v>
      </c>
      <c r="L24" s="26">
        <v>519530</v>
      </c>
      <c r="M24" s="87" t="s">
        <v>372</v>
      </c>
      <c r="N24" s="87" t="s">
        <v>372</v>
      </c>
      <c r="O24" s="87">
        <v>3439301</v>
      </c>
      <c r="P24" s="87">
        <v>1233725</v>
      </c>
      <c r="R24" s="221"/>
    </row>
    <row r="25" spans="1:18" ht="17.25" customHeight="1">
      <c r="A25" s="64" t="s">
        <v>154</v>
      </c>
      <c r="B25" s="26">
        <v>611587</v>
      </c>
      <c r="C25" s="26">
        <v>1100817</v>
      </c>
      <c r="D25" s="26">
        <v>167297</v>
      </c>
      <c r="E25" s="26">
        <v>32007</v>
      </c>
      <c r="F25" s="26">
        <v>698634</v>
      </c>
      <c r="G25" s="26">
        <v>1283056</v>
      </c>
      <c r="H25" s="26">
        <v>1400936</v>
      </c>
      <c r="I25" s="26">
        <v>155617</v>
      </c>
      <c r="J25" s="26">
        <v>1233154</v>
      </c>
      <c r="K25" s="26" t="s">
        <v>372</v>
      </c>
      <c r="L25" s="26">
        <v>407597</v>
      </c>
      <c r="M25" s="87">
        <v>8009</v>
      </c>
      <c r="N25" s="87" t="s">
        <v>372</v>
      </c>
      <c r="O25" s="87">
        <v>4288616</v>
      </c>
      <c r="P25" s="87">
        <v>2003167</v>
      </c>
      <c r="R25" s="221"/>
    </row>
    <row r="26" spans="1:18" ht="17.25" customHeight="1">
      <c r="A26" s="64" t="s">
        <v>155</v>
      </c>
      <c r="B26" s="26">
        <v>566177</v>
      </c>
      <c r="C26" s="26">
        <v>411847</v>
      </c>
      <c r="D26" s="26">
        <v>57623</v>
      </c>
      <c r="E26" s="26">
        <v>48571</v>
      </c>
      <c r="F26" s="26">
        <v>456597</v>
      </c>
      <c r="G26" s="26">
        <v>259074</v>
      </c>
      <c r="H26" s="26">
        <v>316251</v>
      </c>
      <c r="I26" s="26">
        <v>67462</v>
      </c>
      <c r="J26" s="26">
        <v>760586</v>
      </c>
      <c r="K26" s="26" t="s">
        <v>372</v>
      </c>
      <c r="L26" s="26">
        <v>550339</v>
      </c>
      <c r="M26" s="87" t="s">
        <v>372</v>
      </c>
      <c r="N26" s="87" t="s">
        <v>372</v>
      </c>
      <c r="O26" s="87">
        <v>2830676</v>
      </c>
      <c r="P26" s="87">
        <v>818823</v>
      </c>
      <c r="R26" s="221"/>
    </row>
    <row r="27" spans="1:18" ht="17.25" customHeight="1">
      <c r="A27" s="64" t="s">
        <v>156</v>
      </c>
      <c r="B27" s="26">
        <v>594990</v>
      </c>
      <c r="C27" s="26">
        <v>547906</v>
      </c>
      <c r="D27" s="26">
        <v>258767</v>
      </c>
      <c r="E27" s="26">
        <v>31065</v>
      </c>
      <c r="F27" s="26">
        <v>208043</v>
      </c>
      <c r="G27" s="26">
        <v>261485</v>
      </c>
      <c r="H27" s="26">
        <v>1479933</v>
      </c>
      <c r="I27" s="26">
        <v>121861</v>
      </c>
      <c r="J27" s="26">
        <v>643836</v>
      </c>
      <c r="K27" s="26" t="s">
        <v>372</v>
      </c>
      <c r="L27" s="26">
        <v>355017</v>
      </c>
      <c r="M27" s="87" t="s">
        <v>372</v>
      </c>
      <c r="N27" s="87" t="s">
        <v>372</v>
      </c>
      <c r="O27" s="87">
        <v>4090364</v>
      </c>
      <c r="P27" s="87">
        <v>1169730</v>
      </c>
      <c r="R27" s="221"/>
    </row>
    <row r="28" spans="1:18" ht="17.25" customHeight="1">
      <c r="A28" s="64" t="s">
        <v>157</v>
      </c>
      <c r="B28" s="26">
        <v>1280033</v>
      </c>
      <c r="C28" s="26">
        <v>782525</v>
      </c>
      <c r="D28" s="26">
        <v>496328</v>
      </c>
      <c r="E28" s="26">
        <v>36264</v>
      </c>
      <c r="F28" s="26">
        <v>363418</v>
      </c>
      <c r="G28" s="26">
        <v>345517</v>
      </c>
      <c r="H28" s="26">
        <v>1220485</v>
      </c>
      <c r="I28" s="26">
        <v>180322</v>
      </c>
      <c r="J28" s="26">
        <v>1278535</v>
      </c>
      <c r="K28" s="26" t="s">
        <v>372</v>
      </c>
      <c r="L28" s="26">
        <v>664135</v>
      </c>
      <c r="M28" s="87" t="s">
        <v>372</v>
      </c>
      <c r="N28" s="87" t="s">
        <v>372</v>
      </c>
      <c r="O28" s="87">
        <v>4336371</v>
      </c>
      <c r="P28" s="87">
        <v>2157263</v>
      </c>
      <c r="R28" s="221"/>
    </row>
    <row r="29" spans="1:18" ht="17.25" customHeight="1">
      <c r="A29" s="64" t="s">
        <v>158</v>
      </c>
      <c r="B29" s="26">
        <v>1063336</v>
      </c>
      <c r="C29" s="26">
        <v>1602815</v>
      </c>
      <c r="D29" s="26">
        <v>510603</v>
      </c>
      <c r="E29" s="26">
        <v>93854</v>
      </c>
      <c r="F29" s="26">
        <v>168844</v>
      </c>
      <c r="G29" s="26">
        <v>627630</v>
      </c>
      <c r="H29" s="26">
        <v>4302032</v>
      </c>
      <c r="I29" s="26">
        <v>268481</v>
      </c>
      <c r="J29" s="26">
        <v>1820467</v>
      </c>
      <c r="K29" s="26" t="s">
        <v>372</v>
      </c>
      <c r="L29" s="26">
        <v>1109942</v>
      </c>
      <c r="M29" s="87" t="s">
        <v>372</v>
      </c>
      <c r="N29" s="87" t="s">
        <v>372</v>
      </c>
      <c r="O29" s="87">
        <v>10265302</v>
      </c>
      <c r="P29" s="87">
        <v>3241487</v>
      </c>
      <c r="R29" s="221"/>
    </row>
    <row r="30" spans="1:18" ht="17.25" customHeight="1">
      <c r="A30" s="64" t="s">
        <v>159</v>
      </c>
      <c r="B30" s="26">
        <v>358854</v>
      </c>
      <c r="C30" s="26">
        <v>347316</v>
      </c>
      <c r="D30" s="26">
        <v>77371</v>
      </c>
      <c r="E30" s="26" t="s">
        <v>373</v>
      </c>
      <c r="F30" s="26">
        <v>233114</v>
      </c>
      <c r="G30" s="26">
        <v>340854</v>
      </c>
      <c r="H30" s="26">
        <v>219993</v>
      </c>
      <c r="I30" s="26">
        <v>64529</v>
      </c>
      <c r="J30" s="26">
        <v>114734</v>
      </c>
      <c r="K30" s="26">
        <v>31528</v>
      </c>
      <c r="L30" s="26">
        <v>204633</v>
      </c>
      <c r="M30" s="87" t="s">
        <v>373</v>
      </c>
      <c r="N30" s="87" t="s">
        <v>373</v>
      </c>
      <c r="O30" s="87">
        <v>1274588</v>
      </c>
      <c r="P30" s="87">
        <v>747200</v>
      </c>
      <c r="R30" s="221"/>
    </row>
    <row r="31" spans="1:18" ht="17.25" customHeight="1">
      <c r="A31" s="64" t="s">
        <v>160</v>
      </c>
      <c r="B31" s="26">
        <v>393664</v>
      </c>
      <c r="C31" s="26">
        <v>261447</v>
      </c>
      <c r="D31" s="26">
        <v>135096</v>
      </c>
      <c r="E31" s="26">
        <v>2220</v>
      </c>
      <c r="F31" s="26">
        <v>435785</v>
      </c>
      <c r="G31" s="26">
        <v>325089</v>
      </c>
      <c r="H31" s="26">
        <v>240945</v>
      </c>
      <c r="I31" s="26">
        <v>40992</v>
      </c>
      <c r="J31" s="26">
        <v>458781</v>
      </c>
      <c r="K31" s="26">
        <v>77020</v>
      </c>
      <c r="L31" s="26">
        <v>307710</v>
      </c>
      <c r="M31" s="87" t="s">
        <v>373</v>
      </c>
      <c r="N31" s="87" t="s">
        <v>373</v>
      </c>
      <c r="O31" s="87">
        <v>3005967</v>
      </c>
      <c r="P31" s="87">
        <v>594278</v>
      </c>
      <c r="R31" s="221"/>
    </row>
    <row r="32" spans="1:18" ht="17.25" customHeight="1">
      <c r="A32" s="64" t="s">
        <v>161</v>
      </c>
      <c r="B32" s="26">
        <v>305236</v>
      </c>
      <c r="C32" s="26">
        <v>263270</v>
      </c>
      <c r="D32" s="26">
        <v>94032</v>
      </c>
      <c r="E32" s="26">
        <v>3332</v>
      </c>
      <c r="F32" s="26">
        <v>274141</v>
      </c>
      <c r="G32" s="26">
        <v>1521202</v>
      </c>
      <c r="H32" s="26">
        <v>379375</v>
      </c>
      <c r="I32" s="26">
        <v>57977</v>
      </c>
      <c r="J32" s="26">
        <v>294754</v>
      </c>
      <c r="K32" s="26" t="s">
        <v>373</v>
      </c>
      <c r="L32" s="26">
        <v>291609</v>
      </c>
      <c r="M32" s="87" t="s">
        <v>373</v>
      </c>
      <c r="N32" s="87" t="s">
        <v>373</v>
      </c>
      <c r="O32" s="87">
        <v>2926415</v>
      </c>
      <c r="P32" s="87">
        <v>967584</v>
      </c>
      <c r="R32" s="221"/>
    </row>
    <row r="33" spans="1:18" ht="17.25" customHeight="1">
      <c r="A33" s="64" t="s">
        <v>162</v>
      </c>
      <c r="B33" s="26">
        <v>369638</v>
      </c>
      <c r="C33" s="26">
        <v>105481</v>
      </c>
      <c r="D33" s="26">
        <v>88849</v>
      </c>
      <c r="E33" s="26">
        <v>2295</v>
      </c>
      <c r="F33" s="26">
        <v>180116</v>
      </c>
      <c r="G33" s="26">
        <v>298505</v>
      </c>
      <c r="H33" s="26">
        <v>195232</v>
      </c>
      <c r="I33" s="26">
        <v>27011</v>
      </c>
      <c r="J33" s="26">
        <v>146118</v>
      </c>
      <c r="K33" s="26" t="s">
        <v>373</v>
      </c>
      <c r="L33" s="26">
        <v>230419</v>
      </c>
      <c r="M33" s="87" t="s">
        <v>373</v>
      </c>
      <c r="N33" s="87" t="s">
        <v>373</v>
      </c>
      <c r="O33" s="87">
        <v>1059222</v>
      </c>
      <c r="P33" s="87">
        <v>931409</v>
      </c>
      <c r="R33" s="221"/>
    </row>
    <row r="34" spans="1:18" ht="17.25" customHeight="1">
      <c r="A34" s="64" t="s">
        <v>163</v>
      </c>
      <c r="B34" s="26">
        <v>904343</v>
      </c>
      <c r="C34" s="26">
        <v>144066</v>
      </c>
      <c r="D34" s="26">
        <v>113439</v>
      </c>
      <c r="E34" s="26">
        <v>2244</v>
      </c>
      <c r="F34" s="26">
        <v>144538</v>
      </c>
      <c r="G34" s="26">
        <v>526985</v>
      </c>
      <c r="H34" s="26">
        <v>109994</v>
      </c>
      <c r="I34" s="26">
        <v>37982</v>
      </c>
      <c r="J34" s="26">
        <v>140911</v>
      </c>
      <c r="K34" s="26">
        <v>69647</v>
      </c>
      <c r="L34" s="26">
        <v>356271</v>
      </c>
      <c r="M34" s="87">
        <v>36266</v>
      </c>
      <c r="N34" s="87" t="s">
        <v>373</v>
      </c>
      <c r="O34" s="87">
        <v>2539893</v>
      </c>
      <c r="P34" s="87">
        <v>1032217</v>
      </c>
      <c r="R34" s="221"/>
    </row>
    <row r="35" spans="1:18" ht="17.25" customHeight="1">
      <c r="A35" s="64" t="s">
        <v>164</v>
      </c>
      <c r="B35" s="26">
        <v>1498232</v>
      </c>
      <c r="C35" s="26">
        <v>1396819</v>
      </c>
      <c r="D35" s="26">
        <v>605457</v>
      </c>
      <c r="E35" s="26">
        <v>42956</v>
      </c>
      <c r="F35" s="26">
        <v>508078</v>
      </c>
      <c r="G35" s="26">
        <v>530914</v>
      </c>
      <c r="H35" s="26">
        <v>1828622</v>
      </c>
      <c r="I35" s="26">
        <v>260631</v>
      </c>
      <c r="J35" s="26">
        <v>1176228</v>
      </c>
      <c r="K35" s="26">
        <v>395375</v>
      </c>
      <c r="L35" s="26">
        <v>885943</v>
      </c>
      <c r="M35" s="87">
        <v>56715</v>
      </c>
      <c r="N35" s="87" t="s">
        <v>372</v>
      </c>
      <c r="O35" s="87">
        <v>5970657</v>
      </c>
      <c r="P35" s="87">
        <v>2423835</v>
      </c>
      <c r="R35" s="221"/>
    </row>
    <row r="36" spans="1:18" ht="17.25" customHeight="1">
      <c r="A36" s="64" t="s">
        <v>165</v>
      </c>
      <c r="B36" s="26">
        <v>674271</v>
      </c>
      <c r="C36" s="26">
        <v>590762</v>
      </c>
      <c r="D36" s="26">
        <v>161764</v>
      </c>
      <c r="E36" s="26">
        <v>86777</v>
      </c>
      <c r="F36" s="26">
        <v>367895</v>
      </c>
      <c r="G36" s="26">
        <v>458618</v>
      </c>
      <c r="H36" s="26">
        <v>842761</v>
      </c>
      <c r="I36" s="26">
        <v>160571</v>
      </c>
      <c r="J36" s="26">
        <v>443327</v>
      </c>
      <c r="K36" s="26">
        <v>85</v>
      </c>
      <c r="L36" s="26">
        <v>323043</v>
      </c>
      <c r="M36" s="87" t="s">
        <v>372</v>
      </c>
      <c r="N36" s="87" t="s">
        <v>372</v>
      </c>
      <c r="O36" s="87">
        <v>2226726</v>
      </c>
      <c r="P36" s="87">
        <v>903741</v>
      </c>
      <c r="R36" s="221"/>
    </row>
    <row r="37" spans="1:18" ht="17.25" customHeight="1">
      <c r="A37" s="64" t="s">
        <v>166</v>
      </c>
      <c r="B37" s="26">
        <v>531056</v>
      </c>
      <c r="C37" s="26">
        <v>576416</v>
      </c>
      <c r="D37" s="26">
        <v>282131</v>
      </c>
      <c r="E37" s="26">
        <v>22837</v>
      </c>
      <c r="F37" s="26">
        <v>142378</v>
      </c>
      <c r="G37" s="26">
        <v>227062</v>
      </c>
      <c r="H37" s="26">
        <v>846694</v>
      </c>
      <c r="I37" s="26">
        <v>162140</v>
      </c>
      <c r="J37" s="26">
        <v>874856</v>
      </c>
      <c r="K37" s="26">
        <v>986</v>
      </c>
      <c r="L37" s="26">
        <v>306460</v>
      </c>
      <c r="M37" s="87">
        <v>130126</v>
      </c>
      <c r="N37" s="87" t="s">
        <v>372</v>
      </c>
      <c r="O37" s="87">
        <v>2278841</v>
      </c>
      <c r="P37" s="87">
        <v>903087</v>
      </c>
      <c r="R37" s="221"/>
    </row>
    <row r="38" spans="1:18" ht="17.25" customHeight="1">
      <c r="A38" s="64" t="s">
        <v>167</v>
      </c>
      <c r="B38" s="26">
        <v>562136</v>
      </c>
      <c r="C38" s="26">
        <v>592146</v>
      </c>
      <c r="D38" s="26">
        <v>233060</v>
      </c>
      <c r="E38" s="26">
        <v>28501</v>
      </c>
      <c r="F38" s="26">
        <v>258650</v>
      </c>
      <c r="G38" s="26">
        <v>199657</v>
      </c>
      <c r="H38" s="26">
        <v>770105</v>
      </c>
      <c r="I38" s="26">
        <v>146234</v>
      </c>
      <c r="J38" s="26">
        <v>728777</v>
      </c>
      <c r="K38" s="26">
        <v>10643</v>
      </c>
      <c r="L38" s="26">
        <v>306149</v>
      </c>
      <c r="M38" s="87" t="s">
        <v>372</v>
      </c>
      <c r="N38" s="87" t="s">
        <v>372</v>
      </c>
      <c r="O38" s="87">
        <v>2386503</v>
      </c>
      <c r="P38" s="87">
        <v>537779</v>
      </c>
      <c r="R38" s="221"/>
    </row>
    <row r="39" spans="1:18" ht="17.25" customHeight="1">
      <c r="A39" s="64" t="s">
        <v>168</v>
      </c>
      <c r="B39" s="26">
        <v>1216967</v>
      </c>
      <c r="C39" s="26">
        <v>1080142</v>
      </c>
      <c r="D39" s="26">
        <v>410747</v>
      </c>
      <c r="E39" s="26">
        <v>67285</v>
      </c>
      <c r="F39" s="26">
        <v>143297</v>
      </c>
      <c r="G39" s="26">
        <v>151430</v>
      </c>
      <c r="H39" s="26">
        <v>2281594</v>
      </c>
      <c r="I39" s="26">
        <v>203542</v>
      </c>
      <c r="J39" s="26">
        <v>1227505</v>
      </c>
      <c r="K39" s="26">
        <v>1652</v>
      </c>
      <c r="L39" s="26">
        <v>469113</v>
      </c>
      <c r="M39" s="87" t="s">
        <v>372</v>
      </c>
      <c r="N39" s="87" t="s">
        <v>372</v>
      </c>
      <c r="O39" s="87">
        <v>3370873</v>
      </c>
      <c r="P39" s="87">
        <v>3390641</v>
      </c>
      <c r="R39" s="221"/>
    </row>
    <row r="40" spans="1:18" ht="17.25" customHeight="1">
      <c r="A40" s="64" t="s">
        <v>169</v>
      </c>
      <c r="B40" s="26">
        <v>1109373</v>
      </c>
      <c r="C40" s="26">
        <v>695104</v>
      </c>
      <c r="D40" s="26">
        <v>290186</v>
      </c>
      <c r="E40" s="26">
        <v>32356</v>
      </c>
      <c r="F40" s="26">
        <v>758247</v>
      </c>
      <c r="G40" s="26">
        <v>218314</v>
      </c>
      <c r="H40" s="26">
        <v>521651</v>
      </c>
      <c r="I40" s="26">
        <v>376770</v>
      </c>
      <c r="J40" s="26">
        <v>655883</v>
      </c>
      <c r="K40" s="26">
        <v>121787</v>
      </c>
      <c r="L40" s="26">
        <v>648606</v>
      </c>
      <c r="M40" s="87" t="s">
        <v>372</v>
      </c>
      <c r="N40" s="87" t="s">
        <v>372</v>
      </c>
      <c r="O40" s="87">
        <v>4786776</v>
      </c>
      <c r="P40" s="87">
        <v>3648170</v>
      </c>
      <c r="R40" s="221"/>
    </row>
    <row r="41" spans="1:18" ht="17.25" customHeight="1">
      <c r="A41" s="64" t="s">
        <v>170</v>
      </c>
      <c r="B41" s="26">
        <v>762092</v>
      </c>
      <c r="C41" s="26">
        <v>586288</v>
      </c>
      <c r="D41" s="26">
        <v>235922</v>
      </c>
      <c r="E41" s="26">
        <v>14380</v>
      </c>
      <c r="F41" s="26">
        <v>188421</v>
      </c>
      <c r="G41" s="26">
        <v>123002</v>
      </c>
      <c r="H41" s="26">
        <v>660227</v>
      </c>
      <c r="I41" s="26">
        <v>82972</v>
      </c>
      <c r="J41" s="26">
        <v>490036</v>
      </c>
      <c r="K41" s="26">
        <v>68804</v>
      </c>
      <c r="L41" s="26">
        <v>326553</v>
      </c>
      <c r="M41" s="87" t="s">
        <v>372</v>
      </c>
      <c r="N41" s="87" t="s">
        <v>372</v>
      </c>
      <c r="O41" s="87">
        <v>2163513</v>
      </c>
      <c r="P41" s="87">
        <v>1832589</v>
      </c>
      <c r="R41" s="221"/>
    </row>
    <row r="42" spans="1:18" ht="17.25" customHeight="1">
      <c r="A42" s="64" t="s">
        <v>171</v>
      </c>
      <c r="B42" s="26">
        <v>3113256</v>
      </c>
      <c r="C42" s="26">
        <v>1172904</v>
      </c>
      <c r="D42" s="26">
        <v>406515</v>
      </c>
      <c r="E42" s="26">
        <v>167787</v>
      </c>
      <c r="F42" s="26">
        <v>953742</v>
      </c>
      <c r="G42" s="26">
        <v>942674</v>
      </c>
      <c r="H42" s="26">
        <v>1189145</v>
      </c>
      <c r="I42" s="26">
        <v>184331</v>
      </c>
      <c r="J42" s="26">
        <v>1187738</v>
      </c>
      <c r="K42" s="26">
        <v>12278</v>
      </c>
      <c r="L42" s="26">
        <v>599556</v>
      </c>
      <c r="M42" s="87" t="s">
        <v>372</v>
      </c>
      <c r="N42" s="87" t="s">
        <v>372</v>
      </c>
      <c r="O42" s="87">
        <v>4575120</v>
      </c>
      <c r="P42" s="87">
        <v>2022893</v>
      </c>
      <c r="R42" s="221"/>
    </row>
    <row r="43" spans="1:18" ht="17.25" customHeight="1">
      <c r="A43" s="64" t="s">
        <v>172</v>
      </c>
      <c r="B43" s="26">
        <v>744574</v>
      </c>
      <c r="C43" s="26">
        <v>502315</v>
      </c>
      <c r="D43" s="26">
        <v>239632</v>
      </c>
      <c r="E43" s="26">
        <v>30446</v>
      </c>
      <c r="F43" s="26">
        <v>383312</v>
      </c>
      <c r="G43" s="26">
        <v>133909</v>
      </c>
      <c r="H43" s="26">
        <v>737488</v>
      </c>
      <c r="I43" s="26">
        <v>109006</v>
      </c>
      <c r="J43" s="26">
        <v>425520</v>
      </c>
      <c r="K43" s="26">
        <v>8961</v>
      </c>
      <c r="L43" s="26">
        <v>297759</v>
      </c>
      <c r="M43" s="87" t="s">
        <v>372</v>
      </c>
      <c r="N43" s="87" t="s">
        <v>372</v>
      </c>
      <c r="O43" s="87">
        <v>1692078</v>
      </c>
      <c r="P43" s="87">
        <v>1243406</v>
      </c>
      <c r="R43" s="221"/>
    </row>
    <row r="44" spans="1:18" ht="17.25" customHeight="1">
      <c r="A44" s="64" t="s">
        <v>173</v>
      </c>
      <c r="B44" s="26">
        <v>597404</v>
      </c>
      <c r="C44" s="26">
        <v>468615</v>
      </c>
      <c r="D44" s="26">
        <v>125910</v>
      </c>
      <c r="E44" s="26">
        <v>11254</v>
      </c>
      <c r="F44" s="26">
        <v>395659</v>
      </c>
      <c r="G44" s="26">
        <v>94528</v>
      </c>
      <c r="H44" s="26">
        <v>295113</v>
      </c>
      <c r="I44" s="26">
        <v>87442</v>
      </c>
      <c r="J44" s="26">
        <v>388392</v>
      </c>
      <c r="K44" s="26">
        <v>3800</v>
      </c>
      <c r="L44" s="26">
        <v>397138</v>
      </c>
      <c r="M44" s="87">
        <v>103</v>
      </c>
      <c r="N44" s="87" t="s">
        <v>372</v>
      </c>
      <c r="O44" s="87">
        <v>1665543</v>
      </c>
      <c r="P44" s="87">
        <v>315798</v>
      </c>
      <c r="R44" s="221"/>
    </row>
    <row r="45" spans="1:18" ht="17.25" customHeight="1">
      <c r="A45" s="64" t="s">
        <v>174</v>
      </c>
      <c r="B45" s="26">
        <v>465315</v>
      </c>
      <c r="C45" s="26">
        <v>443988</v>
      </c>
      <c r="D45" s="26">
        <v>127366</v>
      </c>
      <c r="E45" s="26">
        <v>108626</v>
      </c>
      <c r="F45" s="26">
        <v>300533</v>
      </c>
      <c r="G45" s="26">
        <v>184233</v>
      </c>
      <c r="H45" s="26">
        <v>197844</v>
      </c>
      <c r="I45" s="26">
        <v>263672</v>
      </c>
      <c r="J45" s="26">
        <v>408445</v>
      </c>
      <c r="K45" s="26" t="s">
        <v>372</v>
      </c>
      <c r="L45" s="26">
        <v>319559</v>
      </c>
      <c r="M45" s="87" t="s">
        <v>372</v>
      </c>
      <c r="N45" s="87" t="s">
        <v>372</v>
      </c>
      <c r="O45" s="87">
        <v>1593176</v>
      </c>
      <c r="P45" s="87">
        <v>873838</v>
      </c>
      <c r="R45" s="221"/>
    </row>
    <row r="46" spans="1:18" ht="17.25" customHeight="1">
      <c r="A46" s="64" t="s">
        <v>175</v>
      </c>
      <c r="B46" s="26">
        <v>730368</v>
      </c>
      <c r="C46" s="26">
        <v>691250</v>
      </c>
      <c r="D46" s="26">
        <v>202960</v>
      </c>
      <c r="E46" s="26">
        <v>10762</v>
      </c>
      <c r="F46" s="26">
        <v>1033036</v>
      </c>
      <c r="G46" s="26">
        <v>407694</v>
      </c>
      <c r="H46" s="26">
        <v>459036</v>
      </c>
      <c r="I46" s="26">
        <v>117414</v>
      </c>
      <c r="J46" s="26">
        <v>614076</v>
      </c>
      <c r="K46" s="26">
        <v>27576</v>
      </c>
      <c r="L46" s="26">
        <v>631674</v>
      </c>
      <c r="M46" s="87" t="s">
        <v>372</v>
      </c>
      <c r="N46" s="87" t="s">
        <v>372</v>
      </c>
      <c r="O46" s="87">
        <v>3981375</v>
      </c>
      <c r="P46" s="87">
        <v>1373471</v>
      </c>
      <c r="R46" s="221"/>
    </row>
    <row r="47" spans="1:18" ht="17.25" customHeight="1">
      <c r="A47" s="64" t="s">
        <v>176</v>
      </c>
      <c r="B47" s="26">
        <v>793545</v>
      </c>
      <c r="C47" s="26">
        <v>636082</v>
      </c>
      <c r="D47" s="26">
        <v>167054</v>
      </c>
      <c r="E47" s="26">
        <v>21371</v>
      </c>
      <c r="F47" s="26">
        <v>342780</v>
      </c>
      <c r="G47" s="26">
        <v>512358</v>
      </c>
      <c r="H47" s="26">
        <v>292074</v>
      </c>
      <c r="I47" s="26">
        <v>117885</v>
      </c>
      <c r="J47" s="26">
        <v>585726</v>
      </c>
      <c r="K47" s="26">
        <v>6550</v>
      </c>
      <c r="L47" s="26">
        <v>305077</v>
      </c>
      <c r="M47" s="87" t="s">
        <v>372</v>
      </c>
      <c r="N47" s="87" t="s">
        <v>372</v>
      </c>
      <c r="O47" s="87">
        <v>2133822</v>
      </c>
      <c r="P47" s="87">
        <v>2261965</v>
      </c>
      <c r="R47" s="221"/>
    </row>
    <row r="48" spans="1:18" ht="17.25" customHeight="1">
      <c r="A48" s="64" t="s">
        <v>177</v>
      </c>
      <c r="B48" s="26">
        <v>782804</v>
      </c>
      <c r="C48" s="26">
        <v>310465</v>
      </c>
      <c r="D48" s="26">
        <v>209496</v>
      </c>
      <c r="E48" s="26">
        <v>3420</v>
      </c>
      <c r="F48" s="26">
        <v>707759</v>
      </c>
      <c r="G48" s="26">
        <v>201616</v>
      </c>
      <c r="H48" s="26">
        <v>398735</v>
      </c>
      <c r="I48" s="26">
        <v>55461</v>
      </c>
      <c r="J48" s="26">
        <v>396495</v>
      </c>
      <c r="K48" s="26">
        <v>19107</v>
      </c>
      <c r="L48" s="26">
        <v>992643</v>
      </c>
      <c r="M48" s="87">
        <v>12222</v>
      </c>
      <c r="N48" s="87" t="s">
        <v>372</v>
      </c>
      <c r="O48" s="87">
        <v>2625463</v>
      </c>
      <c r="P48" s="87">
        <v>790350</v>
      </c>
      <c r="R48" s="221"/>
    </row>
    <row r="49" spans="1:18" ht="17.25" customHeight="1">
      <c r="A49" s="64" t="s">
        <v>178</v>
      </c>
      <c r="B49" s="26">
        <v>440101</v>
      </c>
      <c r="C49" s="26">
        <v>424498</v>
      </c>
      <c r="D49" s="26">
        <v>162045</v>
      </c>
      <c r="E49" s="26">
        <v>7083</v>
      </c>
      <c r="F49" s="26">
        <v>251662</v>
      </c>
      <c r="G49" s="26">
        <v>218890</v>
      </c>
      <c r="H49" s="26">
        <v>98287</v>
      </c>
      <c r="I49" s="26">
        <v>75998</v>
      </c>
      <c r="J49" s="26">
        <v>424798</v>
      </c>
      <c r="K49" s="26">
        <v>16145</v>
      </c>
      <c r="L49" s="26">
        <v>340855</v>
      </c>
      <c r="M49" s="87">
        <v>5400</v>
      </c>
      <c r="N49" s="87" t="s">
        <v>372</v>
      </c>
      <c r="O49" s="87">
        <v>1219879</v>
      </c>
      <c r="P49" s="87">
        <v>970335</v>
      </c>
      <c r="R49" s="221"/>
    </row>
    <row r="50" spans="1:18" ht="17.25" customHeight="1">
      <c r="A50" s="64" t="s">
        <v>179</v>
      </c>
      <c r="B50" s="26">
        <v>676370</v>
      </c>
      <c r="C50" s="26">
        <v>669670</v>
      </c>
      <c r="D50" s="26">
        <v>839087</v>
      </c>
      <c r="E50" s="26">
        <v>18492</v>
      </c>
      <c r="F50" s="26">
        <v>1127343</v>
      </c>
      <c r="G50" s="26">
        <v>198178</v>
      </c>
      <c r="H50" s="26">
        <v>1357861</v>
      </c>
      <c r="I50" s="26">
        <v>141971</v>
      </c>
      <c r="J50" s="26">
        <v>1452618</v>
      </c>
      <c r="K50" s="26">
        <v>881110</v>
      </c>
      <c r="L50" s="26">
        <v>673561</v>
      </c>
      <c r="M50" s="87">
        <v>63836</v>
      </c>
      <c r="N50" s="87" t="s">
        <v>372</v>
      </c>
      <c r="O50" s="87">
        <v>5836469</v>
      </c>
      <c r="P50" s="87">
        <v>1051133</v>
      </c>
      <c r="R50" s="221"/>
    </row>
    <row r="51" spans="1:18" ht="17.25" customHeight="1">
      <c r="A51" s="64" t="s">
        <v>180</v>
      </c>
      <c r="B51" s="26">
        <v>816336</v>
      </c>
      <c r="C51" s="26">
        <v>605686</v>
      </c>
      <c r="D51" s="26">
        <v>293747</v>
      </c>
      <c r="E51" s="26">
        <v>27501</v>
      </c>
      <c r="F51" s="26">
        <v>1546870</v>
      </c>
      <c r="G51" s="26">
        <v>474773</v>
      </c>
      <c r="H51" s="26">
        <v>603547</v>
      </c>
      <c r="I51" s="26">
        <v>183328</v>
      </c>
      <c r="J51" s="26">
        <v>603440</v>
      </c>
      <c r="K51" s="26">
        <v>273367</v>
      </c>
      <c r="L51" s="26">
        <v>649163</v>
      </c>
      <c r="M51" s="87" t="s">
        <v>372</v>
      </c>
      <c r="N51" s="87" t="s">
        <v>372</v>
      </c>
      <c r="O51" s="87">
        <v>4275383</v>
      </c>
      <c r="P51" s="87">
        <v>1577363</v>
      </c>
      <c r="R51" s="221"/>
    </row>
    <row r="52" spans="1:18" ht="17.25" customHeight="1">
      <c r="A52" s="64" t="s">
        <v>181</v>
      </c>
      <c r="B52" s="26">
        <v>672293</v>
      </c>
      <c r="C52" s="26">
        <v>843787</v>
      </c>
      <c r="D52" s="26">
        <v>796883</v>
      </c>
      <c r="E52" s="26">
        <v>29850</v>
      </c>
      <c r="F52" s="26">
        <v>750378</v>
      </c>
      <c r="G52" s="26">
        <v>281648</v>
      </c>
      <c r="H52" s="26">
        <v>1567269</v>
      </c>
      <c r="I52" s="26">
        <v>201347</v>
      </c>
      <c r="J52" s="26">
        <v>865594</v>
      </c>
      <c r="K52" s="26">
        <v>65018</v>
      </c>
      <c r="L52" s="26">
        <v>820033</v>
      </c>
      <c r="M52" s="87">
        <v>104254</v>
      </c>
      <c r="N52" s="87" t="s">
        <v>372</v>
      </c>
      <c r="O52" s="87">
        <v>5680641</v>
      </c>
      <c r="P52" s="87">
        <v>3096211</v>
      </c>
      <c r="R52" s="221"/>
    </row>
    <row r="53" spans="1:18" ht="17.25" customHeight="1">
      <c r="A53" s="64" t="s">
        <v>182</v>
      </c>
      <c r="B53" s="26">
        <v>457880</v>
      </c>
      <c r="C53" s="26">
        <v>371233</v>
      </c>
      <c r="D53" s="26">
        <v>229820</v>
      </c>
      <c r="E53" s="26">
        <v>14136</v>
      </c>
      <c r="F53" s="26">
        <v>790923</v>
      </c>
      <c r="G53" s="26">
        <v>430696</v>
      </c>
      <c r="H53" s="26">
        <v>581740</v>
      </c>
      <c r="I53" s="26">
        <v>131408</v>
      </c>
      <c r="J53" s="26">
        <v>243568</v>
      </c>
      <c r="K53" s="26">
        <v>66940</v>
      </c>
      <c r="L53" s="26">
        <v>644985</v>
      </c>
      <c r="M53" s="87" t="s">
        <v>373</v>
      </c>
      <c r="N53" s="87" t="s">
        <v>373</v>
      </c>
      <c r="O53" s="87">
        <v>3779116</v>
      </c>
      <c r="P53" s="87">
        <v>1149138</v>
      </c>
      <c r="R53" s="221"/>
    </row>
    <row r="54" spans="1:18" ht="17.25" customHeight="1">
      <c r="A54" s="64" t="s">
        <v>183</v>
      </c>
      <c r="B54" s="26">
        <v>506277</v>
      </c>
      <c r="C54" s="26">
        <v>496905</v>
      </c>
      <c r="D54" s="26">
        <v>262670</v>
      </c>
      <c r="E54" s="26">
        <v>26206</v>
      </c>
      <c r="F54" s="26">
        <v>530445</v>
      </c>
      <c r="G54" s="26">
        <v>463952</v>
      </c>
      <c r="H54" s="26">
        <v>599144</v>
      </c>
      <c r="I54" s="26">
        <v>160218</v>
      </c>
      <c r="J54" s="26">
        <v>491100</v>
      </c>
      <c r="K54" s="26">
        <v>27220</v>
      </c>
      <c r="L54" s="26">
        <v>739442</v>
      </c>
      <c r="M54" s="87" t="s">
        <v>372</v>
      </c>
      <c r="N54" s="87" t="s">
        <v>372</v>
      </c>
      <c r="O54" s="87">
        <v>3901420</v>
      </c>
      <c r="P54" s="87">
        <v>1436029</v>
      </c>
      <c r="R54" s="221"/>
    </row>
    <row r="55" spans="1:18" ht="17.25" customHeight="1">
      <c r="A55" s="64"/>
      <c r="B55" s="26"/>
      <c r="C55" s="26"/>
      <c r="D55" s="26"/>
      <c r="E55" s="26"/>
      <c r="F55" s="26"/>
      <c r="G55" s="242"/>
      <c r="H55" s="87"/>
      <c r="I55" s="87"/>
      <c r="J55" s="87"/>
      <c r="K55" s="87"/>
      <c r="L55" s="87"/>
      <c r="M55" s="87"/>
      <c r="N55" s="87"/>
      <c r="O55" s="87"/>
      <c r="P55" s="87"/>
      <c r="R55" s="221"/>
    </row>
    <row r="56" spans="1:18" s="249" customFormat="1" ht="17.25" customHeight="1">
      <c r="A56" s="255" t="s">
        <v>184</v>
      </c>
      <c r="B56" s="258">
        <f>SUM(B22:B54)</f>
        <v>26447711</v>
      </c>
      <c r="C56" s="258">
        <f aca="true" t="shared" si="2" ref="C56:P56">SUM(C22:C54)</f>
        <v>21558841</v>
      </c>
      <c r="D56" s="258">
        <v>9108504</v>
      </c>
      <c r="E56" s="258">
        <f t="shared" si="2"/>
        <v>1238084</v>
      </c>
      <c r="F56" s="258">
        <f t="shared" si="2"/>
        <v>15150786</v>
      </c>
      <c r="G56" s="258">
        <f t="shared" si="2"/>
        <v>14397347</v>
      </c>
      <c r="H56" s="258">
        <f t="shared" si="2"/>
        <v>28682376</v>
      </c>
      <c r="I56" s="258">
        <f t="shared" si="2"/>
        <v>4620825</v>
      </c>
      <c r="J56" s="258">
        <f t="shared" si="2"/>
        <v>22948172</v>
      </c>
      <c r="K56" s="258">
        <f t="shared" si="2"/>
        <v>2210856</v>
      </c>
      <c r="L56" s="258">
        <f t="shared" si="2"/>
        <v>17211813</v>
      </c>
      <c r="M56" s="258">
        <f t="shared" si="2"/>
        <v>584059</v>
      </c>
      <c r="N56" s="257" t="s">
        <v>425</v>
      </c>
      <c r="O56" s="258">
        <f t="shared" si="2"/>
        <v>114524329</v>
      </c>
      <c r="P56" s="258">
        <f t="shared" si="2"/>
        <v>50336202</v>
      </c>
      <c r="R56" s="250"/>
    </row>
    <row r="57" spans="1:6" ht="15" customHeight="1">
      <c r="A57" s="77"/>
      <c r="B57" s="183"/>
      <c r="C57" s="183"/>
      <c r="D57" s="183"/>
      <c r="E57" s="183"/>
      <c r="F57" s="183"/>
    </row>
  </sheetData>
  <sheetProtection/>
  <mergeCells count="17">
    <mergeCell ref="A2:P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P4:P5"/>
    <mergeCell ref="J4:J5"/>
    <mergeCell ref="K4:K5"/>
    <mergeCell ref="L4:L5"/>
    <mergeCell ref="M4:M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2013-06-12T06:01:00Z</cp:lastPrinted>
  <dcterms:created xsi:type="dcterms:W3CDTF">1998-01-13T23:50:51Z</dcterms:created>
  <dcterms:modified xsi:type="dcterms:W3CDTF">2013-06-12T06:01:04Z</dcterms:modified>
  <cp:category/>
  <cp:version/>
  <cp:contentType/>
  <cp:contentStatus/>
</cp:coreProperties>
</file>