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281" windowWidth="14805" windowHeight="6450" tabRatio="718" activeTab="6"/>
  </bookViews>
  <sheets>
    <sheet name="132" sheetId="1" r:id="rId1"/>
    <sheet name="134" sheetId="2" r:id="rId2"/>
    <sheet name="136" sheetId="3" r:id="rId3"/>
    <sheet name="138" sheetId="4" r:id="rId4"/>
    <sheet name="140" sheetId="5" r:id="rId5"/>
    <sheet name="142" sheetId="6" r:id="rId6"/>
    <sheet name="144" sheetId="7" r:id="rId7"/>
  </sheets>
  <definedNames>
    <definedName name="_xlnm.Print_Area" localSheetId="0">'132'!$A$1:$P$56</definedName>
    <definedName name="_xlnm.Print_Area" localSheetId="1">'134'!$A$1:$O$55</definedName>
  </definedNames>
  <calcPr fullCalcOnLoad="1"/>
</workbook>
</file>

<file path=xl/sharedStrings.xml><?xml version="1.0" encoding="utf-8"?>
<sst xmlns="http://schemas.openxmlformats.org/spreadsheetml/2006/main" count="946" uniqueCount="453">
  <si>
    <t>（単位：百万円）</t>
  </si>
  <si>
    <t>合    計</t>
  </si>
  <si>
    <t>銀    行</t>
  </si>
  <si>
    <t>信 用 金 庫</t>
  </si>
  <si>
    <t>信 用 組 合</t>
  </si>
  <si>
    <t>労 働 金 庫</t>
  </si>
  <si>
    <t>農    協</t>
  </si>
  <si>
    <t>漁    協</t>
  </si>
  <si>
    <t>農 林 中 金</t>
  </si>
  <si>
    <t>郵  便  局</t>
  </si>
  <si>
    <t>商 工 中 金</t>
  </si>
  <si>
    <t>合　　計</t>
  </si>
  <si>
    <t>銀　　行</t>
  </si>
  <si>
    <t>年度末及び月次</t>
  </si>
  <si>
    <t>交      換      高</t>
  </si>
  <si>
    <t>不　　　渡　　　手　　　形</t>
  </si>
  <si>
    <t>（千枚）</t>
  </si>
  <si>
    <t>（千円）</t>
  </si>
  <si>
    <t>口　座　数</t>
  </si>
  <si>
    <t>貯金証書数</t>
  </si>
  <si>
    <t>年次及び月次</t>
  </si>
  <si>
    <t>受　入</t>
  </si>
  <si>
    <t>支　払</t>
  </si>
  <si>
    <t>（単位：千円）</t>
  </si>
  <si>
    <t>歳　入　総　額</t>
  </si>
  <si>
    <t>県税</t>
  </si>
  <si>
    <t>中央病院事業</t>
  </si>
  <si>
    <t>高松病院事業</t>
  </si>
  <si>
    <t>地方譲与税</t>
  </si>
  <si>
    <t>港湾土地造成事業</t>
  </si>
  <si>
    <t>電気事業</t>
  </si>
  <si>
    <t>地方交付税</t>
  </si>
  <si>
    <t>水道用水供給事業</t>
  </si>
  <si>
    <t>交通安全対策特別交付金</t>
  </si>
  <si>
    <t>分担金及び負担金</t>
  </si>
  <si>
    <t>注　収益的収支と資本的収支の合計である。</t>
  </si>
  <si>
    <t>使用料及び手数料</t>
  </si>
  <si>
    <t>資料　石川県財政課「財政のあらまし」</t>
  </si>
  <si>
    <t>国庫支出金</t>
  </si>
  <si>
    <t>財産収入</t>
  </si>
  <si>
    <t>寄附金</t>
  </si>
  <si>
    <t>繰入金</t>
  </si>
  <si>
    <t>繰越金</t>
  </si>
  <si>
    <t>諸収入</t>
  </si>
  <si>
    <t>県債</t>
  </si>
  <si>
    <t>歳　出　総　額</t>
  </si>
  <si>
    <t>議会費</t>
  </si>
  <si>
    <t>土地</t>
  </si>
  <si>
    <t>総務費</t>
  </si>
  <si>
    <t>建物</t>
  </si>
  <si>
    <t>立木</t>
  </si>
  <si>
    <t>船舶</t>
  </si>
  <si>
    <t>隻</t>
  </si>
  <si>
    <t>物権</t>
  </si>
  <si>
    <t>農林水産業費</t>
  </si>
  <si>
    <t>件</t>
  </si>
  <si>
    <t>土木費</t>
  </si>
  <si>
    <t>無体財産権</t>
  </si>
  <si>
    <t>警察費</t>
  </si>
  <si>
    <t>有価証券</t>
  </si>
  <si>
    <t>千円</t>
  </si>
  <si>
    <t>教育費</t>
  </si>
  <si>
    <t>出資による権利</t>
  </si>
  <si>
    <t>災害復旧費</t>
  </si>
  <si>
    <t>物品</t>
  </si>
  <si>
    <t>公債費</t>
  </si>
  <si>
    <t>債権</t>
  </si>
  <si>
    <t>基金</t>
  </si>
  <si>
    <t xml:space="preserve">歳 入 歳 出 差 引 額 </t>
  </si>
  <si>
    <t>実 質 収 支 額</t>
  </si>
  <si>
    <t>一　般　会　計</t>
  </si>
  <si>
    <t>普通債</t>
  </si>
  <si>
    <t>土木</t>
  </si>
  <si>
    <t>農林水産</t>
  </si>
  <si>
    <t>教育</t>
  </si>
  <si>
    <t>公営住宅</t>
  </si>
  <si>
    <t>その他</t>
  </si>
  <si>
    <t>災害復旧債</t>
  </si>
  <si>
    <t>その他債</t>
  </si>
  <si>
    <t>計</t>
  </si>
  <si>
    <t>歳　　　　　　　　入</t>
  </si>
  <si>
    <t>歳　　　　　　　　出</t>
  </si>
  <si>
    <t>特　別　会　計</t>
  </si>
  <si>
    <t>土地取得</t>
  </si>
  <si>
    <t>証紙</t>
  </si>
  <si>
    <t>中小企業近代化資金</t>
  </si>
  <si>
    <t>農業改良資金</t>
  </si>
  <si>
    <t>金沢西部地区土地区画整理</t>
  </si>
  <si>
    <t>林業改善資金</t>
  </si>
  <si>
    <t>流域下水道</t>
  </si>
  <si>
    <t>沿岸漁業改善資金</t>
  </si>
  <si>
    <t>公営競馬</t>
  </si>
  <si>
    <t>事　業　会　計</t>
  </si>
  <si>
    <t>中小企業近代化資金貸付金</t>
  </si>
  <si>
    <t>病　院　事　業</t>
  </si>
  <si>
    <t>電　気　事　業</t>
  </si>
  <si>
    <t>水道用水供給事業</t>
  </si>
  <si>
    <t>育英資金</t>
  </si>
  <si>
    <t>合           計</t>
  </si>
  <si>
    <t>合　　　　　　　計</t>
  </si>
  <si>
    <t>予  算  額</t>
  </si>
  <si>
    <t>調　定　額</t>
  </si>
  <si>
    <t>収　入　額</t>
  </si>
  <si>
    <t>予　算　額</t>
  </si>
  <si>
    <t>調  定  額</t>
  </si>
  <si>
    <t>収  入  額</t>
  </si>
  <si>
    <t>総　　　　　　　　　額</t>
  </si>
  <si>
    <t>個人</t>
  </si>
  <si>
    <t>県民税</t>
  </si>
  <si>
    <t>法人</t>
  </si>
  <si>
    <t>利子割</t>
  </si>
  <si>
    <t>事業税</t>
  </si>
  <si>
    <t>不　動　産　取　得　税</t>
  </si>
  <si>
    <t>県　た　ば　こ　税</t>
  </si>
  <si>
    <t>ゴ ル フ 場 利 用 税</t>
  </si>
  <si>
    <t>特 別 地 方 消 費 税</t>
  </si>
  <si>
    <t>自  　動 　 車　  税</t>
  </si>
  <si>
    <t>鉱 　　　区　 　　税</t>
  </si>
  <si>
    <t xml:space="preserve">狩 猟 者 登 録 税 </t>
  </si>
  <si>
    <t xml:space="preserve">自 動 車 取 得 税 </t>
  </si>
  <si>
    <t>軽  油  引  取  税</t>
  </si>
  <si>
    <t>入　　　猟　　　税</t>
  </si>
  <si>
    <t>娯楽施設利用税</t>
  </si>
  <si>
    <t>料理飲食等消費税</t>
  </si>
  <si>
    <t>資料　石川県税務課「税務統計書」</t>
  </si>
  <si>
    <t>区　　　　　　　分</t>
  </si>
  <si>
    <t>総額</t>
  </si>
  <si>
    <t>所得税</t>
  </si>
  <si>
    <t>法人税</t>
  </si>
  <si>
    <t>相続税</t>
  </si>
  <si>
    <t>消費税</t>
  </si>
  <si>
    <t>酒税</t>
  </si>
  <si>
    <t>たばこ税</t>
  </si>
  <si>
    <t>石油ガス税</t>
  </si>
  <si>
    <t>１人当たり県税負担額（円）</t>
  </si>
  <si>
    <t>歳 出 総 額</t>
  </si>
  <si>
    <t>歳入歳出  　　　 　差 引 額</t>
  </si>
  <si>
    <t>翌年度に繰り　　　越すべき財源</t>
  </si>
  <si>
    <t>実 質 収 支</t>
  </si>
  <si>
    <t>財政力指数</t>
  </si>
  <si>
    <t>地  方  税</t>
  </si>
  <si>
    <t>利子割交付金</t>
  </si>
  <si>
    <t>ゴルフ場利用税　　　　交　　付　　金</t>
  </si>
  <si>
    <t>特別地方消費税　　　　交　　付　　金</t>
  </si>
  <si>
    <t>自動車取得税　　　　交　 付　 金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</si>
  <si>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</si>
  <si>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</si>
  <si>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</si>
  <si>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</si>
  <si>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</si>
  <si>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</si>
  <si>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</si>
  <si>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</si>
  <si>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市　計</t>
  </si>
  <si>
    <t>山中町</t>
  </si>
  <si>
    <t>根上町</t>
  </si>
  <si>
    <t>寺井町</t>
  </si>
  <si>
    <t>辰口町</t>
  </si>
  <si>
    <t>川北町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</si>
  <si>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</si>
  <si>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</si>
  <si>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</si>
  <si>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</si>
  <si>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</si>
  <si>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</si>
  <si>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</si>
  <si>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</si>
  <si>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津幡町</t>
  </si>
  <si>
    <t>高松町</t>
  </si>
  <si>
    <t>七塚町</t>
  </si>
  <si>
    <t>宇ノ気町</t>
  </si>
  <si>
    <t>内灘町</t>
  </si>
  <si>
    <t>富来町</t>
  </si>
  <si>
    <t>志雄町</t>
  </si>
  <si>
    <t>志賀町</t>
  </si>
  <si>
    <t>押水町</t>
  </si>
  <si>
    <t>田鶴浜町</t>
  </si>
  <si>
    <t>鳥屋町</t>
  </si>
  <si>
    <t>中島町</t>
  </si>
  <si>
    <t>鹿島町</t>
  </si>
  <si>
    <t>能登島町</t>
  </si>
  <si>
    <t>鹿西町</t>
  </si>
  <si>
    <t>穴水町</t>
  </si>
  <si>
    <t>門前町</t>
  </si>
  <si>
    <t>能都町</t>
  </si>
  <si>
    <t>柳田村</t>
  </si>
  <si>
    <t>内浦町</t>
  </si>
  <si>
    <t>町 村 計</t>
  </si>
  <si>
    <t>地方交付税</t>
  </si>
  <si>
    <t>交通安全対策　　特別交付金</t>
  </si>
  <si>
    <t>分担金及び　　負　担　金</t>
  </si>
  <si>
    <t>使　用　料</t>
  </si>
  <si>
    <t>手　数　料</t>
  </si>
  <si>
    <t>国庫支出金</t>
  </si>
  <si>
    <t>財産収入</t>
  </si>
  <si>
    <t>市  計</t>
  </si>
  <si>
    <t>年度及び　　　　市町村別</t>
  </si>
  <si>
    <t>総 務 費</t>
  </si>
  <si>
    <t>民 生 費</t>
  </si>
  <si>
    <t>衛 生 費</t>
  </si>
  <si>
    <t>労 働 費</t>
  </si>
  <si>
    <t>商 工 費</t>
  </si>
  <si>
    <t>土 木 費</t>
  </si>
  <si>
    <t>消 防 費</t>
  </si>
  <si>
    <t>教 育 費</t>
  </si>
  <si>
    <t>公 債 費</t>
  </si>
  <si>
    <t>諸支出金</t>
  </si>
  <si>
    <t>地方債現在高</t>
  </si>
  <si>
    <t>信託勘定</t>
  </si>
  <si>
    <t>口数</t>
  </si>
  <si>
    <t>金　　額</t>
  </si>
  <si>
    <t>　口　　数</t>
  </si>
  <si>
    <t>払　　　渡　</t>
  </si>
  <si>
    <t>振　　出</t>
  </si>
  <si>
    <t>金　額</t>
  </si>
  <si>
    <t>会員数</t>
  </si>
  <si>
    <t>株　数</t>
  </si>
  <si>
    <t>取 引 高</t>
  </si>
  <si>
    <t>議会費</t>
  </si>
  <si>
    <t>県たばこ消費税</t>
  </si>
  <si>
    <t>砂糖消費税</t>
  </si>
  <si>
    <t>トランプ類税</t>
  </si>
  <si>
    <t>入場税</t>
  </si>
  <si>
    <t>日本銀行券発行税</t>
  </si>
  <si>
    <t>旧税</t>
  </si>
  <si>
    <t>電源開発促進税</t>
  </si>
  <si>
    <t>自動車重量税</t>
  </si>
  <si>
    <t>航空機燃料税</t>
  </si>
  <si>
    <t>印紙収入</t>
  </si>
  <si>
    <t>（単位　口数千口、金額百万円）</t>
  </si>
  <si>
    <t>資料　北陸郵政局「郵政統計年報」及び「郵政行政統計年報（為替貯金編）」</t>
  </si>
  <si>
    <t>４</t>
  </si>
  <si>
    <t>（単位　株数千株、金額　取引高は百万円、地方株は千円）</t>
  </si>
  <si>
    <t>民生費</t>
  </si>
  <si>
    <t>衛生費</t>
  </si>
  <si>
    <t>労働費</t>
  </si>
  <si>
    <t>商工費</t>
  </si>
  <si>
    <t>母子福祉資金貸付金</t>
  </si>
  <si>
    <t>寡婦福祉資金貸付金</t>
  </si>
  <si>
    <t>核燃料税</t>
  </si>
  <si>
    <t>平成元年度</t>
  </si>
  <si>
    <t>石油税</t>
  </si>
  <si>
    <t>物品税</t>
  </si>
  <si>
    <t>取引所税</t>
  </si>
  <si>
    <t>有価証券取引税</t>
  </si>
  <si>
    <t>法人臨時特別税</t>
  </si>
  <si>
    <t>法人特別税</t>
  </si>
  <si>
    <t>地価税</t>
  </si>
  <si>
    <t>通行税</t>
  </si>
  <si>
    <t>x</t>
  </si>
  <si>
    <t>２</t>
  </si>
  <si>
    <t>３</t>
  </si>
  <si>
    <t>５</t>
  </si>
  <si>
    <t>…</t>
  </si>
  <si>
    <t>資料　北陸財務局調</t>
  </si>
  <si>
    <t>平 成５年４月末</t>
  </si>
  <si>
    <t>平成元年度</t>
  </si>
  <si>
    <t>信 用 金 庫</t>
  </si>
  <si>
    <t>…</t>
  </si>
  <si>
    <t xml:space="preserve">    ５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</si>
  <si>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</si>
  <si>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</si>
  <si>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</si>
  <si>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</si>
  <si>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</si>
  <si>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</si>
  <si>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国　　民　　　　　金融公庫</t>
  </si>
  <si>
    <t>住　　宅　　　　金融公庫</t>
  </si>
  <si>
    <r>
      <t xml:space="preserve">    </t>
    </r>
    <r>
      <rPr>
        <sz val="12"/>
        <rFont val="ＭＳ 明朝"/>
        <family val="1"/>
      </rPr>
      <t>５</t>
    </r>
  </si>
  <si>
    <r>
      <t xml:space="preserve">    </t>
    </r>
    <r>
      <rPr>
        <sz val="12"/>
        <rFont val="ＭＳ 明朝"/>
        <family val="1"/>
      </rPr>
      <t xml:space="preserve">６ </t>
    </r>
  </si>
  <si>
    <r>
      <t xml:space="preserve">    </t>
    </r>
    <r>
      <rPr>
        <sz val="12"/>
        <rFont val="ＭＳ 明朝"/>
        <family val="1"/>
      </rPr>
      <t>７</t>
    </r>
  </si>
  <si>
    <r>
      <t xml:space="preserve">    </t>
    </r>
    <r>
      <rPr>
        <sz val="12"/>
        <rFont val="ＭＳ 明朝"/>
        <family val="1"/>
      </rPr>
      <t>８</t>
    </r>
  </si>
  <si>
    <r>
      <t xml:space="preserve">    </t>
    </r>
    <r>
      <rPr>
        <sz val="12"/>
        <rFont val="ＭＳ 明朝"/>
        <family val="1"/>
      </rPr>
      <t>９</t>
    </r>
  </si>
  <si>
    <r>
      <t xml:space="preserve">    </t>
    </r>
    <r>
      <rPr>
        <sz val="12"/>
        <rFont val="ＭＳ 明朝"/>
        <family val="1"/>
      </rPr>
      <t>２</t>
    </r>
  </si>
  <si>
    <r>
      <t xml:space="preserve">    </t>
    </r>
    <r>
      <rPr>
        <sz val="12"/>
        <rFont val="ＭＳ 明朝"/>
        <family val="1"/>
      </rPr>
      <t>３</t>
    </r>
  </si>
  <si>
    <t>平成5年1月</t>
  </si>
  <si>
    <t>平成3年度</t>
  </si>
  <si>
    <t>平成4年度</t>
  </si>
  <si>
    <t>平成5年度</t>
  </si>
  <si>
    <t>2年度</t>
  </si>
  <si>
    <t>3年度</t>
  </si>
  <si>
    <t>4年度</t>
  </si>
  <si>
    <t>5年度</t>
  </si>
  <si>
    <t>140 金融及び財政</t>
  </si>
  <si>
    <t>金融及び財政 141</t>
  </si>
  <si>
    <r>
      <t>歳 入</t>
    </r>
    <r>
      <rPr>
        <sz val="12"/>
        <rFont val="ＭＳ 明朝"/>
        <family val="1"/>
      </rPr>
      <t xml:space="preserve"> 総 額</t>
    </r>
  </si>
  <si>
    <r>
      <t>実 質 収 支　　　　比　　</t>
    </r>
    <r>
      <rPr>
        <sz val="12"/>
        <rFont val="ＭＳ 明朝"/>
        <family val="1"/>
      </rPr>
      <t xml:space="preserve"> 　率</t>
    </r>
  </si>
  <si>
    <r>
      <t>経 常 収 支　　　　　比　</t>
    </r>
    <r>
      <rPr>
        <sz val="12"/>
        <rFont val="ＭＳ 明朝"/>
        <family val="1"/>
      </rPr>
      <t xml:space="preserve"> 　　率</t>
    </r>
  </si>
  <si>
    <t>-</t>
  </si>
  <si>
    <t>資料　石川県地方課「地方財政状況調査」</t>
  </si>
  <si>
    <t>市町村別</t>
  </si>
  <si>
    <t>132 金融及び財政</t>
  </si>
  <si>
    <t>金融及び財政 133</t>
  </si>
  <si>
    <t>…</t>
  </si>
  <si>
    <t xml:space="preserve">    ５</t>
  </si>
  <si>
    <t xml:space="preserve">    ６ 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</si>
  <si>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</si>
  <si>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</si>
  <si>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</si>
  <si>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</si>
  <si>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</si>
  <si>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</si>
  <si>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６年１月末</t>
  </si>
  <si>
    <t xml:space="preserve">    ２</t>
  </si>
  <si>
    <t xml:space="preserve">    ３</t>
  </si>
  <si>
    <t>６年１月末</t>
  </si>
  <si>
    <t>134 金融及び財政</t>
  </si>
  <si>
    <t>金融及び財政 135</t>
  </si>
  <si>
    <t>年 度 及 び 月 次</t>
  </si>
  <si>
    <r>
      <t>う ち</t>
    </r>
    <r>
      <rPr>
        <sz val="12"/>
        <rFont val="ＭＳ 明朝"/>
        <family val="1"/>
      </rPr>
      <t xml:space="preserve"> 地 方 株</t>
    </r>
  </si>
  <si>
    <t>枚　数</t>
  </si>
  <si>
    <t>金　　額　</t>
  </si>
  <si>
    <t>（百万円）</t>
  </si>
  <si>
    <t>（枚）</t>
  </si>
  <si>
    <t>金額（千円）</t>
  </si>
  <si>
    <t>x</t>
  </si>
  <si>
    <t>平成５年４月</t>
  </si>
  <si>
    <t xml:space="preserve">    ２</t>
  </si>
  <si>
    <t xml:space="preserve">    ３</t>
  </si>
  <si>
    <r>
      <t>（</t>
    </r>
    <r>
      <rPr>
        <sz val="12"/>
        <rFont val="ＭＳ 明朝"/>
        <family val="1"/>
      </rPr>
      <t>1）郵便為替振出、払渡状況</t>
    </r>
  </si>
  <si>
    <t>（単位　百万円）</t>
  </si>
  <si>
    <t>石　川　県</t>
  </si>
  <si>
    <t>北陸三県</t>
  </si>
  <si>
    <t>金　　　額</t>
  </si>
  <si>
    <t>136 金融及び財政</t>
  </si>
  <si>
    <t>金融及び財政 137</t>
  </si>
  <si>
    <t>項　　　　　　　　　　　　目</t>
  </si>
  <si>
    <r>
      <t>構 成</t>
    </r>
    <r>
      <rPr>
        <sz val="12"/>
        <rFont val="ＭＳ 明朝"/>
        <family val="1"/>
      </rPr>
      <t xml:space="preserve"> 比</t>
    </r>
  </si>
  <si>
    <t>会 　 計　  名</t>
  </si>
  <si>
    <t>歳　　　　　　　　　　　　入</t>
  </si>
  <si>
    <t>歳　　　　　　　　　　　出</t>
  </si>
  <si>
    <t>財     　　   産</t>
  </si>
  <si>
    <r>
      <t xml:space="preserve">単 </t>
    </r>
    <r>
      <rPr>
        <sz val="12"/>
        <rFont val="ＭＳ 明朝"/>
        <family val="1"/>
      </rPr>
      <t xml:space="preserve"> 位</t>
    </r>
  </si>
  <si>
    <t>㎡</t>
  </si>
  <si>
    <t>㎡</t>
  </si>
  <si>
    <t>会　　　計　　　区　　　分</t>
  </si>
  <si>
    <t>翌年度へ繰り越すべき財源</t>
  </si>
  <si>
    <t>項　　　　　　　　　目</t>
  </si>
  <si>
    <t>138 金融及び財政</t>
  </si>
  <si>
    <t>金融及び財政 139</t>
  </si>
  <si>
    <t>税　　　　目　　　　別</t>
  </si>
  <si>
    <t>収入歩合</t>
  </si>
  <si>
    <t>税　　目　　別</t>
  </si>
  <si>
    <t xml:space="preserve"> 源泉分</t>
  </si>
  <si>
    <t xml:space="preserve"> 申告分</t>
  </si>
  <si>
    <t>調定額</t>
  </si>
  <si>
    <t>収入額</t>
  </si>
  <si>
    <t xml:space="preserve">滞納処分停止額 </t>
  </si>
  <si>
    <t>不納欠損額</t>
  </si>
  <si>
    <t>収入未済額</t>
  </si>
  <si>
    <t>揮発油税及び地方道路税</t>
  </si>
  <si>
    <t>収入歩合</t>
  </si>
  <si>
    <t>（単位　千円）</t>
  </si>
  <si>
    <t>142 金融及び財政</t>
  </si>
  <si>
    <t>金融及び財政 143</t>
  </si>
  <si>
    <t>（単位　千円）</t>
  </si>
  <si>
    <r>
      <t>県</t>
    </r>
    <r>
      <rPr>
        <sz val="12"/>
        <rFont val="ＭＳ 明朝"/>
        <family val="1"/>
      </rPr>
      <t xml:space="preserve"> 支 出 金</t>
    </r>
  </si>
  <si>
    <r>
      <t>寄 附</t>
    </r>
    <r>
      <rPr>
        <sz val="12"/>
        <rFont val="ＭＳ 明朝"/>
        <family val="1"/>
      </rPr>
      <t xml:space="preserve"> 金</t>
    </r>
  </si>
  <si>
    <r>
      <t>繰 入</t>
    </r>
    <r>
      <rPr>
        <sz val="12"/>
        <rFont val="ＭＳ 明朝"/>
        <family val="1"/>
      </rPr>
      <t xml:space="preserve"> 金</t>
    </r>
  </si>
  <si>
    <r>
      <t>繰 越</t>
    </r>
    <r>
      <rPr>
        <sz val="12"/>
        <rFont val="ＭＳ 明朝"/>
        <family val="1"/>
      </rPr>
      <t xml:space="preserve"> 金</t>
    </r>
  </si>
  <si>
    <r>
      <t>諸 収</t>
    </r>
    <r>
      <rPr>
        <sz val="12"/>
        <rFont val="ＭＳ 明朝"/>
        <family val="1"/>
      </rPr>
      <t xml:space="preserve"> 入</t>
    </r>
  </si>
  <si>
    <r>
      <t>地 方</t>
    </r>
    <r>
      <rPr>
        <sz val="12"/>
        <rFont val="ＭＳ 明朝"/>
        <family val="1"/>
      </rPr>
      <t xml:space="preserve"> 債</t>
    </r>
  </si>
  <si>
    <t>144 金融及び財政</t>
  </si>
  <si>
    <t>金融及び財政 145</t>
  </si>
  <si>
    <r>
      <t>農</t>
    </r>
    <r>
      <rPr>
        <sz val="12"/>
        <rFont val="ＭＳ 明朝"/>
        <family val="1"/>
      </rPr>
      <t xml:space="preserve"> 林 水     産 業 費</t>
    </r>
  </si>
  <si>
    <r>
      <t xml:space="preserve">災 </t>
    </r>
    <r>
      <rPr>
        <sz val="12"/>
        <rFont val="ＭＳ 明朝"/>
        <family val="1"/>
      </rPr>
      <t xml:space="preserve">   害    復 旧 費</t>
    </r>
  </si>
  <si>
    <r>
      <t xml:space="preserve">前年度繰上　　　充 </t>
    </r>
    <r>
      <rPr>
        <sz val="12"/>
        <rFont val="ＭＳ 明朝"/>
        <family val="1"/>
      </rPr>
      <t xml:space="preserve"> 用  金</t>
    </r>
  </si>
  <si>
    <r>
      <t>積 立</t>
    </r>
    <r>
      <rPr>
        <sz val="12"/>
        <rFont val="ＭＳ 明朝"/>
        <family val="1"/>
      </rPr>
      <t xml:space="preserve"> 金     現 在 高</t>
    </r>
  </si>
  <si>
    <t>-</t>
  </si>
  <si>
    <r>
      <t>（</t>
    </r>
    <r>
      <rPr>
        <sz val="12"/>
        <rFont val="ＭＳ 明朝"/>
        <family val="1"/>
      </rPr>
      <t>2）郵便貯金預入、払戻状況</t>
    </r>
  </si>
  <si>
    <t>77　株式取引状況（各年度3月31日現在）</t>
  </si>
  <si>
    <t>79　石川県歳入歳出決算（各年度3月31日現在）</t>
  </si>
  <si>
    <t>81　県債目的別現在高（各年度3月31日現在）</t>
  </si>
  <si>
    <t>第 二 地 銀
（相互銀行）</t>
  </si>
  <si>
    <t>日本開発銀行</t>
  </si>
  <si>
    <t>中小企業　　公庫</t>
  </si>
  <si>
    <t>資料　北陸財務局調</t>
  </si>
  <si>
    <t>76　郵政関係状況（各年度3月31日現在）</t>
  </si>
  <si>
    <t>年度及び期別</t>
  </si>
  <si>
    <t>預　入　</t>
  </si>
  <si>
    <t>払　戻　</t>
  </si>
  <si>
    <t>（年　度）末　現　在　高</t>
  </si>
  <si>
    <t>資料　日本銀行金沢支店調</t>
  </si>
  <si>
    <t>78　日銀券受入支払状況　（各年度3月31日現在）</t>
  </si>
  <si>
    <t>資料　日本証券業協会北陸地区協会調</t>
  </si>
  <si>
    <t>年次及び月次</t>
  </si>
  <si>
    <t>対前年度増加率(%)</t>
  </si>
  <si>
    <t>㎡</t>
  </si>
  <si>
    <t>台個</t>
  </si>
  <si>
    <t>対前年度増加率</t>
  </si>
  <si>
    <t>（うち）取引停止処分</t>
  </si>
  <si>
    <t>人（人員）</t>
  </si>
  <si>
    <t xml:space="preserve">    ６</t>
  </si>
  <si>
    <t>　６年１月</t>
  </si>
  <si>
    <r>
      <t>年 度 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</t>
    </r>
    <r>
      <rPr>
        <sz val="12"/>
        <rFont val="ＭＳ 明朝"/>
        <family val="1"/>
      </rPr>
      <t xml:space="preserve"> 期 別</t>
    </r>
  </si>
  <si>
    <t>（単位　千円、％）</t>
  </si>
  <si>
    <t>対前年度増加率</t>
  </si>
  <si>
    <t>（単位　千円、％）</t>
  </si>
  <si>
    <r>
      <t>（単位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千円、％）</t>
    </r>
  </si>
  <si>
    <t>母子福祉資金</t>
  </si>
  <si>
    <t>寡婦福祉資金</t>
  </si>
  <si>
    <t>（単位　千円、％）</t>
  </si>
  <si>
    <t>（旧法に　　　　よる税）</t>
  </si>
  <si>
    <r>
      <t xml:space="preserve">（単位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千円、％）</t>
    </r>
  </si>
  <si>
    <r>
      <t xml:space="preserve">（単位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千円）</t>
    </r>
  </si>
  <si>
    <t>資料　金沢国税局「国税徴収表」</t>
  </si>
  <si>
    <t>国有提供施設等所在市町村交付金</t>
  </si>
  <si>
    <t>x</t>
  </si>
  <si>
    <t>合          計</t>
  </si>
  <si>
    <t>－</t>
  </si>
  <si>
    <t>－</t>
  </si>
  <si>
    <t>－</t>
  </si>
  <si>
    <t>－</t>
  </si>
  <si>
    <t>－</t>
  </si>
  <si>
    <t>－</t>
  </si>
  <si>
    <t>信    託</t>
  </si>
  <si>
    <t>73　金融機関別預金残高（各年度３月31日現在）</t>
  </si>
  <si>
    <t>74　金融機関別貸出残高（各年度3月31日現在）</t>
  </si>
  <si>
    <t>…</t>
  </si>
  <si>
    <t>75　手形交換状況（各年度3月31日現在）</t>
  </si>
  <si>
    <r>
      <t xml:space="preserve">     </t>
    </r>
    <r>
      <rPr>
        <sz val="12"/>
        <rFont val="ＭＳ 明朝"/>
        <family val="1"/>
      </rPr>
      <t>２</t>
    </r>
  </si>
  <si>
    <r>
      <t xml:space="preserve">     </t>
    </r>
    <r>
      <rPr>
        <sz val="12"/>
        <rFont val="ＭＳ 明朝"/>
        <family val="1"/>
      </rPr>
      <t>３</t>
    </r>
  </si>
  <si>
    <r>
      <t xml:space="preserve">     </t>
    </r>
    <r>
      <rPr>
        <sz val="12"/>
        <rFont val="ＭＳ 明朝"/>
        <family val="1"/>
      </rPr>
      <t>４</t>
    </r>
  </si>
  <si>
    <r>
      <t xml:space="preserve">    </t>
    </r>
    <r>
      <rPr>
        <sz val="12"/>
        <rFont val="ＭＳ 明朝"/>
        <family val="1"/>
      </rPr>
      <t>５</t>
    </r>
  </si>
  <si>
    <r>
      <t xml:space="preserve">    </t>
    </r>
    <r>
      <rPr>
        <sz val="12"/>
        <rFont val="ＭＳ 明朝"/>
        <family val="1"/>
      </rPr>
      <t>６</t>
    </r>
  </si>
  <si>
    <r>
      <t xml:space="preserve">    </t>
    </r>
    <r>
      <rPr>
        <sz val="12"/>
        <rFont val="ＭＳ 明朝"/>
        <family val="1"/>
      </rPr>
      <t>７</t>
    </r>
  </si>
  <si>
    <r>
      <t xml:space="preserve">    </t>
    </r>
    <r>
      <rPr>
        <sz val="12"/>
        <rFont val="ＭＳ 明朝"/>
        <family val="1"/>
      </rPr>
      <t>８</t>
    </r>
  </si>
  <si>
    <r>
      <t xml:space="preserve">   </t>
    </r>
    <r>
      <rPr>
        <sz val="12"/>
        <rFont val="ＭＳ 明朝"/>
        <family val="1"/>
      </rPr>
      <t>９</t>
    </r>
  </si>
  <si>
    <r>
      <t xml:space="preserve">   </t>
    </r>
    <r>
      <rPr>
        <sz val="12"/>
        <rFont val="ＭＳ 明朝"/>
        <family val="1"/>
      </rPr>
      <t>１０</t>
    </r>
  </si>
  <si>
    <r>
      <t xml:space="preserve">   </t>
    </r>
    <r>
      <rPr>
        <sz val="12"/>
        <rFont val="ＭＳ 明朝"/>
        <family val="1"/>
      </rPr>
      <t>１１</t>
    </r>
  </si>
  <si>
    <r>
      <t xml:space="preserve">   </t>
    </r>
    <r>
      <rPr>
        <sz val="12"/>
        <rFont val="ＭＳ 明朝"/>
        <family val="1"/>
      </rPr>
      <t>１２</t>
    </r>
  </si>
  <si>
    <r>
      <t xml:space="preserve">     </t>
    </r>
    <r>
      <rPr>
        <sz val="12"/>
        <rFont val="ＭＳ 明朝"/>
        <family val="1"/>
      </rPr>
      <t>２</t>
    </r>
  </si>
  <si>
    <r>
      <t xml:space="preserve">     </t>
    </r>
    <r>
      <rPr>
        <sz val="12"/>
        <rFont val="ＭＳ 明朝"/>
        <family val="1"/>
      </rPr>
      <t>３</t>
    </r>
  </si>
  <si>
    <r>
      <t xml:space="preserve">     </t>
    </r>
    <r>
      <rPr>
        <sz val="12"/>
        <rFont val="ＭＳ 明朝"/>
        <family val="1"/>
      </rPr>
      <t>４</t>
    </r>
  </si>
  <si>
    <r>
      <t xml:space="preserve">    </t>
    </r>
    <r>
      <rPr>
        <sz val="12"/>
        <rFont val="ＭＳ 明朝"/>
        <family val="1"/>
      </rPr>
      <t>５</t>
    </r>
  </si>
  <si>
    <r>
      <t xml:space="preserve">    </t>
    </r>
    <r>
      <rPr>
        <sz val="12"/>
        <rFont val="ＭＳ 明朝"/>
        <family val="1"/>
      </rPr>
      <t>６</t>
    </r>
  </si>
  <si>
    <r>
      <t xml:space="preserve">    </t>
    </r>
    <r>
      <rPr>
        <sz val="12"/>
        <rFont val="ＭＳ 明朝"/>
        <family val="1"/>
      </rPr>
      <t>７</t>
    </r>
  </si>
  <si>
    <r>
      <t xml:space="preserve">    </t>
    </r>
    <r>
      <rPr>
        <sz val="12"/>
        <rFont val="ＭＳ 明朝"/>
        <family val="1"/>
      </rPr>
      <t>８</t>
    </r>
  </si>
  <si>
    <r>
      <t xml:space="preserve">   </t>
    </r>
    <r>
      <rPr>
        <sz val="12"/>
        <rFont val="ＭＳ 明朝"/>
        <family val="1"/>
      </rPr>
      <t>９</t>
    </r>
  </si>
  <si>
    <r>
      <t xml:space="preserve">   </t>
    </r>
    <r>
      <rPr>
        <sz val="12"/>
        <rFont val="ＭＳ 明朝"/>
        <family val="1"/>
      </rPr>
      <t>１０</t>
    </r>
  </si>
  <si>
    <r>
      <t xml:space="preserve">   </t>
    </r>
    <r>
      <rPr>
        <sz val="12"/>
        <rFont val="ＭＳ 明朝"/>
        <family val="1"/>
      </rPr>
      <t>１１</t>
    </r>
  </si>
  <si>
    <r>
      <t xml:space="preserve">   </t>
    </r>
    <r>
      <rPr>
        <sz val="12"/>
        <rFont val="ＭＳ 明朝"/>
        <family val="1"/>
      </rPr>
      <t>１２</t>
    </r>
  </si>
  <si>
    <t>80　県有財産現在高（各年度3月31日現在）</t>
  </si>
  <si>
    <t>（1）　一　　　般　　　会　　　計</t>
  </si>
  <si>
    <t>（2）　特　　　別　　　会　　　計</t>
  </si>
  <si>
    <t>（3）　事　　　業　　　会　　　計</t>
  </si>
  <si>
    <t>82　　県　　税　　税　　目　　別　　決　　算　　額　（各年度3月31日現在）</t>
  </si>
  <si>
    <t>83　　県　税　徴　収　状　況　（各年度3月31日現在）</t>
  </si>
  <si>
    <t>84　国税税目別徴収決定済額（各年度3月31日現在）</t>
  </si>
  <si>
    <t>85　　市　　　町　　　村　　　財　　　政　（各年度3月31日現在）</t>
  </si>
  <si>
    <t>　市　　　町　　　村　　　財　　　政　（つづき）</t>
  </si>
  <si>
    <t>－</t>
  </si>
  <si>
    <t>12　　金　　　融　　　及　　　び　　　財　　　政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</si>
</sst>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[Red]#,##0"/>
    <numFmt numFmtId="179" formatCode="#,##0.0"/>
    <numFmt numFmtId="180" formatCode="#,##0.0;\-#,##0.0"/>
    <numFmt numFmtId="181" formatCode="#,##0_ "/>
    <numFmt numFmtId="182" formatCode="#,##0_);[Red]\(#,##0\)"/>
    <numFmt numFmtId="183" formatCode="#,##0.000;\-#,##0.000"/>
    <numFmt numFmtId="184" formatCode="#,##0_ ;[Red]\-#,##0\ "/>
    <numFmt numFmtId="185" formatCode="0.0_);[Red]\(0.0\)"/>
    <numFmt numFmtId="186" formatCode="0.00_);[Red]\(0.00\)"/>
    <numFmt numFmtId="187" formatCode="0_);[Red]\(0\)"/>
    <numFmt numFmtId="188" formatCode="0.000_);[Red]\(0.000\)"/>
    <numFmt numFmtId="189" formatCode="#,##0.000;[Red]\-#,##0.000"/>
    <numFmt numFmtId="190" formatCode="#,##0.0_ "/>
    <numFmt numFmtId="191" formatCode="#,##0.0;&quot;△ &quot;#,##0.0"/>
    <numFmt numFmtId="192" formatCode="0;&quot;△ &quot;0"/>
    <numFmt numFmtId="193" formatCode="0.0;&quot;△ &quot;0.0"/>
    <numFmt numFmtId="194" formatCode="#,##0.0;[Red]#,##0.0"/>
  </numFmts>
  <fonts count="53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12"/>
      <color indexed="56"/>
      <name val="ＭＳ 明朝"/>
      <family val="1"/>
    </font>
    <font>
      <b/>
      <sz val="12"/>
      <color indexed="5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4"/>
      <color indexed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1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7" fontId="0" fillId="0" borderId="11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 quotePrefix="1">
      <alignment horizontal="center" vertical="center"/>
      <protection/>
    </xf>
    <xf numFmtId="38" fontId="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37" fontId="1" fillId="0" borderId="0" xfId="0" applyNumberFormat="1" applyFont="1" applyFill="1" applyBorder="1" applyAlignment="1" applyProtection="1">
      <alignment vertical="center"/>
      <protection/>
    </xf>
    <xf numFmtId="37" fontId="5" fillId="0" borderId="0" xfId="0" applyNumberFormat="1" applyFont="1" applyFill="1" applyAlignment="1" applyProtection="1">
      <alignment vertical="top"/>
      <protection/>
    </xf>
    <xf numFmtId="37" fontId="0" fillId="0" borderId="0" xfId="0" applyNumberFormat="1" applyFont="1" applyFill="1" applyAlignment="1" applyProtection="1">
      <alignment vertical="center"/>
      <protection/>
    </xf>
    <xf numFmtId="181" fontId="0" fillId="0" borderId="0" xfId="0" applyNumberFormat="1" applyFont="1" applyFill="1" applyAlignment="1">
      <alignment vertical="center"/>
    </xf>
    <xf numFmtId="37" fontId="10" fillId="0" borderId="0" xfId="0" applyNumberFormat="1" applyFont="1" applyFill="1" applyBorder="1" applyAlignment="1" applyProtection="1">
      <alignment vertical="center"/>
      <protection/>
    </xf>
    <xf numFmtId="0" fontId="10" fillId="0" borderId="11" xfId="0" applyFont="1" applyBorder="1" applyAlignment="1">
      <alignment vertical="center"/>
    </xf>
    <xf numFmtId="37" fontId="11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horizontal="right" vertical="center"/>
    </xf>
    <xf numFmtId="38" fontId="10" fillId="0" borderId="0" xfId="0" applyNumberFormat="1" applyFont="1" applyFill="1" applyBorder="1" applyAlignment="1" applyProtection="1">
      <alignment vertical="center"/>
      <protection/>
    </xf>
    <xf numFmtId="38" fontId="11" fillId="0" borderId="0" xfId="0" applyNumberFormat="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 quotePrefix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center"/>
    </xf>
    <xf numFmtId="193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37" fontId="0" fillId="0" borderId="20" xfId="0" applyNumberFormat="1" applyFont="1" applyFill="1" applyBorder="1" applyAlignment="1" applyProtection="1">
      <alignment vertical="center"/>
      <protection/>
    </xf>
    <xf numFmtId="37" fontId="0" fillId="0" borderId="12" xfId="0" applyNumberFormat="1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38" fontId="0" fillId="0" borderId="0" xfId="0" applyNumberFormat="1" applyFont="1" applyBorder="1" applyAlignment="1">
      <alignment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177" fontId="0" fillId="0" borderId="12" xfId="0" applyNumberFormat="1" applyFont="1" applyFill="1" applyBorder="1" applyAlignment="1" applyProtection="1">
      <alignment horizontal="right"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21" xfId="0" applyNumberFormat="1" applyFont="1" applyFill="1" applyBorder="1" applyAlignment="1" applyProtection="1">
      <alignment horizontal="right" vertical="center"/>
      <protection/>
    </xf>
    <xf numFmtId="177" fontId="0" fillId="0" borderId="12" xfId="0" applyNumberFormat="1" applyFont="1" applyFill="1" applyBorder="1" applyAlignment="1" applyProtection="1">
      <alignment horizontal="right"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37" fontId="0" fillId="0" borderId="10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 quotePrefix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>
      <alignment horizontal="right" vertical="center"/>
    </xf>
    <xf numFmtId="0" fontId="0" fillId="0" borderId="22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5" fillId="0" borderId="23" xfId="0" applyFont="1" applyFill="1" applyBorder="1" applyAlignment="1" applyProtection="1">
      <alignment horizontal="left" vertical="center" shrinkToFit="1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185" fontId="0" fillId="0" borderId="10" xfId="0" applyNumberFormat="1" applyFont="1" applyFill="1" applyBorder="1" applyAlignment="1" applyProtection="1">
      <alignment vertical="center"/>
      <protection/>
    </xf>
    <xf numFmtId="188" fontId="0" fillId="0" borderId="10" xfId="0" applyNumberFormat="1" applyFont="1" applyFill="1" applyBorder="1" applyAlignment="1" applyProtection="1">
      <alignment vertical="center"/>
      <protection/>
    </xf>
    <xf numFmtId="182" fontId="0" fillId="0" borderId="10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Alignment="1">
      <alignment vertical="center"/>
    </xf>
    <xf numFmtId="185" fontId="0" fillId="0" borderId="0" xfId="0" applyNumberFormat="1" applyFont="1" applyFill="1" applyBorder="1" applyAlignment="1" applyProtection="1">
      <alignment vertical="center"/>
      <protection/>
    </xf>
    <xf numFmtId="188" fontId="0" fillId="0" borderId="0" xfId="0" applyNumberFormat="1" applyFont="1" applyFill="1" applyBorder="1" applyAlignment="1" applyProtection="1">
      <alignment vertical="center"/>
      <protection/>
    </xf>
    <xf numFmtId="182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horizontal="center" vertical="center"/>
      <protection/>
    </xf>
    <xf numFmtId="183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38" fontId="0" fillId="0" borderId="0" xfId="49" applyFont="1" applyFill="1" applyAlignment="1">
      <alignment vertical="center"/>
    </xf>
    <xf numFmtId="0" fontId="0" fillId="0" borderId="19" xfId="0" applyFont="1" applyFill="1" applyBorder="1" applyAlignment="1" applyProtection="1" quotePrefix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 quotePrefix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15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37" fontId="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 shrinkToFit="1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26" xfId="0" applyFont="1" applyFill="1" applyBorder="1" applyAlignment="1">
      <alignment vertical="center"/>
    </xf>
    <xf numFmtId="0" fontId="0" fillId="0" borderId="26" xfId="0" applyFont="1" applyFill="1" applyBorder="1" applyAlignment="1" applyProtection="1">
      <alignment horizontal="centerContinuous" vertical="center"/>
      <protection/>
    </xf>
    <xf numFmtId="0" fontId="0" fillId="0" borderId="26" xfId="0" applyFont="1" applyFill="1" applyBorder="1" applyAlignment="1">
      <alignment horizontal="left" vertical="center"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0" fillId="0" borderId="1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0" fontId="0" fillId="0" borderId="31" xfId="0" applyFont="1" applyBorder="1" applyAlignment="1">
      <alignment horizontal="center" vertical="center"/>
    </xf>
    <xf numFmtId="0" fontId="0" fillId="0" borderId="31" xfId="0" applyFont="1" applyFill="1" applyBorder="1" applyAlignment="1" applyProtection="1">
      <alignment horizontal="center" vertical="center" shrinkToFit="1"/>
      <protection/>
    </xf>
    <xf numFmtId="0" fontId="0" fillId="0" borderId="32" xfId="0" applyFont="1" applyFill="1" applyBorder="1" applyAlignment="1" applyProtection="1">
      <alignment horizontal="center" vertical="center" shrinkToFit="1"/>
      <protection/>
    </xf>
    <xf numFmtId="38" fontId="0" fillId="0" borderId="0" xfId="49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177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 quotePrefix="1">
      <alignment horizontal="right" vertical="center"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right"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top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37" fontId="0" fillId="0" borderId="17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13" xfId="0" applyNumberFormat="1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37" fontId="0" fillId="0" borderId="22" xfId="0" applyNumberFormat="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 vertical="center"/>
    </xf>
    <xf numFmtId="37" fontId="0" fillId="0" borderId="0" xfId="0" applyNumberFormat="1" applyFont="1" applyFill="1" applyAlignment="1" applyProtection="1">
      <alignment horizontal="distributed"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Border="1" applyAlignment="1">
      <alignment horizontal="distributed" vertical="center"/>
    </xf>
    <xf numFmtId="37" fontId="0" fillId="0" borderId="20" xfId="0" applyNumberFormat="1" applyFont="1" applyFill="1" applyBorder="1" applyAlignment="1" applyProtection="1">
      <alignment horizontal="distributed"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37" fontId="16" fillId="0" borderId="0" xfId="0" applyNumberFormat="1" applyFont="1" applyBorder="1" applyAlignment="1" applyProtection="1">
      <alignment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8" fontId="0" fillId="0" borderId="14" xfId="0" applyNumberFormat="1" applyFont="1" applyFill="1" applyBorder="1" applyAlignment="1" applyProtection="1">
      <alignment horizontal="right" vertical="center"/>
      <protection/>
    </xf>
    <xf numFmtId="38" fontId="0" fillId="0" borderId="10" xfId="0" applyNumberFormat="1" applyFont="1" applyFill="1" applyBorder="1" applyAlignment="1" applyProtection="1">
      <alignment horizontal="right" vertical="center"/>
      <protection/>
    </xf>
    <xf numFmtId="38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Alignment="1">
      <alignment vertical="center"/>
    </xf>
    <xf numFmtId="181" fontId="0" fillId="0" borderId="0" xfId="0" applyNumberFormat="1" applyFont="1" applyAlignment="1">
      <alignment/>
    </xf>
    <xf numFmtId="181" fontId="0" fillId="0" borderId="0" xfId="0" applyNumberFormat="1" applyFont="1" applyAlignment="1">
      <alignment horizontal="right"/>
    </xf>
    <xf numFmtId="0" fontId="0" fillId="0" borderId="26" xfId="0" applyFont="1" applyFill="1" applyBorder="1" applyAlignment="1" applyProtection="1" quotePrefix="1">
      <alignment horizontal="right" vertical="center"/>
      <protection/>
    </xf>
    <xf numFmtId="38" fontId="0" fillId="0" borderId="0" xfId="49" applyFont="1" applyFill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6" xfId="0" applyFont="1" applyBorder="1" applyAlignment="1">
      <alignment horizontal="center" vertical="center"/>
    </xf>
    <xf numFmtId="38" fontId="0" fillId="0" borderId="20" xfId="49" applyFont="1" applyFill="1" applyBorder="1" applyAlignment="1">
      <alignment horizontal="right" vertical="center"/>
    </xf>
    <xf numFmtId="193" fontId="0" fillId="0" borderId="0" xfId="0" applyNumberFormat="1" applyFont="1" applyFill="1" applyBorder="1" applyAlignment="1" applyProtection="1">
      <alignment horizontal="right" vertical="center"/>
      <protection/>
    </xf>
    <xf numFmtId="193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>
      <alignment vertical="center"/>
    </xf>
    <xf numFmtId="0" fontId="0" fillId="0" borderId="15" xfId="0" applyFont="1" applyFill="1" applyBorder="1" applyAlignment="1" applyProtection="1">
      <alignment horizontal="distributed" vertical="center"/>
      <protection/>
    </xf>
    <xf numFmtId="37" fontId="0" fillId="0" borderId="21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>
      <alignment vertical="top"/>
    </xf>
    <xf numFmtId="193" fontId="0" fillId="0" borderId="0" xfId="0" applyNumberFormat="1" applyFont="1" applyFill="1" applyBorder="1" applyAlignment="1" applyProtection="1">
      <alignment vertical="center"/>
      <protection/>
    </xf>
    <xf numFmtId="193" fontId="0" fillId="0" borderId="12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194" fontId="0" fillId="0" borderId="0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6" fontId="0" fillId="0" borderId="13" xfId="0" applyNumberFormat="1" applyFont="1" applyFill="1" applyBorder="1" applyAlignment="1" applyProtection="1">
      <alignment vertical="center"/>
      <protection/>
    </xf>
    <xf numFmtId="1" fontId="0" fillId="0" borderId="13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189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180" fontId="0" fillId="0" borderId="0" xfId="0" applyNumberFormat="1" applyFont="1" applyFill="1" applyBorder="1" applyAlignment="1" applyProtection="1">
      <alignment horizontal="center" vertical="center"/>
      <protection/>
    </xf>
    <xf numFmtId="183" fontId="0" fillId="0" borderId="0" xfId="0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37" fontId="0" fillId="0" borderId="12" xfId="0" applyNumberFormat="1" applyFont="1" applyFill="1" applyBorder="1" applyAlignment="1" applyProtection="1">
      <alignment vertical="center"/>
      <protection/>
    </xf>
    <xf numFmtId="180" fontId="0" fillId="0" borderId="12" xfId="0" applyNumberFormat="1" applyFont="1" applyFill="1" applyBorder="1" applyAlignment="1" applyProtection="1">
      <alignment vertical="center"/>
      <protection/>
    </xf>
    <xf numFmtId="189" fontId="0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 vertical="center"/>
    </xf>
    <xf numFmtId="181" fontId="0" fillId="0" borderId="0" xfId="0" applyNumberFormat="1" applyFont="1" applyFill="1" applyAlignment="1">
      <alignment/>
    </xf>
    <xf numFmtId="38" fontId="0" fillId="0" borderId="0" xfId="49" applyFont="1" applyFill="1" applyBorder="1" applyAlignment="1">
      <alignment vertical="center"/>
    </xf>
    <xf numFmtId="0" fontId="17" fillId="0" borderId="13" xfId="0" applyFont="1" applyFill="1" applyBorder="1" applyAlignment="1" applyProtection="1" quotePrefix="1">
      <alignment horizontal="center" vertical="center"/>
      <protection/>
    </xf>
    <xf numFmtId="37" fontId="17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Fill="1" applyAlignment="1">
      <alignment vertical="center"/>
    </xf>
    <xf numFmtId="38" fontId="18" fillId="0" borderId="0" xfId="0" applyNumberFormat="1" applyFont="1" applyFill="1" applyAlignment="1">
      <alignment vertical="center"/>
    </xf>
    <xf numFmtId="37" fontId="18" fillId="0" borderId="0" xfId="0" applyNumberFormat="1" applyFont="1" applyFill="1" applyAlignment="1">
      <alignment vertical="center"/>
    </xf>
    <xf numFmtId="0" fontId="17" fillId="0" borderId="22" xfId="0" applyFont="1" applyFill="1" applyBorder="1" applyAlignment="1" applyProtection="1" quotePrefix="1">
      <alignment horizontal="center" vertical="center"/>
      <protection/>
    </xf>
    <xf numFmtId="37" fontId="17" fillId="0" borderId="12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 quotePrefix="1">
      <alignment horizontal="center" vertical="center"/>
      <protection/>
    </xf>
    <xf numFmtId="37" fontId="17" fillId="0" borderId="0" xfId="0" applyNumberFormat="1" applyFont="1" applyFill="1" applyBorder="1" applyAlignment="1" applyProtection="1">
      <alignment vertical="center"/>
      <protection/>
    </xf>
    <xf numFmtId="37" fontId="18" fillId="0" borderId="0" xfId="0" applyNumberFormat="1" applyFont="1" applyFill="1" applyBorder="1" applyAlignment="1" applyProtection="1">
      <alignment vertical="center"/>
      <protection/>
    </xf>
    <xf numFmtId="37" fontId="18" fillId="0" borderId="0" xfId="0" applyNumberFormat="1" applyFont="1" applyFill="1" applyAlignment="1" applyProtection="1">
      <alignment vertical="center"/>
      <protection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1" fontId="0" fillId="0" borderId="19" xfId="0" applyNumberFormat="1" applyFont="1" applyFill="1" applyBorder="1" applyAlignment="1" applyProtection="1">
      <alignment vertical="center"/>
      <protection/>
    </xf>
    <xf numFmtId="185" fontId="17" fillId="0" borderId="0" xfId="0" applyNumberFormat="1" applyFont="1" applyFill="1" applyBorder="1" applyAlignment="1" applyProtection="1">
      <alignment vertical="center"/>
      <protection/>
    </xf>
    <xf numFmtId="188" fontId="17" fillId="0" borderId="0" xfId="0" applyNumberFormat="1" applyFont="1" applyFill="1" applyBorder="1" applyAlignment="1" applyProtection="1">
      <alignment vertical="center"/>
      <protection/>
    </xf>
    <xf numFmtId="182" fontId="18" fillId="0" borderId="0" xfId="0" applyNumberFormat="1" applyFont="1" applyFill="1" applyAlignment="1">
      <alignment vertical="center"/>
    </xf>
    <xf numFmtId="184" fontId="18" fillId="0" borderId="0" xfId="0" applyNumberFormat="1" applyFont="1" applyFill="1" applyAlignment="1">
      <alignment vertical="center"/>
    </xf>
    <xf numFmtId="37" fontId="0" fillId="0" borderId="20" xfId="0" applyNumberFormat="1" applyFont="1" applyFill="1" applyBorder="1" applyAlignment="1" applyProtection="1">
      <alignment horizontal="right" vertical="center"/>
      <protection/>
    </xf>
    <xf numFmtId="181" fontId="0" fillId="0" borderId="20" xfId="0" applyNumberFormat="1" applyFont="1" applyBorder="1" applyAlignment="1">
      <alignment horizontal="right"/>
    </xf>
    <xf numFmtId="193" fontId="17" fillId="0" borderId="37" xfId="0" applyNumberFormat="1" applyFont="1" applyFill="1" applyBorder="1" applyAlignment="1" applyProtection="1">
      <alignment vertical="center"/>
      <protection/>
    </xf>
    <xf numFmtId="38" fontId="17" fillId="0" borderId="10" xfId="0" applyNumberFormat="1" applyFont="1" applyFill="1" applyBorder="1" applyAlignment="1" applyProtection="1">
      <alignment vertical="center"/>
      <protection/>
    </xf>
    <xf numFmtId="37" fontId="17" fillId="0" borderId="11" xfId="0" applyNumberFormat="1" applyFont="1" applyFill="1" applyBorder="1" applyAlignment="1" applyProtection="1">
      <alignment vertical="center"/>
      <protection/>
    </xf>
    <xf numFmtId="38" fontId="17" fillId="0" borderId="0" xfId="0" applyNumberFormat="1" applyFont="1" applyFill="1" applyBorder="1" applyAlignment="1" applyProtection="1">
      <alignment vertical="center"/>
      <protection/>
    </xf>
    <xf numFmtId="0" fontId="0" fillId="0" borderId="19" xfId="0" applyFill="1" applyBorder="1" applyAlignment="1" applyProtection="1" quotePrefix="1">
      <alignment horizontal="center" vertical="center"/>
      <protection/>
    </xf>
    <xf numFmtId="0" fontId="0" fillId="0" borderId="13" xfId="0" applyFill="1" applyBorder="1" applyAlignment="1" applyProtection="1" quotePrefix="1">
      <alignment horizontal="center" vertical="center"/>
      <protection/>
    </xf>
    <xf numFmtId="0" fontId="0" fillId="0" borderId="38" xfId="0" applyFill="1" applyBorder="1" applyAlignment="1" applyProtection="1" quotePrefix="1">
      <alignment horizontal="center" vertical="center"/>
      <protection/>
    </xf>
    <xf numFmtId="37" fontId="17" fillId="0" borderId="14" xfId="0" applyNumberFormat="1" applyFont="1" applyFill="1" applyBorder="1" applyAlignment="1" applyProtection="1">
      <alignment vertical="center"/>
      <protection/>
    </xf>
    <xf numFmtId="37" fontId="17" fillId="0" borderId="10" xfId="0" applyNumberFormat="1" applyFont="1" applyFill="1" applyBorder="1" applyAlignment="1" applyProtection="1">
      <alignment vertical="center"/>
      <protection/>
    </xf>
    <xf numFmtId="176" fontId="17" fillId="0" borderId="10" xfId="0" applyNumberFormat="1" applyFont="1" applyFill="1" applyBorder="1" applyAlignment="1" applyProtection="1">
      <alignment vertical="center"/>
      <protection/>
    </xf>
    <xf numFmtId="193" fontId="17" fillId="0" borderId="10" xfId="0" applyNumberFormat="1" applyFont="1" applyFill="1" applyBorder="1" applyAlignment="1" applyProtection="1">
      <alignment horizontal="right" vertical="center"/>
      <protection/>
    </xf>
    <xf numFmtId="176" fontId="17" fillId="0" borderId="0" xfId="0" applyNumberFormat="1" applyFont="1" applyFill="1" applyBorder="1" applyAlignment="1" applyProtection="1">
      <alignment vertical="center"/>
      <protection/>
    </xf>
    <xf numFmtId="193" fontId="17" fillId="0" borderId="0" xfId="0" applyNumberFormat="1" applyFont="1" applyFill="1" applyBorder="1" applyAlignment="1" applyProtection="1">
      <alignment horizontal="right" vertical="center"/>
      <protection/>
    </xf>
    <xf numFmtId="37" fontId="17" fillId="0" borderId="37" xfId="0" applyNumberFormat="1" applyFont="1" applyFill="1" applyBorder="1" applyAlignment="1" applyProtection="1">
      <alignment vertical="center"/>
      <protection/>
    </xf>
    <xf numFmtId="176" fontId="17" fillId="0" borderId="37" xfId="0" applyNumberFormat="1" applyFont="1" applyFill="1" applyBorder="1" applyAlignment="1" applyProtection="1">
      <alignment vertical="center"/>
      <protection/>
    </xf>
    <xf numFmtId="38" fontId="17" fillId="0" borderId="10" xfId="0" applyNumberFormat="1" applyFont="1" applyFill="1" applyBorder="1" applyAlignment="1" applyProtection="1">
      <alignment horizontal="right" vertical="center"/>
      <protection/>
    </xf>
    <xf numFmtId="38" fontId="17" fillId="0" borderId="14" xfId="0" applyNumberFormat="1" applyFont="1" applyFill="1" applyBorder="1" applyAlignment="1" applyProtection="1">
      <alignment horizontal="right" vertical="center"/>
      <protection/>
    </xf>
    <xf numFmtId="37" fontId="17" fillId="0" borderId="0" xfId="0" applyNumberFormat="1" applyFont="1" applyFill="1" applyAlignment="1" applyProtection="1">
      <alignment vertical="center"/>
      <protection/>
    </xf>
    <xf numFmtId="182" fontId="17" fillId="0" borderId="0" xfId="0" applyNumberFormat="1" applyFont="1" applyFill="1" applyBorder="1" applyAlignment="1" applyProtection="1">
      <alignment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horizontal="center" vertical="center"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Border="1" applyAlignment="1">
      <alignment horizontal="center" vertical="center"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>
      <alignment horizontal="center" vertical="center" wrapText="1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1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12" xfId="49" applyFont="1" applyFill="1" applyBorder="1" applyAlignment="1">
      <alignment horizontal="right" vertical="center"/>
    </xf>
    <xf numFmtId="37" fontId="0" fillId="0" borderId="10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37" fontId="1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8" fontId="0" fillId="0" borderId="12" xfId="49" applyFont="1" applyFill="1" applyBorder="1" applyAlignment="1">
      <alignment horizontal="center" vertical="center"/>
    </xf>
    <xf numFmtId="37" fontId="0" fillId="0" borderId="14" xfId="0" applyNumberFormat="1" applyFont="1" applyFill="1" applyBorder="1" applyAlignment="1" applyProtection="1">
      <alignment horizontal="center" vertical="center"/>
      <protection/>
    </xf>
    <xf numFmtId="37" fontId="0" fillId="0" borderId="10" xfId="0" applyNumberFormat="1" applyFont="1" applyFill="1" applyBorder="1" applyAlignment="1" applyProtection="1">
      <alignment horizontal="center" vertical="center"/>
      <protection/>
    </xf>
    <xf numFmtId="37" fontId="0" fillId="0" borderId="11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37" fontId="17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7" fontId="0" fillId="0" borderId="21" xfId="0" applyNumberFormat="1" applyFont="1" applyFill="1" applyBorder="1" applyAlignment="1" applyProtection="1">
      <alignment horizontal="center" vertical="center"/>
      <protection/>
    </xf>
    <xf numFmtId="37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 quotePrefix="1">
      <alignment horizontal="center" vertical="center"/>
      <protection/>
    </xf>
    <xf numFmtId="0" fontId="0" fillId="0" borderId="19" xfId="0" applyFont="1" applyFill="1" applyBorder="1" applyAlignment="1" applyProtection="1" quotePrefix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 quotePrefix="1">
      <alignment horizontal="center" vertical="center"/>
      <protection/>
    </xf>
    <xf numFmtId="0" fontId="0" fillId="0" borderId="19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7" fillId="0" borderId="19" xfId="0" applyFont="1" applyFill="1" applyBorder="1" applyAlignment="1" applyProtection="1" quotePrefix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 quotePrefix="1">
      <alignment horizontal="center" vertical="center"/>
      <protection/>
    </xf>
    <xf numFmtId="0" fontId="0" fillId="0" borderId="38" xfId="0" applyFont="1" applyFill="1" applyBorder="1" applyAlignment="1" applyProtection="1" quotePrefix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 quotePrefix="1">
      <alignment horizontal="center" vertical="center"/>
      <protection/>
    </xf>
    <xf numFmtId="0" fontId="17" fillId="0" borderId="13" xfId="0" applyFont="1" applyFill="1" applyBorder="1" applyAlignment="1" applyProtection="1" quotePrefix="1">
      <alignment horizontal="center" vertical="center"/>
      <protection/>
    </xf>
    <xf numFmtId="55" fontId="0" fillId="0" borderId="13" xfId="0" applyNumberFormat="1" applyFont="1" applyFill="1" applyBorder="1" applyAlignment="1" applyProtection="1" quotePrefix="1">
      <alignment horizontal="center" vertical="center"/>
      <protection/>
    </xf>
    <xf numFmtId="55" fontId="0" fillId="0" borderId="19" xfId="0" applyNumberFormat="1" applyFont="1" applyFill="1" applyBorder="1" applyAlignment="1" applyProtection="1" quotePrefix="1">
      <alignment horizontal="center" vertical="center"/>
      <protection/>
    </xf>
    <xf numFmtId="0" fontId="17" fillId="0" borderId="22" xfId="0" applyFont="1" applyFill="1" applyBorder="1" applyAlignment="1" applyProtection="1" quotePrefix="1">
      <alignment horizontal="center" vertical="center"/>
      <protection/>
    </xf>
    <xf numFmtId="0" fontId="17" fillId="0" borderId="38" xfId="0" applyFont="1" applyFill="1" applyBorder="1" applyAlignment="1" applyProtection="1" quotePrefix="1">
      <alignment horizontal="center" vertical="center"/>
      <protection/>
    </xf>
    <xf numFmtId="37" fontId="17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4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 quotePrefix="1">
      <alignment horizontal="center" vertical="center"/>
      <protection/>
    </xf>
    <xf numFmtId="0" fontId="0" fillId="0" borderId="53" xfId="0" applyFont="1" applyFill="1" applyBorder="1" applyAlignment="1" applyProtection="1" quotePrefix="1">
      <alignment horizontal="center" vertical="center"/>
      <protection/>
    </xf>
    <xf numFmtId="0" fontId="0" fillId="0" borderId="13" xfId="0" applyFill="1" applyBorder="1" applyAlignment="1" applyProtection="1" quotePrefix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distributed" vertical="center"/>
      <protection/>
    </xf>
    <xf numFmtId="0" fontId="17" fillId="0" borderId="24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17" fillId="0" borderId="12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Alignment="1">
      <alignment horizontal="center" vertical="center"/>
    </xf>
    <xf numFmtId="0" fontId="17" fillId="0" borderId="0" xfId="0" applyFont="1" applyFill="1" applyBorder="1" applyAlignment="1" applyProtection="1">
      <alignment horizontal="distributed" vertical="center"/>
      <protection/>
    </xf>
    <xf numFmtId="0" fontId="17" fillId="0" borderId="13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17" fillId="0" borderId="37" xfId="0" applyFont="1" applyFill="1" applyBorder="1" applyAlignment="1" applyProtection="1">
      <alignment horizontal="center" vertical="center"/>
      <protection/>
    </xf>
    <xf numFmtId="0" fontId="17" fillId="0" borderId="6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180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61" xfId="0" applyNumberFormat="1" applyFont="1" applyFill="1" applyBorder="1" applyAlignment="1" applyProtection="1">
      <alignment horizontal="right" vertical="center"/>
      <protection/>
    </xf>
    <xf numFmtId="0" fontId="0" fillId="0" borderId="61" xfId="0" applyFont="1" applyFill="1" applyBorder="1" applyAlignment="1">
      <alignment horizontal="center" vertical="center"/>
    </xf>
    <xf numFmtId="180" fontId="0" fillId="0" borderId="61" xfId="0" applyNumberFormat="1" applyFont="1" applyFill="1" applyBorder="1" applyAlignment="1" applyProtection="1">
      <alignment horizontal="right" vertical="center"/>
      <protection/>
    </xf>
    <xf numFmtId="37" fontId="9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46" xfId="0" applyNumberFormat="1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7" fontId="0" fillId="0" borderId="42" xfId="0" applyNumberFormat="1" applyFont="1" applyFill="1" applyBorder="1" applyAlignment="1" applyProtection="1">
      <alignment horizontal="distributed" vertical="center"/>
      <protection/>
    </xf>
    <xf numFmtId="37" fontId="0" fillId="0" borderId="23" xfId="0" applyNumberFormat="1" applyFont="1" applyFill="1" applyBorder="1" applyAlignment="1" applyProtection="1">
      <alignment horizontal="distributed" vertical="center"/>
      <protection/>
    </xf>
    <xf numFmtId="37" fontId="0" fillId="0" borderId="25" xfId="0" applyNumberFormat="1" applyFont="1" applyFill="1" applyBorder="1" applyAlignment="1" applyProtection="1">
      <alignment horizontal="distributed" vertical="center"/>
      <protection/>
    </xf>
    <xf numFmtId="0" fontId="0" fillId="0" borderId="32" xfId="0" applyFont="1" applyFill="1" applyBorder="1" applyAlignment="1">
      <alignment horizontal="distributed" vertical="center"/>
    </xf>
    <xf numFmtId="0" fontId="0" fillId="0" borderId="60" xfId="0" applyFont="1" applyFill="1" applyBorder="1" applyAlignment="1">
      <alignment horizontal="distributed" vertical="center"/>
    </xf>
    <xf numFmtId="37" fontId="17" fillId="0" borderId="10" xfId="0" applyNumberFormat="1" applyFont="1" applyFill="1" applyBorder="1" applyAlignment="1" applyProtection="1">
      <alignment horizontal="distributed" vertical="center"/>
      <protection/>
    </xf>
    <xf numFmtId="0" fontId="17" fillId="0" borderId="24" xfId="0" applyFont="1" applyFill="1" applyBorder="1" applyAlignment="1">
      <alignment horizontal="distributed" vertical="center"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37" fontId="0" fillId="0" borderId="13" xfId="0" applyNumberFormat="1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0" fontId="0" fillId="0" borderId="40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distributed" vertical="center"/>
    </xf>
    <xf numFmtId="0" fontId="17" fillId="0" borderId="19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38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 applyProtection="1">
      <alignment horizontal="distributed" vertical="center" wrapText="1"/>
      <protection/>
    </xf>
    <xf numFmtId="0" fontId="7" fillId="0" borderId="17" xfId="0" applyFont="1" applyFill="1" applyBorder="1" applyAlignment="1">
      <alignment horizontal="distributed" vertical="center" wrapText="1"/>
    </xf>
    <xf numFmtId="0" fontId="0" fillId="0" borderId="40" xfId="0" applyFont="1" applyFill="1" applyBorder="1" applyAlignment="1" applyProtection="1">
      <alignment horizontal="distributed" vertical="center" wrapText="1"/>
      <protection/>
    </xf>
    <xf numFmtId="0" fontId="0" fillId="0" borderId="21" xfId="0" applyFont="1" applyFill="1" applyBorder="1" applyAlignment="1">
      <alignment horizontal="distributed" vertical="center" wrapText="1"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ill="1" applyBorder="1" applyAlignment="1" applyProtection="1">
      <alignment horizontal="distributed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0</xdr:rowOff>
    </xdr:from>
    <xdr:to>
      <xdr:col>1</xdr:col>
      <xdr:colOff>85725</xdr:colOff>
      <xdr:row>25</xdr:row>
      <xdr:rowOff>0</xdr:rowOff>
    </xdr:to>
    <xdr:sp>
      <xdr:nvSpPr>
        <xdr:cNvPr id="1" name="AutoShape 4"/>
        <xdr:cNvSpPr>
          <a:spLocks/>
        </xdr:cNvSpPr>
      </xdr:nvSpPr>
      <xdr:spPr>
        <a:xfrm>
          <a:off x="819150" y="6800850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11</xdr:row>
      <xdr:rowOff>0</xdr:rowOff>
    </xdr:from>
    <xdr:to>
      <xdr:col>1</xdr:col>
      <xdr:colOff>104775</xdr:colOff>
      <xdr:row>11</xdr:row>
      <xdr:rowOff>0</xdr:rowOff>
    </xdr:to>
    <xdr:sp>
      <xdr:nvSpPr>
        <xdr:cNvPr id="2" name="AutoShape 19"/>
        <xdr:cNvSpPr>
          <a:spLocks/>
        </xdr:cNvSpPr>
      </xdr:nvSpPr>
      <xdr:spPr>
        <a:xfrm>
          <a:off x="828675" y="2933700"/>
          <a:ext cx="952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638175</xdr:colOff>
      <xdr:row>16</xdr:row>
      <xdr:rowOff>209550</xdr:rowOff>
    </xdr:from>
    <xdr:to>
      <xdr:col>0</xdr:col>
      <xdr:colOff>733425</xdr:colOff>
      <xdr:row>18</xdr:row>
      <xdr:rowOff>238125</xdr:rowOff>
    </xdr:to>
    <xdr:sp>
      <xdr:nvSpPr>
        <xdr:cNvPr id="3" name="AutoShape 21"/>
        <xdr:cNvSpPr>
          <a:spLocks/>
        </xdr:cNvSpPr>
      </xdr:nvSpPr>
      <xdr:spPr>
        <a:xfrm>
          <a:off x="638175" y="4524375"/>
          <a:ext cx="95250" cy="581025"/>
        </a:xfrm>
        <a:prstGeom prst="leftBrace">
          <a:avLst>
            <a:gd name="adj" fmla="val -41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11</xdr:row>
      <xdr:rowOff>0</xdr:rowOff>
    </xdr:from>
    <xdr:to>
      <xdr:col>1</xdr:col>
      <xdr:colOff>104775</xdr:colOff>
      <xdr:row>11</xdr:row>
      <xdr:rowOff>0</xdr:rowOff>
    </xdr:to>
    <xdr:sp>
      <xdr:nvSpPr>
        <xdr:cNvPr id="4" name="AutoShape 23"/>
        <xdr:cNvSpPr>
          <a:spLocks/>
        </xdr:cNvSpPr>
      </xdr:nvSpPr>
      <xdr:spPr>
        <a:xfrm>
          <a:off x="828675" y="2933700"/>
          <a:ext cx="952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676275</xdr:colOff>
      <xdr:row>4</xdr:row>
      <xdr:rowOff>190500</xdr:rowOff>
    </xdr:from>
    <xdr:to>
      <xdr:col>0</xdr:col>
      <xdr:colOff>771525</xdr:colOff>
      <xdr:row>6</xdr:row>
      <xdr:rowOff>219075</xdr:rowOff>
    </xdr:to>
    <xdr:sp>
      <xdr:nvSpPr>
        <xdr:cNvPr id="5" name="AutoShape 25"/>
        <xdr:cNvSpPr>
          <a:spLocks/>
        </xdr:cNvSpPr>
      </xdr:nvSpPr>
      <xdr:spPr>
        <a:xfrm>
          <a:off x="676275" y="1190625"/>
          <a:ext cx="95250" cy="581025"/>
        </a:xfrm>
        <a:prstGeom prst="leftBrace">
          <a:avLst>
            <a:gd name="adj" fmla="val -41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638175</xdr:colOff>
      <xdr:row>7</xdr:row>
      <xdr:rowOff>19050</xdr:rowOff>
    </xdr:from>
    <xdr:to>
      <xdr:col>0</xdr:col>
      <xdr:colOff>733425</xdr:colOff>
      <xdr:row>8</xdr:row>
      <xdr:rowOff>47625</xdr:rowOff>
    </xdr:to>
    <xdr:sp>
      <xdr:nvSpPr>
        <xdr:cNvPr id="6" name="AutoShape 26"/>
        <xdr:cNvSpPr>
          <a:spLocks/>
        </xdr:cNvSpPr>
      </xdr:nvSpPr>
      <xdr:spPr>
        <a:xfrm>
          <a:off x="638175" y="1847850"/>
          <a:ext cx="95250" cy="304800"/>
        </a:xfrm>
        <a:prstGeom prst="leftBrace">
          <a:avLst>
            <a:gd name="adj" fmla="val -417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11</xdr:row>
      <xdr:rowOff>0</xdr:rowOff>
    </xdr:from>
    <xdr:to>
      <xdr:col>1</xdr:col>
      <xdr:colOff>104775</xdr:colOff>
      <xdr:row>11</xdr:row>
      <xdr:rowOff>0</xdr:rowOff>
    </xdr:to>
    <xdr:sp>
      <xdr:nvSpPr>
        <xdr:cNvPr id="7" name="AutoShape 27"/>
        <xdr:cNvSpPr>
          <a:spLocks/>
        </xdr:cNvSpPr>
      </xdr:nvSpPr>
      <xdr:spPr>
        <a:xfrm>
          <a:off x="828675" y="2933700"/>
          <a:ext cx="952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zoomScale="75" zoomScaleNormal="75" zoomScalePageLayoutView="0" workbookViewId="0" topLeftCell="A1">
      <selection activeCell="A1" sqref="A1"/>
    </sheetView>
  </sheetViews>
  <sheetFormatPr defaultColWidth="8.796875" defaultRowHeight="15"/>
  <cols>
    <col min="1" max="1" width="17.3984375" style="71" customWidth="1"/>
    <col min="2" max="16" width="12.59765625" style="71" customWidth="1"/>
    <col min="17" max="18" width="10.59765625" style="71" customWidth="1"/>
    <col min="19" max="16384" width="9" style="71" customWidth="1"/>
  </cols>
  <sheetData>
    <row r="1" spans="1:16" s="3" customFormat="1" ht="19.5" customHeight="1">
      <c r="A1" s="3" t="s">
        <v>291</v>
      </c>
      <c r="P1" s="5" t="s">
        <v>292</v>
      </c>
    </row>
    <row r="2" spans="1:16" s="104" customFormat="1" ht="24.75" customHeight="1">
      <c r="A2" s="517" t="s">
        <v>452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</row>
    <row r="3" spans="1:16" s="107" customFormat="1" ht="19.5" customHeight="1">
      <c r="A3" s="329" t="s">
        <v>416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</row>
    <row r="4" spans="2:16" s="107" customFormat="1" ht="18" customHeight="1" thickBot="1"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9"/>
      <c r="P4" s="109" t="s">
        <v>0</v>
      </c>
    </row>
    <row r="5" spans="1:16" s="107" customFormat="1" ht="15" customHeight="1">
      <c r="A5" s="317" t="s">
        <v>13</v>
      </c>
      <c r="B5" s="316" t="s">
        <v>1</v>
      </c>
      <c r="C5" s="317"/>
      <c r="D5" s="316" t="s">
        <v>2</v>
      </c>
      <c r="E5" s="326"/>
      <c r="F5" s="316" t="s">
        <v>208</v>
      </c>
      <c r="G5" s="317"/>
      <c r="H5" s="314" t="s">
        <v>373</v>
      </c>
      <c r="I5" s="321" t="s">
        <v>257</v>
      </c>
      <c r="J5" s="321" t="s">
        <v>4</v>
      </c>
      <c r="K5" s="321" t="s">
        <v>5</v>
      </c>
      <c r="L5" s="321" t="s">
        <v>6</v>
      </c>
      <c r="M5" s="321" t="s">
        <v>7</v>
      </c>
      <c r="N5" s="321" t="s">
        <v>8</v>
      </c>
      <c r="O5" s="321" t="s">
        <v>9</v>
      </c>
      <c r="P5" s="316" t="s">
        <v>10</v>
      </c>
    </row>
    <row r="6" spans="1:16" s="107" customFormat="1" ht="15" customHeight="1">
      <c r="A6" s="320"/>
      <c r="B6" s="325"/>
      <c r="C6" s="320"/>
      <c r="D6" s="327"/>
      <c r="E6" s="328"/>
      <c r="F6" s="318"/>
      <c r="G6" s="319"/>
      <c r="H6" s="315"/>
      <c r="I6" s="315"/>
      <c r="J6" s="315"/>
      <c r="K6" s="315"/>
      <c r="L6" s="315"/>
      <c r="M6" s="315"/>
      <c r="N6" s="315"/>
      <c r="O6" s="315"/>
      <c r="P6" s="325"/>
    </row>
    <row r="7" spans="1:16" ht="15" customHeight="1">
      <c r="A7" s="112" t="s">
        <v>256</v>
      </c>
      <c r="B7" s="343">
        <v>6505639</v>
      </c>
      <c r="C7" s="344"/>
      <c r="D7" s="338">
        <v>2660446</v>
      </c>
      <c r="E7" s="338"/>
      <c r="F7" s="312">
        <v>298179</v>
      </c>
      <c r="G7" s="312"/>
      <c r="H7" s="72">
        <v>298447</v>
      </c>
      <c r="I7" s="72">
        <v>846098</v>
      </c>
      <c r="J7" s="72">
        <v>84043</v>
      </c>
      <c r="K7" s="72">
        <v>92229</v>
      </c>
      <c r="L7" s="72">
        <v>624062</v>
      </c>
      <c r="M7" s="72">
        <v>31688</v>
      </c>
      <c r="N7" s="72">
        <v>226911</v>
      </c>
      <c r="O7" s="72">
        <v>1320940</v>
      </c>
      <c r="P7" s="72">
        <v>22596</v>
      </c>
    </row>
    <row r="8" spans="1:16" ht="15" customHeight="1">
      <c r="A8" s="73" t="s">
        <v>250</v>
      </c>
      <c r="B8" s="345">
        <v>6812790</v>
      </c>
      <c r="C8" s="346"/>
      <c r="D8" s="339">
        <v>2785213</v>
      </c>
      <c r="E8" s="339"/>
      <c r="F8" s="333">
        <v>337820</v>
      </c>
      <c r="G8" s="333"/>
      <c r="H8" s="74">
        <v>336732</v>
      </c>
      <c r="I8" s="74">
        <v>907827</v>
      </c>
      <c r="J8" s="74">
        <v>90219</v>
      </c>
      <c r="K8" s="74">
        <v>100963</v>
      </c>
      <c r="L8" s="74">
        <v>687465</v>
      </c>
      <c r="M8" s="70" t="s">
        <v>253</v>
      </c>
      <c r="N8" s="74">
        <v>210730</v>
      </c>
      <c r="O8" s="74">
        <v>1331862</v>
      </c>
      <c r="P8" s="74">
        <v>24049</v>
      </c>
    </row>
    <row r="9" spans="1:16" ht="15" customHeight="1">
      <c r="A9" s="73" t="s">
        <v>251</v>
      </c>
      <c r="B9" s="345">
        <v>7292898</v>
      </c>
      <c r="C9" s="346"/>
      <c r="D9" s="339">
        <v>2868996</v>
      </c>
      <c r="E9" s="339"/>
      <c r="F9" s="333">
        <v>369832</v>
      </c>
      <c r="G9" s="333"/>
      <c r="H9" s="74">
        <v>361448</v>
      </c>
      <c r="I9" s="74">
        <v>955618</v>
      </c>
      <c r="J9" s="74">
        <v>95624</v>
      </c>
      <c r="K9" s="74">
        <v>105836</v>
      </c>
      <c r="L9" s="74">
        <v>747418</v>
      </c>
      <c r="M9" s="70" t="s">
        <v>253</v>
      </c>
      <c r="N9" s="74">
        <v>255640</v>
      </c>
      <c r="O9" s="74">
        <v>1510522</v>
      </c>
      <c r="P9" s="74">
        <v>21964</v>
      </c>
    </row>
    <row r="10" spans="1:18" ht="15" customHeight="1">
      <c r="A10" s="73" t="s">
        <v>231</v>
      </c>
      <c r="B10" s="345">
        <v>7661813</v>
      </c>
      <c r="C10" s="346"/>
      <c r="D10" s="339">
        <v>2906660</v>
      </c>
      <c r="E10" s="339"/>
      <c r="F10" s="333">
        <v>384928</v>
      </c>
      <c r="G10" s="333"/>
      <c r="H10" s="74">
        <v>373884</v>
      </c>
      <c r="I10" s="74">
        <v>998115</v>
      </c>
      <c r="J10" s="74">
        <v>97699</v>
      </c>
      <c r="K10" s="74">
        <v>113655</v>
      </c>
      <c r="L10" s="74">
        <v>784389</v>
      </c>
      <c r="M10" s="70" t="s">
        <v>253</v>
      </c>
      <c r="N10" s="74">
        <v>338042</v>
      </c>
      <c r="O10" s="74">
        <v>1642683</v>
      </c>
      <c r="P10" s="74">
        <v>21758</v>
      </c>
      <c r="R10" s="75"/>
    </row>
    <row r="11" spans="1:18" s="276" customFormat="1" ht="15" customHeight="1">
      <c r="A11" s="274" t="s">
        <v>252</v>
      </c>
      <c r="B11" s="347">
        <f>SUM(B26)</f>
        <v>8022568</v>
      </c>
      <c r="C11" s="340"/>
      <c r="D11" s="340">
        <f>SUM(D26)</f>
        <v>3003867</v>
      </c>
      <c r="E11" s="340"/>
      <c r="F11" s="334">
        <f>SUM(F26)</f>
        <v>393985</v>
      </c>
      <c r="G11" s="334"/>
      <c r="H11" s="282">
        <f>SUM(H26)</f>
        <v>389910</v>
      </c>
      <c r="I11" s="282">
        <f>SUM(I26)</f>
        <v>1020908</v>
      </c>
      <c r="J11" s="282">
        <f>SUM(J26)</f>
        <v>102946</v>
      </c>
      <c r="K11" s="282">
        <f>SUM(K26)</f>
        <v>121159</v>
      </c>
      <c r="L11" s="282">
        <f>SUM(L26)</f>
        <v>818280</v>
      </c>
      <c r="M11" s="275" t="s">
        <v>258</v>
      </c>
      <c r="N11" s="282">
        <f>SUM(N26)</f>
        <v>381355</v>
      </c>
      <c r="O11" s="282">
        <f>SUM(O26)</f>
        <v>1768443</v>
      </c>
      <c r="P11" s="282">
        <f>SUM(P26)</f>
        <v>21715</v>
      </c>
      <c r="R11" s="277"/>
    </row>
    <row r="12" spans="1:18" s="1" customFormat="1" ht="15" customHeight="1">
      <c r="A12" s="76"/>
      <c r="B12" s="348"/>
      <c r="C12" s="349"/>
      <c r="D12" s="341"/>
      <c r="E12" s="341"/>
      <c r="F12" s="335"/>
      <c r="G12" s="335"/>
      <c r="H12" s="54"/>
      <c r="I12" s="54"/>
      <c r="J12" s="54"/>
      <c r="K12" s="54"/>
      <c r="L12" s="54"/>
      <c r="M12" s="54"/>
      <c r="N12" s="54"/>
      <c r="O12" s="54"/>
      <c r="P12" s="54"/>
      <c r="R12" s="14"/>
    </row>
    <row r="13" spans="1:18" s="1" customFormat="1" ht="15" customHeight="1">
      <c r="A13" s="12" t="s">
        <v>255</v>
      </c>
      <c r="B13" s="345">
        <v>7639178</v>
      </c>
      <c r="C13" s="346"/>
      <c r="D13" s="313">
        <v>2865424</v>
      </c>
      <c r="E13" s="313"/>
      <c r="F13" s="336">
        <v>387104</v>
      </c>
      <c r="G13" s="336"/>
      <c r="H13" s="41">
        <v>368192</v>
      </c>
      <c r="I13" s="41">
        <v>997539</v>
      </c>
      <c r="J13" s="41">
        <v>96158</v>
      </c>
      <c r="K13" s="41">
        <v>112245</v>
      </c>
      <c r="L13" s="41">
        <v>787319</v>
      </c>
      <c r="M13" s="41" t="s">
        <v>293</v>
      </c>
      <c r="N13" s="41">
        <v>345198</v>
      </c>
      <c r="O13" s="41">
        <v>1655813</v>
      </c>
      <c r="P13" s="41">
        <v>24186</v>
      </c>
      <c r="R13" s="14"/>
    </row>
    <row r="14" spans="1:18" s="1" customFormat="1" ht="15" customHeight="1">
      <c r="A14" s="13" t="s">
        <v>294</v>
      </c>
      <c r="B14" s="345">
        <v>7678166</v>
      </c>
      <c r="C14" s="346"/>
      <c r="D14" s="313">
        <v>2889323</v>
      </c>
      <c r="E14" s="313"/>
      <c r="F14" s="336">
        <v>386575</v>
      </c>
      <c r="G14" s="336"/>
      <c r="H14" s="41">
        <v>372088</v>
      </c>
      <c r="I14" s="41">
        <v>1001625</v>
      </c>
      <c r="J14" s="41">
        <v>96335</v>
      </c>
      <c r="K14" s="41">
        <v>111943</v>
      </c>
      <c r="L14" s="41">
        <v>784901</v>
      </c>
      <c r="M14" s="41" t="s">
        <v>293</v>
      </c>
      <c r="N14" s="41">
        <v>352831</v>
      </c>
      <c r="O14" s="41">
        <v>1659263</v>
      </c>
      <c r="P14" s="41">
        <v>23282</v>
      </c>
      <c r="R14" s="14"/>
    </row>
    <row r="15" spans="1:18" s="1" customFormat="1" ht="15" customHeight="1">
      <c r="A15" s="13" t="s">
        <v>295</v>
      </c>
      <c r="B15" s="345">
        <v>7761687</v>
      </c>
      <c r="C15" s="346"/>
      <c r="D15" s="313">
        <v>2911584</v>
      </c>
      <c r="E15" s="313"/>
      <c r="F15" s="336">
        <v>388363</v>
      </c>
      <c r="G15" s="336"/>
      <c r="H15" s="41">
        <v>374691</v>
      </c>
      <c r="I15" s="41">
        <v>1008990</v>
      </c>
      <c r="J15" s="41">
        <v>96772</v>
      </c>
      <c r="K15" s="41">
        <v>117326</v>
      </c>
      <c r="L15" s="41">
        <v>789638</v>
      </c>
      <c r="M15" s="41" t="s">
        <v>293</v>
      </c>
      <c r="N15" s="41">
        <v>377114</v>
      </c>
      <c r="O15" s="41">
        <v>1673948</v>
      </c>
      <c r="P15" s="41">
        <v>23261</v>
      </c>
      <c r="R15" s="14"/>
    </row>
    <row r="16" spans="1:18" s="1" customFormat="1" ht="15" customHeight="1">
      <c r="A16" s="13" t="s">
        <v>296</v>
      </c>
      <c r="B16" s="345">
        <v>7836994</v>
      </c>
      <c r="C16" s="346"/>
      <c r="D16" s="313">
        <v>2926269</v>
      </c>
      <c r="E16" s="313"/>
      <c r="F16" s="336">
        <v>391860</v>
      </c>
      <c r="G16" s="336"/>
      <c r="H16" s="41">
        <v>382088</v>
      </c>
      <c r="I16" s="41">
        <v>1020550</v>
      </c>
      <c r="J16" s="41">
        <v>97921</v>
      </c>
      <c r="K16" s="41">
        <v>119302</v>
      </c>
      <c r="L16" s="41">
        <v>790460</v>
      </c>
      <c r="M16" s="41" t="s">
        <v>293</v>
      </c>
      <c r="N16" s="41">
        <v>400894</v>
      </c>
      <c r="O16" s="41">
        <v>1684338</v>
      </c>
      <c r="P16" s="41">
        <v>23312</v>
      </c>
      <c r="R16" s="14"/>
    </row>
    <row r="17" spans="1:18" s="1" customFormat="1" ht="15" customHeight="1">
      <c r="A17" s="12"/>
      <c r="B17" s="348"/>
      <c r="C17" s="349"/>
      <c r="D17" s="341"/>
      <c r="E17" s="341"/>
      <c r="F17" s="336"/>
      <c r="G17" s="336"/>
      <c r="H17" s="41"/>
      <c r="I17" s="41"/>
      <c r="J17" s="41"/>
      <c r="K17" s="41"/>
      <c r="L17" s="41"/>
      <c r="M17" s="41"/>
      <c r="O17" s="41"/>
      <c r="P17" s="41"/>
      <c r="R17" s="14"/>
    </row>
    <row r="18" spans="1:18" s="1" customFormat="1" ht="15" customHeight="1">
      <c r="A18" s="13" t="s">
        <v>297</v>
      </c>
      <c r="B18" s="345">
        <v>7822052</v>
      </c>
      <c r="C18" s="346"/>
      <c r="D18" s="313">
        <v>2891996</v>
      </c>
      <c r="E18" s="313"/>
      <c r="F18" s="336">
        <v>393767</v>
      </c>
      <c r="G18" s="336"/>
      <c r="H18" s="41">
        <v>377553</v>
      </c>
      <c r="I18" s="41">
        <v>1021304</v>
      </c>
      <c r="J18" s="41">
        <v>97142</v>
      </c>
      <c r="K18" s="41">
        <v>117347</v>
      </c>
      <c r="L18" s="41">
        <v>794371</v>
      </c>
      <c r="M18" s="41" t="s">
        <v>293</v>
      </c>
      <c r="N18" s="41">
        <v>413977</v>
      </c>
      <c r="O18" s="41">
        <v>1693270</v>
      </c>
      <c r="P18" s="41">
        <v>21325</v>
      </c>
      <c r="R18" s="14"/>
    </row>
    <row r="19" spans="1:18" s="1" customFormat="1" ht="15" customHeight="1">
      <c r="A19" s="13" t="s">
        <v>298</v>
      </c>
      <c r="B19" s="345">
        <v>7852863</v>
      </c>
      <c r="C19" s="346"/>
      <c r="D19" s="313">
        <v>2900193</v>
      </c>
      <c r="E19" s="313"/>
      <c r="F19" s="336">
        <v>395263</v>
      </c>
      <c r="G19" s="336"/>
      <c r="H19" s="41">
        <v>381985</v>
      </c>
      <c r="I19" s="41">
        <v>1026127</v>
      </c>
      <c r="J19" s="41">
        <v>100030</v>
      </c>
      <c r="K19" s="41">
        <v>116477</v>
      </c>
      <c r="L19" s="41">
        <v>797670</v>
      </c>
      <c r="M19" s="41" t="s">
        <v>293</v>
      </c>
      <c r="N19" s="41">
        <v>411501</v>
      </c>
      <c r="O19" s="41">
        <v>1700317</v>
      </c>
      <c r="P19" s="41">
        <v>23300</v>
      </c>
      <c r="R19" s="14"/>
    </row>
    <row r="20" spans="1:18" s="1" customFormat="1" ht="15" customHeight="1">
      <c r="A20" s="13" t="s">
        <v>299</v>
      </c>
      <c r="B20" s="345">
        <v>7837732</v>
      </c>
      <c r="C20" s="346"/>
      <c r="D20" s="313">
        <v>2862584</v>
      </c>
      <c r="E20" s="313"/>
      <c r="F20" s="336">
        <v>395930</v>
      </c>
      <c r="G20" s="336"/>
      <c r="H20" s="41">
        <v>377196</v>
      </c>
      <c r="I20" s="41">
        <v>1020450</v>
      </c>
      <c r="J20" s="41">
        <v>93873</v>
      </c>
      <c r="K20" s="41">
        <v>116536</v>
      </c>
      <c r="L20" s="41">
        <v>813177</v>
      </c>
      <c r="M20" s="41" t="s">
        <v>293</v>
      </c>
      <c r="N20" s="41">
        <v>420265</v>
      </c>
      <c r="O20" s="41">
        <v>1713988</v>
      </c>
      <c r="P20" s="41">
        <v>23733</v>
      </c>
      <c r="R20" s="14"/>
    </row>
    <row r="21" spans="1:18" s="1" customFormat="1" ht="15" customHeight="1">
      <c r="A21" s="13" t="s">
        <v>300</v>
      </c>
      <c r="B21" s="345">
        <v>7878946</v>
      </c>
      <c r="C21" s="346"/>
      <c r="D21" s="313">
        <v>2913181</v>
      </c>
      <c r="E21" s="313"/>
      <c r="F21" s="336">
        <v>394797</v>
      </c>
      <c r="G21" s="336"/>
      <c r="H21" s="41">
        <v>385325</v>
      </c>
      <c r="I21" s="41">
        <v>1015150</v>
      </c>
      <c r="J21" s="41">
        <v>98227</v>
      </c>
      <c r="K21" s="41">
        <v>116036</v>
      </c>
      <c r="L21" s="41">
        <v>809442</v>
      </c>
      <c r="M21" s="41" t="s">
        <v>293</v>
      </c>
      <c r="N21" s="41">
        <v>407177</v>
      </c>
      <c r="O21" s="41">
        <v>1716215</v>
      </c>
      <c r="P21" s="41">
        <v>23396</v>
      </c>
      <c r="R21" s="14"/>
    </row>
    <row r="22" spans="1:18" s="1" customFormat="1" ht="15" customHeight="1">
      <c r="A22" s="12"/>
      <c r="B22" s="348"/>
      <c r="C22" s="349"/>
      <c r="D22" s="341"/>
      <c r="E22" s="341"/>
      <c r="F22" s="336"/>
      <c r="G22" s="336"/>
      <c r="H22" s="41"/>
      <c r="I22" s="41"/>
      <c r="J22" s="41"/>
      <c r="K22" s="41"/>
      <c r="L22" s="41"/>
      <c r="M22" s="41"/>
      <c r="O22" s="41"/>
      <c r="P22" s="41"/>
      <c r="R22" s="14"/>
    </row>
    <row r="23" spans="1:18" s="1" customFormat="1" ht="15" customHeight="1">
      <c r="A23" s="13" t="s">
        <v>301</v>
      </c>
      <c r="B23" s="345">
        <v>8061019</v>
      </c>
      <c r="C23" s="346"/>
      <c r="D23" s="313">
        <v>2969086</v>
      </c>
      <c r="E23" s="313"/>
      <c r="F23" s="336">
        <v>396502</v>
      </c>
      <c r="G23" s="336"/>
      <c r="H23" s="41">
        <v>395412</v>
      </c>
      <c r="I23" s="41">
        <v>1049672</v>
      </c>
      <c r="J23" s="41">
        <v>102454</v>
      </c>
      <c r="K23" s="41">
        <v>123677</v>
      </c>
      <c r="L23" s="41">
        <v>845699</v>
      </c>
      <c r="M23" s="41" t="s">
        <v>293</v>
      </c>
      <c r="N23" s="242">
        <v>409856</v>
      </c>
      <c r="O23" s="41">
        <v>1742066</v>
      </c>
      <c r="P23" s="41">
        <v>26595</v>
      </c>
      <c r="R23" s="14"/>
    </row>
    <row r="24" spans="1:18" s="1" customFormat="1" ht="15" customHeight="1">
      <c r="A24" s="12" t="s">
        <v>302</v>
      </c>
      <c r="B24" s="345">
        <v>7865592</v>
      </c>
      <c r="C24" s="346"/>
      <c r="D24" s="313">
        <v>2846502</v>
      </c>
      <c r="E24" s="313"/>
      <c r="F24" s="336">
        <v>396239</v>
      </c>
      <c r="G24" s="336"/>
      <c r="H24" s="41">
        <v>384419</v>
      </c>
      <c r="I24" s="41">
        <v>1014708</v>
      </c>
      <c r="J24" s="41">
        <v>100153</v>
      </c>
      <c r="K24" s="41">
        <v>120980</v>
      </c>
      <c r="L24" s="41">
        <v>820830</v>
      </c>
      <c r="M24" s="41" t="s">
        <v>293</v>
      </c>
      <c r="N24" s="41">
        <v>404701</v>
      </c>
      <c r="O24" s="41">
        <v>1753004</v>
      </c>
      <c r="P24" s="41">
        <v>24056</v>
      </c>
      <c r="R24" s="14"/>
    </row>
    <row r="25" spans="1:18" s="1" customFormat="1" ht="15" customHeight="1">
      <c r="A25" s="13" t="s">
        <v>303</v>
      </c>
      <c r="B25" s="345">
        <v>7885153</v>
      </c>
      <c r="C25" s="346"/>
      <c r="D25" s="313">
        <v>2872902</v>
      </c>
      <c r="E25" s="313"/>
      <c r="F25" s="336">
        <v>395689</v>
      </c>
      <c r="G25" s="336"/>
      <c r="H25" s="41">
        <v>380410</v>
      </c>
      <c r="I25" s="41">
        <v>1020983</v>
      </c>
      <c r="J25" s="41">
        <v>99995</v>
      </c>
      <c r="K25" s="41">
        <v>120512</v>
      </c>
      <c r="L25" s="41">
        <v>823661</v>
      </c>
      <c r="M25" s="41" t="s">
        <v>293</v>
      </c>
      <c r="N25" s="41">
        <v>381253</v>
      </c>
      <c r="O25" s="41">
        <v>1764529</v>
      </c>
      <c r="P25" s="41">
        <v>25219</v>
      </c>
      <c r="R25" s="14"/>
    </row>
    <row r="26" spans="1:18" s="1" customFormat="1" ht="15" customHeight="1">
      <c r="A26" s="25" t="s">
        <v>304</v>
      </c>
      <c r="B26" s="350">
        <v>8022568</v>
      </c>
      <c r="C26" s="351"/>
      <c r="D26" s="342">
        <v>3003867</v>
      </c>
      <c r="E26" s="342"/>
      <c r="F26" s="337">
        <v>393985</v>
      </c>
      <c r="G26" s="337"/>
      <c r="H26" s="41">
        <v>389910</v>
      </c>
      <c r="I26" s="41">
        <v>1020908</v>
      </c>
      <c r="J26" s="41">
        <v>102946</v>
      </c>
      <c r="K26" s="41">
        <v>121159</v>
      </c>
      <c r="L26" s="41">
        <v>818280</v>
      </c>
      <c r="M26" s="41" t="s">
        <v>293</v>
      </c>
      <c r="N26" s="41">
        <v>381355</v>
      </c>
      <c r="O26" s="41">
        <v>1768443</v>
      </c>
      <c r="P26" s="245">
        <v>21715</v>
      </c>
      <c r="R26" s="14"/>
    </row>
    <row r="27" spans="1:15" s="1" customFormat="1" ht="15" customHeight="1">
      <c r="A27" s="6" t="s">
        <v>254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s="1" customFormat="1" ht="1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6" s="107" customFormat="1" ht="19.5" customHeight="1">
      <c r="A29" s="329" t="s">
        <v>417</v>
      </c>
      <c r="B29" s="329"/>
      <c r="C29" s="329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329"/>
      <c r="P29" s="329"/>
    </row>
    <row r="30" spans="2:16" s="107" customFormat="1" ht="18" customHeight="1" thickBot="1"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9" t="s">
        <v>0</v>
      </c>
    </row>
    <row r="31" spans="1:16" s="107" customFormat="1" ht="15" customHeight="1">
      <c r="A31" s="317" t="s">
        <v>13</v>
      </c>
      <c r="B31" s="321" t="s">
        <v>11</v>
      </c>
      <c r="C31" s="321" t="s">
        <v>12</v>
      </c>
      <c r="D31" s="323" t="s">
        <v>415</v>
      </c>
      <c r="E31" s="314" t="s">
        <v>373</v>
      </c>
      <c r="F31" s="321" t="s">
        <v>3</v>
      </c>
      <c r="G31" s="321" t="s">
        <v>4</v>
      </c>
      <c r="H31" s="321" t="s">
        <v>5</v>
      </c>
      <c r="I31" s="321" t="s">
        <v>6</v>
      </c>
      <c r="J31" s="321" t="s">
        <v>7</v>
      </c>
      <c r="K31" s="321" t="s">
        <v>10</v>
      </c>
      <c r="L31" s="314" t="s">
        <v>375</v>
      </c>
      <c r="M31" s="314" t="s">
        <v>266</v>
      </c>
      <c r="N31" s="321" t="s">
        <v>8</v>
      </c>
      <c r="O31" s="314" t="s">
        <v>374</v>
      </c>
      <c r="P31" s="331" t="s">
        <v>267</v>
      </c>
    </row>
    <row r="32" spans="1:16" s="107" customFormat="1" ht="15" customHeight="1">
      <c r="A32" s="320"/>
      <c r="B32" s="322"/>
      <c r="C32" s="322"/>
      <c r="D32" s="322"/>
      <c r="E32" s="322"/>
      <c r="F32" s="330"/>
      <c r="G32" s="322"/>
      <c r="H32" s="322"/>
      <c r="I32" s="322"/>
      <c r="J32" s="322"/>
      <c r="K32" s="322"/>
      <c r="L32" s="324"/>
      <c r="M32" s="324"/>
      <c r="N32" s="322"/>
      <c r="O32" s="324"/>
      <c r="P32" s="332"/>
    </row>
    <row r="33" spans="1:16" ht="15" customHeight="1">
      <c r="A33" s="112" t="s">
        <v>256</v>
      </c>
      <c r="B33" s="8">
        <v>4169424</v>
      </c>
      <c r="C33" s="72">
        <v>2287549</v>
      </c>
      <c r="D33" s="72">
        <v>68041</v>
      </c>
      <c r="E33" s="72">
        <v>232418</v>
      </c>
      <c r="F33" s="72">
        <v>589631</v>
      </c>
      <c r="G33" s="72">
        <v>48520</v>
      </c>
      <c r="H33" s="72">
        <v>48115</v>
      </c>
      <c r="I33" s="72">
        <v>158365</v>
      </c>
      <c r="J33" s="72">
        <v>16344</v>
      </c>
      <c r="K33" s="72">
        <v>114526</v>
      </c>
      <c r="L33" s="72">
        <v>111185</v>
      </c>
      <c r="M33" s="72">
        <v>86027</v>
      </c>
      <c r="N33" s="72">
        <v>108166</v>
      </c>
      <c r="O33" s="72">
        <v>45979</v>
      </c>
      <c r="P33" s="72">
        <v>254558</v>
      </c>
    </row>
    <row r="34" spans="1:16" ht="15" customHeight="1">
      <c r="A34" s="73" t="s">
        <v>250</v>
      </c>
      <c r="B34" s="8">
        <v>4386005</v>
      </c>
      <c r="C34" s="74">
        <v>2381894</v>
      </c>
      <c r="D34" s="74">
        <v>63869</v>
      </c>
      <c r="E34" s="74">
        <v>252452</v>
      </c>
      <c r="F34" s="74">
        <v>623300</v>
      </c>
      <c r="G34" s="74">
        <v>53317</v>
      </c>
      <c r="H34" s="74">
        <v>53979</v>
      </c>
      <c r="I34" s="74">
        <v>164080</v>
      </c>
      <c r="J34" s="70" t="s">
        <v>258</v>
      </c>
      <c r="K34" s="74">
        <v>117382</v>
      </c>
      <c r="L34" s="74">
        <v>120024</v>
      </c>
      <c r="M34" s="74">
        <v>102084</v>
      </c>
      <c r="N34" s="74">
        <v>105442</v>
      </c>
      <c r="O34" s="74">
        <v>62268</v>
      </c>
      <c r="P34" s="74">
        <v>285914</v>
      </c>
    </row>
    <row r="35" spans="1:16" ht="15" customHeight="1">
      <c r="A35" s="73" t="s">
        <v>251</v>
      </c>
      <c r="B35" s="8">
        <v>4573184</v>
      </c>
      <c r="C35" s="74">
        <v>2433900</v>
      </c>
      <c r="D35" s="74">
        <v>68679</v>
      </c>
      <c r="E35" s="74">
        <v>279333</v>
      </c>
      <c r="F35" s="74">
        <v>661578</v>
      </c>
      <c r="G35" s="74">
        <v>56124</v>
      </c>
      <c r="H35" s="74">
        <v>58912</v>
      </c>
      <c r="I35" s="74">
        <v>164651</v>
      </c>
      <c r="J35" s="70" t="s">
        <v>258</v>
      </c>
      <c r="K35" s="74">
        <v>120348</v>
      </c>
      <c r="L35" s="74">
        <v>118957</v>
      </c>
      <c r="M35" s="74">
        <v>105123</v>
      </c>
      <c r="N35" s="74">
        <v>106622</v>
      </c>
      <c r="O35" s="74">
        <v>84001</v>
      </c>
      <c r="P35" s="74">
        <v>314956</v>
      </c>
    </row>
    <row r="36" spans="1:18" ht="15" customHeight="1">
      <c r="A36" s="73" t="s">
        <v>231</v>
      </c>
      <c r="B36" s="8">
        <v>4795523</v>
      </c>
      <c r="C36" s="74">
        <v>2509584</v>
      </c>
      <c r="D36" s="74">
        <v>62904</v>
      </c>
      <c r="E36" s="74">
        <v>287525</v>
      </c>
      <c r="F36" s="74">
        <v>709510</v>
      </c>
      <c r="G36" s="74">
        <v>61766</v>
      </c>
      <c r="H36" s="74">
        <v>63830</v>
      </c>
      <c r="I36" s="74">
        <v>172754</v>
      </c>
      <c r="J36" s="70" t="s">
        <v>258</v>
      </c>
      <c r="K36" s="74">
        <v>122544</v>
      </c>
      <c r="L36" s="74">
        <v>122345</v>
      </c>
      <c r="M36" s="74">
        <v>106516</v>
      </c>
      <c r="N36" s="74">
        <v>118331</v>
      </c>
      <c r="O36" s="74">
        <v>115513</v>
      </c>
      <c r="P36" s="74">
        <v>342401</v>
      </c>
      <c r="R36" s="75"/>
    </row>
    <row r="37" spans="1:18" s="276" customFormat="1" ht="15" customHeight="1">
      <c r="A37" s="274" t="s">
        <v>252</v>
      </c>
      <c r="B37" s="295">
        <f>SUM(B52)</f>
        <v>5033455</v>
      </c>
      <c r="C37" s="282">
        <f aca="true" t="shared" si="0" ref="C37:I37">SUM(C52)</f>
        <v>2572096</v>
      </c>
      <c r="D37" s="282">
        <f t="shared" si="0"/>
        <v>52934</v>
      </c>
      <c r="E37" s="282">
        <f t="shared" si="0"/>
        <v>300293</v>
      </c>
      <c r="F37" s="282">
        <f t="shared" si="0"/>
        <v>736832</v>
      </c>
      <c r="G37" s="282">
        <f t="shared" si="0"/>
        <v>67176</v>
      </c>
      <c r="H37" s="282">
        <f t="shared" si="0"/>
        <v>68365</v>
      </c>
      <c r="I37" s="282">
        <f t="shared" si="0"/>
        <v>186622</v>
      </c>
      <c r="J37" s="275" t="s">
        <v>418</v>
      </c>
      <c r="K37" s="282">
        <f aca="true" t="shared" si="1" ref="K37:P37">SUM(K52)</f>
        <v>127153</v>
      </c>
      <c r="L37" s="282">
        <f t="shared" si="1"/>
        <v>128014</v>
      </c>
      <c r="M37" s="282">
        <f t="shared" si="1"/>
        <v>116152</v>
      </c>
      <c r="N37" s="282">
        <f t="shared" si="1"/>
        <v>129228</v>
      </c>
      <c r="O37" s="282">
        <f t="shared" si="1"/>
        <v>140567</v>
      </c>
      <c r="P37" s="282">
        <f t="shared" si="1"/>
        <v>408023</v>
      </c>
      <c r="R37" s="278"/>
    </row>
    <row r="38" spans="1:16" ht="15" customHeight="1">
      <c r="A38" s="76"/>
      <c r="B38" s="39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</row>
    <row r="39" spans="1:18" ht="15" customHeight="1">
      <c r="A39" s="78" t="s">
        <v>255</v>
      </c>
      <c r="B39" s="8">
        <v>4728704</v>
      </c>
      <c r="C39" s="79">
        <v>2440960</v>
      </c>
      <c r="D39" s="79">
        <v>61477</v>
      </c>
      <c r="E39" s="79">
        <v>283056</v>
      </c>
      <c r="F39" s="79">
        <v>704015</v>
      </c>
      <c r="G39" s="79">
        <v>60729</v>
      </c>
      <c r="H39" s="79">
        <v>63940</v>
      </c>
      <c r="I39" s="79">
        <v>175200</v>
      </c>
      <c r="J39" s="70" t="s">
        <v>258</v>
      </c>
      <c r="K39" s="79">
        <v>122212</v>
      </c>
      <c r="L39" s="79">
        <v>122692</v>
      </c>
      <c r="M39" s="79">
        <v>107119</v>
      </c>
      <c r="N39" s="79">
        <v>120942</v>
      </c>
      <c r="O39" s="79">
        <v>120256</v>
      </c>
      <c r="P39" s="79">
        <v>346106</v>
      </c>
      <c r="R39" s="75"/>
    </row>
    <row r="40" spans="1:18" ht="15" customHeight="1">
      <c r="A40" s="73" t="s">
        <v>268</v>
      </c>
      <c r="B40" s="8">
        <v>4741741</v>
      </c>
      <c r="C40" s="79">
        <v>2437751</v>
      </c>
      <c r="D40" s="79">
        <v>60679</v>
      </c>
      <c r="E40" s="79">
        <v>281306</v>
      </c>
      <c r="F40" s="79">
        <v>702941</v>
      </c>
      <c r="G40" s="79">
        <v>61095</v>
      </c>
      <c r="H40" s="79">
        <v>64345</v>
      </c>
      <c r="I40" s="79">
        <v>177888</v>
      </c>
      <c r="J40" s="70" t="s">
        <v>258</v>
      </c>
      <c r="K40" s="79">
        <v>123001</v>
      </c>
      <c r="L40" s="79">
        <v>124251</v>
      </c>
      <c r="M40" s="79">
        <v>108427</v>
      </c>
      <c r="N40" s="79">
        <v>125556</v>
      </c>
      <c r="O40" s="79">
        <v>125216</v>
      </c>
      <c r="P40" s="79">
        <v>349285</v>
      </c>
      <c r="R40" s="75"/>
    </row>
    <row r="41" spans="1:18" ht="15" customHeight="1">
      <c r="A41" s="73" t="s">
        <v>269</v>
      </c>
      <c r="B41" s="8">
        <v>4766867</v>
      </c>
      <c r="C41" s="79">
        <v>2439566</v>
      </c>
      <c r="D41" s="79">
        <v>59800</v>
      </c>
      <c r="E41" s="79">
        <v>281592</v>
      </c>
      <c r="F41" s="79">
        <v>706490</v>
      </c>
      <c r="G41" s="79">
        <v>61209</v>
      </c>
      <c r="H41" s="79">
        <v>64955</v>
      </c>
      <c r="I41" s="79">
        <v>179268</v>
      </c>
      <c r="J41" s="70" t="s">
        <v>258</v>
      </c>
      <c r="K41" s="79">
        <v>123649</v>
      </c>
      <c r="L41" s="79">
        <v>125605</v>
      </c>
      <c r="M41" s="79">
        <v>109282</v>
      </c>
      <c r="N41" s="79">
        <v>127059</v>
      </c>
      <c r="O41" s="79">
        <v>135464</v>
      </c>
      <c r="P41" s="79">
        <v>352928</v>
      </c>
      <c r="R41" s="75"/>
    </row>
    <row r="42" spans="1:18" ht="15" customHeight="1">
      <c r="A42" s="73" t="s">
        <v>270</v>
      </c>
      <c r="B42" s="8">
        <v>4832561</v>
      </c>
      <c r="C42" s="79">
        <v>2483662</v>
      </c>
      <c r="D42" s="79">
        <v>59050</v>
      </c>
      <c r="E42" s="79">
        <v>287813</v>
      </c>
      <c r="F42" s="79">
        <v>715672</v>
      </c>
      <c r="G42" s="79">
        <v>61806</v>
      </c>
      <c r="H42" s="79">
        <v>64886</v>
      </c>
      <c r="I42" s="79">
        <v>178874</v>
      </c>
      <c r="J42" s="70" t="s">
        <v>258</v>
      </c>
      <c r="K42" s="79">
        <v>124628</v>
      </c>
      <c r="L42" s="79">
        <v>125438</v>
      </c>
      <c r="M42" s="79">
        <v>110594</v>
      </c>
      <c r="N42" s="79">
        <v>126920</v>
      </c>
      <c r="O42" s="79">
        <v>136207</v>
      </c>
      <c r="P42" s="79">
        <v>357011</v>
      </c>
      <c r="R42" s="75"/>
    </row>
    <row r="43" spans="1:18" ht="15" customHeight="1">
      <c r="A43" s="78"/>
      <c r="B43" s="8"/>
      <c r="C43" s="61"/>
      <c r="D43" s="61"/>
      <c r="E43" s="61"/>
      <c r="F43" s="61"/>
      <c r="G43" s="61"/>
      <c r="H43" s="61"/>
      <c r="I43" s="61"/>
      <c r="K43" s="61"/>
      <c r="L43" s="61"/>
      <c r="M43" s="61"/>
      <c r="N43" s="61"/>
      <c r="O43" s="61"/>
      <c r="P43" s="61"/>
      <c r="R43" s="75"/>
    </row>
    <row r="44" spans="1:18" ht="15" customHeight="1">
      <c r="A44" s="73" t="s">
        <v>271</v>
      </c>
      <c r="B44" s="8">
        <v>4833334</v>
      </c>
      <c r="C44" s="79">
        <v>2479169</v>
      </c>
      <c r="D44" s="79">
        <v>58305</v>
      </c>
      <c r="E44" s="79">
        <v>283877</v>
      </c>
      <c r="F44" s="79">
        <v>715945</v>
      </c>
      <c r="G44" s="79">
        <v>63074</v>
      </c>
      <c r="H44" s="79">
        <v>64872</v>
      </c>
      <c r="I44" s="79">
        <v>181295</v>
      </c>
      <c r="J44" s="70" t="s">
        <v>258</v>
      </c>
      <c r="K44" s="79">
        <v>122830</v>
      </c>
      <c r="L44" s="79">
        <v>124696</v>
      </c>
      <c r="M44" s="79">
        <v>111834</v>
      </c>
      <c r="N44" s="79">
        <v>127443</v>
      </c>
      <c r="O44" s="79">
        <v>136681</v>
      </c>
      <c r="P44" s="79">
        <v>363313</v>
      </c>
      <c r="R44" s="75"/>
    </row>
    <row r="45" spans="1:18" ht="15" customHeight="1">
      <c r="A45" s="73" t="s">
        <v>272</v>
      </c>
      <c r="B45" s="8">
        <v>4899155</v>
      </c>
      <c r="C45" s="79">
        <v>2518090</v>
      </c>
      <c r="D45" s="79">
        <v>61683</v>
      </c>
      <c r="E45" s="79">
        <v>289063</v>
      </c>
      <c r="F45" s="79">
        <v>726350</v>
      </c>
      <c r="G45" s="79">
        <v>64610</v>
      </c>
      <c r="H45" s="79">
        <v>65434</v>
      </c>
      <c r="I45" s="79">
        <v>181457</v>
      </c>
      <c r="J45" s="70" t="s">
        <v>258</v>
      </c>
      <c r="K45" s="79">
        <v>124440</v>
      </c>
      <c r="L45" s="79">
        <v>124954</v>
      </c>
      <c r="M45" s="79">
        <v>111652</v>
      </c>
      <c r="N45" s="79">
        <v>126796</v>
      </c>
      <c r="O45" s="79">
        <v>135900</v>
      </c>
      <c r="P45" s="79">
        <v>368726</v>
      </c>
      <c r="R45" s="75"/>
    </row>
    <row r="46" spans="1:18" ht="15" customHeight="1">
      <c r="A46" s="73" t="s">
        <v>263</v>
      </c>
      <c r="B46" s="8">
        <v>4888770</v>
      </c>
      <c r="C46" s="79">
        <v>2502721</v>
      </c>
      <c r="D46" s="79">
        <v>60912</v>
      </c>
      <c r="E46" s="79">
        <v>284723</v>
      </c>
      <c r="F46" s="79">
        <v>723424</v>
      </c>
      <c r="G46" s="79">
        <v>64465</v>
      </c>
      <c r="H46" s="79">
        <v>65863</v>
      </c>
      <c r="I46" s="79">
        <v>178241</v>
      </c>
      <c r="J46" s="70" t="s">
        <v>258</v>
      </c>
      <c r="K46" s="79">
        <v>123158</v>
      </c>
      <c r="L46" s="79">
        <v>123261</v>
      </c>
      <c r="M46" s="79">
        <v>122188</v>
      </c>
      <c r="N46" s="79">
        <v>127740</v>
      </c>
      <c r="O46" s="79">
        <v>136366</v>
      </c>
      <c r="P46" s="79">
        <v>375708</v>
      </c>
      <c r="R46" s="75"/>
    </row>
    <row r="47" spans="1:18" ht="15" customHeight="1">
      <c r="A47" s="73" t="s">
        <v>264</v>
      </c>
      <c r="B47" s="8">
        <v>4899741</v>
      </c>
      <c r="C47" s="79">
        <v>2514546</v>
      </c>
      <c r="D47" s="79">
        <v>58965</v>
      </c>
      <c r="E47" s="79">
        <v>287608</v>
      </c>
      <c r="F47" s="79">
        <v>726844</v>
      </c>
      <c r="G47" s="79">
        <v>65128</v>
      </c>
      <c r="H47" s="79">
        <v>66327</v>
      </c>
      <c r="I47" s="79">
        <v>177974</v>
      </c>
      <c r="J47" s="70" t="s">
        <v>258</v>
      </c>
      <c r="K47" s="79">
        <v>120655</v>
      </c>
      <c r="L47" s="79">
        <v>122369</v>
      </c>
      <c r="M47" s="79">
        <v>112934</v>
      </c>
      <c r="N47" s="79">
        <v>127091</v>
      </c>
      <c r="O47" s="79">
        <v>136254</v>
      </c>
      <c r="P47" s="79">
        <v>383046</v>
      </c>
      <c r="R47" s="75"/>
    </row>
    <row r="48" spans="1:18" ht="15" customHeight="1">
      <c r="A48" s="78"/>
      <c r="B48" s="8"/>
      <c r="C48" s="61"/>
      <c r="D48" s="61"/>
      <c r="E48" s="61"/>
      <c r="F48" s="61"/>
      <c r="G48" s="61"/>
      <c r="H48" s="61"/>
      <c r="I48" s="61"/>
      <c r="K48" s="61"/>
      <c r="L48" s="61"/>
      <c r="M48" s="61"/>
      <c r="N48" s="61"/>
      <c r="O48" s="61"/>
      <c r="P48" s="61"/>
      <c r="R48" s="75"/>
    </row>
    <row r="49" spans="1:18" ht="15" customHeight="1">
      <c r="A49" s="73" t="s">
        <v>265</v>
      </c>
      <c r="B49" s="8">
        <v>5042022</v>
      </c>
      <c r="C49" s="79">
        <v>2601992</v>
      </c>
      <c r="D49" s="79">
        <v>56633</v>
      </c>
      <c r="E49" s="79">
        <v>297600</v>
      </c>
      <c r="F49" s="79">
        <v>750617</v>
      </c>
      <c r="G49" s="79">
        <v>66596</v>
      </c>
      <c r="H49" s="79">
        <v>66971</v>
      </c>
      <c r="I49" s="79">
        <v>183553</v>
      </c>
      <c r="J49" s="70" t="s">
        <v>258</v>
      </c>
      <c r="K49" s="79">
        <v>124841</v>
      </c>
      <c r="L49" s="79">
        <v>124225</v>
      </c>
      <c r="M49" s="79">
        <v>115565</v>
      </c>
      <c r="N49" s="79">
        <v>127826</v>
      </c>
      <c r="O49" s="79">
        <v>136189</v>
      </c>
      <c r="P49" s="79">
        <v>389414</v>
      </c>
      <c r="R49" s="75"/>
    </row>
    <row r="50" spans="1:18" ht="15" customHeight="1">
      <c r="A50" s="78" t="s">
        <v>305</v>
      </c>
      <c r="B50" s="8">
        <v>4914826</v>
      </c>
      <c r="C50" s="79">
        <v>2513612</v>
      </c>
      <c r="D50" s="79">
        <v>55591</v>
      </c>
      <c r="E50" s="79">
        <v>290407</v>
      </c>
      <c r="F50" s="79">
        <v>729403</v>
      </c>
      <c r="G50" s="79">
        <v>65930</v>
      </c>
      <c r="H50" s="79">
        <v>66034</v>
      </c>
      <c r="I50" s="79">
        <v>179491</v>
      </c>
      <c r="J50" s="70" t="s">
        <v>258</v>
      </c>
      <c r="K50" s="79">
        <v>122528</v>
      </c>
      <c r="L50" s="79">
        <v>123262</v>
      </c>
      <c r="M50" s="79">
        <v>116828</v>
      </c>
      <c r="N50" s="79">
        <v>122395</v>
      </c>
      <c r="O50" s="79">
        <v>135803</v>
      </c>
      <c r="P50" s="79">
        <v>393542</v>
      </c>
      <c r="R50" s="75"/>
    </row>
    <row r="51" spans="1:18" ht="15" customHeight="1">
      <c r="A51" s="73" t="s">
        <v>273</v>
      </c>
      <c r="B51" s="8">
        <v>4958154</v>
      </c>
      <c r="C51" s="79">
        <v>2536070</v>
      </c>
      <c r="D51" s="79">
        <v>53658</v>
      </c>
      <c r="E51" s="79">
        <v>291800</v>
      </c>
      <c r="F51" s="79">
        <v>729998</v>
      </c>
      <c r="G51" s="79">
        <v>66260</v>
      </c>
      <c r="H51" s="79">
        <v>66446</v>
      </c>
      <c r="I51" s="79">
        <v>185950</v>
      </c>
      <c r="J51" s="70" t="s">
        <v>258</v>
      </c>
      <c r="K51" s="79">
        <v>125565</v>
      </c>
      <c r="L51" s="79">
        <v>127856</v>
      </c>
      <c r="M51" s="79">
        <v>116554</v>
      </c>
      <c r="N51" s="79">
        <v>122240</v>
      </c>
      <c r="O51" s="79">
        <v>137843</v>
      </c>
      <c r="P51" s="79">
        <v>397914</v>
      </c>
      <c r="R51" s="75"/>
    </row>
    <row r="52" spans="1:18" ht="15" customHeight="1">
      <c r="A52" s="80" t="s">
        <v>274</v>
      </c>
      <c r="B52" s="250">
        <v>5033455</v>
      </c>
      <c r="C52" s="79">
        <v>2572096</v>
      </c>
      <c r="D52" s="79">
        <v>52934</v>
      </c>
      <c r="E52" s="79">
        <v>300293</v>
      </c>
      <c r="F52" s="79">
        <v>736832</v>
      </c>
      <c r="G52" s="79">
        <v>67176</v>
      </c>
      <c r="H52" s="79">
        <v>68365</v>
      </c>
      <c r="I52" s="79">
        <v>186622</v>
      </c>
      <c r="J52" s="113" t="s">
        <v>258</v>
      </c>
      <c r="K52" s="79">
        <v>127153</v>
      </c>
      <c r="L52" s="79">
        <v>128014</v>
      </c>
      <c r="M52" s="79">
        <v>116152</v>
      </c>
      <c r="N52" s="79">
        <v>129228</v>
      </c>
      <c r="O52" s="79">
        <v>140567</v>
      </c>
      <c r="P52" s="79">
        <v>408023</v>
      </c>
      <c r="R52" s="75"/>
    </row>
    <row r="53" spans="1:16" ht="15" customHeight="1">
      <c r="A53" s="81"/>
      <c r="B53" s="61"/>
      <c r="C53" s="82"/>
      <c r="D53" s="82"/>
      <c r="E53" s="82"/>
      <c r="F53" s="82"/>
      <c r="G53" s="82"/>
      <c r="H53" s="82"/>
      <c r="I53" s="82"/>
      <c r="J53" s="61"/>
      <c r="K53" s="82"/>
      <c r="L53" s="82"/>
      <c r="M53" s="82"/>
      <c r="N53" s="82"/>
      <c r="O53" s="82"/>
      <c r="P53" s="82"/>
    </row>
    <row r="54" spans="1:7" ht="15" customHeight="1">
      <c r="A54" s="52"/>
      <c r="B54" s="52"/>
      <c r="C54" s="52"/>
      <c r="D54" s="52"/>
      <c r="E54" s="52"/>
      <c r="F54" s="52"/>
      <c r="G54" s="52"/>
    </row>
    <row r="55" spans="1:7" ht="15" customHeight="1">
      <c r="A55" s="52"/>
      <c r="B55" s="52"/>
      <c r="C55" s="52"/>
      <c r="D55" s="52"/>
      <c r="E55" s="52"/>
      <c r="F55" s="52"/>
      <c r="G55" s="52"/>
    </row>
    <row r="56" ht="14.25">
      <c r="A56" s="52"/>
    </row>
  </sheetData>
  <sheetProtection/>
  <mergeCells count="92">
    <mergeCell ref="A2:P2"/>
    <mergeCell ref="A3:P3"/>
    <mergeCell ref="B19:C19"/>
    <mergeCell ref="B20:C20"/>
    <mergeCell ref="B25:C25"/>
    <mergeCell ref="B26:C26"/>
    <mergeCell ref="B22:C22"/>
    <mergeCell ref="B21:C21"/>
    <mergeCell ref="B23:C23"/>
    <mergeCell ref="B24:C24"/>
    <mergeCell ref="B13:C13"/>
    <mergeCell ref="B14:C14"/>
    <mergeCell ref="B15:C15"/>
    <mergeCell ref="B16:C16"/>
    <mergeCell ref="B18:C18"/>
    <mergeCell ref="B17:C17"/>
    <mergeCell ref="B7:C7"/>
    <mergeCell ref="B8:C8"/>
    <mergeCell ref="B9:C9"/>
    <mergeCell ref="B10:C10"/>
    <mergeCell ref="B11:C11"/>
    <mergeCell ref="B12:C12"/>
    <mergeCell ref="D23:E23"/>
    <mergeCell ref="D24:E24"/>
    <mergeCell ref="D26:E26"/>
    <mergeCell ref="D25:E25"/>
    <mergeCell ref="D22:E22"/>
    <mergeCell ref="D12:E12"/>
    <mergeCell ref="D16:E16"/>
    <mergeCell ref="D18:E18"/>
    <mergeCell ref="D19:E19"/>
    <mergeCell ref="D20:E20"/>
    <mergeCell ref="D17:E17"/>
    <mergeCell ref="D21:E21"/>
    <mergeCell ref="F24:G24"/>
    <mergeCell ref="F25:G25"/>
    <mergeCell ref="F26:G26"/>
    <mergeCell ref="D7:E7"/>
    <mergeCell ref="D8:E8"/>
    <mergeCell ref="D9:E9"/>
    <mergeCell ref="D10:E10"/>
    <mergeCell ref="D11:E11"/>
    <mergeCell ref="D13:E13"/>
    <mergeCell ref="D14:E14"/>
    <mergeCell ref="F18:G18"/>
    <mergeCell ref="F19:G19"/>
    <mergeCell ref="F20:G20"/>
    <mergeCell ref="F21:G21"/>
    <mergeCell ref="F22:G22"/>
    <mergeCell ref="F23:G23"/>
    <mergeCell ref="F12:G12"/>
    <mergeCell ref="F13:G13"/>
    <mergeCell ref="F14:G14"/>
    <mergeCell ref="F15:G15"/>
    <mergeCell ref="F16:G16"/>
    <mergeCell ref="F17:G17"/>
    <mergeCell ref="N31:N32"/>
    <mergeCell ref="L31:L32"/>
    <mergeCell ref="H31:H32"/>
    <mergeCell ref="A29:P29"/>
    <mergeCell ref="A31:A32"/>
    <mergeCell ref="F31:F32"/>
    <mergeCell ref="O31:O32"/>
    <mergeCell ref="P31:P32"/>
    <mergeCell ref="J31:J32"/>
    <mergeCell ref="K31:K32"/>
    <mergeCell ref="M31:M32"/>
    <mergeCell ref="O5:O6"/>
    <mergeCell ref="N5:N6"/>
    <mergeCell ref="M5:M6"/>
    <mergeCell ref="P5:P6"/>
    <mergeCell ref="B5:C6"/>
    <mergeCell ref="D5:E6"/>
    <mergeCell ref="I5:I6"/>
    <mergeCell ref="J5:J6"/>
    <mergeCell ref="L5:L6"/>
    <mergeCell ref="B31:B32"/>
    <mergeCell ref="I31:I32"/>
    <mergeCell ref="C31:C32"/>
    <mergeCell ref="D31:D32"/>
    <mergeCell ref="E31:E32"/>
    <mergeCell ref="G31:G32"/>
    <mergeCell ref="F7:G7"/>
    <mergeCell ref="D15:E15"/>
    <mergeCell ref="H5:H6"/>
    <mergeCell ref="F5:G6"/>
    <mergeCell ref="A5:A6"/>
    <mergeCell ref="K5:K6"/>
    <mergeCell ref="F8:G8"/>
    <mergeCell ref="F9:G9"/>
    <mergeCell ref="F10:G10"/>
    <mergeCell ref="F11:G11"/>
  </mergeCells>
  <printOptions horizontalCentered="1"/>
  <pageMargins left="0.5118110236220472" right="0.5118110236220472" top="0.5118110236220472" bottom="0.31496062992125984" header="0" footer="0"/>
  <pageSetup fitToHeight="1" fitToWidth="1" horizontalDpi="300" verticalDpi="300" orientation="landscape" paperSize="8" scale="89" r:id="rId1"/>
  <ignoredErrors>
    <ignoredError sqref="A8:A11 A14:A16 A18:A21 A23 A25:A26 A34:A37 A40:A42 A44:A47 A49 A51:A5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4"/>
  <sheetViews>
    <sheetView view="pageBreakPreview" zoomScaleNormal="75" zoomScaleSheetLayoutView="100" zoomScalePageLayoutView="0" workbookViewId="0" topLeftCell="J10">
      <selection activeCell="J31" sqref="J31:O31"/>
    </sheetView>
  </sheetViews>
  <sheetFormatPr defaultColWidth="10.59765625" defaultRowHeight="15"/>
  <cols>
    <col min="1" max="1" width="17.3984375" style="71" customWidth="1"/>
    <col min="2" max="7" width="12.5" style="71" customWidth="1"/>
    <col min="8" max="8" width="12.19921875" style="71" customWidth="1"/>
    <col min="9" max="9" width="10.59765625" style="71" customWidth="1"/>
    <col min="10" max="10" width="15.69921875" style="71" customWidth="1"/>
    <col min="11" max="11" width="10.59765625" style="71" customWidth="1"/>
    <col min="12" max="15" width="15.59765625" style="71" customWidth="1"/>
    <col min="16" max="16" width="11.8984375" style="71" customWidth="1"/>
    <col min="17" max="17" width="10.69921875" style="71" bestFit="1" customWidth="1"/>
    <col min="18" max="18" width="13.19921875" style="71" customWidth="1"/>
    <col min="19" max="16384" width="10.59765625" style="71" customWidth="1"/>
  </cols>
  <sheetData>
    <row r="1" spans="1:15" s="114" customFormat="1" ht="19.5" customHeight="1">
      <c r="A1" s="3" t="s">
        <v>306</v>
      </c>
      <c r="B1" s="15"/>
      <c r="E1" s="115"/>
      <c r="O1" s="5" t="s">
        <v>307</v>
      </c>
    </row>
    <row r="2" spans="1:18" s="107" customFormat="1" ht="19.5" customHeight="1">
      <c r="A2" s="329" t="s">
        <v>419</v>
      </c>
      <c r="B2" s="329"/>
      <c r="C2" s="329"/>
      <c r="D2" s="329"/>
      <c r="E2" s="329"/>
      <c r="F2" s="329"/>
      <c r="G2" s="329"/>
      <c r="H2" s="329"/>
      <c r="I2" s="116"/>
      <c r="J2" s="329" t="s">
        <v>370</v>
      </c>
      <c r="K2" s="329"/>
      <c r="L2" s="329"/>
      <c r="M2" s="329"/>
      <c r="N2" s="329"/>
      <c r="O2" s="329"/>
      <c r="P2" s="116"/>
      <c r="Q2" s="116"/>
      <c r="R2" s="116"/>
    </row>
    <row r="3" spans="1:15" s="107" customFormat="1" ht="18" customHeight="1" thickBot="1">
      <c r="A3" s="117"/>
      <c r="B3" s="117"/>
      <c r="C3" s="118"/>
      <c r="D3" s="117"/>
      <c r="E3" s="117"/>
      <c r="F3" s="117"/>
      <c r="G3" s="117"/>
      <c r="H3" s="117"/>
      <c r="I3" s="118"/>
      <c r="K3" s="108"/>
      <c r="L3" s="108"/>
      <c r="M3" s="108"/>
      <c r="O3" s="109" t="s">
        <v>232</v>
      </c>
    </row>
    <row r="4" spans="1:25" s="107" customFormat="1" ht="15" customHeight="1">
      <c r="A4" s="378" t="s">
        <v>308</v>
      </c>
      <c r="B4" s="379"/>
      <c r="C4" s="357" t="s">
        <v>14</v>
      </c>
      <c r="D4" s="357"/>
      <c r="E4" s="370" t="s">
        <v>15</v>
      </c>
      <c r="F4" s="371"/>
      <c r="G4" s="371"/>
      <c r="H4" s="371"/>
      <c r="I4" s="119"/>
      <c r="J4" s="317" t="s">
        <v>385</v>
      </c>
      <c r="K4" s="321" t="s">
        <v>215</v>
      </c>
      <c r="L4" s="400" t="s">
        <v>217</v>
      </c>
      <c r="M4" s="401"/>
      <c r="N4" s="355" t="s">
        <v>309</v>
      </c>
      <c r="O4" s="357"/>
      <c r="P4" s="120"/>
      <c r="Q4" s="120"/>
      <c r="R4" s="120"/>
      <c r="T4" s="364"/>
      <c r="U4" s="364"/>
      <c r="V4" s="364"/>
      <c r="W4" s="364"/>
      <c r="X4" s="364"/>
      <c r="Y4" s="364"/>
    </row>
    <row r="5" spans="1:18" s="107" customFormat="1" ht="15" customHeight="1">
      <c r="A5" s="380"/>
      <c r="B5" s="381"/>
      <c r="C5" s="243" t="s">
        <v>310</v>
      </c>
      <c r="D5" s="121" t="s">
        <v>311</v>
      </c>
      <c r="E5" s="122" t="s">
        <v>310</v>
      </c>
      <c r="F5" s="122" t="s">
        <v>311</v>
      </c>
      <c r="G5" s="387" t="s">
        <v>390</v>
      </c>
      <c r="H5" s="388"/>
      <c r="I5" s="119"/>
      <c r="J5" s="366"/>
      <c r="K5" s="399"/>
      <c r="L5" s="123" t="s">
        <v>216</v>
      </c>
      <c r="M5" s="123" t="s">
        <v>214</v>
      </c>
      <c r="N5" s="123" t="s">
        <v>216</v>
      </c>
      <c r="O5" s="122" t="s">
        <v>214</v>
      </c>
      <c r="P5" s="106"/>
      <c r="Q5" s="106"/>
      <c r="R5" s="106"/>
    </row>
    <row r="6" spans="1:18" ht="15" customHeight="1">
      <c r="A6" s="382"/>
      <c r="B6" s="383"/>
      <c r="C6" s="244" t="s">
        <v>16</v>
      </c>
      <c r="D6" s="125" t="s">
        <v>312</v>
      </c>
      <c r="E6" s="110" t="s">
        <v>313</v>
      </c>
      <c r="F6" s="110" t="s">
        <v>17</v>
      </c>
      <c r="G6" s="111" t="s">
        <v>391</v>
      </c>
      <c r="H6" s="126" t="s">
        <v>314</v>
      </c>
      <c r="I6" s="119"/>
      <c r="J6" s="127" t="s">
        <v>240</v>
      </c>
      <c r="K6" s="128">
        <v>13</v>
      </c>
      <c r="L6" s="128">
        <v>1092611</v>
      </c>
      <c r="M6" s="128">
        <v>1574693</v>
      </c>
      <c r="N6" s="128">
        <v>491</v>
      </c>
      <c r="O6" s="128">
        <v>773791</v>
      </c>
      <c r="P6" s="38"/>
      <c r="Q6" s="38"/>
      <c r="R6" s="38"/>
    </row>
    <row r="7" spans="1:18" ht="15" customHeight="1">
      <c r="A7" s="360" t="s">
        <v>256</v>
      </c>
      <c r="B7" s="361"/>
      <c r="C7" s="72">
        <v>3345</v>
      </c>
      <c r="D7" s="72">
        <v>3956087</v>
      </c>
      <c r="E7" s="72">
        <v>1181</v>
      </c>
      <c r="F7" s="72">
        <v>1434274</v>
      </c>
      <c r="G7" s="72">
        <v>305</v>
      </c>
      <c r="H7" s="72">
        <v>526973</v>
      </c>
      <c r="I7" s="38"/>
      <c r="J7" s="99">
        <v>2</v>
      </c>
      <c r="K7" s="74">
        <v>14</v>
      </c>
      <c r="L7" s="74">
        <v>622359</v>
      </c>
      <c r="M7" s="74">
        <v>974943</v>
      </c>
      <c r="N7" s="74">
        <v>299</v>
      </c>
      <c r="O7" s="70" t="s">
        <v>315</v>
      </c>
      <c r="P7" s="38"/>
      <c r="Q7" s="38"/>
      <c r="R7" s="38"/>
    </row>
    <row r="8" spans="1:18" ht="15" customHeight="1">
      <c r="A8" s="362" t="s">
        <v>250</v>
      </c>
      <c r="B8" s="363"/>
      <c r="C8" s="74">
        <v>3295</v>
      </c>
      <c r="D8" s="74">
        <v>4169434</v>
      </c>
      <c r="E8" s="74">
        <v>680</v>
      </c>
      <c r="F8" s="74">
        <v>946029</v>
      </c>
      <c r="G8" s="74">
        <v>112</v>
      </c>
      <c r="H8" s="74">
        <v>231722</v>
      </c>
      <c r="I8" s="52"/>
      <c r="J8" s="99">
        <v>3</v>
      </c>
      <c r="K8" s="74">
        <v>16</v>
      </c>
      <c r="L8" s="74">
        <v>483109</v>
      </c>
      <c r="M8" s="74">
        <v>577086</v>
      </c>
      <c r="N8" s="74">
        <v>271</v>
      </c>
      <c r="O8" s="70" t="s">
        <v>315</v>
      </c>
      <c r="P8" s="38"/>
      <c r="Q8" s="38"/>
      <c r="R8" s="38"/>
    </row>
    <row r="9" spans="1:18" ht="15" customHeight="1">
      <c r="A9" s="362" t="s">
        <v>251</v>
      </c>
      <c r="B9" s="363"/>
      <c r="C9" s="74">
        <v>3231</v>
      </c>
      <c r="D9" s="74">
        <v>4225123</v>
      </c>
      <c r="E9" s="74">
        <v>1604</v>
      </c>
      <c r="F9" s="74">
        <v>5174544</v>
      </c>
      <c r="G9" s="74">
        <v>69</v>
      </c>
      <c r="H9" s="74">
        <v>385623</v>
      </c>
      <c r="I9" s="52"/>
      <c r="J9" s="99">
        <v>4</v>
      </c>
      <c r="K9" s="74">
        <v>16</v>
      </c>
      <c r="L9" s="74">
        <v>360072</v>
      </c>
      <c r="M9" s="74">
        <v>290555</v>
      </c>
      <c r="N9" s="74">
        <v>162</v>
      </c>
      <c r="O9" s="70" t="s">
        <v>315</v>
      </c>
      <c r="P9" s="38"/>
      <c r="Q9" s="38"/>
      <c r="R9" s="38"/>
    </row>
    <row r="10" spans="1:18" ht="15" customHeight="1">
      <c r="A10" s="362" t="s">
        <v>231</v>
      </c>
      <c r="B10" s="363"/>
      <c r="C10" s="74">
        <v>3061</v>
      </c>
      <c r="D10" s="74">
        <v>3882552</v>
      </c>
      <c r="E10" s="74">
        <v>3939</v>
      </c>
      <c r="F10" s="74">
        <v>6804862</v>
      </c>
      <c r="G10" s="74">
        <v>123</v>
      </c>
      <c r="H10" s="74">
        <v>591018</v>
      </c>
      <c r="I10" s="52"/>
      <c r="J10" s="281">
        <v>5</v>
      </c>
      <c r="K10" s="282">
        <v>16</v>
      </c>
      <c r="L10" s="282">
        <v>471388</v>
      </c>
      <c r="M10" s="282">
        <v>415651</v>
      </c>
      <c r="N10" s="282">
        <f>SUM(N12:N15,N17:N20,N22:N25)</f>
        <v>218</v>
      </c>
      <c r="O10" s="275" t="s">
        <v>407</v>
      </c>
      <c r="P10" s="40"/>
      <c r="Q10" s="40"/>
      <c r="R10" s="40"/>
    </row>
    <row r="11" spans="1:18" s="1" customFormat="1" ht="15" customHeight="1">
      <c r="A11" s="390" t="s">
        <v>252</v>
      </c>
      <c r="B11" s="365"/>
      <c r="C11" s="282">
        <v>2892</v>
      </c>
      <c r="D11" s="282">
        <f>SUM(D13:D16,D18:D21,D23:D26)</f>
        <v>3515277</v>
      </c>
      <c r="E11" s="282">
        <f>SUM(E13:E16,E18:E21,E23:E26)</f>
        <v>2528</v>
      </c>
      <c r="F11" s="282">
        <f>SUM(F13:F16,F18:F21,F23:F26)</f>
        <v>3877818</v>
      </c>
      <c r="G11" s="282">
        <f>SUM(G13:G16,G18:G21,G23:G26)</f>
        <v>84</v>
      </c>
      <c r="H11" s="282">
        <f>SUM(H13:H16,H18:H21,H23:H26)</f>
        <v>257747</v>
      </c>
      <c r="I11" s="6"/>
      <c r="J11" s="124"/>
      <c r="K11" s="59"/>
      <c r="L11" s="58"/>
      <c r="M11" s="59"/>
      <c r="N11" s="59"/>
      <c r="O11" s="50"/>
      <c r="P11" s="23"/>
      <c r="Q11" s="23"/>
      <c r="R11" s="23"/>
    </row>
    <row r="12" spans="1:18" ht="15" customHeight="1">
      <c r="A12" s="372"/>
      <c r="B12" s="373"/>
      <c r="C12" s="54"/>
      <c r="D12" s="6"/>
      <c r="E12" s="54"/>
      <c r="F12" s="54"/>
      <c r="G12" s="54"/>
      <c r="H12" s="54"/>
      <c r="I12" s="54"/>
      <c r="J12" s="46" t="s">
        <v>275</v>
      </c>
      <c r="K12" s="9">
        <v>16</v>
      </c>
      <c r="L12" s="9">
        <v>17837</v>
      </c>
      <c r="M12" s="9">
        <v>11661</v>
      </c>
      <c r="N12" s="9">
        <v>18</v>
      </c>
      <c r="O12" s="10" t="s">
        <v>315</v>
      </c>
      <c r="P12" s="38"/>
      <c r="Q12" s="38"/>
      <c r="R12" s="38"/>
    </row>
    <row r="13" spans="1:18" ht="15" customHeight="1">
      <c r="A13" s="377" t="s">
        <v>316</v>
      </c>
      <c r="B13" s="361"/>
      <c r="C13" s="74">
        <v>245</v>
      </c>
      <c r="D13" s="74">
        <v>314360</v>
      </c>
      <c r="E13" s="74">
        <v>218</v>
      </c>
      <c r="F13" s="74">
        <v>404832</v>
      </c>
      <c r="G13" s="74">
        <v>10</v>
      </c>
      <c r="H13" s="74">
        <v>34716</v>
      </c>
      <c r="I13" s="74"/>
      <c r="J13" s="297" t="s">
        <v>420</v>
      </c>
      <c r="K13" s="74">
        <v>16</v>
      </c>
      <c r="L13" s="74">
        <v>27367</v>
      </c>
      <c r="M13" s="74">
        <v>18607</v>
      </c>
      <c r="N13" s="74">
        <v>72</v>
      </c>
      <c r="O13" s="70" t="s">
        <v>315</v>
      </c>
      <c r="P13" s="38"/>
      <c r="Q13" s="38"/>
      <c r="R13" s="38"/>
    </row>
    <row r="14" spans="1:18" ht="15" customHeight="1">
      <c r="A14" s="362" t="s">
        <v>259</v>
      </c>
      <c r="B14" s="363"/>
      <c r="C14" s="74">
        <v>238</v>
      </c>
      <c r="D14" s="74">
        <v>283992</v>
      </c>
      <c r="E14" s="74">
        <v>239</v>
      </c>
      <c r="F14" s="74">
        <v>412639</v>
      </c>
      <c r="G14" s="74">
        <v>8</v>
      </c>
      <c r="H14" s="74">
        <v>41033</v>
      </c>
      <c r="I14" s="74"/>
      <c r="J14" s="297" t="s">
        <v>421</v>
      </c>
      <c r="K14" s="74">
        <v>16</v>
      </c>
      <c r="L14" s="74">
        <v>66213</v>
      </c>
      <c r="M14" s="74">
        <v>50785</v>
      </c>
      <c r="N14" s="74">
        <v>33</v>
      </c>
      <c r="O14" s="70" t="s">
        <v>315</v>
      </c>
      <c r="P14" s="38"/>
      <c r="Q14" s="38"/>
      <c r="R14" s="38"/>
    </row>
    <row r="15" spans="1:18" ht="15" customHeight="1">
      <c r="A15" s="362" t="s">
        <v>392</v>
      </c>
      <c r="B15" s="363"/>
      <c r="C15" s="74">
        <v>238</v>
      </c>
      <c r="D15" s="74">
        <v>294626</v>
      </c>
      <c r="E15" s="74">
        <v>239</v>
      </c>
      <c r="F15" s="74">
        <v>358018</v>
      </c>
      <c r="G15" s="74">
        <v>5</v>
      </c>
      <c r="H15" s="74">
        <v>6242</v>
      </c>
      <c r="I15" s="74"/>
      <c r="J15" s="297" t="s">
        <v>422</v>
      </c>
      <c r="K15" s="74">
        <v>16</v>
      </c>
      <c r="L15" s="74">
        <v>86096</v>
      </c>
      <c r="M15" s="74">
        <v>75584</v>
      </c>
      <c r="N15" s="74">
        <v>7</v>
      </c>
      <c r="O15" s="70" t="s">
        <v>315</v>
      </c>
      <c r="P15" s="38"/>
      <c r="Q15" s="38"/>
      <c r="R15" s="38"/>
    </row>
    <row r="16" spans="1:18" ht="15" customHeight="1">
      <c r="A16" s="362" t="s">
        <v>260</v>
      </c>
      <c r="B16" s="363"/>
      <c r="C16" s="74">
        <v>246</v>
      </c>
      <c r="D16" s="74">
        <v>243378</v>
      </c>
      <c r="E16" s="74">
        <v>114</v>
      </c>
      <c r="F16" s="74">
        <v>85776</v>
      </c>
      <c r="G16" s="74">
        <v>3</v>
      </c>
      <c r="H16" s="74">
        <v>12269</v>
      </c>
      <c r="I16" s="74"/>
      <c r="J16" s="100"/>
      <c r="K16" s="129"/>
      <c r="L16" s="129"/>
      <c r="M16" s="129"/>
      <c r="N16" s="129"/>
      <c r="O16" s="130"/>
      <c r="P16" s="129"/>
      <c r="Q16" s="129"/>
      <c r="R16" s="129"/>
    </row>
    <row r="17" spans="1:18" ht="15" customHeight="1">
      <c r="A17" s="377"/>
      <c r="B17" s="361"/>
      <c r="C17" s="61"/>
      <c r="D17" s="61"/>
      <c r="E17" s="61"/>
      <c r="F17" s="61"/>
      <c r="G17" s="61"/>
      <c r="H17" s="61"/>
      <c r="I17" s="61"/>
      <c r="J17" s="297" t="s">
        <v>423</v>
      </c>
      <c r="K17" s="74">
        <v>16</v>
      </c>
      <c r="L17" s="74">
        <v>60102</v>
      </c>
      <c r="M17" s="74">
        <v>50542</v>
      </c>
      <c r="N17" s="74">
        <v>10</v>
      </c>
      <c r="O17" s="70" t="s">
        <v>249</v>
      </c>
      <c r="P17" s="38"/>
      <c r="Q17" s="38"/>
      <c r="R17" s="38"/>
    </row>
    <row r="18" spans="1:18" ht="15" customHeight="1">
      <c r="A18" s="362" t="s">
        <v>261</v>
      </c>
      <c r="B18" s="363"/>
      <c r="C18" s="74">
        <v>268</v>
      </c>
      <c r="D18" s="74">
        <v>344287</v>
      </c>
      <c r="E18" s="74">
        <v>283</v>
      </c>
      <c r="F18" s="74">
        <v>318404</v>
      </c>
      <c r="G18" s="74">
        <v>6</v>
      </c>
      <c r="H18" s="74">
        <v>11125</v>
      </c>
      <c r="I18" s="74"/>
      <c r="J18" s="297" t="s">
        <v>424</v>
      </c>
      <c r="K18" s="74">
        <v>16</v>
      </c>
      <c r="L18" s="74">
        <v>41932</v>
      </c>
      <c r="M18" s="74">
        <v>36186</v>
      </c>
      <c r="N18" s="74">
        <v>2</v>
      </c>
      <c r="O18" s="70" t="s">
        <v>249</v>
      </c>
      <c r="P18" s="38"/>
      <c r="Q18" s="38"/>
      <c r="R18" s="38"/>
    </row>
    <row r="19" spans="1:18" ht="15" customHeight="1">
      <c r="A19" s="362" t="s">
        <v>262</v>
      </c>
      <c r="B19" s="363"/>
      <c r="C19" s="74">
        <v>233</v>
      </c>
      <c r="D19" s="74">
        <v>303651</v>
      </c>
      <c r="E19" s="74">
        <v>186</v>
      </c>
      <c r="F19" s="74">
        <v>188466</v>
      </c>
      <c r="G19" s="74">
        <v>5</v>
      </c>
      <c r="H19" s="74">
        <v>14696</v>
      </c>
      <c r="I19" s="74"/>
      <c r="J19" s="298" t="s">
        <v>425</v>
      </c>
      <c r="K19" s="74">
        <v>16</v>
      </c>
      <c r="L19" s="74">
        <v>28928</v>
      </c>
      <c r="M19" s="74">
        <v>26309</v>
      </c>
      <c r="N19" s="74">
        <v>10</v>
      </c>
      <c r="O19" s="70" t="s">
        <v>249</v>
      </c>
      <c r="P19" s="38"/>
      <c r="Q19" s="38"/>
      <c r="R19" s="38"/>
    </row>
    <row r="20" spans="1:18" ht="15" customHeight="1">
      <c r="A20" s="362" t="s">
        <v>263</v>
      </c>
      <c r="B20" s="363"/>
      <c r="C20" s="74">
        <v>204</v>
      </c>
      <c r="D20" s="74">
        <v>227199</v>
      </c>
      <c r="E20" s="74">
        <v>104</v>
      </c>
      <c r="F20" s="74">
        <v>163482</v>
      </c>
      <c r="G20" s="74">
        <v>6</v>
      </c>
      <c r="H20" s="74">
        <v>9965</v>
      </c>
      <c r="I20" s="74"/>
      <c r="J20" s="297" t="s">
        <v>426</v>
      </c>
      <c r="K20" s="74">
        <v>16</v>
      </c>
      <c r="L20" s="74">
        <v>25858</v>
      </c>
      <c r="M20" s="74">
        <v>24897</v>
      </c>
      <c r="N20" s="74">
        <v>15</v>
      </c>
      <c r="O20" s="70" t="s">
        <v>249</v>
      </c>
      <c r="P20" s="38"/>
      <c r="Q20" s="38"/>
      <c r="R20" s="38"/>
    </row>
    <row r="21" spans="1:18" ht="15" customHeight="1">
      <c r="A21" s="362" t="s">
        <v>264</v>
      </c>
      <c r="B21" s="363"/>
      <c r="C21" s="74">
        <v>260</v>
      </c>
      <c r="D21" s="74">
        <v>316922</v>
      </c>
      <c r="E21" s="74">
        <v>236</v>
      </c>
      <c r="F21" s="74">
        <v>609078</v>
      </c>
      <c r="G21" s="74">
        <v>5</v>
      </c>
      <c r="H21" s="74">
        <v>10508</v>
      </c>
      <c r="I21" s="74"/>
      <c r="J21" s="100"/>
      <c r="K21" s="129"/>
      <c r="L21" s="129"/>
      <c r="M21" s="129"/>
      <c r="N21" s="129"/>
      <c r="O21" s="130"/>
      <c r="P21" s="129"/>
      <c r="Q21" s="129"/>
      <c r="R21" s="129"/>
    </row>
    <row r="22" spans="1:18" ht="15" customHeight="1">
      <c r="A22" s="377"/>
      <c r="B22" s="361"/>
      <c r="C22" s="61"/>
      <c r="D22" s="61"/>
      <c r="E22" s="61"/>
      <c r="F22" s="61"/>
      <c r="G22" s="61"/>
      <c r="H22" s="61"/>
      <c r="I22" s="61"/>
      <c r="J22" s="297" t="s">
        <v>427</v>
      </c>
      <c r="K22" s="74">
        <v>16</v>
      </c>
      <c r="L22" s="74">
        <v>30045</v>
      </c>
      <c r="M22" s="74">
        <v>30537</v>
      </c>
      <c r="N22" s="74">
        <v>11</v>
      </c>
      <c r="O22" s="70" t="s">
        <v>249</v>
      </c>
      <c r="P22" s="38"/>
      <c r="Q22" s="38"/>
      <c r="R22" s="38"/>
    </row>
    <row r="23" spans="1:18" ht="15" customHeight="1">
      <c r="A23" s="362" t="s">
        <v>265</v>
      </c>
      <c r="B23" s="363"/>
      <c r="C23" s="74">
        <v>250</v>
      </c>
      <c r="D23" s="74">
        <v>298507</v>
      </c>
      <c r="E23" s="74">
        <v>96</v>
      </c>
      <c r="F23" s="74">
        <v>206181</v>
      </c>
      <c r="G23" s="74">
        <v>7</v>
      </c>
      <c r="H23" s="74">
        <v>38370</v>
      </c>
      <c r="I23" s="74"/>
      <c r="J23" s="297" t="s">
        <v>428</v>
      </c>
      <c r="K23" s="74">
        <v>16</v>
      </c>
      <c r="L23" s="74">
        <v>27194</v>
      </c>
      <c r="M23" s="74">
        <v>38523</v>
      </c>
      <c r="N23" s="74">
        <v>7</v>
      </c>
      <c r="O23" s="70" t="s">
        <v>249</v>
      </c>
      <c r="P23" s="38"/>
      <c r="Q23" s="38"/>
      <c r="R23" s="38"/>
    </row>
    <row r="24" spans="1:18" ht="15" customHeight="1">
      <c r="A24" s="391" t="s">
        <v>393</v>
      </c>
      <c r="B24" s="392"/>
      <c r="C24" s="74">
        <v>249</v>
      </c>
      <c r="D24" s="74">
        <v>326589</v>
      </c>
      <c r="E24" s="74">
        <v>298</v>
      </c>
      <c r="F24" s="74">
        <v>489168</v>
      </c>
      <c r="G24" s="74">
        <v>12</v>
      </c>
      <c r="H24" s="74">
        <v>38054</v>
      </c>
      <c r="I24" s="74"/>
      <c r="J24" s="297" t="s">
        <v>429</v>
      </c>
      <c r="K24" s="74">
        <v>16</v>
      </c>
      <c r="L24" s="74">
        <v>30980</v>
      </c>
      <c r="M24" s="74">
        <v>26427</v>
      </c>
      <c r="N24" s="74">
        <v>17</v>
      </c>
      <c r="O24" s="70" t="s">
        <v>249</v>
      </c>
      <c r="P24" s="38"/>
      <c r="Q24" s="38"/>
      <c r="R24" s="38"/>
    </row>
    <row r="25" spans="1:18" ht="15" customHeight="1">
      <c r="A25" s="362" t="s">
        <v>317</v>
      </c>
      <c r="B25" s="363"/>
      <c r="C25" s="74">
        <v>215</v>
      </c>
      <c r="D25" s="74">
        <v>251056</v>
      </c>
      <c r="E25" s="74">
        <v>240</v>
      </c>
      <c r="F25" s="74">
        <v>349484</v>
      </c>
      <c r="G25" s="74">
        <v>6</v>
      </c>
      <c r="H25" s="74">
        <v>16022</v>
      </c>
      <c r="I25" s="74"/>
      <c r="J25" s="299" t="s">
        <v>430</v>
      </c>
      <c r="K25" s="56">
        <v>16</v>
      </c>
      <c r="L25" s="56">
        <v>28836</v>
      </c>
      <c r="M25" s="56">
        <v>25593</v>
      </c>
      <c r="N25" s="56">
        <v>16</v>
      </c>
      <c r="O25" s="131" t="s">
        <v>249</v>
      </c>
      <c r="P25" s="38"/>
      <c r="Q25" s="38"/>
      <c r="R25" s="38"/>
    </row>
    <row r="26" spans="1:18" ht="15" customHeight="1">
      <c r="A26" s="368" t="s">
        <v>318</v>
      </c>
      <c r="B26" s="369"/>
      <c r="C26" s="132">
        <v>248</v>
      </c>
      <c r="D26" s="132">
        <v>310710</v>
      </c>
      <c r="E26" s="132">
        <v>275</v>
      </c>
      <c r="F26" s="132">
        <v>292290</v>
      </c>
      <c r="G26" s="132">
        <v>11</v>
      </c>
      <c r="H26" s="132">
        <v>24747</v>
      </c>
      <c r="I26" s="74"/>
      <c r="J26" s="133" t="s">
        <v>384</v>
      </c>
      <c r="K26" s="52"/>
      <c r="L26" s="52"/>
      <c r="P26" s="52"/>
      <c r="Q26" s="52"/>
      <c r="R26" s="52"/>
    </row>
    <row r="27" spans="1:19" ht="15" customHeight="1">
      <c r="A27" s="134" t="s">
        <v>376</v>
      </c>
      <c r="B27" s="135"/>
      <c r="I27" s="83"/>
      <c r="J27" s="83"/>
      <c r="Q27" s="52"/>
      <c r="R27" s="52"/>
      <c r="S27" s="52"/>
    </row>
    <row r="28" spans="1:8" ht="15" customHeight="1">
      <c r="A28" s="135"/>
      <c r="B28" s="135"/>
      <c r="C28" s="135"/>
      <c r="D28" s="135"/>
      <c r="E28" s="83"/>
      <c r="F28" s="83"/>
      <c r="G28" s="83"/>
      <c r="H28" s="83"/>
    </row>
    <row r="29" spans="1:8" ht="15" customHeight="1">
      <c r="A29" s="135"/>
      <c r="B29" s="135"/>
      <c r="C29" s="135"/>
      <c r="D29" s="135"/>
      <c r="E29" s="83"/>
      <c r="F29" s="83"/>
      <c r="G29" s="83"/>
      <c r="H29" s="83"/>
    </row>
    <row r="30" spans="1:10" s="107" customFormat="1" ht="19.5" customHeight="1">
      <c r="A30" s="329" t="s">
        <v>377</v>
      </c>
      <c r="B30" s="329"/>
      <c r="C30" s="329"/>
      <c r="D30" s="329"/>
      <c r="E30" s="329"/>
      <c r="F30" s="329"/>
      <c r="G30" s="329"/>
      <c r="H30" s="329"/>
      <c r="J30" s="136"/>
    </row>
    <row r="31" spans="1:18" s="107" customFormat="1" ht="18" customHeight="1">
      <c r="A31" s="358" t="s">
        <v>319</v>
      </c>
      <c r="B31" s="358"/>
      <c r="C31" s="358"/>
      <c r="D31" s="358"/>
      <c r="E31" s="358"/>
      <c r="F31" s="358"/>
      <c r="G31" s="358"/>
      <c r="H31" s="358"/>
      <c r="J31" s="329" t="s">
        <v>383</v>
      </c>
      <c r="K31" s="329"/>
      <c r="L31" s="329"/>
      <c r="M31" s="329"/>
      <c r="N31" s="329"/>
      <c r="O31" s="329"/>
      <c r="P31" s="116"/>
      <c r="Q31" s="116"/>
      <c r="R31" s="116"/>
    </row>
    <row r="32" spans="1:15" s="107" customFormat="1" ht="18" customHeight="1" thickBot="1">
      <c r="A32" s="137"/>
      <c r="B32" s="138"/>
      <c r="C32" s="108"/>
      <c r="D32" s="108"/>
      <c r="E32" s="108"/>
      <c r="F32" s="108"/>
      <c r="G32" s="108"/>
      <c r="H32" s="109" t="s">
        <v>229</v>
      </c>
      <c r="J32" s="139"/>
      <c r="K32" s="138"/>
      <c r="L32" s="138"/>
      <c r="M32" s="108"/>
      <c r="O32" s="109" t="s">
        <v>320</v>
      </c>
    </row>
    <row r="33" spans="1:17" s="107" customFormat="1" ht="15" customHeight="1">
      <c r="A33" s="358" t="s">
        <v>378</v>
      </c>
      <c r="B33" s="384"/>
      <c r="C33" s="376" t="s">
        <v>213</v>
      </c>
      <c r="D33" s="376"/>
      <c r="E33" s="317"/>
      <c r="F33" s="316" t="s">
        <v>212</v>
      </c>
      <c r="G33" s="376"/>
      <c r="H33" s="376"/>
      <c r="J33" s="396" t="s">
        <v>20</v>
      </c>
      <c r="K33" s="397"/>
      <c r="L33" s="318" t="s">
        <v>321</v>
      </c>
      <c r="M33" s="356"/>
      <c r="N33" s="355" t="s">
        <v>322</v>
      </c>
      <c r="O33" s="357"/>
      <c r="P33" s="119"/>
      <c r="Q33" s="119"/>
    </row>
    <row r="34" spans="1:17" s="107" customFormat="1" ht="15" customHeight="1">
      <c r="A34" s="385"/>
      <c r="B34" s="386"/>
      <c r="C34" s="140" t="s">
        <v>211</v>
      </c>
      <c r="D34" s="367" t="s">
        <v>210</v>
      </c>
      <c r="E34" s="367"/>
      <c r="F34" s="141" t="s">
        <v>211</v>
      </c>
      <c r="G34" s="367" t="s">
        <v>210</v>
      </c>
      <c r="H34" s="375"/>
      <c r="J34" s="385"/>
      <c r="K34" s="398"/>
      <c r="L34" s="142" t="s">
        <v>21</v>
      </c>
      <c r="M34" s="142" t="s">
        <v>22</v>
      </c>
      <c r="N34" s="142" t="s">
        <v>21</v>
      </c>
      <c r="O34" s="143" t="s">
        <v>22</v>
      </c>
      <c r="P34" s="144"/>
      <c r="Q34" s="144"/>
    </row>
    <row r="35" spans="1:18" s="107" customFormat="1" ht="15" customHeight="1">
      <c r="A35" s="358" t="s">
        <v>256</v>
      </c>
      <c r="B35" s="384"/>
      <c r="C35" s="145">
        <v>186</v>
      </c>
      <c r="D35" s="374">
        <v>5531</v>
      </c>
      <c r="E35" s="374"/>
      <c r="F35" s="145">
        <v>193</v>
      </c>
      <c r="G35" s="374">
        <v>5412</v>
      </c>
      <c r="H35" s="374"/>
      <c r="J35" s="402" t="s">
        <v>240</v>
      </c>
      <c r="K35" s="403"/>
      <c r="L35" s="146">
        <v>607618</v>
      </c>
      <c r="M35" s="146">
        <v>524782</v>
      </c>
      <c r="N35" s="146">
        <v>1561544</v>
      </c>
      <c r="O35" s="146">
        <v>1542982</v>
      </c>
      <c r="P35" s="144"/>
      <c r="Q35" s="144"/>
      <c r="R35" s="144"/>
    </row>
    <row r="36" spans="1:18" s="107" customFormat="1" ht="15" customHeight="1">
      <c r="A36" s="389" t="s">
        <v>250</v>
      </c>
      <c r="B36" s="353"/>
      <c r="C36" s="145">
        <v>195</v>
      </c>
      <c r="D36" s="374">
        <v>6374</v>
      </c>
      <c r="E36" s="374"/>
      <c r="F36" s="145">
        <v>204</v>
      </c>
      <c r="G36" s="374">
        <v>5998</v>
      </c>
      <c r="H36" s="374"/>
      <c r="J36" s="353">
        <v>2</v>
      </c>
      <c r="K36" s="353"/>
      <c r="L36" s="147">
        <v>733051</v>
      </c>
      <c r="M36" s="147">
        <v>629397</v>
      </c>
      <c r="N36" s="147">
        <v>1804440</v>
      </c>
      <c r="O36" s="147">
        <v>1732312</v>
      </c>
      <c r="Q36" s="144"/>
      <c r="R36" s="144"/>
    </row>
    <row r="37" spans="1:15" s="107" customFormat="1" ht="15" customHeight="1">
      <c r="A37" s="389" t="s">
        <v>251</v>
      </c>
      <c r="B37" s="353"/>
      <c r="C37" s="145">
        <v>190</v>
      </c>
      <c r="D37" s="374">
        <v>6340</v>
      </c>
      <c r="E37" s="374"/>
      <c r="F37" s="145">
        <v>220</v>
      </c>
      <c r="G37" s="374">
        <v>6363</v>
      </c>
      <c r="H37" s="374"/>
      <c r="J37" s="353">
        <v>3</v>
      </c>
      <c r="K37" s="353"/>
      <c r="L37" s="147">
        <v>747732</v>
      </c>
      <c r="M37" s="147">
        <v>613754</v>
      </c>
      <c r="N37" s="147">
        <v>1919109</v>
      </c>
      <c r="O37" s="147">
        <v>1784559</v>
      </c>
    </row>
    <row r="38" spans="1:15" s="107" customFormat="1" ht="15" customHeight="1">
      <c r="A38" s="389" t="s">
        <v>231</v>
      </c>
      <c r="B38" s="353"/>
      <c r="C38" s="145">
        <v>195</v>
      </c>
      <c r="D38" s="374">
        <v>5773</v>
      </c>
      <c r="E38" s="374"/>
      <c r="F38" s="145">
        <v>217</v>
      </c>
      <c r="G38" s="374">
        <v>5579</v>
      </c>
      <c r="H38" s="374"/>
      <c r="J38" s="353">
        <v>4</v>
      </c>
      <c r="K38" s="353"/>
      <c r="L38" s="147">
        <v>784249</v>
      </c>
      <c r="M38" s="147">
        <v>665320</v>
      </c>
      <c r="N38" s="147">
        <v>1961408</v>
      </c>
      <c r="O38" s="147">
        <v>1840169</v>
      </c>
    </row>
    <row r="39" spans="1:18" s="1" customFormat="1" ht="15" customHeight="1">
      <c r="A39" s="393" t="s">
        <v>252</v>
      </c>
      <c r="B39" s="394"/>
      <c r="C39" s="280">
        <v>208</v>
      </c>
      <c r="D39" s="395">
        <v>5679</v>
      </c>
      <c r="E39" s="395"/>
      <c r="F39" s="280">
        <v>229</v>
      </c>
      <c r="G39" s="395">
        <v>5215</v>
      </c>
      <c r="H39" s="395"/>
      <c r="J39" s="365">
        <v>5</v>
      </c>
      <c r="K39" s="365"/>
      <c r="L39" s="296">
        <f>SUM(L41:L44,L46:L49,L51:L54)</f>
        <v>763390</v>
      </c>
      <c r="M39" s="296">
        <f>SUM(M41:M44,M46:M49,M51:M54)</f>
        <v>680127</v>
      </c>
      <c r="N39" s="296">
        <f>SUM(N41:N44,N46:N49,N51:N54)</f>
        <v>1857120</v>
      </c>
      <c r="O39" s="296">
        <f>SUM(O41:O44,O46:O49,O51:O54)</f>
        <v>1847767</v>
      </c>
      <c r="Q39" s="6"/>
      <c r="R39" s="6"/>
    </row>
    <row r="40" spans="1:18" s="1" customFormat="1" ht="15" customHeight="1">
      <c r="A40" s="6" t="s">
        <v>230</v>
      </c>
      <c r="B40" s="6"/>
      <c r="C40" s="6"/>
      <c r="J40" s="373"/>
      <c r="K40" s="373"/>
      <c r="L40" s="54"/>
      <c r="M40" s="54"/>
      <c r="N40" s="54"/>
      <c r="O40" s="54"/>
      <c r="Q40" s="6"/>
      <c r="R40" s="6"/>
    </row>
    <row r="41" spans="2:18" s="1" customFormat="1" ht="15" customHeight="1">
      <c r="B41" s="6"/>
      <c r="C41" s="6"/>
      <c r="D41" s="6"/>
      <c r="E41" s="6"/>
      <c r="F41" s="6"/>
      <c r="G41" s="6"/>
      <c r="H41" s="6"/>
      <c r="J41" s="354" t="s">
        <v>275</v>
      </c>
      <c r="K41" s="354"/>
      <c r="L41" s="9">
        <v>83825</v>
      </c>
      <c r="M41" s="9">
        <v>34575</v>
      </c>
      <c r="N41" s="9">
        <v>231928</v>
      </c>
      <c r="O41" s="9">
        <v>96690</v>
      </c>
      <c r="Q41" s="6"/>
      <c r="R41" s="6"/>
    </row>
    <row r="42" spans="10:18" s="1" customFormat="1" ht="15" customHeight="1">
      <c r="J42" s="352" t="s">
        <v>431</v>
      </c>
      <c r="K42" s="359"/>
      <c r="L42" s="9">
        <v>54732</v>
      </c>
      <c r="M42" s="9">
        <v>54811</v>
      </c>
      <c r="N42" s="9">
        <v>137594</v>
      </c>
      <c r="O42" s="9">
        <v>148656</v>
      </c>
      <c r="Q42" s="6"/>
      <c r="R42" s="6"/>
    </row>
    <row r="43" spans="1:18" s="107" customFormat="1" ht="15" customHeight="1">
      <c r="A43" s="1"/>
      <c r="B43" s="1"/>
      <c r="C43" s="1"/>
      <c r="D43" s="1"/>
      <c r="E43" s="1"/>
      <c r="F43" s="1"/>
      <c r="G43" s="1"/>
      <c r="H43" s="1"/>
      <c r="I43" s="105"/>
      <c r="J43" s="352" t="s">
        <v>432</v>
      </c>
      <c r="K43" s="353"/>
      <c r="L43" s="145">
        <v>70331</v>
      </c>
      <c r="M43" s="145">
        <v>56610</v>
      </c>
      <c r="N43" s="145">
        <v>170074</v>
      </c>
      <c r="O43" s="145">
        <v>159804</v>
      </c>
      <c r="Q43" s="144"/>
      <c r="R43" s="144"/>
    </row>
    <row r="44" spans="1:18" s="107" customFormat="1" ht="19.5" customHeight="1">
      <c r="A44" s="105"/>
      <c r="B44" s="105"/>
      <c r="C44" s="105"/>
      <c r="D44" s="105"/>
      <c r="E44" s="105"/>
      <c r="F44" s="105"/>
      <c r="G44" s="105"/>
      <c r="H44" s="105"/>
      <c r="I44" s="116"/>
      <c r="J44" s="352" t="s">
        <v>433</v>
      </c>
      <c r="K44" s="353"/>
      <c r="L44" s="145">
        <v>54850</v>
      </c>
      <c r="M44" s="145">
        <v>61467</v>
      </c>
      <c r="N44" s="145">
        <v>131610</v>
      </c>
      <c r="O44" s="145">
        <v>172603</v>
      </c>
      <c r="Q44" s="144"/>
      <c r="R44" s="144"/>
    </row>
    <row r="45" spans="1:18" s="107" customFormat="1" ht="18" customHeight="1">
      <c r="A45" s="358" t="s">
        <v>369</v>
      </c>
      <c r="B45" s="358"/>
      <c r="C45" s="358"/>
      <c r="D45" s="358"/>
      <c r="E45" s="358"/>
      <c r="F45" s="358"/>
      <c r="G45" s="358"/>
      <c r="H45" s="358"/>
      <c r="J45" s="384"/>
      <c r="K45" s="384"/>
      <c r="L45" s="106"/>
      <c r="M45" s="106"/>
      <c r="N45" s="106"/>
      <c r="O45" s="106"/>
      <c r="Q45" s="144"/>
      <c r="R45" s="144"/>
    </row>
    <row r="46" spans="2:18" s="107" customFormat="1" ht="15" customHeight="1" thickBot="1">
      <c r="B46" s="108"/>
      <c r="C46" s="108"/>
      <c r="D46" s="108"/>
      <c r="E46" s="108"/>
      <c r="F46" s="108"/>
      <c r="G46" s="108"/>
      <c r="H46" s="109" t="s">
        <v>229</v>
      </c>
      <c r="J46" s="352" t="s">
        <v>434</v>
      </c>
      <c r="K46" s="353"/>
      <c r="L46" s="145">
        <v>70865</v>
      </c>
      <c r="M46" s="145">
        <v>39642</v>
      </c>
      <c r="N46" s="145">
        <v>182078</v>
      </c>
      <c r="O46" s="145">
        <v>114817</v>
      </c>
      <c r="Q46" s="144"/>
      <c r="R46" s="144"/>
    </row>
    <row r="47" spans="1:18" s="107" customFormat="1" ht="15" customHeight="1">
      <c r="A47" s="317" t="s">
        <v>394</v>
      </c>
      <c r="B47" s="355" t="s">
        <v>379</v>
      </c>
      <c r="C47" s="356"/>
      <c r="D47" s="355" t="s">
        <v>380</v>
      </c>
      <c r="E47" s="356"/>
      <c r="F47" s="355" t="s">
        <v>381</v>
      </c>
      <c r="G47" s="357"/>
      <c r="H47" s="357"/>
      <c r="J47" s="352" t="s">
        <v>435</v>
      </c>
      <c r="K47" s="353"/>
      <c r="L47" s="145">
        <v>58653</v>
      </c>
      <c r="M47" s="145">
        <v>64637</v>
      </c>
      <c r="N47" s="145">
        <v>144365</v>
      </c>
      <c r="O47" s="145">
        <v>183792</v>
      </c>
      <c r="Q47" s="144"/>
      <c r="R47" s="144"/>
    </row>
    <row r="48" spans="1:18" s="107" customFormat="1" ht="15" customHeight="1">
      <c r="A48" s="320"/>
      <c r="B48" s="148" t="s">
        <v>209</v>
      </c>
      <c r="C48" s="148" t="s">
        <v>214</v>
      </c>
      <c r="D48" s="148" t="s">
        <v>209</v>
      </c>
      <c r="E48" s="148" t="s">
        <v>214</v>
      </c>
      <c r="F48" s="149" t="s">
        <v>18</v>
      </c>
      <c r="G48" s="149" t="s">
        <v>19</v>
      </c>
      <c r="H48" s="150" t="s">
        <v>323</v>
      </c>
      <c r="I48" s="147"/>
      <c r="J48" s="406" t="s">
        <v>436</v>
      </c>
      <c r="K48" s="389"/>
      <c r="L48" s="145">
        <v>67908</v>
      </c>
      <c r="M48" s="145">
        <v>58091</v>
      </c>
      <c r="N48" s="145">
        <v>168907</v>
      </c>
      <c r="O48" s="145">
        <v>151091</v>
      </c>
      <c r="Q48" s="144"/>
      <c r="R48" s="144"/>
    </row>
    <row r="49" spans="1:18" s="107" customFormat="1" ht="15" customHeight="1">
      <c r="A49" s="112" t="s">
        <v>240</v>
      </c>
      <c r="B49" s="145">
        <v>4906</v>
      </c>
      <c r="C49" s="145">
        <v>585188</v>
      </c>
      <c r="D49" s="145">
        <v>5602</v>
      </c>
      <c r="E49" s="145">
        <v>493735</v>
      </c>
      <c r="F49" s="145">
        <v>767</v>
      </c>
      <c r="G49" s="145">
        <v>4564</v>
      </c>
      <c r="H49" s="145">
        <v>1320940</v>
      </c>
      <c r="I49" s="147"/>
      <c r="J49" s="352" t="s">
        <v>437</v>
      </c>
      <c r="K49" s="353"/>
      <c r="L49" s="145">
        <v>68943</v>
      </c>
      <c r="M49" s="145">
        <v>47323</v>
      </c>
      <c r="N49" s="145">
        <v>165319</v>
      </c>
      <c r="O49" s="145">
        <v>126578</v>
      </c>
      <c r="Q49" s="144"/>
      <c r="R49" s="144"/>
    </row>
    <row r="50" spans="1:18" s="107" customFormat="1" ht="15" customHeight="1">
      <c r="A50" s="101">
        <v>2</v>
      </c>
      <c r="B50" s="145">
        <v>5649</v>
      </c>
      <c r="C50" s="145">
        <v>1340042</v>
      </c>
      <c r="D50" s="145">
        <v>7178</v>
      </c>
      <c r="E50" s="145">
        <v>1329121</v>
      </c>
      <c r="F50" s="145">
        <v>826</v>
      </c>
      <c r="G50" s="145">
        <v>3886</v>
      </c>
      <c r="H50" s="145">
        <v>1331861</v>
      </c>
      <c r="I50" s="144"/>
      <c r="J50" s="384"/>
      <c r="K50" s="384"/>
      <c r="L50" s="106"/>
      <c r="M50" s="106"/>
      <c r="N50" s="106"/>
      <c r="O50" s="106"/>
      <c r="Q50" s="144"/>
      <c r="R50" s="144"/>
    </row>
    <row r="51" spans="1:18" s="107" customFormat="1" ht="15" customHeight="1">
      <c r="A51" s="101">
        <v>3</v>
      </c>
      <c r="B51" s="145">
        <v>4693</v>
      </c>
      <c r="C51" s="145">
        <v>1202850</v>
      </c>
      <c r="D51" s="145">
        <v>3349</v>
      </c>
      <c r="E51" s="145">
        <v>634627</v>
      </c>
      <c r="F51" s="145">
        <v>835</v>
      </c>
      <c r="G51" s="145">
        <v>4088</v>
      </c>
      <c r="H51" s="145">
        <v>1510522</v>
      </c>
      <c r="I51" s="147"/>
      <c r="J51" s="352" t="s">
        <v>438</v>
      </c>
      <c r="K51" s="353"/>
      <c r="L51" s="145">
        <v>58666</v>
      </c>
      <c r="M51" s="145">
        <v>47244</v>
      </c>
      <c r="N51" s="145">
        <v>137757</v>
      </c>
      <c r="O51" s="145">
        <v>119778</v>
      </c>
      <c r="P51" s="144"/>
      <c r="Q51" s="144"/>
      <c r="R51" s="144"/>
    </row>
    <row r="52" spans="1:18" s="107" customFormat="1" ht="15" customHeight="1">
      <c r="A52" s="101">
        <v>4</v>
      </c>
      <c r="B52" s="145">
        <v>4667</v>
      </c>
      <c r="C52" s="145">
        <v>514038</v>
      </c>
      <c r="D52" s="145">
        <v>3411</v>
      </c>
      <c r="E52" s="145">
        <v>499740</v>
      </c>
      <c r="F52" s="145">
        <v>875</v>
      </c>
      <c r="G52" s="145">
        <v>4415</v>
      </c>
      <c r="H52" s="145">
        <v>1642683</v>
      </c>
      <c r="I52" s="151"/>
      <c r="J52" s="352" t="s">
        <v>439</v>
      </c>
      <c r="K52" s="353"/>
      <c r="L52" s="145">
        <v>55763</v>
      </c>
      <c r="M52" s="145">
        <v>50619</v>
      </c>
      <c r="N52" s="145">
        <v>120789</v>
      </c>
      <c r="O52" s="145">
        <v>131910</v>
      </c>
      <c r="P52" s="144"/>
      <c r="Q52" s="144"/>
      <c r="R52" s="144"/>
    </row>
    <row r="53" spans="1:18" s="1" customFormat="1" ht="15" customHeight="1">
      <c r="A53" s="279">
        <v>5</v>
      </c>
      <c r="B53" s="280">
        <v>4793</v>
      </c>
      <c r="C53" s="280">
        <v>546461</v>
      </c>
      <c r="D53" s="280">
        <v>3745</v>
      </c>
      <c r="E53" s="280">
        <v>542936</v>
      </c>
      <c r="F53" s="280">
        <v>912</v>
      </c>
      <c r="G53" s="280">
        <v>4695</v>
      </c>
      <c r="H53" s="280">
        <v>1768444</v>
      </c>
      <c r="I53" s="6"/>
      <c r="J53" s="352" t="s">
        <v>440</v>
      </c>
      <c r="K53" s="359"/>
      <c r="L53" s="9">
        <v>59219</v>
      </c>
      <c r="M53" s="9">
        <v>45942</v>
      </c>
      <c r="N53" s="9">
        <v>135972</v>
      </c>
      <c r="O53" s="9">
        <v>119942</v>
      </c>
      <c r="P53" s="6"/>
      <c r="Q53" s="6"/>
      <c r="R53" s="6"/>
    </row>
    <row r="54" spans="1:18" s="1" customFormat="1" ht="15" customHeight="1">
      <c r="A54" s="6" t="s">
        <v>230</v>
      </c>
      <c r="B54" s="6"/>
      <c r="C54" s="6"/>
      <c r="I54" s="26"/>
      <c r="J54" s="404" t="s">
        <v>441</v>
      </c>
      <c r="K54" s="405"/>
      <c r="L54" s="9">
        <v>59635</v>
      </c>
      <c r="M54" s="55">
        <v>119166</v>
      </c>
      <c r="N54" s="9">
        <v>130727</v>
      </c>
      <c r="O54" s="9">
        <v>322106</v>
      </c>
      <c r="P54" s="6"/>
      <c r="Q54" s="6"/>
      <c r="R54" s="6"/>
    </row>
    <row r="55" spans="2:18" s="1" customFormat="1" ht="15" customHeight="1">
      <c r="B55" s="6"/>
      <c r="C55" s="6"/>
      <c r="D55" s="6"/>
      <c r="E55" s="6"/>
      <c r="F55" s="6"/>
      <c r="G55" s="6"/>
      <c r="H55" s="6"/>
      <c r="I55" s="26"/>
      <c r="J55" s="7" t="s">
        <v>382</v>
      </c>
      <c r="K55" s="7"/>
      <c r="L55" s="44"/>
      <c r="M55" s="6"/>
      <c r="N55" s="44"/>
      <c r="O55" s="44"/>
      <c r="P55" s="6"/>
      <c r="Q55" s="6"/>
      <c r="R55" s="6"/>
    </row>
    <row r="56" spans="1:18" s="1" customFormat="1" ht="15" customHeight="1">
      <c r="A56" s="152"/>
      <c r="B56" s="19"/>
      <c r="C56" s="19"/>
      <c r="D56" s="19"/>
      <c r="E56" s="19"/>
      <c r="F56" s="19"/>
      <c r="G56" s="152"/>
      <c r="H56" s="19"/>
      <c r="I56" s="16"/>
      <c r="P56" s="6"/>
      <c r="Q56" s="6"/>
      <c r="R56" s="6"/>
    </row>
    <row r="57" spans="1:18" s="1" customFormat="1" ht="15" customHeight="1">
      <c r="A57" s="152"/>
      <c r="B57" s="2"/>
      <c r="C57" s="2"/>
      <c r="D57" s="2"/>
      <c r="E57" s="2"/>
      <c r="F57" s="2"/>
      <c r="G57" s="2"/>
      <c r="H57" s="2"/>
      <c r="P57" s="6"/>
      <c r="Q57" s="6"/>
      <c r="R57" s="6"/>
    </row>
    <row r="58" spans="1:18" s="107" customFormat="1" ht="15" customHeight="1">
      <c r="A58" s="2"/>
      <c r="B58" s="42"/>
      <c r="C58" s="42"/>
      <c r="D58" s="42"/>
      <c r="E58" s="42"/>
      <c r="F58" s="42"/>
      <c r="G58" s="42"/>
      <c r="H58" s="42"/>
      <c r="I58" s="105"/>
      <c r="P58" s="144"/>
      <c r="Q58" s="144"/>
      <c r="R58" s="144"/>
    </row>
    <row r="59" spans="1:18" ht="15" customHeight="1">
      <c r="A59" s="153"/>
      <c r="B59" s="107"/>
      <c r="C59" s="107"/>
      <c r="D59" s="107"/>
      <c r="E59" s="107"/>
      <c r="F59" s="107"/>
      <c r="G59" s="107"/>
      <c r="H59" s="42"/>
      <c r="I59" s="61"/>
      <c r="J59" s="154"/>
      <c r="K59" s="154"/>
      <c r="L59" s="154"/>
      <c r="M59" s="154"/>
      <c r="N59" s="154"/>
      <c r="O59" s="154"/>
      <c r="P59" s="155"/>
      <c r="Q59" s="52"/>
      <c r="R59" s="52"/>
    </row>
    <row r="60" spans="1:18" ht="15" customHeight="1">
      <c r="A60" s="156"/>
      <c r="H60" s="42"/>
      <c r="I60" s="157"/>
      <c r="J60" s="52"/>
      <c r="K60" s="52"/>
      <c r="L60" s="52"/>
      <c r="M60" s="52"/>
      <c r="N60" s="52"/>
      <c r="O60" s="52"/>
      <c r="P60" s="52"/>
      <c r="Q60" s="52"/>
      <c r="R60" s="52"/>
    </row>
    <row r="61" spans="1:15" ht="15" customHeight="1">
      <c r="A61" s="156"/>
      <c r="H61" s="42"/>
      <c r="I61" s="155"/>
      <c r="J61" s="52"/>
      <c r="K61" s="52"/>
      <c r="L61" s="52"/>
      <c r="M61" s="52"/>
      <c r="N61" s="52"/>
      <c r="O61" s="52"/>
    </row>
    <row r="62" spans="1:9" ht="15" customHeight="1">
      <c r="A62" s="48"/>
      <c r="B62" s="1"/>
      <c r="C62" s="1"/>
      <c r="D62" s="1"/>
      <c r="E62" s="1"/>
      <c r="F62" s="1"/>
      <c r="G62" s="1"/>
      <c r="H62" s="43"/>
      <c r="I62" s="52"/>
    </row>
    <row r="63" spans="1:9" ht="15" customHeight="1">
      <c r="A63" s="52"/>
      <c r="H63" s="52"/>
      <c r="I63" s="52"/>
    </row>
    <row r="64" spans="1:9" ht="15" customHeight="1">
      <c r="A64" s="61"/>
      <c r="H64" s="155"/>
      <c r="I64" s="52"/>
    </row>
    <row r="65" spans="1:9" ht="15" customHeight="1">
      <c r="A65" s="155"/>
      <c r="H65" s="49"/>
      <c r="I65" s="52"/>
    </row>
    <row r="66" spans="1:9" ht="15" customHeight="1">
      <c r="A66" s="155"/>
      <c r="H66" s="61"/>
      <c r="I66" s="52"/>
    </row>
    <row r="67" spans="1:9" ht="15" customHeight="1">
      <c r="A67" s="61"/>
      <c r="H67" s="42"/>
      <c r="I67" s="52"/>
    </row>
    <row r="68" spans="1:8" ht="15" customHeight="1">
      <c r="A68" s="156"/>
      <c r="H68" s="42"/>
    </row>
    <row r="69" spans="1:8" ht="15" customHeight="1">
      <c r="A69" s="156"/>
      <c r="H69" s="42"/>
    </row>
    <row r="70" spans="1:16" ht="15" customHeight="1">
      <c r="A70" s="156"/>
      <c r="H70" s="42"/>
      <c r="J70" s="52"/>
      <c r="K70" s="52"/>
      <c r="L70" s="52"/>
      <c r="M70" s="52"/>
      <c r="N70" s="52"/>
      <c r="O70" s="52"/>
      <c r="P70" s="52"/>
    </row>
    <row r="71" spans="1:16" ht="15" customHeight="1">
      <c r="A71" s="48"/>
      <c r="B71" s="1"/>
      <c r="C71" s="1"/>
      <c r="D71" s="1"/>
      <c r="E71" s="1"/>
      <c r="F71" s="1"/>
      <c r="G71" s="1"/>
      <c r="H71" s="43"/>
      <c r="J71" s="52"/>
      <c r="K71" s="52"/>
      <c r="L71" s="52"/>
      <c r="M71" s="52"/>
      <c r="N71" s="52"/>
      <c r="O71" s="52"/>
      <c r="P71" s="52"/>
    </row>
    <row r="72" spans="1:16" ht="15" customHeight="1">
      <c r="A72" s="135"/>
      <c r="H72" s="52"/>
      <c r="I72" s="154"/>
      <c r="J72" s="52"/>
      <c r="K72" s="52"/>
      <c r="L72" s="52"/>
      <c r="M72" s="52"/>
      <c r="N72" s="52"/>
      <c r="O72" s="52"/>
      <c r="P72" s="52"/>
    </row>
    <row r="73" spans="1:16" ht="15" customHeight="1">
      <c r="A73" s="135"/>
      <c r="H73" s="52"/>
      <c r="I73" s="52"/>
      <c r="J73" s="52"/>
      <c r="K73" s="52"/>
      <c r="L73" s="52"/>
      <c r="M73" s="52"/>
      <c r="N73" s="52"/>
      <c r="O73" s="52"/>
      <c r="P73" s="52"/>
    </row>
    <row r="74" spans="9:16" ht="15" customHeight="1">
      <c r="I74" s="52"/>
      <c r="J74" s="52"/>
      <c r="K74" s="52"/>
      <c r="L74" s="52"/>
      <c r="M74" s="52"/>
      <c r="N74" s="52"/>
      <c r="O74" s="52"/>
      <c r="P74" s="52"/>
    </row>
    <row r="75" spans="10:16" ht="15" customHeight="1">
      <c r="J75" s="52"/>
      <c r="K75" s="52"/>
      <c r="L75" s="52"/>
      <c r="M75" s="52"/>
      <c r="N75" s="52"/>
      <c r="O75" s="52"/>
      <c r="P75" s="52"/>
    </row>
    <row r="76" spans="10:16" ht="15" customHeight="1">
      <c r="J76" s="52"/>
      <c r="K76" s="52"/>
      <c r="L76" s="52"/>
      <c r="M76" s="52"/>
      <c r="N76" s="52"/>
      <c r="O76" s="52"/>
      <c r="P76" s="52"/>
    </row>
    <row r="77" spans="10:16" ht="15" customHeight="1">
      <c r="J77" s="52"/>
      <c r="K77" s="52"/>
      <c r="L77" s="52"/>
      <c r="M77" s="52"/>
      <c r="N77" s="52"/>
      <c r="O77" s="52"/>
      <c r="P77" s="52"/>
    </row>
    <row r="78" spans="10:16" ht="15" customHeight="1">
      <c r="J78" s="52"/>
      <c r="K78" s="52"/>
      <c r="L78" s="52"/>
      <c r="M78" s="52"/>
      <c r="N78" s="52"/>
      <c r="O78" s="52"/>
      <c r="P78" s="52"/>
    </row>
    <row r="79" spans="10:16" ht="14.25">
      <c r="J79" s="52"/>
      <c r="K79" s="52"/>
      <c r="L79" s="52"/>
      <c r="M79" s="52"/>
      <c r="N79" s="52"/>
      <c r="O79" s="52"/>
      <c r="P79" s="52"/>
    </row>
    <row r="80" spans="10:16" ht="14.25">
      <c r="J80" s="52"/>
      <c r="K80" s="52"/>
      <c r="L80" s="52"/>
      <c r="M80" s="52"/>
      <c r="N80" s="52"/>
      <c r="O80" s="52"/>
      <c r="P80" s="52"/>
    </row>
    <row r="81" spans="10:16" ht="14.25">
      <c r="J81" s="52"/>
      <c r="K81" s="52"/>
      <c r="L81" s="52"/>
      <c r="M81" s="52"/>
      <c r="N81" s="52"/>
      <c r="O81" s="52"/>
      <c r="P81" s="52"/>
    </row>
    <row r="83" ht="14.25">
      <c r="I83" s="52"/>
    </row>
    <row r="84" ht="14.25">
      <c r="I84" s="52"/>
    </row>
    <row r="85" ht="14.25">
      <c r="I85" s="52"/>
    </row>
    <row r="86" ht="14.25">
      <c r="I86" s="52"/>
    </row>
    <row r="87" ht="14.25">
      <c r="I87" s="52"/>
    </row>
    <row r="88" ht="14.25">
      <c r="I88" s="52"/>
    </row>
    <row r="89" ht="14.25">
      <c r="I89" s="52"/>
    </row>
    <row r="90" spans="9:16" ht="14.25">
      <c r="I90" s="52"/>
      <c r="J90" s="52"/>
      <c r="K90" s="52"/>
      <c r="L90" s="52"/>
      <c r="M90" s="52"/>
      <c r="N90" s="52"/>
      <c r="O90" s="52"/>
      <c r="P90" s="52"/>
    </row>
    <row r="91" spans="9:16" ht="14.25">
      <c r="I91" s="52"/>
      <c r="J91" s="52"/>
      <c r="K91" s="52"/>
      <c r="L91" s="52"/>
      <c r="M91" s="52"/>
      <c r="N91" s="52"/>
      <c r="O91" s="52"/>
      <c r="P91" s="52"/>
    </row>
    <row r="92" ht="14.25">
      <c r="I92" s="52"/>
    </row>
    <row r="93" ht="14.25">
      <c r="I93" s="52"/>
    </row>
    <row r="94" ht="14.25">
      <c r="I94" s="52"/>
    </row>
    <row r="103" ht="14.25">
      <c r="I103" s="52"/>
    </row>
    <row r="104" ht="14.25">
      <c r="I104" s="52"/>
    </row>
  </sheetData>
  <sheetProtection/>
  <mergeCells count="84">
    <mergeCell ref="A2:H2"/>
    <mergeCell ref="J52:K52"/>
    <mergeCell ref="J53:K53"/>
    <mergeCell ref="J54:K54"/>
    <mergeCell ref="J40:K40"/>
    <mergeCell ref="J45:K45"/>
    <mergeCell ref="J50:K50"/>
    <mergeCell ref="J47:K47"/>
    <mergeCell ref="J48:K48"/>
    <mergeCell ref="J49:K49"/>
    <mergeCell ref="J51:K51"/>
    <mergeCell ref="J2:O2"/>
    <mergeCell ref="J33:K34"/>
    <mergeCell ref="L33:M33"/>
    <mergeCell ref="N33:O33"/>
    <mergeCell ref="J31:O31"/>
    <mergeCell ref="K4:K5"/>
    <mergeCell ref="L4:M4"/>
    <mergeCell ref="J35:K35"/>
    <mergeCell ref="N4:O4"/>
    <mergeCell ref="D36:E36"/>
    <mergeCell ref="D37:E37"/>
    <mergeCell ref="D38:E38"/>
    <mergeCell ref="D39:E39"/>
    <mergeCell ref="G39:H39"/>
    <mergeCell ref="A38:B38"/>
    <mergeCell ref="G36:H36"/>
    <mergeCell ref="G37:H37"/>
    <mergeCell ref="G38:H38"/>
    <mergeCell ref="A11:B11"/>
    <mergeCell ref="A13:B13"/>
    <mergeCell ref="A24:B24"/>
    <mergeCell ref="A23:B23"/>
    <mergeCell ref="A20:B20"/>
    <mergeCell ref="A39:B39"/>
    <mergeCell ref="A4:B6"/>
    <mergeCell ref="A35:B35"/>
    <mergeCell ref="A33:B34"/>
    <mergeCell ref="G5:H5"/>
    <mergeCell ref="A36:B36"/>
    <mergeCell ref="A37:B37"/>
    <mergeCell ref="A9:B9"/>
    <mergeCell ref="A21:B21"/>
    <mergeCell ref="A22:B22"/>
    <mergeCell ref="A16:B16"/>
    <mergeCell ref="D35:E35"/>
    <mergeCell ref="G35:H35"/>
    <mergeCell ref="G34:H34"/>
    <mergeCell ref="F33:H33"/>
    <mergeCell ref="C33:E33"/>
    <mergeCell ref="A14:B14"/>
    <mergeCell ref="A18:B18"/>
    <mergeCell ref="A19:B19"/>
    <mergeCell ref="A17:B17"/>
    <mergeCell ref="V4:W4"/>
    <mergeCell ref="A30:H30"/>
    <mergeCell ref="A31:H31"/>
    <mergeCell ref="A25:B25"/>
    <mergeCell ref="A26:B26"/>
    <mergeCell ref="C4:D4"/>
    <mergeCell ref="E4:H4"/>
    <mergeCell ref="A15:B15"/>
    <mergeCell ref="A12:B12"/>
    <mergeCell ref="A10:B10"/>
    <mergeCell ref="J44:K44"/>
    <mergeCell ref="A7:B7"/>
    <mergeCell ref="A8:B8"/>
    <mergeCell ref="X4:Y4"/>
    <mergeCell ref="J39:K39"/>
    <mergeCell ref="J4:J5"/>
    <mergeCell ref="D34:E34"/>
    <mergeCell ref="T4:U4"/>
    <mergeCell ref="J37:K37"/>
    <mergeCell ref="J38:K38"/>
    <mergeCell ref="J46:K46"/>
    <mergeCell ref="J36:K36"/>
    <mergeCell ref="J41:K41"/>
    <mergeCell ref="A47:A48"/>
    <mergeCell ref="D47:E47"/>
    <mergeCell ref="B47:C47"/>
    <mergeCell ref="F47:H47"/>
    <mergeCell ref="A45:H45"/>
    <mergeCell ref="J42:K42"/>
    <mergeCell ref="J43:K4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7" r:id="rId1"/>
  <ignoredErrors>
    <ignoredError sqref="A8:B11 A14:B15 A18:B20 A23 A25:B25 A36:B39 K44 K49 K54 A16:B16 A21:B21 A26:B26 K42 K43 K46 K47 K48 K51 K52 K5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G70"/>
  <sheetViews>
    <sheetView zoomScale="75" zoomScaleNormal="75" zoomScaleSheetLayoutView="75" zoomScalePageLayoutView="0" workbookViewId="0" topLeftCell="A33">
      <selection activeCell="A68" sqref="A68"/>
    </sheetView>
  </sheetViews>
  <sheetFormatPr defaultColWidth="10.59765625" defaultRowHeight="15"/>
  <cols>
    <col min="1" max="1" width="2.59765625" style="1" customWidth="1"/>
    <col min="2" max="2" width="23.59765625" style="1" customWidth="1"/>
    <col min="3" max="8" width="15.09765625" style="1" customWidth="1"/>
    <col min="9" max="9" width="5" style="1" customWidth="1"/>
    <col min="10" max="10" width="2.19921875" style="1" customWidth="1"/>
    <col min="11" max="11" width="6.5" style="1" customWidth="1"/>
    <col min="12" max="12" width="10.59765625" style="1" customWidth="1"/>
    <col min="13" max="14" width="14.59765625" style="1" customWidth="1"/>
    <col min="15" max="15" width="16.8984375" style="1" customWidth="1"/>
    <col min="16" max="16" width="16.5" style="1" customWidth="1"/>
    <col min="17" max="18" width="14.59765625" style="1" customWidth="1"/>
    <col min="19" max="16384" width="10.59765625" style="1" customWidth="1"/>
  </cols>
  <sheetData>
    <row r="1" spans="1:18" s="4" customFormat="1" ht="21.75" customHeight="1">
      <c r="A1" s="3" t="s">
        <v>324</v>
      </c>
      <c r="C1" s="251"/>
      <c r="R1" s="5" t="s">
        <v>325</v>
      </c>
    </row>
    <row r="2" spans="1:18" s="107" customFormat="1" ht="19.5" customHeight="1">
      <c r="A2" s="329" t="s">
        <v>371</v>
      </c>
      <c r="B2" s="329"/>
      <c r="C2" s="329"/>
      <c r="D2" s="329"/>
      <c r="E2" s="329"/>
      <c r="F2" s="329"/>
      <c r="G2" s="329"/>
      <c r="H2" s="329"/>
      <c r="I2" s="27"/>
      <c r="J2" s="105"/>
      <c r="K2" s="105"/>
      <c r="L2" s="105"/>
      <c r="M2" s="105"/>
      <c r="N2" s="105"/>
      <c r="O2" s="105"/>
      <c r="P2" s="105"/>
      <c r="Q2" s="105"/>
      <c r="R2" s="105"/>
    </row>
    <row r="3" spans="1:18" s="107" customFormat="1" ht="15" customHeight="1">
      <c r="A3" s="412" t="s">
        <v>443</v>
      </c>
      <c r="B3" s="358"/>
      <c r="C3" s="358"/>
      <c r="D3" s="358"/>
      <c r="E3" s="358"/>
      <c r="F3" s="358"/>
      <c r="G3" s="358"/>
      <c r="H3" s="358"/>
      <c r="I3" s="118"/>
      <c r="J3" s="413" t="s">
        <v>445</v>
      </c>
      <c r="K3" s="414"/>
      <c r="L3" s="414"/>
      <c r="M3" s="414"/>
      <c r="N3" s="414"/>
      <c r="O3" s="414"/>
      <c r="P3" s="414"/>
      <c r="Q3" s="414"/>
      <c r="R3" s="414"/>
    </row>
    <row r="4" spans="2:18" s="107" customFormat="1" ht="15" customHeight="1" thickBot="1">
      <c r="B4" s="108"/>
      <c r="C4" s="108"/>
      <c r="D4" s="108"/>
      <c r="E4" s="108"/>
      <c r="F4" s="108"/>
      <c r="G4" s="108"/>
      <c r="H4" s="109" t="s">
        <v>395</v>
      </c>
      <c r="I4" s="118"/>
      <c r="J4" s="118"/>
      <c r="K4" s="118"/>
      <c r="L4" s="118"/>
      <c r="M4" s="138"/>
      <c r="N4" s="138"/>
      <c r="O4" s="138"/>
      <c r="P4" s="138"/>
      <c r="Q4" s="138"/>
      <c r="R4" s="241" t="s">
        <v>23</v>
      </c>
    </row>
    <row r="5" spans="1:18" s="107" customFormat="1" ht="15" customHeight="1">
      <c r="A5" s="357" t="s">
        <v>326</v>
      </c>
      <c r="B5" s="357"/>
      <c r="C5" s="356"/>
      <c r="D5" s="102" t="s">
        <v>276</v>
      </c>
      <c r="E5" s="102" t="s">
        <v>277</v>
      </c>
      <c r="F5" s="102" t="s">
        <v>278</v>
      </c>
      <c r="G5" s="102" t="s">
        <v>327</v>
      </c>
      <c r="H5" s="103" t="s">
        <v>396</v>
      </c>
      <c r="I5" s="118"/>
      <c r="J5" s="376" t="s">
        <v>328</v>
      </c>
      <c r="K5" s="376"/>
      <c r="L5" s="419"/>
      <c r="M5" s="407" t="s">
        <v>329</v>
      </c>
      <c r="N5" s="408"/>
      <c r="O5" s="409"/>
      <c r="P5" s="385" t="s">
        <v>330</v>
      </c>
      <c r="Q5" s="385"/>
      <c r="R5" s="385"/>
    </row>
    <row r="6" spans="1:240" s="6" customFormat="1" ht="15" customHeight="1">
      <c r="A6" s="410" t="s">
        <v>24</v>
      </c>
      <c r="B6" s="410"/>
      <c r="C6" s="411"/>
      <c r="D6" s="300">
        <f>SUM(D7:D19)</f>
        <v>505962816</v>
      </c>
      <c r="E6" s="301">
        <f>SUM(E7:E19)</f>
        <v>542119951</v>
      </c>
      <c r="F6" s="301">
        <f>SUM(F7:F19)</f>
        <v>594466497</v>
      </c>
      <c r="G6" s="302">
        <f>100*F6/F$6</f>
        <v>100</v>
      </c>
      <c r="H6" s="303">
        <f>100*(F6-E6)/E6</f>
        <v>9.655897353240926</v>
      </c>
      <c r="I6" s="16"/>
      <c r="J6" s="420"/>
      <c r="K6" s="420"/>
      <c r="L6" s="421"/>
      <c r="M6" s="53" t="s">
        <v>276</v>
      </c>
      <c r="N6" s="53" t="s">
        <v>281</v>
      </c>
      <c r="O6" s="53" t="s">
        <v>282</v>
      </c>
      <c r="P6" s="53" t="s">
        <v>276</v>
      </c>
      <c r="Q6" s="53" t="s">
        <v>281</v>
      </c>
      <c r="R6" s="47" t="s">
        <v>282</v>
      </c>
      <c r="S6" s="26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</row>
    <row r="7" spans="1:18" ht="15" customHeight="1">
      <c r="A7" s="26"/>
      <c r="B7" s="415" t="s">
        <v>25</v>
      </c>
      <c r="C7" s="416"/>
      <c r="D7" s="8">
        <v>144276657</v>
      </c>
      <c r="E7" s="9">
        <v>136201958</v>
      </c>
      <c r="F7" s="9">
        <v>128986625</v>
      </c>
      <c r="G7" s="158">
        <v>21.7</v>
      </c>
      <c r="H7" s="51">
        <v>-5.3</v>
      </c>
      <c r="I7" s="16"/>
      <c r="J7" s="417" t="s">
        <v>26</v>
      </c>
      <c r="K7" s="417"/>
      <c r="L7" s="418"/>
      <c r="M7" s="57">
        <v>11163653</v>
      </c>
      <c r="N7" s="22">
        <v>12287764</v>
      </c>
      <c r="O7" s="22">
        <v>12778622</v>
      </c>
      <c r="P7" s="22">
        <v>11946554</v>
      </c>
      <c r="Q7" s="22">
        <v>12832175</v>
      </c>
      <c r="R7" s="22">
        <v>13155950</v>
      </c>
    </row>
    <row r="8" spans="1:18" ht="15" customHeight="1">
      <c r="A8" s="6"/>
      <c r="B8" s="415" t="s">
        <v>28</v>
      </c>
      <c r="C8" s="416"/>
      <c r="D8" s="8">
        <v>14711616</v>
      </c>
      <c r="E8" s="9">
        <v>16371804</v>
      </c>
      <c r="F8" s="9">
        <v>18060572</v>
      </c>
      <c r="G8" s="158">
        <v>3</v>
      </c>
      <c r="H8" s="51">
        <v>10.3</v>
      </c>
      <c r="I8" s="16"/>
      <c r="J8" s="415" t="s">
        <v>27</v>
      </c>
      <c r="K8" s="415"/>
      <c r="L8" s="416"/>
      <c r="M8" s="8">
        <v>3177563</v>
      </c>
      <c r="N8" s="9">
        <v>2716818</v>
      </c>
      <c r="O8" s="9">
        <v>2874352</v>
      </c>
      <c r="P8" s="9">
        <v>3500844</v>
      </c>
      <c r="Q8" s="9">
        <v>2903197</v>
      </c>
      <c r="R8" s="9">
        <v>3085073</v>
      </c>
    </row>
    <row r="9" spans="1:18" ht="15" customHeight="1">
      <c r="A9" s="26"/>
      <c r="B9" s="415" t="s">
        <v>31</v>
      </c>
      <c r="C9" s="416"/>
      <c r="D9" s="8">
        <v>126705016</v>
      </c>
      <c r="E9" s="9">
        <v>123907609</v>
      </c>
      <c r="F9" s="9">
        <v>121726196</v>
      </c>
      <c r="G9" s="158">
        <v>20.5</v>
      </c>
      <c r="H9" s="51">
        <v>-1.8</v>
      </c>
      <c r="I9" s="16"/>
      <c r="J9" s="415" t="s">
        <v>29</v>
      </c>
      <c r="K9" s="415"/>
      <c r="L9" s="416"/>
      <c r="M9" s="8">
        <v>153225</v>
      </c>
      <c r="N9" s="9">
        <v>52461</v>
      </c>
      <c r="O9" s="9">
        <v>87231</v>
      </c>
      <c r="P9" s="9">
        <v>82072</v>
      </c>
      <c r="Q9" s="9">
        <v>25245</v>
      </c>
      <c r="R9" s="9">
        <v>45650</v>
      </c>
    </row>
    <row r="10" spans="1:18" ht="15" customHeight="1">
      <c r="A10" s="26"/>
      <c r="B10" s="415" t="s">
        <v>33</v>
      </c>
      <c r="C10" s="422"/>
      <c r="D10" s="8">
        <v>604415</v>
      </c>
      <c r="E10" s="9">
        <v>565312</v>
      </c>
      <c r="F10" s="9">
        <v>551645</v>
      </c>
      <c r="G10" s="158">
        <v>0.1</v>
      </c>
      <c r="H10" s="51">
        <v>-2.4</v>
      </c>
      <c r="I10" s="16"/>
      <c r="J10" s="415" t="s">
        <v>30</v>
      </c>
      <c r="K10" s="423"/>
      <c r="L10" s="422"/>
      <c r="M10" s="8">
        <v>1395104</v>
      </c>
      <c r="N10" s="9">
        <v>1349980</v>
      </c>
      <c r="O10" s="9">
        <v>1382553</v>
      </c>
      <c r="P10" s="9">
        <v>1414658</v>
      </c>
      <c r="Q10" s="9">
        <v>1781696</v>
      </c>
      <c r="R10" s="9">
        <v>1441382</v>
      </c>
    </row>
    <row r="11" spans="1:18" ht="15" customHeight="1">
      <c r="A11" s="26"/>
      <c r="B11" s="415" t="s">
        <v>34</v>
      </c>
      <c r="C11" s="422"/>
      <c r="D11" s="8">
        <v>8701612</v>
      </c>
      <c r="E11" s="9">
        <v>10524416</v>
      </c>
      <c r="F11" s="9">
        <v>10952843</v>
      </c>
      <c r="G11" s="158">
        <v>1.8</v>
      </c>
      <c r="H11" s="51">
        <v>4.1</v>
      </c>
      <c r="I11" s="16"/>
      <c r="J11" s="415" t="s">
        <v>32</v>
      </c>
      <c r="K11" s="423"/>
      <c r="L11" s="422"/>
      <c r="M11" s="8">
        <v>12393443</v>
      </c>
      <c r="N11" s="9">
        <v>9978984</v>
      </c>
      <c r="O11" s="9">
        <v>9523617</v>
      </c>
      <c r="P11" s="9">
        <v>14332735</v>
      </c>
      <c r="Q11" s="9">
        <v>10691973</v>
      </c>
      <c r="R11" s="9">
        <v>10911663</v>
      </c>
    </row>
    <row r="12" spans="1:18" ht="15" customHeight="1">
      <c r="A12" s="26"/>
      <c r="B12" s="415" t="s">
        <v>36</v>
      </c>
      <c r="C12" s="416"/>
      <c r="D12" s="8">
        <v>10843816</v>
      </c>
      <c r="E12" s="9">
        <v>10970652</v>
      </c>
      <c r="F12" s="9">
        <v>11125437</v>
      </c>
      <c r="G12" s="158">
        <v>1.9</v>
      </c>
      <c r="H12" s="51">
        <v>1.4</v>
      </c>
      <c r="I12" s="16"/>
      <c r="J12" s="424" t="s">
        <v>408</v>
      </c>
      <c r="K12" s="424"/>
      <c r="L12" s="425"/>
      <c r="M12" s="280">
        <f aca="true" t="shared" si="0" ref="M12:R12">SUM(M7:M11)</f>
        <v>28282988</v>
      </c>
      <c r="N12" s="280">
        <f t="shared" si="0"/>
        <v>26386007</v>
      </c>
      <c r="O12" s="280">
        <f t="shared" si="0"/>
        <v>26646375</v>
      </c>
      <c r="P12" s="280">
        <v>31276853</v>
      </c>
      <c r="Q12" s="280">
        <f t="shared" si="0"/>
        <v>28234286</v>
      </c>
      <c r="R12" s="280">
        <f t="shared" si="0"/>
        <v>28639718</v>
      </c>
    </row>
    <row r="13" spans="1:10" ht="15" customHeight="1">
      <c r="A13" s="26"/>
      <c r="B13" s="415" t="s">
        <v>38</v>
      </c>
      <c r="C13" s="416"/>
      <c r="D13" s="8">
        <v>85646390</v>
      </c>
      <c r="E13" s="9">
        <v>102037811</v>
      </c>
      <c r="F13" s="9">
        <v>133867040</v>
      </c>
      <c r="G13" s="158">
        <v>22.5</v>
      </c>
      <c r="H13" s="51">
        <v>31.2</v>
      </c>
      <c r="I13" s="16"/>
      <c r="J13" s="1" t="s">
        <v>35</v>
      </c>
    </row>
    <row r="14" spans="1:10" ht="15" customHeight="1">
      <c r="A14" s="26"/>
      <c r="B14" s="415" t="s">
        <v>39</v>
      </c>
      <c r="C14" s="416"/>
      <c r="D14" s="8">
        <v>5954210</v>
      </c>
      <c r="E14" s="9">
        <v>6576544</v>
      </c>
      <c r="F14" s="9">
        <v>6029197</v>
      </c>
      <c r="G14" s="158">
        <v>1</v>
      </c>
      <c r="H14" s="51">
        <v>-8.3</v>
      </c>
      <c r="I14" s="16"/>
      <c r="J14" s="1" t="s">
        <v>37</v>
      </c>
    </row>
    <row r="15" spans="1:8" ht="15" customHeight="1">
      <c r="A15" s="26"/>
      <c r="B15" s="415" t="s">
        <v>40</v>
      </c>
      <c r="C15" s="416"/>
      <c r="D15" s="8">
        <v>1764405</v>
      </c>
      <c r="E15" s="9">
        <v>1773992</v>
      </c>
      <c r="F15" s="9">
        <v>305175</v>
      </c>
      <c r="G15" s="158">
        <v>0.1</v>
      </c>
      <c r="H15" s="51">
        <v>-82.8</v>
      </c>
    </row>
    <row r="16" spans="1:8" ht="15" customHeight="1">
      <c r="A16" s="26"/>
      <c r="B16" s="415" t="s">
        <v>41</v>
      </c>
      <c r="C16" s="422"/>
      <c r="D16" s="8">
        <v>8834708</v>
      </c>
      <c r="E16" s="9">
        <v>14621718</v>
      </c>
      <c r="F16" s="9">
        <v>5337812</v>
      </c>
      <c r="G16" s="158">
        <v>0.9</v>
      </c>
      <c r="H16" s="51">
        <v>-63.5</v>
      </c>
    </row>
    <row r="17" spans="1:18" s="107" customFormat="1" ht="14.25" customHeight="1">
      <c r="A17" s="26"/>
      <c r="B17" s="415" t="s">
        <v>42</v>
      </c>
      <c r="C17" s="422"/>
      <c r="D17" s="8">
        <v>4401148</v>
      </c>
      <c r="E17" s="9">
        <v>4254154</v>
      </c>
      <c r="F17" s="9">
        <v>4663168</v>
      </c>
      <c r="G17" s="158">
        <v>0.8</v>
      </c>
      <c r="H17" s="51">
        <v>9.6</v>
      </c>
      <c r="I17" s="16"/>
      <c r="J17" s="428" t="s">
        <v>442</v>
      </c>
      <c r="K17" s="428"/>
      <c r="L17" s="428"/>
      <c r="M17" s="428"/>
      <c r="N17" s="428"/>
      <c r="O17" s="428"/>
      <c r="P17" s="428"/>
      <c r="Q17" s="428"/>
      <c r="R17" s="428"/>
    </row>
    <row r="18" spans="1:8" s="107" customFormat="1" ht="15" customHeight="1" thickBot="1">
      <c r="A18" s="159"/>
      <c r="B18" s="426" t="s">
        <v>43</v>
      </c>
      <c r="C18" s="427"/>
      <c r="D18" s="160">
        <v>53244059</v>
      </c>
      <c r="E18" s="145">
        <v>61489180</v>
      </c>
      <c r="F18" s="145">
        <v>75618229</v>
      </c>
      <c r="G18" s="161">
        <v>12.7</v>
      </c>
      <c r="H18" s="246">
        <v>23</v>
      </c>
    </row>
    <row r="19" spans="1:18" s="114" customFormat="1" ht="15" customHeight="1">
      <c r="A19" s="159"/>
      <c r="B19" s="426" t="s">
        <v>44</v>
      </c>
      <c r="C19" s="427"/>
      <c r="D19" s="160">
        <v>40274764</v>
      </c>
      <c r="E19" s="145">
        <v>52824801</v>
      </c>
      <c r="F19" s="145">
        <v>77242558</v>
      </c>
      <c r="G19" s="161">
        <v>13</v>
      </c>
      <c r="H19" s="246">
        <v>46.2</v>
      </c>
      <c r="I19" s="118"/>
      <c r="J19" s="357" t="s">
        <v>331</v>
      </c>
      <c r="K19" s="357"/>
      <c r="L19" s="357"/>
      <c r="M19" s="356"/>
      <c r="N19" s="102" t="s">
        <v>332</v>
      </c>
      <c r="O19" s="102" t="s">
        <v>276</v>
      </c>
      <c r="P19" s="102" t="s">
        <v>281</v>
      </c>
      <c r="Q19" s="102" t="s">
        <v>282</v>
      </c>
      <c r="R19" s="84" t="s">
        <v>386</v>
      </c>
    </row>
    <row r="20" spans="1:18" s="114" customFormat="1" ht="15" customHeight="1">
      <c r="A20" s="162"/>
      <c r="D20" s="163"/>
      <c r="E20" s="164"/>
      <c r="F20" s="164"/>
      <c r="G20" s="165"/>
      <c r="H20" s="247"/>
      <c r="I20" s="166"/>
      <c r="J20" s="431" t="s">
        <v>47</v>
      </c>
      <c r="K20" s="431"/>
      <c r="L20" s="431"/>
      <c r="M20" s="432"/>
      <c r="N20" s="167" t="s">
        <v>333</v>
      </c>
      <c r="O20" s="168">
        <v>55956214</v>
      </c>
      <c r="P20" s="169">
        <v>57063067</v>
      </c>
      <c r="Q20" s="169">
        <v>57550089</v>
      </c>
      <c r="R20" s="170">
        <v>0.9</v>
      </c>
    </row>
    <row r="21" spans="1:18" s="114" customFormat="1" ht="15" customHeight="1">
      <c r="A21" s="162"/>
      <c r="D21" s="163"/>
      <c r="E21" s="164"/>
      <c r="F21" s="164"/>
      <c r="G21" s="165"/>
      <c r="H21" s="247"/>
      <c r="I21" s="171"/>
      <c r="J21" s="433" t="s">
        <v>49</v>
      </c>
      <c r="K21" s="433"/>
      <c r="L21" s="433"/>
      <c r="M21" s="434"/>
      <c r="N21" s="173" t="s">
        <v>333</v>
      </c>
      <c r="O21" s="174">
        <v>1725803</v>
      </c>
      <c r="P21" s="175">
        <v>1778251</v>
      </c>
      <c r="Q21" s="175">
        <v>1811481</v>
      </c>
      <c r="R21" s="176">
        <v>1.9</v>
      </c>
    </row>
    <row r="22" spans="1:241" s="6" customFormat="1" ht="15" customHeight="1">
      <c r="A22" s="162"/>
      <c r="B22" s="172"/>
      <c r="C22" s="177"/>
      <c r="D22" s="178"/>
      <c r="E22" s="179"/>
      <c r="F22" s="179"/>
      <c r="G22" s="179"/>
      <c r="H22" s="247"/>
      <c r="I22" s="171"/>
      <c r="J22" s="433" t="s">
        <v>50</v>
      </c>
      <c r="K22" s="433"/>
      <c r="L22" s="433"/>
      <c r="M22" s="434"/>
      <c r="N22" s="173" t="s">
        <v>387</v>
      </c>
      <c r="O22" s="174">
        <v>1065864</v>
      </c>
      <c r="P22" s="175">
        <v>1065874</v>
      </c>
      <c r="Q22" s="175">
        <v>1440486</v>
      </c>
      <c r="R22" s="176">
        <v>35.1</v>
      </c>
      <c r="S22" s="114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</row>
    <row r="23" spans="1:18" ht="15" customHeight="1">
      <c r="A23" s="429" t="s">
        <v>45</v>
      </c>
      <c r="B23" s="429"/>
      <c r="C23" s="430"/>
      <c r="D23" s="295">
        <f>SUM(D24:D35)</f>
        <v>501091186</v>
      </c>
      <c r="E23" s="282">
        <f>SUM(E24:E35)</f>
        <v>536929053</v>
      </c>
      <c r="F23" s="282">
        <f>SUM(F24:F35)</f>
        <v>586178528</v>
      </c>
      <c r="G23" s="304">
        <f>100*F23/F$23</f>
        <v>100</v>
      </c>
      <c r="H23" s="305">
        <f>100*(F23-E23)/E23</f>
        <v>9.172436232464403</v>
      </c>
      <c r="I23" s="17"/>
      <c r="J23" s="415" t="s">
        <v>51</v>
      </c>
      <c r="K23" s="415"/>
      <c r="L23" s="415"/>
      <c r="M23" s="416"/>
      <c r="N23" s="32" t="s">
        <v>52</v>
      </c>
      <c r="O23" s="65">
        <v>8</v>
      </c>
      <c r="P23" s="10">
        <v>8</v>
      </c>
      <c r="Q23" s="10">
        <v>8</v>
      </c>
      <c r="R23" s="31">
        <v>0</v>
      </c>
    </row>
    <row r="24" spans="1:18" ht="15" customHeight="1">
      <c r="A24" s="6"/>
      <c r="B24" s="415" t="s">
        <v>46</v>
      </c>
      <c r="C24" s="416"/>
      <c r="D24" s="8">
        <v>1217608</v>
      </c>
      <c r="E24" s="9">
        <v>1257140</v>
      </c>
      <c r="F24" s="9">
        <v>1173579</v>
      </c>
      <c r="G24" s="158">
        <v>0.2</v>
      </c>
      <c r="H24" s="51">
        <v>-6.6</v>
      </c>
      <c r="I24" s="17"/>
      <c r="J24" s="415" t="s">
        <v>53</v>
      </c>
      <c r="K24" s="415"/>
      <c r="L24" s="415"/>
      <c r="M24" s="416"/>
      <c r="N24" s="32" t="s">
        <v>334</v>
      </c>
      <c r="O24" s="65">
        <v>7413071</v>
      </c>
      <c r="P24" s="10">
        <v>7412958</v>
      </c>
      <c r="Q24" s="10">
        <v>7448119</v>
      </c>
      <c r="R24" s="31">
        <v>0.5</v>
      </c>
    </row>
    <row r="25" spans="1:18" ht="15" customHeight="1">
      <c r="A25" s="26"/>
      <c r="B25" s="415" t="s">
        <v>48</v>
      </c>
      <c r="C25" s="416"/>
      <c r="D25" s="8">
        <v>73114191</v>
      </c>
      <c r="E25" s="9">
        <v>66318695</v>
      </c>
      <c r="F25" s="9">
        <v>53849446</v>
      </c>
      <c r="G25" s="158">
        <v>9.2</v>
      </c>
      <c r="H25" s="51">
        <v>-18.8</v>
      </c>
      <c r="I25" s="16"/>
      <c r="J25" s="415"/>
      <c r="K25" s="415"/>
      <c r="L25" s="415"/>
      <c r="M25" s="416"/>
      <c r="N25" s="32" t="s">
        <v>55</v>
      </c>
      <c r="O25" s="65">
        <v>2</v>
      </c>
      <c r="P25" s="10">
        <v>2</v>
      </c>
      <c r="Q25" s="10">
        <v>2</v>
      </c>
      <c r="R25" s="31">
        <v>0</v>
      </c>
    </row>
    <row r="26" spans="1:18" ht="15" customHeight="1">
      <c r="A26" s="26"/>
      <c r="B26" s="415" t="s">
        <v>233</v>
      </c>
      <c r="C26" s="416"/>
      <c r="D26" s="8">
        <v>27281736</v>
      </c>
      <c r="E26" s="9">
        <v>25150822</v>
      </c>
      <c r="F26" s="9">
        <v>24099758</v>
      </c>
      <c r="G26" s="158">
        <v>4.1</v>
      </c>
      <c r="H26" s="51">
        <v>-4.2</v>
      </c>
      <c r="I26" s="17"/>
      <c r="J26" s="415" t="s">
        <v>57</v>
      </c>
      <c r="K26" s="415"/>
      <c r="L26" s="415"/>
      <c r="M26" s="416"/>
      <c r="N26" s="32" t="s">
        <v>55</v>
      </c>
      <c r="O26" s="65">
        <v>17</v>
      </c>
      <c r="P26" s="10">
        <v>16</v>
      </c>
      <c r="Q26" s="10">
        <v>13</v>
      </c>
      <c r="R26" s="66">
        <v>-18.8</v>
      </c>
    </row>
    <row r="27" spans="1:18" ht="15" customHeight="1">
      <c r="A27" s="26"/>
      <c r="B27" s="415" t="s">
        <v>234</v>
      </c>
      <c r="C27" s="416"/>
      <c r="D27" s="8">
        <v>23833096</v>
      </c>
      <c r="E27" s="9">
        <v>22890963</v>
      </c>
      <c r="F27" s="9">
        <v>26151329</v>
      </c>
      <c r="G27" s="158">
        <v>4.5</v>
      </c>
      <c r="H27" s="51">
        <v>14.2</v>
      </c>
      <c r="I27" s="17"/>
      <c r="J27" s="415" t="s">
        <v>59</v>
      </c>
      <c r="K27" s="415"/>
      <c r="L27" s="415"/>
      <c r="M27" s="416"/>
      <c r="N27" s="32" t="s">
        <v>60</v>
      </c>
      <c r="O27" s="65">
        <v>881666</v>
      </c>
      <c r="P27" s="10">
        <v>877606</v>
      </c>
      <c r="Q27" s="10">
        <v>1139606</v>
      </c>
      <c r="R27" s="31">
        <v>29.9</v>
      </c>
    </row>
    <row r="28" spans="1:18" ht="15" customHeight="1">
      <c r="A28" s="26"/>
      <c r="B28" s="415" t="s">
        <v>235</v>
      </c>
      <c r="C28" s="416"/>
      <c r="D28" s="8">
        <v>2856887</v>
      </c>
      <c r="E28" s="9">
        <v>2987893</v>
      </c>
      <c r="F28" s="9">
        <v>3085234</v>
      </c>
      <c r="G28" s="158">
        <v>0.5</v>
      </c>
      <c r="H28" s="51">
        <v>3.3</v>
      </c>
      <c r="I28" s="17"/>
      <c r="J28" s="415" t="s">
        <v>62</v>
      </c>
      <c r="K28" s="415"/>
      <c r="L28" s="415"/>
      <c r="M28" s="416"/>
      <c r="N28" s="32" t="s">
        <v>60</v>
      </c>
      <c r="O28" s="65">
        <v>11087023</v>
      </c>
      <c r="P28" s="10">
        <v>13329874</v>
      </c>
      <c r="Q28" s="10">
        <v>16149855</v>
      </c>
      <c r="R28" s="31">
        <v>21.2</v>
      </c>
    </row>
    <row r="29" spans="1:18" ht="15" customHeight="1">
      <c r="A29" s="26"/>
      <c r="B29" s="415" t="s">
        <v>54</v>
      </c>
      <c r="C29" s="416"/>
      <c r="D29" s="8">
        <v>60613684</v>
      </c>
      <c r="E29" s="9">
        <v>70197848</v>
      </c>
      <c r="F29" s="9">
        <v>80341273</v>
      </c>
      <c r="G29" s="158">
        <v>13.7</v>
      </c>
      <c r="H29" s="51">
        <v>14.4</v>
      </c>
      <c r="I29" s="17"/>
      <c r="J29" s="415" t="s">
        <v>64</v>
      </c>
      <c r="K29" s="415"/>
      <c r="L29" s="415"/>
      <c r="M29" s="416"/>
      <c r="N29" s="32" t="s">
        <v>388</v>
      </c>
      <c r="O29" s="65">
        <v>9356</v>
      </c>
      <c r="P29" s="10">
        <v>6624</v>
      </c>
      <c r="Q29" s="10">
        <v>6780</v>
      </c>
      <c r="R29" s="31">
        <v>2.4</v>
      </c>
    </row>
    <row r="30" spans="1:18" ht="15" customHeight="1">
      <c r="A30" s="26"/>
      <c r="B30" s="435" t="s">
        <v>236</v>
      </c>
      <c r="C30" s="436"/>
      <c r="D30" s="8">
        <v>30125443</v>
      </c>
      <c r="E30" s="9">
        <v>39103167</v>
      </c>
      <c r="F30" s="9">
        <v>51505495</v>
      </c>
      <c r="G30" s="158">
        <v>8.8</v>
      </c>
      <c r="H30" s="51">
        <v>31.7</v>
      </c>
      <c r="I30" s="17"/>
      <c r="J30" s="415" t="s">
        <v>66</v>
      </c>
      <c r="K30" s="415"/>
      <c r="L30" s="415"/>
      <c r="M30" s="416"/>
      <c r="N30" s="32" t="s">
        <v>60</v>
      </c>
      <c r="O30" s="65">
        <v>48510381</v>
      </c>
      <c r="P30" s="10">
        <v>48502523</v>
      </c>
      <c r="Q30" s="10">
        <v>50545380</v>
      </c>
      <c r="R30" s="31">
        <v>4.2</v>
      </c>
    </row>
    <row r="31" spans="1:18" ht="15" customHeight="1">
      <c r="A31" s="26"/>
      <c r="B31" s="415" t="s">
        <v>56</v>
      </c>
      <c r="C31" s="416"/>
      <c r="D31" s="8">
        <v>101830571</v>
      </c>
      <c r="E31" s="9">
        <v>127579811</v>
      </c>
      <c r="F31" s="9">
        <v>131180064</v>
      </c>
      <c r="G31" s="158">
        <v>22.4</v>
      </c>
      <c r="H31" s="51">
        <v>2.8</v>
      </c>
      <c r="I31" s="17"/>
      <c r="J31" s="437" t="s">
        <v>67</v>
      </c>
      <c r="K31" s="437"/>
      <c r="L31" s="437"/>
      <c r="M31" s="438"/>
      <c r="N31" s="33" t="s">
        <v>60</v>
      </c>
      <c r="O31" s="67">
        <v>76998094</v>
      </c>
      <c r="P31" s="11">
        <v>110279768</v>
      </c>
      <c r="Q31" s="11">
        <v>124631992</v>
      </c>
      <c r="R31" s="68">
        <v>13</v>
      </c>
    </row>
    <row r="32" spans="1:10" ht="15" customHeight="1">
      <c r="A32" s="26"/>
      <c r="B32" s="415" t="s">
        <v>58</v>
      </c>
      <c r="C32" s="416"/>
      <c r="D32" s="8">
        <v>23101940</v>
      </c>
      <c r="E32" s="9">
        <v>24763250</v>
      </c>
      <c r="F32" s="9">
        <v>25414716</v>
      </c>
      <c r="G32" s="158">
        <v>4.3</v>
      </c>
      <c r="H32" s="51">
        <v>2.6</v>
      </c>
      <c r="I32" s="17"/>
      <c r="J32" s="1" t="s">
        <v>37</v>
      </c>
    </row>
    <row r="33" spans="1:9" ht="15" customHeight="1">
      <c r="A33" s="26"/>
      <c r="B33" s="415" t="s">
        <v>61</v>
      </c>
      <c r="C33" s="416"/>
      <c r="D33" s="8">
        <v>109463814</v>
      </c>
      <c r="E33" s="9">
        <v>111846214</v>
      </c>
      <c r="F33" s="9">
        <v>115416883</v>
      </c>
      <c r="G33" s="158">
        <v>19.7</v>
      </c>
      <c r="H33" s="51">
        <v>3.2</v>
      </c>
      <c r="I33" s="17"/>
    </row>
    <row r="34" spans="1:9" ht="15" customHeight="1">
      <c r="A34" s="26"/>
      <c r="B34" s="415" t="s">
        <v>63</v>
      </c>
      <c r="C34" s="416"/>
      <c r="D34" s="8">
        <v>8343584</v>
      </c>
      <c r="E34" s="9">
        <v>5705068</v>
      </c>
      <c r="F34" s="9">
        <v>7257918</v>
      </c>
      <c r="G34" s="158">
        <v>1.2</v>
      </c>
      <c r="H34" s="51">
        <v>27.2</v>
      </c>
      <c r="I34" s="16"/>
    </row>
    <row r="35" spans="1:18" s="107" customFormat="1" ht="15" customHeight="1">
      <c r="A35" s="26"/>
      <c r="B35" s="415" t="s">
        <v>65</v>
      </c>
      <c r="C35" s="416"/>
      <c r="D35" s="8">
        <v>39308632</v>
      </c>
      <c r="E35" s="9">
        <v>39128182</v>
      </c>
      <c r="F35" s="9">
        <v>66702833</v>
      </c>
      <c r="G35" s="158">
        <v>11.4</v>
      </c>
      <c r="H35" s="51">
        <v>70.5</v>
      </c>
      <c r="I35" s="1"/>
      <c r="J35" s="443" t="s">
        <v>372</v>
      </c>
      <c r="K35" s="443"/>
      <c r="L35" s="443"/>
      <c r="M35" s="443"/>
      <c r="N35" s="443"/>
      <c r="O35" s="443"/>
      <c r="P35" s="443"/>
      <c r="Q35" s="443"/>
      <c r="R35" s="443"/>
    </row>
    <row r="36" spans="1:18" s="107" customFormat="1" ht="15" customHeight="1" thickBot="1">
      <c r="A36" s="159"/>
      <c r="B36" s="159"/>
      <c r="C36" s="180"/>
      <c r="D36" s="160"/>
      <c r="E36" s="145"/>
      <c r="F36" s="145"/>
      <c r="G36" s="106"/>
      <c r="H36" s="246"/>
      <c r="K36" s="182"/>
      <c r="L36" s="182"/>
      <c r="M36" s="182"/>
      <c r="N36" s="182"/>
      <c r="O36" s="182"/>
      <c r="P36" s="182"/>
      <c r="Q36" s="182"/>
      <c r="R36" s="183" t="s">
        <v>398</v>
      </c>
    </row>
    <row r="37" spans="1:18" s="107" customFormat="1" ht="15" customHeight="1">
      <c r="A37" s="426" t="s">
        <v>68</v>
      </c>
      <c r="B37" s="426"/>
      <c r="C37" s="427"/>
      <c r="D37" s="160">
        <v>4871630</v>
      </c>
      <c r="E37" s="145">
        <v>5190898</v>
      </c>
      <c r="F37" s="145">
        <v>8287969</v>
      </c>
      <c r="G37" s="184" t="s">
        <v>409</v>
      </c>
      <c r="H37" s="246">
        <v>59.7</v>
      </c>
      <c r="I37" s="118"/>
      <c r="J37" s="357" t="s">
        <v>335</v>
      </c>
      <c r="K37" s="357"/>
      <c r="L37" s="357"/>
      <c r="M37" s="356"/>
      <c r="N37" s="102" t="s">
        <v>276</v>
      </c>
      <c r="O37" s="102" t="s">
        <v>281</v>
      </c>
      <c r="P37" s="102" t="s">
        <v>282</v>
      </c>
      <c r="Q37" s="185" t="s">
        <v>327</v>
      </c>
      <c r="R37" s="103" t="s">
        <v>389</v>
      </c>
    </row>
    <row r="38" spans="1:18" ht="15" customHeight="1">
      <c r="A38" s="186"/>
      <c r="B38" s="186"/>
      <c r="C38" s="187"/>
      <c r="D38" s="188"/>
      <c r="E38" s="106"/>
      <c r="F38" s="106"/>
      <c r="G38" s="106"/>
      <c r="H38" s="181"/>
      <c r="I38" s="118"/>
      <c r="J38" s="417" t="s">
        <v>70</v>
      </c>
      <c r="K38" s="417"/>
      <c r="L38" s="417"/>
      <c r="M38" s="418"/>
      <c r="N38" s="20"/>
      <c r="O38" s="21"/>
      <c r="P38" s="21"/>
      <c r="Q38" s="21"/>
      <c r="R38" s="21"/>
    </row>
    <row r="39" spans="1:18" s="71" customFormat="1" ht="15" customHeight="1">
      <c r="A39" s="415" t="s">
        <v>336</v>
      </c>
      <c r="B39" s="415"/>
      <c r="C39" s="416"/>
      <c r="D39" s="8">
        <v>3636679</v>
      </c>
      <c r="E39" s="9">
        <v>4135440</v>
      </c>
      <c r="F39" s="9">
        <v>7240448</v>
      </c>
      <c r="G39" s="189" t="s">
        <v>410</v>
      </c>
      <c r="H39" s="31" t="s">
        <v>411</v>
      </c>
      <c r="I39" s="17"/>
      <c r="J39" s="6"/>
      <c r="K39" s="415" t="s">
        <v>71</v>
      </c>
      <c r="L39" s="415"/>
      <c r="M39" s="416"/>
      <c r="N39" s="9">
        <v>304822320</v>
      </c>
      <c r="O39" s="9">
        <v>338187011</v>
      </c>
      <c r="P39" s="9">
        <v>391651303</v>
      </c>
      <c r="Q39" s="158">
        <v>70.7</v>
      </c>
      <c r="R39" s="252">
        <v>15.8</v>
      </c>
    </row>
    <row r="40" spans="1:18" s="71" customFormat="1" ht="15" customHeight="1">
      <c r="A40" s="134"/>
      <c r="B40" s="134"/>
      <c r="C40" s="190"/>
      <c r="D40" s="60"/>
      <c r="E40" s="61"/>
      <c r="F40" s="61"/>
      <c r="G40" s="61"/>
      <c r="H40" s="62"/>
      <c r="I40" s="157"/>
      <c r="J40" s="135"/>
      <c r="K40" s="191"/>
      <c r="L40" s="441" t="s">
        <v>72</v>
      </c>
      <c r="M40" s="442"/>
      <c r="N40" s="86">
        <v>177413186</v>
      </c>
      <c r="O40" s="74">
        <v>201795294</v>
      </c>
      <c r="P40" s="74">
        <v>238643557</v>
      </c>
      <c r="Q40" s="158">
        <v>43.1</v>
      </c>
      <c r="R40" s="252">
        <v>18.3</v>
      </c>
    </row>
    <row r="41" spans="1:18" s="71" customFormat="1" ht="15" customHeight="1">
      <c r="A41" s="439" t="s">
        <v>69</v>
      </c>
      <c r="B41" s="439"/>
      <c r="C41" s="440"/>
      <c r="D41" s="56">
        <v>1234951</v>
      </c>
      <c r="E41" s="56">
        <v>1055458</v>
      </c>
      <c r="F41" s="56">
        <v>1047521</v>
      </c>
      <c r="G41" s="63" t="s">
        <v>410</v>
      </c>
      <c r="H41" s="64" t="s">
        <v>411</v>
      </c>
      <c r="I41" s="83"/>
      <c r="J41" s="135"/>
      <c r="K41" s="191"/>
      <c r="L41" s="441" t="s">
        <v>73</v>
      </c>
      <c r="M41" s="442"/>
      <c r="N41" s="86">
        <v>58361549</v>
      </c>
      <c r="O41" s="74">
        <v>60471364</v>
      </c>
      <c r="P41" s="74">
        <v>65543546</v>
      </c>
      <c r="Q41" s="158">
        <v>11.8</v>
      </c>
      <c r="R41" s="252">
        <v>8.4</v>
      </c>
    </row>
    <row r="42" spans="1:18" s="71" customFormat="1" ht="15" customHeight="1">
      <c r="A42" s="83" t="s">
        <v>37</v>
      </c>
      <c r="B42" s="192"/>
      <c r="C42" s="192"/>
      <c r="D42" s="192"/>
      <c r="E42" s="192"/>
      <c r="F42" s="192"/>
      <c r="G42" s="192"/>
      <c r="H42" s="192"/>
      <c r="I42" s="83"/>
      <c r="J42" s="135"/>
      <c r="K42" s="191"/>
      <c r="L42" s="441" t="s">
        <v>74</v>
      </c>
      <c r="M42" s="442"/>
      <c r="N42" s="86">
        <v>26220968</v>
      </c>
      <c r="O42" s="74">
        <v>27950541</v>
      </c>
      <c r="P42" s="74">
        <v>31041843</v>
      </c>
      <c r="Q42" s="158">
        <v>5.6</v>
      </c>
      <c r="R42" s="252">
        <v>11.1</v>
      </c>
    </row>
    <row r="43" spans="2:18" s="71" customFormat="1" ht="15" customHeight="1">
      <c r="B43" s="193"/>
      <c r="C43" s="193"/>
      <c r="D43" s="193"/>
      <c r="E43" s="193"/>
      <c r="F43" s="193"/>
      <c r="G43" s="193"/>
      <c r="H43" s="193"/>
      <c r="I43" s="83"/>
      <c r="J43" s="135"/>
      <c r="K43" s="191"/>
      <c r="L43" s="441" t="s">
        <v>75</v>
      </c>
      <c r="M43" s="442"/>
      <c r="N43" s="86">
        <v>11595236</v>
      </c>
      <c r="O43" s="74">
        <v>11391204</v>
      </c>
      <c r="P43" s="74">
        <v>11478360</v>
      </c>
      <c r="Q43" s="158">
        <v>2.1</v>
      </c>
      <c r="R43" s="252">
        <v>0.8</v>
      </c>
    </row>
    <row r="44" spans="9:18" s="71" customFormat="1" ht="15" customHeight="1">
      <c r="I44" s="83"/>
      <c r="J44" s="135"/>
      <c r="K44" s="191"/>
      <c r="L44" s="441" t="s">
        <v>76</v>
      </c>
      <c r="M44" s="442"/>
      <c r="N44" s="86">
        <v>31231381</v>
      </c>
      <c r="O44" s="74">
        <v>36578608</v>
      </c>
      <c r="P44" s="74">
        <v>44943977</v>
      </c>
      <c r="Q44" s="158">
        <v>8.1</v>
      </c>
      <c r="R44" s="252">
        <v>22.9</v>
      </c>
    </row>
    <row r="45" spans="9:18" s="71" customFormat="1" ht="15" customHeight="1">
      <c r="I45" s="83"/>
      <c r="J45" s="135"/>
      <c r="K45" s="441" t="s">
        <v>77</v>
      </c>
      <c r="L45" s="441"/>
      <c r="M45" s="442"/>
      <c r="N45" s="74">
        <v>11448269</v>
      </c>
      <c r="O45" s="74">
        <v>11161521</v>
      </c>
      <c r="P45" s="74">
        <v>11639149</v>
      </c>
      <c r="Q45" s="158">
        <v>2.1</v>
      </c>
      <c r="R45" s="252">
        <v>4.3</v>
      </c>
    </row>
    <row r="46" spans="9:18" s="71" customFormat="1" ht="15" customHeight="1">
      <c r="I46" s="83"/>
      <c r="J46" s="135"/>
      <c r="K46" s="191"/>
      <c r="L46" s="441" t="s">
        <v>72</v>
      </c>
      <c r="M46" s="442"/>
      <c r="N46" s="86">
        <v>10764253</v>
      </c>
      <c r="O46" s="74">
        <v>10350817</v>
      </c>
      <c r="P46" s="74">
        <v>10652177</v>
      </c>
      <c r="Q46" s="158">
        <v>1.9</v>
      </c>
      <c r="R46" s="252">
        <v>2.9</v>
      </c>
    </row>
    <row r="47" spans="9:18" s="71" customFormat="1" ht="15" customHeight="1">
      <c r="I47" s="83"/>
      <c r="J47" s="135"/>
      <c r="K47" s="191"/>
      <c r="L47" s="441" t="s">
        <v>73</v>
      </c>
      <c r="M47" s="442"/>
      <c r="N47" s="86">
        <v>647385</v>
      </c>
      <c r="O47" s="74">
        <v>775838</v>
      </c>
      <c r="P47" s="74">
        <v>952900</v>
      </c>
      <c r="Q47" s="158">
        <v>0.2</v>
      </c>
      <c r="R47" s="252">
        <v>22.8</v>
      </c>
    </row>
    <row r="48" spans="1:18" s="71" customFormat="1" ht="15" customHeight="1">
      <c r="A48" s="105"/>
      <c r="B48" s="105"/>
      <c r="C48" s="105"/>
      <c r="D48" s="105"/>
      <c r="E48" s="105"/>
      <c r="F48" s="105"/>
      <c r="G48" s="105"/>
      <c r="H48" s="105"/>
      <c r="I48" s="118"/>
      <c r="J48" s="135"/>
      <c r="K48" s="191"/>
      <c r="L48" s="441" t="s">
        <v>76</v>
      </c>
      <c r="M48" s="442"/>
      <c r="N48" s="86">
        <v>36631</v>
      </c>
      <c r="O48" s="74">
        <v>34866</v>
      </c>
      <c r="P48" s="74">
        <v>33472</v>
      </c>
      <c r="Q48" s="158">
        <v>0</v>
      </c>
      <c r="R48" s="252">
        <v>-4</v>
      </c>
    </row>
    <row r="49" spans="1:18" s="71" customFormat="1" ht="15" customHeight="1">
      <c r="A49" s="412" t="s">
        <v>444</v>
      </c>
      <c r="B49" s="360"/>
      <c r="C49" s="360"/>
      <c r="D49" s="360"/>
      <c r="E49" s="360"/>
      <c r="F49" s="360"/>
      <c r="G49" s="360"/>
      <c r="H49" s="360"/>
      <c r="I49" s="83"/>
      <c r="J49" s="135"/>
      <c r="K49" s="441" t="s">
        <v>78</v>
      </c>
      <c r="L49" s="441"/>
      <c r="M49" s="442"/>
      <c r="N49" s="86">
        <v>48807727</v>
      </c>
      <c r="O49" s="74">
        <v>48911908</v>
      </c>
      <c r="P49" s="74">
        <v>25649292</v>
      </c>
      <c r="Q49" s="158">
        <v>4.6</v>
      </c>
      <c r="R49" s="252">
        <v>-47.6</v>
      </c>
    </row>
    <row r="50" spans="2:18" s="71" customFormat="1" ht="15" customHeight="1" thickBot="1">
      <c r="B50" s="157"/>
      <c r="C50" s="157"/>
      <c r="D50" s="157"/>
      <c r="E50" s="157"/>
      <c r="F50" s="157"/>
      <c r="G50" s="157"/>
      <c r="H50" s="194" t="s">
        <v>397</v>
      </c>
      <c r="I50" s="83"/>
      <c r="J50" s="360" t="s">
        <v>79</v>
      </c>
      <c r="K50" s="360"/>
      <c r="L50" s="360"/>
      <c r="M50" s="377"/>
      <c r="N50" s="74">
        <v>365078316</v>
      </c>
      <c r="O50" s="74">
        <v>348260440</v>
      </c>
      <c r="P50" s="74">
        <v>428939744</v>
      </c>
      <c r="Q50" s="158">
        <v>77.4</v>
      </c>
      <c r="R50" s="252">
        <v>23.2</v>
      </c>
    </row>
    <row r="51" spans="1:18" ht="15" customHeight="1">
      <c r="A51" s="444" t="s">
        <v>337</v>
      </c>
      <c r="B51" s="445"/>
      <c r="C51" s="448" t="s">
        <v>80</v>
      </c>
      <c r="D51" s="449"/>
      <c r="E51" s="450"/>
      <c r="F51" s="448" t="s">
        <v>81</v>
      </c>
      <c r="G51" s="449"/>
      <c r="H51" s="449"/>
      <c r="I51" s="83"/>
      <c r="J51" s="441" t="s">
        <v>82</v>
      </c>
      <c r="K51" s="441"/>
      <c r="L51" s="441"/>
      <c r="M51" s="442"/>
      <c r="N51" s="60"/>
      <c r="O51" s="61"/>
      <c r="P51" s="61"/>
      <c r="Q51" s="2"/>
      <c r="R51" s="51"/>
    </row>
    <row r="52" spans="1:18" s="71" customFormat="1" ht="15" customHeight="1">
      <c r="A52" s="446"/>
      <c r="B52" s="447"/>
      <c r="C52" s="53" t="s">
        <v>276</v>
      </c>
      <c r="D52" s="53" t="s">
        <v>281</v>
      </c>
      <c r="E52" s="53" t="s">
        <v>282</v>
      </c>
      <c r="F52" s="53" t="s">
        <v>276</v>
      </c>
      <c r="G52" s="53" t="s">
        <v>281</v>
      </c>
      <c r="H52" s="47" t="s">
        <v>282</v>
      </c>
      <c r="I52" s="16"/>
      <c r="J52" s="52"/>
      <c r="K52" s="441" t="s">
        <v>83</v>
      </c>
      <c r="L52" s="441"/>
      <c r="M52" s="442"/>
      <c r="N52" s="69">
        <v>2451000</v>
      </c>
      <c r="O52" s="70">
        <v>3538000</v>
      </c>
      <c r="P52" s="70">
        <v>6055000</v>
      </c>
      <c r="Q52" s="158">
        <v>1.1</v>
      </c>
      <c r="R52" s="252">
        <v>71.1</v>
      </c>
    </row>
    <row r="53" spans="1:18" s="71" customFormat="1" ht="15" customHeight="1">
      <c r="A53" s="451" t="s">
        <v>84</v>
      </c>
      <c r="B53" s="452"/>
      <c r="C53" s="195">
        <v>9924423</v>
      </c>
      <c r="D53" s="72">
        <v>9845546</v>
      </c>
      <c r="E53" s="72">
        <v>9414884</v>
      </c>
      <c r="F53" s="72">
        <v>9522051</v>
      </c>
      <c r="G53" s="72">
        <v>9411830</v>
      </c>
      <c r="H53" s="72">
        <v>9018148</v>
      </c>
      <c r="I53" s="83"/>
      <c r="J53" s="52"/>
      <c r="K53" s="441" t="s">
        <v>399</v>
      </c>
      <c r="L53" s="441"/>
      <c r="M53" s="442"/>
      <c r="N53" s="69">
        <v>457615</v>
      </c>
      <c r="O53" s="70">
        <v>457615</v>
      </c>
      <c r="P53" s="70">
        <v>470693</v>
      </c>
      <c r="Q53" s="158">
        <v>0.1</v>
      </c>
      <c r="R53" s="252">
        <v>2.9</v>
      </c>
    </row>
    <row r="54" spans="1:18" s="71" customFormat="1" ht="15" customHeight="1">
      <c r="A54" s="441" t="s">
        <v>83</v>
      </c>
      <c r="B54" s="442"/>
      <c r="C54" s="86">
        <v>2465130</v>
      </c>
      <c r="D54" s="74">
        <v>6184832</v>
      </c>
      <c r="E54" s="74">
        <v>2591953</v>
      </c>
      <c r="F54" s="74">
        <v>2465130</v>
      </c>
      <c r="G54" s="74">
        <v>6184832</v>
      </c>
      <c r="H54" s="74">
        <v>25591953</v>
      </c>
      <c r="I54" s="83"/>
      <c r="J54" s="52"/>
      <c r="K54" s="441" t="s">
        <v>400</v>
      </c>
      <c r="L54" s="441"/>
      <c r="M54" s="442"/>
      <c r="N54" s="69">
        <v>79370</v>
      </c>
      <c r="O54" s="70">
        <v>79370</v>
      </c>
      <c r="P54" s="70">
        <v>79370</v>
      </c>
      <c r="Q54" s="158">
        <v>0</v>
      </c>
      <c r="R54" s="252">
        <v>0</v>
      </c>
    </row>
    <row r="55" spans="1:18" s="71" customFormat="1" ht="15" customHeight="1">
      <c r="A55" s="441" t="s">
        <v>237</v>
      </c>
      <c r="B55" s="442"/>
      <c r="C55" s="86">
        <v>216293</v>
      </c>
      <c r="D55" s="74">
        <v>190309</v>
      </c>
      <c r="E55" s="74">
        <v>171091</v>
      </c>
      <c r="F55" s="74">
        <v>135146</v>
      </c>
      <c r="G55" s="74">
        <v>150989</v>
      </c>
      <c r="H55" s="74">
        <v>147351</v>
      </c>
      <c r="I55" s="83"/>
      <c r="J55" s="52"/>
      <c r="K55" s="441" t="s">
        <v>85</v>
      </c>
      <c r="L55" s="441"/>
      <c r="M55" s="442"/>
      <c r="N55" s="69">
        <v>18932862</v>
      </c>
      <c r="O55" s="70">
        <v>18295010</v>
      </c>
      <c r="P55" s="70">
        <v>18092566</v>
      </c>
      <c r="Q55" s="158">
        <v>3.3</v>
      </c>
      <c r="R55" s="252">
        <v>-1.1</v>
      </c>
    </row>
    <row r="56" spans="1:18" s="71" customFormat="1" ht="15" customHeight="1">
      <c r="A56" s="441" t="s">
        <v>238</v>
      </c>
      <c r="B56" s="442"/>
      <c r="C56" s="86">
        <v>98503</v>
      </c>
      <c r="D56" s="74">
        <v>95643</v>
      </c>
      <c r="E56" s="74">
        <v>90760</v>
      </c>
      <c r="F56" s="74">
        <v>20154</v>
      </c>
      <c r="G56" s="74">
        <v>24433</v>
      </c>
      <c r="H56" s="74">
        <v>20077</v>
      </c>
      <c r="I56" s="83"/>
      <c r="J56" s="52"/>
      <c r="K56" s="441" t="s">
        <v>86</v>
      </c>
      <c r="L56" s="441"/>
      <c r="M56" s="442"/>
      <c r="N56" s="69">
        <v>547514</v>
      </c>
      <c r="O56" s="70">
        <v>476685</v>
      </c>
      <c r="P56" s="70">
        <v>510015</v>
      </c>
      <c r="Q56" s="158">
        <v>0.1</v>
      </c>
      <c r="R56" s="252">
        <v>7</v>
      </c>
    </row>
    <row r="57" spans="1:18" s="71" customFormat="1" ht="15" customHeight="1">
      <c r="A57" s="441" t="s">
        <v>86</v>
      </c>
      <c r="B57" s="442"/>
      <c r="C57" s="86">
        <v>502221</v>
      </c>
      <c r="D57" s="74">
        <v>503507</v>
      </c>
      <c r="E57" s="74">
        <v>486948</v>
      </c>
      <c r="F57" s="74">
        <v>383372</v>
      </c>
      <c r="G57" s="74">
        <v>497344</v>
      </c>
      <c r="H57" s="74">
        <v>452412</v>
      </c>
      <c r="I57" s="83"/>
      <c r="J57" s="52"/>
      <c r="K57" s="441" t="s">
        <v>87</v>
      </c>
      <c r="L57" s="441"/>
      <c r="M57" s="442"/>
      <c r="N57" s="69">
        <v>1027000</v>
      </c>
      <c r="O57" s="70">
        <v>694336</v>
      </c>
      <c r="P57" s="70">
        <v>977002</v>
      </c>
      <c r="Q57" s="158">
        <v>0.2</v>
      </c>
      <c r="R57" s="252">
        <v>40.7</v>
      </c>
    </row>
    <row r="58" spans="1:18" s="71" customFormat="1" ht="15" customHeight="1">
      <c r="A58" s="441" t="s">
        <v>88</v>
      </c>
      <c r="B58" s="442"/>
      <c r="C58" s="86">
        <v>182704</v>
      </c>
      <c r="D58" s="74">
        <v>174364</v>
      </c>
      <c r="E58" s="74">
        <v>169032</v>
      </c>
      <c r="F58" s="74">
        <v>162133</v>
      </c>
      <c r="G58" s="98">
        <v>162133</v>
      </c>
      <c r="H58" s="74">
        <v>125871</v>
      </c>
      <c r="I58" s="83"/>
      <c r="J58" s="52"/>
      <c r="K58" s="441" t="s">
        <v>89</v>
      </c>
      <c r="L58" s="441"/>
      <c r="M58" s="442"/>
      <c r="N58" s="69">
        <v>3450537</v>
      </c>
      <c r="O58" s="70">
        <v>4281476</v>
      </c>
      <c r="P58" s="70">
        <v>5228997</v>
      </c>
      <c r="Q58" s="158">
        <v>0.9</v>
      </c>
      <c r="R58" s="252">
        <v>22.1</v>
      </c>
    </row>
    <row r="59" spans="1:240" s="6" customFormat="1" ht="15" customHeight="1">
      <c r="A59" s="441" t="s">
        <v>90</v>
      </c>
      <c r="B59" s="442"/>
      <c r="C59" s="86">
        <v>87718</v>
      </c>
      <c r="D59" s="74">
        <v>80845</v>
      </c>
      <c r="E59" s="74">
        <v>72225</v>
      </c>
      <c r="F59" s="74">
        <v>59325</v>
      </c>
      <c r="G59" s="74">
        <v>60341</v>
      </c>
      <c r="H59" s="74">
        <v>60092</v>
      </c>
      <c r="I59" s="83"/>
      <c r="J59" s="360" t="s">
        <v>79</v>
      </c>
      <c r="K59" s="360"/>
      <c r="L59" s="360"/>
      <c r="M59" s="377"/>
      <c r="N59" s="74">
        <v>26945898</v>
      </c>
      <c r="O59" s="74">
        <v>27822492</v>
      </c>
      <c r="P59" s="74">
        <v>31413643</v>
      </c>
      <c r="Q59" s="158">
        <v>5.7</v>
      </c>
      <c r="R59" s="252">
        <v>12.9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8"/>
      <c r="ID59" s="28"/>
      <c r="IE59" s="28"/>
      <c r="IF59" s="28"/>
    </row>
    <row r="60" spans="1:25" ht="15" customHeight="1">
      <c r="A60" s="415" t="s">
        <v>91</v>
      </c>
      <c r="B60" s="416"/>
      <c r="C60" s="8">
        <v>38357421</v>
      </c>
      <c r="D60" s="9">
        <v>38379701</v>
      </c>
      <c r="E60" s="9">
        <v>36758893</v>
      </c>
      <c r="F60" s="9">
        <v>38322704</v>
      </c>
      <c r="G60" s="9">
        <v>38377287</v>
      </c>
      <c r="H60" s="9">
        <v>36750927</v>
      </c>
      <c r="I60" s="26"/>
      <c r="J60" s="441" t="s">
        <v>92</v>
      </c>
      <c r="K60" s="441"/>
      <c r="L60" s="441"/>
      <c r="M60" s="442"/>
      <c r="N60" s="60"/>
      <c r="O60" s="61"/>
      <c r="P60" s="61"/>
      <c r="Q60" s="2"/>
      <c r="R60" s="51"/>
      <c r="S60" s="26"/>
      <c r="T60" s="26"/>
      <c r="U60" s="26"/>
      <c r="V60" s="26"/>
      <c r="W60" s="26"/>
      <c r="X60" s="26"/>
      <c r="Y60" s="26"/>
    </row>
    <row r="61" spans="1:18" s="71" customFormat="1" ht="15" customHeight="1">
      <c r="A61" s="415" t="s">
        <v>93</v>
      </c>
      <c r="B61" s="416"/>
      <c r="C61" s="8">
        <v>7103349</v>
      </c>
      <c r="D61" s="9">
        <v>5374879</v>
      </c>
      <c r="E61" s="9">
        <v>6581211</v>
      </c>
      <c r="F61" s="9">
        <v>6993135</v>
      </c>
      <c r="G61" s="9">
        <v>5224160</v>
      </c>
      <c r="H61" s="9">
        <v>5933618</v>
      </c>
      <c r="I61" s="16"/>
      <c r="J61" s="52"/>
      <c r="K61" s="441" t="s">
        <v>94</v>
      </c>
      <c r="L61" s="441"/>
      <c r="M61" s="442"/>
      <c r="N61" s="69">
        <v>11424694</v>
      </c>
      <c r="O61" s="70">
        <v>11114742</v>
      </c>
      <c r="P61" s="70">
        <v>10809753</v>
      </c>
      <c r="Q61" s="158">
        <v>2</v>
      </c>
      <c r="R61" s="252">
        <v>-2.7</v>
      </c>
    </row>
    <row r="62" spans="1:18" s="71" customFormat="1" ht="15" customHeight="1">
      <c r="A62" s="441" t="s">
        <v>87</v>
      </c>
      <c r="B62" s="442"/>
      <c r="C62" s="86">
        <v>1564617</v>
      </c>
      <c r="D62" s="74">
        <v>2516378</v>
      </c>
      <c r="E62" s="74">
        <v>1745753</v>
      </c>
      <c r="F62" s="74">
        <v>1564617</v>
      </c>
      <c r="G62" s="74">
        <v>2348378</v>
      </c>
      <c r="H62" s="74">
        <v>1696058</v>
      </c>
      <c r="I62" s="83"/>
      <c r="J62" s="52"/>
      <c r="K62" s="441" t="s">
        <v>95</v>
      </c>
      <c r="L62" s="441"/>
      <c r="M62" s="442"/>
      <c r="N62" s="69">
        <v>3414504</v>
      </c>
      <c r="O62" s="70">
        <v>3177139</v>
      </c>
      <c r="P62" s="70">
        <v>2932069</v>
      </c>
      <c r="Q62" s="158">
        <v>0.5</v>
      </c>
      <c r="R62" s="252">
        <v>-7.7</v>
      </c>
    </row>
    <row r="63" spans="1:18" s="71" customFormat="1" ht="15" customHeight="1">
      <c r="A63" s="441" t="s">
        <v>89</v>
      </c>
      <c r="B63" s="442"/>
      <c r="C63" s="86">
        <v>3355724</v>
      </c>
      <c r="D63" s="74">
        <v>5407015</v>
      </c>
      <c r="E63" s="74">
        <v>9388457</v>
      </c>
      <c r="F63" s="74">
        <v>3355724</v>
      </c>
      <c r="G63" s="74">
        <v>5407015</v>
      </c>
      <c r="H63" s="74">
        <v>9388457</v>
      </c>
      <c r="I63" s="83"/>
      <c r="J63" s="52"/>
      <c r="K63" s="441" t="s">
        <v>96</v>
      </c>
      <c r="L63" s="441"/>
      <c r="M63" s="442"/>
      <c r="N63" s="69">
        <v>81873233</v>
      </c>
      <c r="O63" s="70">
        <v>81263156</v>
      </c>
      <c r="P63" s="70">
        <v>80029659</v>
      </c>
      <c r="Q63" s="158">
        <v>14.4</v>
      </c>
      <c r="R63" s="252">
        <v>-1.5</v>
      </c>
    </row>
    <row r="64" spans="1:18" s="71" customFormat="1" ht="15" customHeight="1">
      <c r="A64" s="441" t="s">
        <v>97</v>
      </c>
      <c r="B64" s="442"/>
      <c r="C64" s="86">
        <v>210506</v>
      </c>
      <c r="D64" s="74">
        <v>248361</v>
      </c>
      <c r="E64" s="74">
        <v>267145</v>
      </c>
      <c r="F64" s="74">
        <v>205508</v>
      </c>
      <c r="G64" s="74">
        <v>244059</v>
      </c>
      <c r="H64" s="74">
        <v>261972</v>
      </c>
      <c r="I64" s="83"/>
      <c r="J64" s="455" t="s">
        <v>79</v>
      </c>
      <c r="K64" s="455"/>
      <c r="L64" s="455"/>
      <c r="M64" s="456"/>
      <c r="N64" s="56">
        <v>96712431</v>
      </c>
      <c r="O64" s="56">
        <v>95555037</v>
      </c>
      <c r="P64" s="56">
        <v>93771481</v>
      </c>
      <c r="Q64" s="158">
        <v>16.9</v>
      </c>
      <c r="R64" s="253">
        <v>-1.9</v>
      </c>
    </row>
    <row r="65" spans="1:18" s="71" customFormat="1" ht="15" customHeight="1">
      <c r="A65" s="424" t="s">
        <v>98</v>
      </c>
      <c r="B65" s="425"/>
      <c r="C65" s="280">
        <f aca="true" t="shared" si="1" ref="C65:H65">SUM(C53:C64)</f>
        <v>64068609</v>
      </c>
      <c r="D65" s="280">
        <f t="shared" si="1"/>
        <v>69001380</v>
      </c>
      <c r="E65" s="280">
        <f t="shared" si="1"/>
        <v>67738352</v>
      </c>
      <c r="F65" s="280">
        <f t="shared" si="1"/>
        <v>63188999</v>
      </c>
      <c r="G65" s="280">
        <f t="shared" si="1"/>
        <v>68092801</v>
      </c>
      <c r="H65" s="280">
        <f t="shared" si="1"/>
        <v>89446936</v>
      </c>
      <c r="I65" s="83"/>
      <c r="J65" s="453" t="s">
        <v>99</v>
      </c>
      <c r="K65" s="453"/>
      <c r="L65" s="453"/>
      <c r="M65" s="454"/>
      <c r="N65" s="306">
        <f>SUM(N50,N59,N64)</f>
        <v>488736645</v>
      </c>
      <c r="O65" s="306">
        <f>SUM(O50,O59,O64)</f>
        <v>471637969</v>
      </c>
      <c r="P65" s="306">
        <f>SUM(P50,P59,P64)</f>
        <v>554124868</v>
      </c>
      <c r="Q65" s="307">
        <f>100*P65/P$65</f>
        <v>100</v>
      </c>
      <c r="R65" s="293">
        <v>6.2</v>
      </c>
    </row>
    <row r="66" spans="1:10" s="71" customFormat="1" ht="15" customHeight="1">
      <c r="A66" s="83" t="s">
        <v>37</v>
      </c>
      <c r="B66" s="83"/>
      <c r="C66" s="83"/>
      <c r="D66" s="83"/>
      <c r="E66" s="83"/>
      <c r="F66" s="83"/>
      <c r="G66" s="83"/>
      <c r="H66" s="83"/>
      <c r="I66" s="83"/>
      <c r="J66" s="71" t="s">
        <v>37</v>
      </c>
    </row>
    <row r="67" s="71" customFormat="1" ht="15" customHeight="1">
      <c r="I67" s="83"/>
    </row>
    <row r="68" s="71" customFormat="1" ht="15" customHeight="1"/>
    <row r="69" s="71" customFormat="1" ht="15" customHeight="1"/>
    <row r="70" spans="1:16" ht="15" customHeight="1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34"/>
    </row>
    <row r="71" ht="15" customHeight="1"/>
    <row r="72" ht="15" customHeight="1"/>
    <row r="73" ht="15" customHeight="1"/>
    <row r="74" ht="15" customHeight="1"/>
    <row r="75" ht="15" customHeight="1"/>
  </sheetData>
  <sheetProtection/>
  <mergeCells count="104">
    <mergeCell ref="A65:B65"/>
    <mergeCell ref="J65:M65"/>
    <mergeCell ref="A62:B62"/>
    <mergeCell ref="K62:M62"/>
    <mergeCell ref="A63:B63"/>
    <mergeCell ref="K63:M63"/>
    <mergeCell ref="A64:B64"/>
    <mergeCell ref="J64:M64"/>
    <mergeCell ref="A59:B59"/>
    <mergeCell ref="J59:M59"/>
    <mergeCell ref="A60:B60"/>
    <mergeCell ref="J60:M60"/>
    <mergeCell ref="A61:B61"/>
    <mergeCell ref="K61:M61"/>
    <mergeCell ref="K56:M56"/>
    <mergeCell ref="A57:B57"/>
    <mergeCell ref="K57:M57"/>
    <mergeCell ref="A56:B56"/>
    <mergeCell ref="A58:B58"/>
    <mergeCell ref="K58:M58"/>
    <mergeCell ref="A53:B53"/>
    <mergeCell ref="K53:M53"/>
    <mergeCell ref="A54:B54"/>
    <mergeCell ref="K55:M55"/>
    <mergeCell ref="K54:M54"/>
    <mergeCell ref="A55:B55"/>
    <mergeCell ref="A49:H49"/>
    <mergeCell ref="K49:M49"/>
    <mergeCell ref="J50:M50"/>
    <mergeCell ref="A51:B52"/>
    <mergeCell ref="C51:E51"/>
    <mergeCell ref="F51:H51"/>
    <mergeCell ref="J51:M51"/>
    <mergeCell ref="K52:M52"/>
    <mergeCell ref="L43:M43"/>
    <mergeCell ref="L44:M44"/>
    <mergeCell ref="K45:M45"/>
    <mergeCell ref="L46:M46"/>
    <mergeCell ref="L47:M47"/>
    <mergeCell ref="L48:M48"/>
    <mergeCell ref="L40:M40"/>
    <mergeCell ref="L41:M41"/>
    <mergeCell ref="B35:C35"/>
    <mergeCell ref="L42:M42"/>
    <mergeCell ref="J35:R35"/>
    <mergeCell ref="J37:M37"/>
    <mergeCell ref="J38:M38"/>
    <mergeCell ref="K39:M39"/>
    <mergeCell ref="B32:C32"/>
    <mergeCell ref="A37:C37"/>
    <mergeCell ref="A39:C39"/>
    <mergeCell ref="A41:C41"/>
    <mergeCell ref="B34:C34"/>
    <mergeCell ref="B33:C33"/>
    <mergeCell ref="B31:C31"/>
    <mergeCell ref="B30:C30"/>
    <mergeCell ref="J29:M29"/>
    <mergeCell ref="J30:M30"/>
    <mergeCell ref="J31:M31"/>
    <mergeCell ref="B29:C29"/>
    <mergeCell ref="J24:M24"/>
    <mergeCell ref="J21:M21"/>
    <mergeCell ref="J22:M22"/>
    <mergeCell ref="J26:M26"/>
    <mergeCell ref="B25:C25"/>
    <mergeCell ref="B28:C28"/>
    <mergeCell ref="B26:C26"/>
    <mergeCell ref="B27:C27"/>
    <mergeCell ref="J27:M27"/>
    <mergeCell ref="J28:M28"/>
    <mergeCell ref="B17:C17"/>
    <mergeCell ref="B19:C19"/>
    <mergeCell ref="J17:R17"/>
    <mergeCell ref="A23:C23"/>
    <mergeCell ref="B18:C18"/>
    <mergeCell ref="J25:M25"/>
    <mergeCell ref="B24:C24"/>
    <mergeCell ref="J19:M19"/>
    <mergeCell ref="J20:M20"/>
    <mergeCell ref="J23:M23"/>
    <mergeCell ref="B15:C15"/>
    <mergeCell ref="J11:L11"/>
    <mergeCell ref="J12:L12"/>
    <mergeCell ref="B11:C11"/>
    <mergeCell ref="B12:C12"/>
    <mergeCell ref="B16:C16"/>
    <mergeCell ref="J9:L9"/>
    <mergeCell ref="B10:C10"/>
    <mergeCell ref="J10:L10"/>
    <mergeCell ref="B9:C9"/>
    <mergeCell ref="B13:C13"/>
    <mergeCell ref="B14:C14"/>
    <mergeCell ref="B7:C7"/>
    <mergeCell ref="J7:L7"/>
    <mergeCell ref="J8:L8"/>
    <mergeCell ref="A5:C5"/>
    <mergeCell ref="J5:L6"/>
    <mergeCell ref="B8:C8"/>
    <mergeCell ref="M5:O5"/>
    <mergeCell ref="P5:R5"/>
    <mergeCell ref="A6:C6"/>
    <mergeCell ref="A2:H2"/>
    <mergeCell ref="A3:H3"/>
    <mergeCell ref="J3:R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98"/>
  <sheetViews>
    <sheetView zoomScale="75" zoomScaleNormal="75"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8.59765625" style="231" customWidth="1"/>
    <col min="2" max="2" width="2.09765625" style="231" customWidth="1"/>
    <col min="3" max="3" width="16.59765625" style="231" customWidth="1"/>
    <col min="4" max="4" width="14.19921875" style="231" customWidth="1"/>
    <col min="5" max="6" width="13.69921875" style="231" customWidth="1"/>
    <col min="7" max="7" width="11.69921875" style="227" customWidth="1"/>
    <col min="8" max="8" width="15.19921875" style="231" customWidth="1"/>
    <col min="9" max="9" width="15.59765625" style="231" customWidth="1"/>
    <col min="10" max="10" width="16.19921875" style="231" customWidth="1"/>
    <col min="11" max="11" width="11.69921875" style="227" customWidth="1"/>
    <col min="12" max="14" width="14.19921875" style="231" customWidth="1"/>
    <col min="15" max="15" width="2.59765625" style="231" customWidth="1"/>
    <col min="16" max="16" width="9.59765625" style="227" customWidth="1"/>
    <col min="17" max="19" width="15.59765625" style="231" customWidth="1"/>
    <col min="20" max="20" width="16.3984375" style="227" customWidth="1"/>
    <col min="21" max="21" width="15.59765625" style="231" customWidth="1"/>
    <col min="22" max="22" width="15.19921875" style="231" customWidth="1"/>
    <col min="23" max="23" width="16" style="231" customWidth="1"/>
    <col min="24" max="24" width="14.69921875" style="227" customWidth="1"/>
    <col min="25" max="16384" width="10.59765625" style="231" customWidth="1"/>
  </cols>
  <sheetData>
    <row r="1" spans="1:24" s="196" customFormat="1" ht="19.5" customHeight="1">
      <c r="A1" s="35" t="s">
        <v>338</v>
      </c>
      <c r="B1" s="35"/>
      <c r="G1" s="4"/>
      <c r="K1" s="4"/>
      <c r="P1" s="4"/>
      <c r="T1" s="4"/>
      <c r="X1" s="5" t="s">
        <v>339</v>
      </c>
    </row>
    <row r="2" spans="1:24" s="197" customFormat="1" ht="19.5" customHeight="1">
      <c r="A2" s="462" t="s">
        <v>446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</row>
    <row r="3" spans="1:25" s="197" customFormat="1" ht="18" customHeight="1" thickBot="1">
      <c r="A3" s="107"/>
      <c r="B3" s="107"/>
      <c r="C3" s="198"/>
      <c r="D3" s="198"/>
      <c r="E3" s="198"/>
      <c r="F3" s="198"/>
      <c r="G3" s="199"/>
      <c r="H3" s="198"/>
      <c r="I3" s="198"/>
      <c r="J3" s="198"/>
      <c r="K3" s="199"/>
      <c r="L3" s="198"/>
      <c r="M3" s="198"/>
      <c r="N3" s="198"/>
      <c r="O3" s="198"/>
      <c r="P3" s="199"/>
      <c r="Q3" s="198"/>
      <c r="R3" s="198"/>
      <c r="S3" s="198"/>
      <c r="T3" s="199"/>
      <c r="U3" s="198"/>
      <c r="V3" s="198"/>
      <c r="W3" s="198"/>
      <c r="X3" s="200" t="s">
        <v>401</v>
      </c>
      <c r="Y3" s="145"/>
    </row>
    <row r="4" spans="1:25" s="197" customFormat="1" ht="21.75" customHeight="1">
      <c r="A4" s="463" t="s">
        <v>340</v>
      </c>
      <c r="B4" s="463"/>
      <c r="C4" s="464"/>
      <c r="D4" s="466" t="s">
        <v>240</v>
      </c>
      <c r="E4" s="467"/>
      <c r="F4" s="467"/>
      <c r="G4" s="468"/>
      <c r="H4" s="466" t="s">
        <v>279</v>
      </c>
      <c r="I4" s="467"/>
      <c r="J4" s="467"/>
      <c r="K4" s="468"/>
      <c r="L4" s="466" t="s">
        <v>280</v>
      </c>
      <c r="M4" s="467"/>
      <c r="N4" s="467"/>
      <c r="O4" s="467"/>
      <c r="P4" s="468"/>
      <c r="Q4" s="466" t="s">
        <v>281</v>
      </c>
      <c r="R4" s="467"/>
      <c r="S4" s="467"/>
      <c r="T4" s="468"/>
      <c r="U4" s="466" t="s">
        <v>282</v>
      </c>
      <c r="V4" s="467"/>
      <c r="W4" s="467"/>
      <c r="X4" s="467"/>
      <c r="Y4" s="145"/>
    </row>
    <row r="5" spans="1:25" s="197" customFormat="1" ht="21.75" customHeight="1">
      <c r="A5" s="465"/>
      <c r="B5" s="465"/>
      <c r="C5" s="320"/>
      <c r="D5" s="201" t="s">
        <v>100</v>
      </c>
      <c r="E5" s="201" t="s">
        <v>101</v>
      </c>
      <c r="F5" s="201" t="s">
        <v>102</v>
      </c>
      <c r="G5" s="202" t="s">
        <v>341</v>
      </c>
      <c r="H5" s="201" t="s">
        <v>103</v>
      </c>
      <c r="I5" s="201" t="s">
        <v>101</v>
      </c>
      <c r="J5" s="201" t="s">
        <v>102</v>
      </c>
      <c r="K5" s="202" t="s">
        <v>341</v>
      </c>
      <c r="L5" s="201" t="s">
        <v>100</v>
      </c>
      <c r="M5" s="201" t="s">
        <v>104</v>
      </c>
      <c r="N5" s="201" t="s">
        <v>105</v>
      </c>
      <c r="O5" s="469" t="s">
        <v>341</v>
      </c>
      <c r="P5" s="470"/>
      <c r="Q5" s="201" t="s">
        <v>100</v>
      </c>
      <c r="R5" s="201" t="s">
        <v>104</v>
      </c>
      <c r="S5" s="201" t="s">
        <v>105</v>
      </c>
      <c r="T5" s="202" t="s">
        <v>341</v>
      </c>
      <c r="U5" s="204" t="s">
        <v>100</v>
      </c>
      <c r="V5" s="201" t="s">
        <v>104</v>
      </c>
      <c r="W5" s="201" t="s">
        <v>105</v>
      </c>
      <c r="X5" s="203" t="s">
        <v>341</v>
      </c>
      <c r="Y5" s="145"/>
    </row>
    <row r="6" spans="1:25" s="284" customFormat="1" ht="21.75" customHeight="1">
      <c r="A6" s="471" t="s">
        <v>106</v>
      </c>
      <c r="B6" s="471"/>
      <c r="C6" s="472"/>
      <c r="D6" s="308">
        <f>SUM(D7:D25)</f>
        <v>116000000</v>
      </c>
      <c r="E6" s="294">
        <f>SUM(E7:E25)</f>
        <v>121268370</v>
      </c>
      <c r="F6" s="294">
        <f>SUM(F7:F25)</f>
        <v>118746455</v>
      </c>
      <c r="G6" s="302">
        <f>100*F6/E6</f>
        <v>97.92038517545836</v>
      </c>
      <c r="H6" s="309">
        <f>SUM(H7:H25)</f>
        <v>130529000</v>
      </c>
      <c r="I6" s="294">
        <f>SUM(I7:I25)</f>
        <v>135164229</v>
      </c>
      <c r="J6" s="294">
        <f>SUM(J7:J25)</f>
        <v>132541811</v>
      </c>
      <c r="K6" s="302">
        <f>100*J6/I6</f>
        <v>98.05982838847103</v>
      </c>
      <c r="L6" s="309">
        <f>SUM(L7:L25)</f>
        <v>142584000</v>
      </c>
      <c r="M6" s="294">
        <f>SUM(M7:M25)</f>
        <v>147219906</v>
      </c>
      <c r="N6" s="294">
        <f>SUM(N7:N25)</f>
        <v>144276657</v>
      </c>
      <c r="O6" s="310"/>
      <c r="P6" s="302">
        <f>100*N6/M6</f>
        <v>98.00078054661984</v>
      </c>
      <c r="Q6" s="309">
        <f>SUM(Q7:Q25)</f>
        <v>134233000</v>
      </c>
      <c r="R6" s="294">
        <f>SUM(R7:R25)</f>
        <v>139121062</v>
      </c>
      <c r="S6" s="294">
        <f>SUM(S7:S25)</f>
        <v>136201958</v>
      </c>
      <c r="T6" s="302">
        <f>100*S6/R6</f>
        <v>97.90175264763289</v>
      </c>
      <c r="U6" s="309">
        <f>SUM(U7:U25)</f>
        <v>127367000</v>
      </c>
      <c r="V6" s="294">
        <f>SUM(V7:V25)</f>
        <v>131859513</v>
      </c>
      <c r="W6" s="294">
        <v>128986625</v>
      </c>
      <c r="X6" s="302">
        <f>100*W6/V6</f>
        <v>97.82125086416784</v>
      </c>
      <c r="Y6" s="283"/>
    </row>
    <row r="7" spans="1:24" s="205" customFormat="1" ht="21.75" customHeight="1">
      <c r="A7" s="74"/>
      <c r="B7" s="74"/>
      <c r="C7" s="206" t="s">
        <v>107</v>
      </c>
      <c r="D7" s="69">
        <v>18076000</v>
      </c>
      <c r="E7" s="70">
        <v>18740576</v>
      </c>
      <c r="F7" s="70">
        <v>18172835</v>
      </c>
      <c r="G7" s="158">
        <v>97</v>
      </c>
      <c r="H7" s="69">
        <v>19373000</v>
      </c>
      <c r="I7" s="70">
        <v>19944208</v>
      </c>
      <c r="J7" s="70">
        <v>19355507</v>
      </c>
      <c r="K7" s="158">
        <v>97</v>
      </c>
      <c r="L7" s="69">
        <v>21712000</v>
      </c>
      <c r="M7" s="70">
        <v>22550331</v>
      </c>
      <c r="N7" s="70">
        <v>21890803</v>
      </c>
      <c r="O7" s="74"/>
      <c r="P7" s="259">
        <v>97.1</v>
      </c>
      <c r="Q7" s="69">
        <v>24001000</v>
      </c>
      <c r="R7" s="70">
        <v>24912152</v>
      </c>
      <c r="S7" s="70">
        <v>24152637</v>
      </c>
      <c r="T7" s="158">
        <v>97</v>
      </c>
      <c r="U7" s="69">
        <v>23737000</v>
      </c>
      <c r="V7" s="70">
        <v>24603829</v>
      </c>
      <c r="W7" s="70">
        <v>23762648</v>
      </c>
      <c r="X7" s="158">
        <v>96.6</v>
      </c>
    </row>
    <row r="8" spans="1:24" s="205" customFormat="1" ht="21.75" customHeight="1">
      <c r="A8" s="207" t="s">
        <v>108</v>
      </c>
      <c r="B8" s="74"/>
      <c r="C8" s="206" t="s">
        <v>109</v>
      </c>
      <c r="D8" s="69">
        <v>8601000</v>
      </c>
      <c r="E8" s="70">
        <v>8895259</v>
      </c>
      <c r="F8" s="70">
        <v>8859065</v>
      </c>
      <c r="G8" s="158">
        <v>99.6</v>
      </c>
      <c r="H8" s="69">
        <v>8632000</v>
      </c>
      <c r="I8" s="70">
        <v>8927350</v>
      </c>
      <c r="J8" s="70">
        <v>8880439</v>
      </c>
      <c r="K8" s="158">
        <v>99.5</v>
      </c>
      <c r="L8" s="69">
        <v>8680000</v>
      </c>
      <c r="M8" s="70">
        <v>8926846</v>
      </c>
      <c r="N8" s="70">
        <v>8860101</v>
      </c>
      <c r="O8" s="74"/>
      <c r="P8" s="259">
        <v>99.3</v>
      </c>
      <c r="Q8" s="69">
        <v>7655000</v>
      </c>
      <c r="R8" s="70">
        <v>7942433</v>
      </c>
      <c r="S8" s="70">
        <v>7897183</v>
      </c>
      <c r="T8" s="158">
        <v>99.4</v>
      </c>
      <c r="U8" s="69">
        <v>6779000</v>
      </c>
      <c r="V8" s="70">
        <v>7106919</v>
      </c>
      <c r="W8" s="70">
        <v>7051879</v>
      </c>
      <c r="X8" s="158">
        <v>99.2</v>
      </c>
    </row>
    <row r="9" spans="1:24" s="205" customFormat="1" ht="21.75" customHeight="1">
      <c r="A9" s="207"/>
      <c r="B9" s="207"/>
      <c r="C9" s="206" t="s">
        <v>110</v>
      </c>
      <c r="D9" s="69">
        <v>5603000</v>
      </c>
      <c r="E9" s="70">
        <v>5866936</v>
      </c>
      <c r="F9" s="70">
        <v>5866936</v>
      </c>
      <c r="G9" s="254">
        <v>100</v>
      </c>
      <c r="H9" s="69">
        <v>12143000</v>
      </c>
      <c r="I9" s="70">
        <v>12167379</v>
      </c>
      <c r="J9" s="70">
        <v>12167379</v>
      </c>
      <c r="K9" s="254">
        <v>100</v>
      </c>
      <c r="L9" s="69">
        <v>12660000</v>
      </c>
      <c r="M9" s="70">
        <v>12676057</v>
      </c>
      <c r="N9" s="70">
        <v>12676057</v>
      </c>
      <c r="O9" s="74"/>
      <c r="P9" s="260">
        <v>100</v>
      </c>
      <c r="Q9" s="69">
        <v>8925000</v>
      </c>
      <c r="R9" s="70">
        <v>9113896</v>
      </c>
      <c r="S9" s="70">
        <v>9113896</v>
      </c>
      <c r="T9" s="254">
        <v>100</v>
      </c>
      <c r="U9" s="69">
        <v>9560000</v>
      </c>
      <c r="V9" s="70">
        <v>9851569</v>
      </c>
      <c r="W9" s="70">
        <v>9851569</v>
      </c>
      <c r="X9" s="254">
        <v>100</v>
      </c>
    </row>
    <row r="10" spans="1:24" s="205" customFormat="1" ht="21.75" customHeight="1">
      <c r="A10" s="473" t="s">
        <v>111</v>
      </c>
      <c r="B10" s="74"/>
      <c r="C10" s="206" t="s">
        <v>107</v>
      </c>
      <c r="D10" s="69">
        <v>1903000</v>
      </c>
      <c r="E10" s="70">
        <v>2027004</v>
      </c>
      <c r="F10" s="70">
        <v>1962692</v>
      </c>
      <c r="G10" s="158">
        <v>96.8</v>
      </c>
      <c r="H10" s="69">
        <v>2286000</v>
      </c>
      <c r="I10" s="70">
        <v>2443780</v>
      </c>
      <c r="J10" s="70">
        <v>2365502</v>
      </c>
      <c r="K10" s="158">
        <v>96.8</v>
      </c>
      <c r="L10" s="69">
        <v>2663000</v>
      </c>
      <c r="M10" s="70">
        <v>2811984</v>
      </c>
      <c r="N10" s="70">
        <v>2714916</v>
      </c>
      <c r="O10" s="74"/>
      <c r="P10" s="259">
        <v>96.5</v>
      </c>
      <c r="Q10" s="69">
        <v>2808000</v>
      </c>
      <c r="R10" s="70">
        <v>2950363</v>
      </c>
      <c r="S10" s="70">
        <v>2831234</v>
      </c>
      <c r="T10" s="158">
        <v>96</v>
      </c>
      <c r="U10" s="69">
        <v>2385000</v>
      </c>
      <c r="V10" s="70">
        <v>2518919</v>
      </c>
      <c r="W10" s="70">
        <v>2407392</v>
      </c>
      <c r="X10" s="158">
        <v>95.6</v>
      </c>
    </row>
    <row r="11" spans="1:24" s="205" customFormat="1" ht="21.75" customHeight="1">
      <c r="A11" s="473"/>
      <c r="B11" s="74"/>
      <c r="C11" s="206" t="s">
        <v>109</v>
      </c>
      <c r="D11" s="69">
        <v>41182000</v>
      </c>
      <c r="E11" s="70">
        <v>42491146</v>
      </c>
      <c r="F11" s="70">
        <v>42350262</v>
      </c>
      <c r="G11" s="158">
        <v>99.7</v>
      </c>
      <c r="H11" s="69">
        <v>44544000</v>
      </c>
      <c r="I11" s="70">
        <v>45453507</v>
      </c>
      <c r="J11" s="70">
        <v>45184922</v>
      </c>
      <c r="K11" s="158">
        <v>99.4</v>
      </c>
      <c r="L11" s="69">
        <v>51326000</v>
      </c>
      <c r="M11" s="70">
        <v>52492957</v>
      </c>
      <c r="N11" s="70">
        <v>52114167</v>
      </c>
      <c r="O11" s="74"/>
      <c r="P11" s="259">
        <v>99.3</v>
      </c>
      <c r="Q11" s="69">
        <v>42998000</v>
      </c>
      <c r="R11" s="70">
        <v>44171399</v>
      </c>
      <c r="S11" s="70">
        <v>43825168</v>
      </c>
      <c r="T11" s="158">
        <v>99.2</v>
      </c>
      <c r="U11" s="69">
        <v>35893000</v>
      </c>
      <c r="V11" s="70">
        <v>37028999</v>
      </c>
      <c r="W11" s="70">
        <v>36724089</v>
      </c>
      <c r="X11" s="158">
        <v>99.2</v>
      </c>
    </row>
    <row r="12" spans="1:24" s="205" customFormat="1" ht="21.75" customHeight="1">
      <c r="A12" s="473" t="s">
        <v>112</v>
      </c>
      <c r="B12" s="473"/>
      <c r="C12" s="474"/>
      <c r="D12" s="69">
        <v>5876000</v>
      </c>
      <c r="E12" s="70">
        <v>6449257</v>
      </c>
      <c r="F12" s="70">
        <v>6033855</v>
      </c>
      <c r="G12" s="255">
        <v>93.6</v>
      </c>
      <c r="H12" s="69">
        <v>6119000</v>
      </c>
      <c r="I12" s="70">
        <v>6660312</v>
      </c>
      <c r="J12" s="70">
        <v>6186722</v>
      </c>
      <c r="K12" s="255">
        <v>92.9</v>
      </c>
      <c r="L12" s="69">
        <v>5942000</v>
      </c>
      <c r="M12" s="70">
        <v>6427479</v>
      </c>
      <c r="N12" s="70">
        <v>5951816</v>
      </c>
      <c r="O12" s="70"/>
      <c r="P12" s="259">
        <v>92.6</v>
      </c>
      <c r="Q12" s="69">
        <v>7060000</v>
      </c>
      <c r="R12" s="70">
        <v>7810008</v>
      </c>
      <c r="S12" s="70">
        <v>7227773</v>
      </c>
      <c r="T12" s="255">
        <v>92.5</v>
      </c>
      <c r="U12" s="69">
        <v>6543000</v>
      </c>
      <c r="V12" s="70">
        <v>7120263</v>
      </c>
      <c r="W12" s="70">
        <v>6601300</v>
      </c>
      <c r="X12" s="255">
        <v>92.7</v>
      </c>
    </row>
    <row r="13" spans="1:24" s="205" customFormat="1" ht="21.75" customHeight="1">
      <c r="A13" s="473" t="s">
        <v>113</v>
      </c>
      <c r="B13" s="473"/>
      <c r="C13" s="474"/>
      <c r="D13" s="69">
        <v>3013000</v>
      </c>
      <c r="E13" s="70">
        <v>3043391</v>
      </c>
      <c r="F13" s="70">
        <v>3043391</v>
      </c>
      <c r="G13" s="256">
        <v>100</v>
      </c>
      <c r="H13" s="69">
        <v>3354000</v>
      </c>
      <c r="I13" s="70">
        <v>3465683</v>
      </c>
      <c r="J13" s="70">
        <v>3465683</v>
      </c>
      <c r="K13" s="256">
        <v>100</v>
      </c>
      <c r="L13" s="69">
        <v>3492000</v>
      </c>
      <c r="M13" s="70">
        <v>3525938</v>
      </c>
      <c r="N13" s="70">
        <v>3525938</v>
      </c>
      <c r="O13" s="70"/>
      <c r="P13" s="260">
        <v>100</v>
      </c>
      <c r="Q13" s="69">
        <v>3504000</v>
      </c>
      <c r="R13" s="70">
        <v>3505528</v>
      </c>
      <c r="S13" s="70">
        <v>3505528</v>
      </c>
      <c r="T13" s="256">
        <v>100</v>
      </c>
      <c r="U13" s="69">
        <v>3535000</v>
      </c>
      <c r="V13" s="70">
        <v>3546837</v>
      </c>
      <c r="W13" s="70">
        <v>3546837</v>
      </c>
      <c r="X13" s="256">
        <v>100</v>
      </c>
    </row>
    <row r="14" spans="1:24" s="205" customFormat="1" ht="21.75" customHeight="1">
      <c r="A14" s="473" t="s">
        <v>114</v>
      </c>
      <c r="B14" s="473"/>
      <c r="C14" s="474"/>
      <c r="D14" s="69">
        <v>883000</v>
      </c>
      <c r="E14" s="70">
        <v>939448</v>
      </c>
      <c r="F14" s="70">
        <v>939448</v>
      </c>
      <c r="G14" s="257">
        <v>100</v>
      </c>
      <c r="H14" s="69">
        <v>1070000</v>
      </c>
      <c r="I14" s="70">
        <v>1090633</v>
      </c>
      <c r="J14" s="70">
        <v>1090633</v>
      </c>
      <c r="K14" s="257">
        <v>100</v>
      </c>
      <c r="L14" s="69">
        <v>1170000</v>
      </c>
      <c r="M14" s="70">
        <v>1208937</v>
      </c>
      <c r="N14" s="70">
        <v>1208937</v>
      </c>
      <c r="O14" s="74"/>
      <c r="P14" s="260">
        <v>100</v>
      </c>
      <c r="Q14" s="69">
        <v>1235000</v>
      </c>
      <c r="R14" s="70">
        <v>1245818</v>
      </c>
      <c r="S14" s="70">
        <v>1245818</v>
      </c>
      <c r="T14" s="257">
        <v>100</v>
      </c>
      <c r="U14" s="69">
        <v>1194000</v>
      </c>
      <c r="V14" s="70">
        <v>1194172</v>
      </c>
      <c r="W14" s="70">
        <v>1194112</v>
      </c>
      <c r="X14" s="257">
        <v>100</v>
      </c>
    </row>
    <row r="15" spans="1:24" s="205" customFormat="1" ht="21.75" customHeight="1">
      <c r="A15" s="473" t="s">
        <v>115</v>
      </c>
      <c r="B15" s="473"/>
      <c r="C15" s="474"/>
      <c r="D15" s="69">
        <v>3300000</v>
      </c>
      <c r="E15" s="70">
        <v>3503111</v>
      </c>
      <c r="F15" s="70">
        <v>3487552</v>
      </c>
      <c r="G15" s="158">
        <v>99.6</v>
      </c>
      <c r="H15" s="69">
        <v>4139000</v>
      </c>
      <c r="I15" s="70">
        <v>4390795</v>
      </c>
      <c r="J15" s="70">
        <v>4365322</v>
      </c>
      <c r="K15" s="158">
        <v>99.4</v>
      </c>
      <c r="L15" s="69">
        <v>4102000</v>
      </c>
      <c r="M15" s="70">
        <v>4177594</v>
      </c>
      <c r="N15" s="70">
        <v>4142370</v>
      </c>
      <c r="O15" s="74"/>
      <c r="P15" s="259">
        <v>99.2</v>
      </c>
      <c r="Q15" s="69">
        <v>3730000</v>
      </c>
      <c r="R15" s="70">
        <v>3796257</v>
      </c>
      <c r="S15" s="70">
        <v>3743749</v>
      </c>
      <c r="T15" s="158">
        <v>98.6</v>
      </c>
      <c r="U15" s="69">
        <v>3422000</v>
      </c>
      <c r="V15" s="70">
        <v>3497306</v>
      </c>
      <c r="W15" s="70">
        <v>3419556</v>
      </c>
      <c r="X15" s="158">
        <v>97.8</v>
      </c>
    </row>
    <row r="16" spans="1:24" s="205" customFormat="1" ht="21.75" customHeight="1">
      <c r="A16" s="473" t="s">
        <v>116</v>
      </c>
      <c r="B16" s="473"/>
      <c r="C16" s="474"/>
      <c r="D16" s="69">
        <v>12550000</v>
      </c>
      <c r="E16" s="70">
        <v>13157952</v>
      </c>
      <c r="F16" s="70">
        <v>12615979</v>
      </c>
      <c r="G16" s="258">
        <v>95.9</v>
      </c>
      <c r="H16" s="69">
        <v>13353000</v>
      </c>
      <c r="I16" s="70">
        <v>13924341</v>
      </c>
      <c r="J16" s="70">
        <v>13400386</v>
      </c>
      <c r="K16" s="258">
        <v>96.2</v>
      </c>
      <c r="L16" s="69">
        <v>14092000</v>
      </c>
      <c r="M16" s="70">
        <v>14667796</v>
      </c>
      <c r="N16" s="70">
        <v>14118753</v>
      </c>
      <c r="O16" s="74"/>
      <c r="P16" s="259">
        <v>96.3</v>
      </c>
      <c r="Q16" s="69">
        <v>14921870</v>
      </c>
      <c r="R16" s="70">
        <v>15463356</v>
      </c>
      <c r="S16" s="70">
        <v>14942627</v>
      </c>
      <c r="T16" s="258">
        <v>96.6</v>
      </c>
      <c r="U16" s="69">
        <v>15571370</v>
      </c>
      <c r="V16" s="70">
        <v>16089636</v>
      </c>
      <c r="W16" s="70">
        <v>15603500</v>
      </c>
      <c r="X16" s="258">
        <v>97</v>
      </c>
    </row>
    <row r="17" spans="1:24" s="205" customFormat="1" ht="21.75" customHeight="1">
      <c r="A17" s="473" t="s">
        <v>117</v>
      </c>
      <c r="B17" s="473"/>
      <c r="C17" s="474"/>
      <c r="D17" s="69">
        <v>1310</v>
      </c>
      <c r="E17" s="70">
        <v>2027</v>
      </c>
      <c r="F17" s="70">
        <v>1660</v>
      </c>
      <c r="G17" s="189">
        <v>81.9</v>
      </c>
      <c r="H17" s="69">
        <v>1710</v>
      </c>
      <c r="I17" s="70">
        <v>2512</v>
      </c>
      <c r="J17" s="70">
        <v>2267</v>
      </c>
      <c r="K17" s="258">
        <v>90.2</v>
      </c>
      <c r="L17" s="69">
        <v>2110</v>
      </c>
      <c r="M17" s="70">
        <v>2157</v>
      </c>
      <c r="N17" s="70">
        <v>2157</v>
      </c>
      <c r="O17" s="74"/>
      <c r="P17" s="260">
        <v>100</v>
      </c>
      <c r="Q17" s="69">
        <v>2100</v>
      </c>
      <c r="R17" s="70">
        <v>2460</v>
      </c>
      <c r="S17" s="70">
        <v>2460</v>
      </c>
      <c r="T17" s="254">
        <v>100</v>
      </c>
      <c r="U17" s="69">
        <v>2300</v>
      </c>
      <c r="V17" s="70">
        <v>2383</v>
      </c>
      <c r="W17" s="70">
        <v>2383</v>
      </c>
      <c r="X17" s="254">
        <v>100</v>
      </c>
    </row>
    <row r="18" spans="1:24" s="205" customFormat="1" ht="21.75" customHeight="1">
      <c r="A18" s="473" t="s">
        <v>118</v>
      </c>
      <c r="B18" s="473"/>
      <c r="C18" s="474"/>
      <c r="D18" s="69">
        <v>13500</v>
      </c>
      <c r="E18" s="70">
        <v>14172</v>
      </c>
      <c r="F18" s="70">
        <v>14172</v>
      </c>
      <c r="G18" s="257">
        <v>100</v>
      </c>
      <c r="H18" s="69">
        <v>13500</v>
      </c>
      <c r="I18" s="70">
        <v>13991</v>
      </c>
      <c r="J18" s="70">
        <v>13991</v>
      </c>
      <c r="K18" s="257">
        <v>100</v>
      </c>
      <c r="L18" s="69">
        <v>13700</v>
      </c>
      <c r="M18" s="70">
        <v>14119</v>
      </c>
      <c r="N18" s="70">
        <v>14119</v>
      </c>
      <c r="O18" s="74"/>
      <c r="P18" s="260">
        <v>100</v>
      </c>
      <c r="Q18" s="69">
        <v>14000</v>
      </c>
      <c r="R18" s="70">
        <v>13412</v>
      </c>
      <c r="S18" s="70">
        <v>13412</v>
      </c>
      <c r="T18" s="254">
        <v>100</v>
      </c>
      <c r="U18" s="69">
        <v>13000</v>
      </c>
      <c r="V18" s="70">
        <v>12943</v>
      </c>
      <c r="W18" s="70">
        <v>12943</v>
      </c>
      <c r="X18" s="257">
        <v>100</v>
      </c>
    </row>
    <row r="19" spans="1:24" s="205" customFormat="1" ht="21.75" customHeight="1">
      <c r="A19" s="473" t="s">
        <v>119</v>
      </c>
      <c r="B19" s="473"/>
      <c r="C19" s="474"/>
      <c r="D19" s="69">
        <v>5575280</v>
      </c>
      <c r="E19" s="70">
        <v>5748381</v>
      </c>
      <c r="F19" s="70">
        <v>5748033</v>
      </c>
      <c r="G19" s="257">
        <v>100</v>
      </c>
      <c r="H19" s="69">
        <v>5859870</v>
      </c>
      <c r="I19" s="70">
        <v>6134163</v>
      </c>
      <c r="J19" s="70">
        <v>6134521</v>
      </c>
      <c r="K19" s="257">
        <v>100</v>
      </c>
      <c r="L19" s="69">
        <v>6337190</v>
      </c>
      <c r="M19" s="70">
        <v>6386008</v>
      </c>
      <c r="N19" s="70">
        <v>6385581</v>
      </c>
      <c r="O19" s="74"/>
      <c r="P19" s="260">
        <v>100</v>
      </c>
      <c r="Q19" s="69">
        <v>6164010</v>
      </c>
      <c r="R19" s="70">
        <v>6244262</v>
      </c>
      <c r="S19" s="70">
        <v>6243587</v>
      </c>
      <c r="T19" s="257">
        <v>100</v>
      </c>
      <c r="U19" s="69">
        <v>5747010</v>
      </c>
      <c r="V19" s="70">
        <v>5780737</v>
      </c>
      <c r="W19" s="70">
        <v>5780185</v>
      </c>
      <c r="X19" s="257">
        <v>100</v>
      </c>
    </row>
    <row r="20" spans="1:24" s="205" customFormat="1" ht="21.75" customHeight="1">
      <c r="A20" s="473" t="s">
        <v>120</v>
      </c>
      <c r="B20" s="473"/>
      <c r="C20" s="474"/>
      <c r="D20" s="69">
        <v>7816010</v>
      </c>
      <c r="E20" s="70">
        <v>7946594</v>
      </c>
      <c r="F20" s="70">
        <v>7891145</v>
      </c>
      <c r="G20" s="158">
        <v>99.3</v>
      </c>
      <c r="H20" s="69">
        <v>9491000</v>
      </c>
      <c r="I20" s="70">
        <v>9824348</v>
      </c>
      <c r="J20" s="70">
        <v>9764079</v>
      </c>
      <c r="K20" s="158">
        <v>99.4</v>
      </c>
      <c r="L20" s="69">
        <v>10323000</v>
      </c>
      <c r="M20" s="70">
        <v>10830384</v>
      </c>
      <c r="N20" s="70">
        <v>10599030</v>
      </c>
      <c r="O20" s="74"/>
      <c r="P20" s="259">
        <v>97.9</v>
      </c>
      <c r="Q20" s="69">
        <v>11162000</v>
      </c>
      <c r="R20" s="70">
        <v>11497803</v>
      </c>
      <c r="S20" s="70">
        <v>11403020</v>
      </c>
      <c r="T20" s="158">
        <v>99.2</v>
      </c>
      <c r="U20" s="69">
        <v>12226000</v>
      </c>
      <c r="V20" s="70">
        <v>12380327</v>
      </c>
      <c r="W20" s="70">
        <v>12267649</v>
      </c>
      <c r="X20" s="158">
        <v>99.1</v>
      </c>
    </row>
    <row r="21" spans="1:24" s="205" customFormat="1" ht="21.75" customHeight="1">
      <c r="A21" s="473" t="s">
        <v>121</v>
      </c>
      <c r="B21" s="473"/>
      <c r="C21" s="474"/>
      <c r="D21" s="69">
        <v>8900</v>
      </c>
      <c r="E21" s="70">
        <v>9345</v>
      </c>
      <c r="F21" s="70">
        <v>9345</v>
      </c>
      <c r="G21" s="257">
        <v>100</v>
      </c>
      <c r="H21" s="69">
        <v>8900</v>
      </c>
      <c r="I21" s="70">
        <v>9230</v>
      </c>
      <c r="J21" s="70">
        <v>9230</v>
      </c>
      <c r="K21" s="257">
        <v>100</v>
      </c>
      <c r="L21" s="69">
        <v>9000</v>
      </c>
      <c r="M21" s="70">
        <v>9289</v>
      </c>
      <c r="N21" s="70">
        <v>9289</v>
      </c>
      <c r="O21" s="74"/>
      <c r="P21" s="260">
        <v>100</v>
      </c>
      <c r="Q21" s="69">
        <v>9000</v>
      </c>
      <c r="R21" s="70">
        <v>8797</v>
      </c>
      <c r="S21" s="70">
        <v>8797</v>
      </c>
      <c r="T21" s="257">
        <v>100</v>
      </c>
      <c r="U21" s="69">
        <v>8600</v>
      </c>
      <c r="V21" s="70">
        <v>8502</v>
      </c>
      <c r="W21" s="70">
        <v>8502</v>
      </c>
      <c r="X21" s="257">
        <v>100</v>
      </c>
    </row>
    <row r="22" spans="1:24" s="205" customFormat="1" ht="21.75" customHeight="1">
      <c r="A22" s="473" t="s">
        <v>239</v>
      </c>
      <c r="B22" s="473"/>
      <c r="C22" s="474"/>
      <c r="D22" s="69" t="s">
        <v>412</v>
      </c>
      <c r="E22" s="70" t="s">
        <v>412</v>
      </c>
      <c r="F22" s="70" t="s">
        <v>412</v>
      </c>
      <c r="G22" s="285" t="s">
        <v>412</v>
      </c>
      <c r="H22" s="70" t="s">
        <v>412</v>
      </c>
      <c r="I22" s="70" t="s">
        <v>412</v>
      </c>
      <c r="J22" s="70" t="s">
        <v>412</v>
      </c>
      <c r="K22" s="285" t="s">
        <v>412</v>
      </c>
      <c r="L22" s="70" t="s">
        <v>412</v>
      </c>
      <c r="M22" s="70" t="s">
        <v>412</v>
      </c>
      <c r="N22" s="70" t="s">
        <v>412</v>
      </c>
      <c r="O22" s="70"/>
      <c r="P22" s="285" t="s">
        <v>412</v>
      </c>
      <c r="Q22" s="70" t="s">
        <v>412</v>
      </c>
      <c r="R22" s="70" t="s">
        <v>412</v>
      </c>
      <c r="S22" s="70" t="s">
        <v>412</v>
      </c>
      <c r="T22" s="70" t="s">
        <v>412</v>
      </c>
      <c r="U22" s="69">
        <v>727700</v>
      </c>
      <c r="V22" s="70">
        <v>727706</v>
      </c>
      <c r="W22" s="70">
        <v>727706</v>
      </c>
      <c r="X22" s="257">
        <v>100</v>
      </c>
    </row>
    <row r="23" spans="1:24" s="205" customFormat="1" ht="21.75" customHeight="1">
      <c r="A23" s="518" t="s">
        <v>402</v>
      </c>
      <c r="B23" s="208"/>
      <c r="C23" s="206" t="s">
        <v>219</v>
      </c>
      <c r="D23" s="69">
        <v>327000</v>
      </c>
      <c r="E23" s="70">
        <v>338336</v>
      </c>
      <c r="F23" s="70">
        <v>338336</v>
      </c>
      <c r="G23" s="286">
        <v>100</v>
      </c>
      <c r="H23" s="70" t="s">
        <v>412</v>
      </c>
      <c r="I23" s="70" t="s">
        <v>412</v>
      </c>
      <c r="J23" s="70" t="s">
        <v>412</v>
      </c>
      <c r="K23" s="285" t="s">
        <v>412</v>
      </c>
      <c r="L23" s="70" t="s">
        <v>412</v>
      </c>
      <c r="M23" s="70" t="s">
        <v>412</v>
      </c>
      <c r="N23" s="70" t="s">
        <v>412</v>
      </c>
      <c r="O23" s="70"/>
      <c r="P23" s="285" t="s">
        <v>412</v>
      </c>
      <c r="Q23" s="70" t="s">
        <v>412</v>
      </c>
      <c r="R23" s="70" t="s">
        <v>412</v>
      </c>
      <c r="S23" s="70" t="s">
        <v>412</v>
      </c>
      <c r="T23" s="70" t="s">
        <v>412</v>
      </c>
      <c r="U23" s="69" t="s">
        <v>413</v>
      </c>
      <c r="V23" s="70" t="s">
        <v>413</v>
      </c>
      <c r="W23" s="70" t="s">
        <v>413</v>
      </c>
      <c r="X23" s="189" t="s">
        <v>413</v>
      </c>
    </row>
    <row r="24" spans="1:24" s="205" customFormat="1" ht="21.75" customHeight="1">
      <c r="A24" s="475"/>
      <c r="B24" s="209"/>
      <c r="C24" s="206" t="s">
        <v>122</v>
      </c>
      <c r="D24" s="69">
        <v>69000</v>
      </c>
      <c r="E24" s="70">
        <v>114405</v>
      </c>
      <c r="F24" s="70">
        <v>100234</v>
      </c>
      <c r="G24" s="158">
        <v>87.6</v>
      </c>
      <c r="H24" s="69">
        <v>11010</v>
      </c>
      <c r="I24" s="70">
        <v>14099</v>
      </c>
      <c r="J24" s="70">
        <v>11600</v>
      </c>
      <c r="K24" s="158">
        <v>82.3</v>
      </c>
      <c r="L24" s="69">
        <v>610</v>
      </c>
      <c r="M24" s="70">
        <v>2471</v>
      </c>
      <c r="N24" s="70">
        <v>580</v>
      </c>
      <c r="O24" s="74"/>
      <c r="P24" s="259">
        <v>23.5</v>
      </c>
      <c r="Q24" s="69">
        <v>10</v>
      </c>
      <c r="R24" s="70">
        <v>1891</v>
      </c>
      <c r="S24" s="70">
        <v>345</v>
      </c>
      <c r="T24" s="158">
        <v>18.2</v>
      </c>
      <c r="U24" s="69">
        <v>10</v>
      </c>
      <c r="V24" s="70">
        <v>1425</v>
      </c>
      <c r="W24" s="70">
        <v>353</v>
      </c>
      <c r="X24" s="158">
        <v>24.8</v>
      </c>
    </row>
    <row r="25" spans="1:24" s="205" customFormat="1" ht="21.75" customHeight="1">
      <c r="A25" s="476"/>
      <c r="B25" s="210"/>
      <c r="C25" s="211" t="s">
        <v>123</v>
      </c>
      <c r="D25" s="69">
        <v>1202000</v>
      </c>
      <c r="E25" s="70">
        <v>1981030</v>
      </c>
      <c r="F25" s="70">
        <v>1311515</v>
      </c>
      <c r="G25" s="189">
        <v>66.2</v>
      </c>
      <c r="H25" s="69">
        <v>130010</v>
      </c>
      <c r="I25" s="70">
        <v>697898</v>
      </c>
      <c r="J25" s="70">
        <v>143628</v>
      </c>
      <c r="K25" s="158">
        <v>20.6</v>
      </c>
      <c r="L25" s="69">
        <v>59390</v>
      </c>
      <c r="M25" s="70">
        <v>509559</v>
      </c>
      <c r="N25" s="70">
        <v>62043</v>
      </c>
      <c r="O25" s="70"/>
      <c r="P25" s="259">
        <v>12.2</v>
      </c>
      <c r="Q25" s="69">
        <v>44010</v>
      </c>
      <c r="R25" s="70">
        <v>441227</v>
      </c>
      <c r="S25" s="70">
        <v>44724</v>
      </c>
      <c r="T25" s="158">
        <v>10.1</v>
      </c>
      <c r="U25" s="69">
        <v>23010</v>
      </c>
      <c r="V25" s="70">
        <v>387041</v>
      </c>
      <c r="W25" s="70">
        <v>23962</v>
      </c>
      <c r="X25" s="158">
        <v>6.2</v>
      </c>
    </row>
    <row r="26" spans="1:24" s="205" customFormat="1" ht="15" customHeight="1">
      <c r="A26" s="52" t="s">
        <v>124</v>
      </c>
      <c r="B26" s="52"/>
      <c r="C26" s="74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</row>
    <row r="27" spans="1:24" s="205" customFormat="1" ht="15" customHeight="1">
      <c r="A27" s="52"/>
      <c r="B27" s="52"/>
      <c r="C27" s="74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74"/>
      <c r="O27" s="74"/>
      <c r="P27" s="52"/>
      <c r="Q27" s="74"/>
      <c r="R27" s="74"/>
      <c r="S27" s="74"/>
      <c r="T27" s="52"/>
      <c r="U27" s="74"/>
      <c r="V27" s="74"/>
      <c r="W27" s="74"/>
      <c r="X27" s="52"/>
    </row>
    <row r="28" spans="1:24" s="205" customFormat="1" ht="15" customHeight="1">
      <c r="A28" s="52"/>
      <c r="B28" s="52"/>
      <c r="C28" s="74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P28" s="71"/>
      <c r="T28" s="71"/>
      <c r="X28" s="71"/>
    </row>
    <row r="29" spans="1:24" s="197" customFormat="1" ht="15" customHeight="1">
      <c r="A29" s="52"/>
      <c r="B29" s="52"/>
      <c r="C29" s="74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497" t="s">
        <v>448</v>
      </c>
      <c r="P29" s="497"/>
      <c r="Q29" s="497"/>
      <c r="R29" s="497"/>
      <c r="S29" s="497"/>
      <c r="T29" s="497"/>
      <c r="U29" s="497"/>
      <c r="V29" s="497"/>
      <c r="W29" s="497"/>
      <c r="X29" s="214"/>
    </row>
    <row r="30" spans="1:23" s="197" customFormat="1" ht="15" customHeight="1" thickBot="1">
      <c r="A30" s="144"/>
      <c r="B30" s="144"/>
      <c r="C30" s="145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P30" s="107"/>
      <c r="Q30" s="198"/>
      <c r="R30" s="198"/>
      <c r="S30" s="198"/>
      <c r="T30" s="199"/>
      <c r="W30" s="215" t="s">
        <v>404</v>
      </c>
    </row>
    <row r="31" spans="1:24" s="197" customFormat="1" ht="19.5" customHeight="1">
      <c r="A31" s="144"/>
      <c r="B31" s="144"/>
      <c r="C31" s="145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O31" s="479" t="s">
        <v>342</v>
      </c>
      <c r="P31" s="479"/>
      <c r="Q31" s="479"/>
      <c r="R31" s="480"/>
      <c r="S31" s="216" t="s">
        <v>240</v>
      </c>
      <c r="T31" s="216" t="s">
        <v>279</v>
      </c>
      <c r="U31" s="216" t="s">
        <v>280</v>
      </c>
      <c r="V31" s="216" t="s">
        <v>281</v>
      </c>
      <c r="W31" s="216" t="s">
        <v>282</v>
      </c>
      <c r="X31" s="120"/>
    </row>
    <row r="32" spans="1:24" s="205" customFormat="1" ht="18" customHeight="1">
      <c r="A32" s="144"/>
      <c r="B32" s="144"/>
      <c r="C32" s="145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45"/>
      <c r="O32" s="488" t="s">
        <v>126</v>
      </c>
      <c r="P32" s="488"/>
      <c r="Q32" s="488"/>
      <c r="R32" s="489"/>
      <c r="S32" s="275">
        <v>323961751</v>
      </c>
      <c r="T32" s="275">
        <v>407240094</v>
      </c>
      <c r="U32" s="275">
        <v>421346842</v>
      </c>
      <c r="V32" s="275">
        <v>396097619</v>
      </c>
      <c r="W32" s="275">
        <f>SUM(W34,W37:W60)</f>
        <v>413331704</v>
      </c>
      <c r="X32" s="74"/>
    </row>
    <row r="33" spans="2:35" s="205" customFormat="1" ht="21.75" customHeight="1">
      <c r="B33" s="52"/>
      <c r="C33" s="74"/>
      <c r="D33" s="213"/>
      <c r="E33" s="74"/>
      <c r="F33" s="74"/>
      <c r="G33" s="52"/>
      <c r="H33" s="74"/>
      <c r="I33" s="74"/>
      <c r="J33" s="74"/>
      <c r="K33" s="52"/>
      <c r="L33" s="74"/>
      <c r="M33" s="74"/>
      <c r="N33" s="52"/>
      <c r="O33" s="207"/>
      <c r="P33" s="490"/>
      <c r="Q33" s="490"/>
      <c r="R33" s="491"/>
      <c r="S33" s="70"/>
      <c r="T33" s="74"/>
      <c r="U33" s="52"/>
      <c r="V33" s="74"/>
      <c r="W33" s="74"/>
      <c r="X33" s="213"/>
      <c r="Y33" s="213"/>
      <c r="Z33" s="71"/>
      <c r="AA33" s="71"/>
      <c r="AB33" s="71"/>
      <c r="AC33" s="71"/>
      <c r="AD33" s="71"/>
      <c r="AE33" s="71"/>
      <c r="AF33" s="71"/>
      <c r="AG33" s="71"/>
      <c r="AH33" s="71"/>
      <c r="AI33" s="71"/>
    </row>
    <row r="34" spans="7:35" s="205" customFormat="1" ht="21.75" customHeight="1">
      <c r="G34" s="71"/>
      <c r="K34" s="71"/>
      <c r="N34" s="52"/>
      <c r="O34" s="207"/>
      <c r="P34" s="490" t="s">
        <v>127</v>
      </c>
      <c r="Q34" s="490"/>
      <c r="R34" s="491"/>
      <c r="S34" s="10">
        <v>143915035</v>
      </c>
      <c r="T34" s="10">
        <v>198471325</v>
      </c>
      <c r="U34" s="10">
        <v>208254763</v>
      </c>
      <c r="V34" s="10">
        <v>183254847</v>
      </c>
      <c r="W34" s="10">
        <v>190826839</v>
      </c>
      <c r="X34" s="74"/>
      <c r="Y34" s="74"/>
      <c r="AA34" s="71"/>
      <c r="AB34" s="71"/>
      <c r="AC34" s="71"/>
      <c r="AD34" s="71"/>
      <c r="AE34" s="71"/>
      <c r="AF34" s="71"/>
      <c r="AG34" s="71"/>
      <c r="AH34" s="71"/>
      <c r="AI34" s="71"/>
    </row>
    <row r="35" spans="1:35" s="205" customFormat="1" ht="21.75" customHeight="1">
      <c r="A35" s="74"/>
      <c r="B35" s="74"/>
      <c r="C35" s="74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52"/>
      <c r="O35" s="207"/>
      <c r="P35" s="490" t="s">
        <v>343</v>
      </c>
      <c r="Q35" s="490"/>
      <c r="R35" s="491"/>
      <c r="S35" s="70">
        <v>101752491</v>
      </c>
      <c r="T35" s="70">
        <v>145760049</v>
      </c>
      <c r="U35" s="70">
        <v>150334696</v>
      </c>
      <c r="V35" s="70">
        <v>145977014</v>
      </c>
      <c r="W35" s="70">
        <v>153152393</v>
      </c>
      <c r="X35" s="74"/>
      <c r="Y35" s="213"/>
      <c r="AA35" s="71"/>
      <c r="AB35" s="71"/>
      <c r="AC35" s="71"/>
      <c r="AD35" s="71"/>
      <c r="AE35" s="71"/>
      <c r="AF35" s="71"/>
      <c r="AG35" s="71"/>
      <c r="AH35" s="71"/>
      <c r="AI35" s="71"/>
    </row>
    <row r="36" spans="7:35" s="205" customFormat="1" ht="21.75" customHeight="1">
      <c r="G36" s="71"/>
      <c r="K36" s="71"/>
      <c r="N36" s="71"/>
      <c r="O36" s="207"/>
      <c r="P36" s="490" t="s">
        <v>344</v>
      </c>
      <c r="Q36" s="490"/>
      <c r="R36" s="491"/>
      <c r="S36" s="70">
        <v>42162543</v>
      </c>
      <c r="T36" s="70">
        <v>52711277</v>
      </c>
      <c r="U36" s="70">
        <v>57920066</v>
      </c>
      <c r="V36" s="70">
        <v>37277833</v>
      </c>
      <c r="W36" s="70">
        <v>37674446</v>
      </c>
      <c r="X36" s="74"/>
      <c r="Y36" s="74"/>
      <c r="AA36" s="71"/>
      <c r="AB36" s="71"/>
      <c r="AC36" s="71"/>
      <c r="AD36" s="71"/>
      <c r="AE36" s="71"/>
      <c r="AF36" s="71"/>
      <c r="AG36" s="71"/>
      <c r="AH36" s="71"/>
      <c r="AI36" s="71"/>
    </row>
    <row r="37" spans="1:35" s="197" customFormat="1" ht="21.75" customHeight="1">
      <c r="A37" s="462" t="s">
        <v>447</v>
      </c>
      <c r="B37" s="462"/>
      <c r="C37" s="462"/>
      <c r="D37" s="462"/>
      <c r="E37" s="462"/>
      <c r="F37" s="462"/>
      <c r="G37" s="462"/>
      <c r="H37" s="462"/>
      <c r="I37" s="462"/>
      <c r="J37" s="462"/>
      <c r="K37" s="462"/>
      <c r="L37" s="462"/>
      <c r="M37" s="462"/>
      <c r="N37" s="107"/>
      <c r="O37" s="217"/>
      <c r="P37" s="483" t="s">
        <v>128</v>
      </c>
      <c r="Q37" s="483"/>
      <c r="R37" s="492"/>
      <c r="S37" s="200">
        <v>101689594</v>
      </c>
      <c r="T37" s="200">
        <v>110715141</v>
      </c>
      <c r="U37" s="200">
        <v>106529560</v>
      </c>
      <c r="V37" s="200">
        <v>97811046</v>
      </c>
      <c r="W37" s="200">
        <v>86774647</v>
      </c>
      <c r="X37" s="145"/>
      <c r="Y37" s="145"/>
      <c r="AA37" s="107"/>
      <c r="AB37" s="107"/>
      <c r="AC37" s="107"/>
      <c r="AD37" s="107"/>
      <c r="AE37" s="107"/>
      <c r="AF37" s="107"/>
      <c r="AG37" s="107"/>
      <c r="AH37" s="107"/>
      <c r="AI37" s="107"/>
    </row>
    <row r="38" spans="1:35" s="197" customFormat="1" ht="21.75" customHeight="1" thickBot="1">
      <c r="A38" s="107"/>
      <c r="B38" s="107"/>
      <c r="C38" s="145"/>
      <c r="D38" s="198"/>
      <c r="E38" s="198"/>
      <c r="F38" s="198"/>
      <c r="G38" s="199"/>
      <c r="H38" s="198"/>
      <c r="I38" s="198"/>
      <c r="J38" s="198"/>
      <c r="K38" s="199"/>
      <c r="L38" s="198"/>
      <c r="M38" s="200" t="s">
        <v>403</v>
      </c>
      <c r="N38" s="107"/>
      <c r="O38" s="217"/>
      <c r="P38" s="483" t="s">
        <v>130</v>
      </c>
      <c r="Q38" s="483"/>
      <c r="R38" s="492"/>
      <c r="S38" s="200">
        <v>23415947</v>
      </c>
      <c r="T38" s="200">
        <v>43613060</v>
      </c>
      <c r="U38" s="200">
        <v>46192660</v>
      </c>
      <c r="V38" s="200">
        <v>53023806</v>
      </c>
      <c r="W38" s="200">
        <v>55265352</v>
      </c>
      <c r="X38" s="145"/>
      <c r="Y38" s="145"/>
      <c r="AA38" s="107"/>
      <c r="AB38" s="107"/>
      <c r="AC38" s="107"/>
      <c r="AD38" s="107"/>
      <c r="AE38" s="107"/>
      <c r="AF38" s="107"/>
      <c r="AG38" s="107"/>
      <c r="AH38" s="107"/>
      <c r="AI38" s="107"/>
    </row>
    <row r="39" spans="1:35" s="197" customFormat="1" ht="21.75" customHeight="1">
      <c r="A39" s="481" t="s">
        <v>125</v>
      </c>
      <c r="B39" s="481"/>
      <c r="C39" s="482"/>
      <c r="D39" s="477" t="s">
        <v>240</v>
      </c>
      <c r="E39" s="326"/>
      <c r="F39" s="477" t="s">
        <v>279</v>
      </c>
      <c r="G39" s="326"/>
      <c r="H39" s="477" t="s">
        <v>280</v>
      </c>
      <c r="I39" s="464"/>
      <c r="J39" s="477" t="s">
        <v>281</v>
      </c>
      <c r="K39" s="464"/>
      <c r="L39" s="477" t="s">
        <v>282</v>
      </c>
      <c r="M39" s="478"/>
      <c r="N39" s="107"/>
      <c r="O39" s="217"/>
      <c r="P39" s="483" t="s">
        <v>129</v>
      </c>
      <c r="Q39" s="483"/>
      <c r="R39" s="492"/>
      <c r="S39" s="200">
        <v>9988718</v>
      </c>
      <c r="T39" s="200">
        <v>9063414</v>
      </c>
      <c r="U39" s="200">
        <v>12095740</v>
      </c>
      <c r="V39" s="200">
        <v>15311951</v>
      </c>
      <c r="W39" s="200">
        <v>16849033</v>
      </c>
      <c r="X39" s="145"/>
      <c r="Y39" s="145"/>
      <c r="AA39" s="107"/>
      <c r="AB39" s="107"/>
      <c r="AC39" s="107"/>
      <c r="AD39" s="107"/>
      <c r="AE39" s="107"/>
      <c r="AF39" s="107"/>
      <c r="AG39" s="107"/>
      <c r="AH39" s="107"/>
      <c r="AI39" s="107"/>
    </row>
    <row r="40" spans="1:35" s="197" customFormat="1" ht="21.75" customHeight="1">
      <c r="A40" s="218"/>
      <c r="B40" s="218"/>
      <c r="C40" s="218"/>
      <c r="D40" s="487"/>
      <c r="E40" s="486"/>
      <c r="F40" s="486"/>
      <c r="G40" s="486"/>
      <c r="H40" s="486"/>
      <c r="I40" s="486"/>
      <c r="J40" s="486"/>
      <c r="K40" s="486"/>
      <c r="L40" s="486"/>
      <c r="M40" s="486"/>
      <c r="N40" s="107"/>
      <c r="O40" s="217"/>
      <c r="P40" s="483" t="s">
        <v>131</v>
      </c>
      <c r="Q40" s="483"/>
      <c r="R40" s="492"/>
      <c r="S40" s="200">
        <v>2974506</v>
      </c>
      <c r="T40" s="200">
        <v>3080522</v>
      </c>
      <c r="U40" s="200">
        <v>2943132</v>
      </c>
      <c r="V40" s="200">
        <v>2456921</v>
      </c>
      <c r="W40" s="200">
        <v>19329348</v>
      </c>
      <c r="X40" s="145"/>
      <c r="Y40" s="145"/>
      <c r="AA40" s="107"/>
      <c r="AB40" s="107"/>
      <c r="AC40" s="107"/>
      <c r="AD40" s="107"/>
      <c r="AE40" s="107"/>
      <c r="AF40" s="107"/>
      <c r="AG40" s="107"/>
      <c r="AH40" s="107"/>
      <c r="AI40" s="107"/>
    </row>
    <row r="41" spans="1:35" s="197" customFormat="1" ht="21.75" customHeight="1">
      <c r="A41" s="483" t="s">
        <v>345</v>
      </c>
      <c r="B41" s="484"/>
      <c r="C41" s="485"/>
      <c r="D41" s="459">
        <v>121268370</v>
      </c>
      <c r="E41" s="458"/>
      <c r="F41" s="458">
        <v>135164229</v>
      </c>
      <c r="G41" s="458"/>
      <c r="H41" s="458">
        <v>147219906</v>
      </c>
      <c r="I41" s="458"/>
      <c r="J41" s="458">
        <v>139121062</v>
      </c>
      <c r="K41" s="458"/>
      <c r="L41" s="458">
        <v>131859513</v>
      </c>
      <c r="M41" s="458"/>
      <c r="N41" s="107"/>
      <c r="O41" s="217"/>
      <c r="P41" s="483" t="s">
        <v>132</v>
      </c>
      <c r="Q41" s="483"/>
      <c r="R41" s="492"/>
      <c r="S41" s="200">
        <v>14571195</v>
      </c>
      <c r="T41" s="197">
        <v>14743416</v>
      </c>
      <c r="U41" s="197">
        <v>14901746</v>
      </c>
      <c r="V41" s="197">
        <v>14696637</v>
      </c>
      <c r="W41" s="197">
        <v>14726655</v>
      </c>
      <c r="X41" s="145"/>
      <c r="Y41" s="145"/>
      <c r="AA41" s="107"/>
      <c r="AB41" s="107"/>
      <c r="AC41" s="107"/>
      <c r="AD41" s="107"/>
      <c r="AE41" s="107"/>
      <c r="AF41" s="107"/>
      <c r="AG41" s="107"/>
      <c r="AH41" s="107"/>
      <c r="AI41" s="107"/>
    </row>
    <row r="42" spans="1:35" s="197" customFormat="1" ht="21.75" customHeight="1">
      <c r="A42" s="144"/>
      <c r="B42" s="144"/>
      <c r="C42" s="144"/>
      <c r="D42" s="460"/>
      <c r="E42" s="364"/>
      <c r="F42" s="364"/>
      <c r="G42" s="364"/>
      <c r="H42" s="364"/>
      <c r="I42" s="364"/>
      <c r="J42" s="364"/>
      <c r="K42" s="364"/>
      <c r="L42" s="364"/>
      <c r="M42" s="364"/>
      <c r="N42" s="107"/>
      <c r="O42" s="219"/>
      <c r="P42" s="483" t="s">
        <v>220</v>
      </c>
      <c r="Q42" s="483"/>
      <c r="R42" s="493"/>
      <c r="S42" s="220" t="s">
        <v>413</v>
      </c>
      <c r="T42" s="200" t="s">
        <v>413</v>
      </c>
      <c r="U42" s="200" t="s">
        <v>413</v>
      </c>
      <c r="V42" s="200" t="s">
        <v>413</v>
      </c>
      <c r="W42" s="200" t="s">
        <v>413</v>
      </c>
      <c r="X42" s="200"/>
      <c r="Y42" s="145"/>
      <c r="AA42" s="107"/>
      <c r="AB42" s="107"/>
      <c r="AC42" s="107"/>
      <c r="AD42" s="107"/>
      <c r="AE42" s="107"/>
      <c r="AF42" s="107"/>
      <c r="AG42" s="107"/>
      <c r="AH42" s="107"/>
      <c r="AI42" s="107"/>
    </row>
    <row r="43" spans="1:35" s="197" customFormat="1" ht="21.75" customHeight="1">
      <c r="A43" s="144"/>
      <c r="B43" s="144"/>
      <c r="C43" s="144"/>
      <c r="D43" s="460"/>
      <c r="E43" s="364"/>
      <c r="F43" s="364"/>
      <c r="G43" s="364"/>
      <c r="H43" s="364"/>
      <c r="I43" s="364"/>
      <c r="J43" s="364"/>
      <c r="K43" s="364"/>
      <c r="L43" s="364"/>
      <c r="M43" s="364"/>
      <c r="N43" s="107"/>
      <c r="O43" s="219"/>
      <c r="P43" s="483" t="s">
        <v>241</v>
      </c>
      <c r="Q43" s="483"/>
      <c r="R43" s="493"/>
      <c r="S43" s="220" t="s">
        <v>413</v>
      </c>
      <c r="T43" s="200" t="s">
        <v>413</v>
      </c>
      <c r="U43" s="200" t="s">
        <v>413</v>
      </c>
      <c r="V43" s="200" t="s">
        <v>413</v>
      </c>
      <c r="W43" s="200" t="s">
        <v>413</v>
      </c>
      <c r="X43" s="200"/>
      <c r="Y43" s="145"/>
      <c r="AA43" s="107"/>
      <c r="AB43" s="107"/>
      <c r="AC43" s="107"/>
      <c r="AD43" s="107"/>
      <c r="AE43" s="107"/>
      <c r="AF43" s="107"/>
      <c r="AG43" s="107"/>
      <c r="AH43" s="107"/>
      <c r="AI43" s="107"/>
    </row>
    <row r="44" spans="1:35" s="197" customFormat="1" ht="21.75" customHeight="1">
      <c r="A44" s="483" t="s">
        <v>346</v>
      </c>
      <c r="B44" s="483"/>
      <c r="C44" s="483"/>
      <c r="D44" s="459">
        <v>118746455</v>
      </c>
      <c r="E44" s="458"/>
      <c r="F44" s="458">
        <v>132541811</v>
      </c>
      <c r="G44" s="458"/>
      <c r="H44" s="458">
        <v>144276657</v>
      </c>
      <c r="I44" s="458"/>
      <c r="J44" s="458">
        <v>136201958</v>
      </c>
      <c r="K44" s="458"/>
      <c r="L44" s="458">
        <v>128986625</v>
      </c>
      <c r="M44" s="458"/>
      <c r="N44" s="107"/>
      <c r="O44" s="219"/>
      <c r="P44" s="483" t="s">
        <v>242</v>
      </c>
      <c r="Q44" s="483"/>
      <c r="R44" s="493"/>
      <c r="S44" s="220">
        <v>66865</v>
      </c>
      <c r="T44" s="200">
        <v>19899</v>
      </c>
      <c r="U44" s="200">
        <v>9981</v>
      </c>
      <c r="V44" s="200">
        <v>8469</v>
      </c>
      <c r="W44" s="200">
        <v>2154</v>
      </c>
      <c r="X44" s="200"/>
      <c r="Y44" s="200"/>
      <c r="AA44" s="107"/>
      <c r="AB44" s="107"/>
      <c r="AC44" s="107"/>
      <c r="AD44" s="107"/>
      <c r="AE44" s="107"/>
      <c r="AF44" s="107"/>
      <c r="AG44" s="107"/>
      <c r="AH44" s="107"/>
      <c r="AI44" s="107"/>
    </row>
    <row r="45" spans="1:35" s="197" customFormat="1" ht="21.75" customHeight="1">
      <c r="A45" s="144"/>
      <c r="B45" s="144"/>
      <c r="C45" s="144"/>
      <c r="D45" s="460"/>
      <c r="E45" s="364"/>
      <c r="F45" s="364"/>
      <c r="G45" s="364"/>
      <c r="H45" s="364"/>
      <c r="I45" s="364"/>
      <c r="J45" s="364"/>
      <c r="K45" s="364"/>
      <c r="L45" s="364"/>
      <c r="M45" s="364"/>
      <c r="N45" s="107"/>
      <c r="O45" s="219"/>
      <c r="P45" s="494" t="s">
        <v>221</v>
      </c>
      <c r="Q45" s="494"/>
      <c r="R45" s="493"/>
      <c r="S45" s="220" t="s">
        <v>413</v>
      </c>
      <c r="T45" s="200" t="s">
        <v>413</v>
      </c>
      <c r="U45" s="200" t="s">
        <v>413</v>
      </c>
      <c r="V45" s="200" t="s">
        <v>413</v>
      </c>
      <c r="W45" s="200" t="s">
        <v>413</v>
      </c>
      <c r="X45" s="200"/>
      <c r="Y45" s="200"/>
      <c r="AA45" s="107"/>
      <c r="AB45" s="107"/>
      <c r="AC45" s="107"/>
      <c r="AD45" s="107"/>
      <c r="AE45" s="107"/>
      <c r="AF45" s="107"/>
      <c r="AG45" s="107"/>
      <c r="AH45" s="107"/>
      <c r="AI45" s="107"/>
    </row>
    <row r="46" spans="1:35" s="197" customFormat="1" ht="21.75" customHeight="1">
      <c r="A46" s="144"/>
      <c r="B46" s="144"/>
      <c r="C46" s="144"/>
      <c r="D46" s="460"/>
      <c r="E46" s="364"/>
      <c r="F46" s="364"/>
      <c r="G46" s="364"/>
      <c r="H46" s="364"/>
      <c r="I46" s="364"/>
      <c r="J46" s="364"/>
      <c r="K46" s="364"/>
      <c r="L46" s="364"/>
      <c r="M46" s="364"/>
      <c r="N46" s="107"/>
      <c r="O46" s="219"/>
      <c r="P46" s="494" t="s">
        <v>243</v>
      </c>
      <c r="Q46" s="494"/>
      <c r="R46" s="493"/>
      <c r="S46" s="220" t="s">
        <v>413</v>
      </c>
      <c r="T46" s="200" t="s">
        <v>413</v>
      </c>
      <c r="U46" s="200" t="s">
        <v>413</v>
      </c>
      <c r="V46" s="200" t="s">
        <v>413</v>
      </c>
      <c r="W46" s="200" t="s">
        <v>413</v>
      </c>
      <c r="X46" s="200"/>
      <c r="Y46" s="200"/>
      <c r="AA46" s="107"/>
      <c r="AB46" s="107"/>
      <c r="AC46" s="107"/>
      <c r="AD46" s="107"/>
      <c r="AE46" s="107"/>
      <c r="AF46" s="107"/>
      <c r="AG46" s="107"/>
      <c r="AH46" s="107"/>
      <c r="AI46" s="107"/>
    </row>
    <row r="47" spans="1:35" s="197" customFormat="1" ht="21.75" customHeight="1">
      <c r="A47" s="483" t="s">
        <v>347</v>
      </c>
      <c r="B47" s="483"/>
      <c r="C47" s="483"/>
      <c r="D47" s="459">
        <v>79618</v>
      </c>
      <c r="E47" s="458"/>
      <c r="F47" s="458">
        <v>78532</v>
      </c>
      <c r="G47" s="458"/>
      <c r="H47" s="458">
        <v>101372</v>
      </c>
      <c r="I47" s="458"/>
      <c r="J47" s="458">
        <v>151112</v>
      </c>
      <c r="K47" s="458"/>
      <c r="L47" s="458">
        <v>166980</v>
      </c>
      <c r="M47" s="458"/>
      <c r="N47" s="107"/>
      <c r="O47" s="219"/>
      <c r="P47" s="494" t="s">
        <v>244</v>
      </c>
      <c r="Q47" s="494"/>
      <c r="R47" s="493"/>
      <c r="S47" s="220">
        <v>1206588</v>
      </c>
      <c r="T47" s="200">
        <v>841302</v>
      </c>
      <c r="U47" s="200">
        <v>454131</v>
      </c>
      <c r="V47" s="200">
        <v>360786</v>
      </c>
      <c r="W47" s="200">
        <v>504169</v>
      </c>
      <c r="X47" s="200"/>
      <c r="Y47" s="200"/>
      <c r="AA47" s="107"/>
      <c r="AB47" s="107"/>
      <c r="AC47" s="107"/>
      <c r="AD47" s="107"/>
      <c r="AE47" s="107"/>
      <c r="AF47" s="107"/>
      <c r="AG47" s="107"/>
      <c r="AH47" s="107"/>
      <c r="AI47" s="107"/>
    </row>
    <row r="48" spans="1:35" s="197" customFormat="1" ht="21.75" customHeight="1">
      <c r="A48" s="144"/>
      <c r="B48" s="144"/>
      <c r="C48" s="144"/>
      <c r="D48" s="460"/>
      <c r="E48" s="364"/>
      <c r="F48" s="364"/>
      <c r="G48" s="364"/>
      <c r="H48" s="364"/>
      <c r="I48" s="364"/>
      <c r="J48" s="364"/>
      <c r="K48" s="364"/>
      <c r="L48" s="364"/>
      <c r="M48" s="364"/>
      <c r="N48" s="107"/>
      <c r="O48" s="219"/>
      <c r="P48" s="483" t="s">
        <v>248</v>
      </c>
      <c r="Q48" s="483"/>
      <c r="R48" s="493"/>
      <c r="S48" s="220" t="s">
        <v>413</v>
      </c>
      <c r="T48" s="200" t="s">
        <v>413</v>
      </c>
      <c r="U48" s="200" t="s">
        <v>413</v>
      </c>
      <c r="V48" s="200" t="s">
        <v>413</v>
      </c>
      <c r="W48" s="200" t="s">
        <v>413</v>
      </c>
      <c r="X48" s="200"/>
      <c r="Y48" s="200"/>
      <c r="AA48" s="107"/>
      <c r="AB48" s="107"/>
      <c r="AC48" s="107"/>
      <c r="AD48" s="107"/>
      <c r="AE48" s="107"/>
      <c r="AF48" s="107"/>
      <c r="AG48" s="107"/>
      <c r="AH48" s="107"/>
      <c r="AI48" s="107"/>
    </row>
    <row r="49" spans="1:35" s="197" customFormat="1" ht="25.5" customHeight="1">
      <c r="A49" s="144"/>
      <c r="B49" s="144"/>
      <c r="C49" s="144"/>
      <c r="D49" s="460"/>
      <c r="E49" s="364"/>
      <c r="F49" s="364"/>
      <c r="G49" s="364"/>
      <c r="H49" s="364"/>
      <c r="I49" s="364"/>
      <c r="J49" s="364"/>
      <c r="K49" s="364"/>
      <c r="L49" s="364"/>
      <c r="M49" s="364"/>
      <c r="N49" s="107"/>
      <c r="O49" s="219"/>
      <c r="P49" s="483" t="s">
        <v>222</v>
      </c>
      <c r="Q49" s="483"/>
      <c r="R49" s="493"/>
      <c r="S49" s="220">
        <v>4981</v>
      </c>
      <c r="T49" s="200">
        <v>4981</v>
      </c>
      <c r="U49" s="200" t="s">
        <v>413</v>
      </c>
      <c r="V49" s="200" t="s">
        <v>413</v>
      </c>
      <c r="W49" s="200" t="s">
        <v>413</v>
      </c>
      <c r="X49" s="145"/>
      <c r="Y49" s="200"/>
      <c r="AA49" s="107"/>
      <c r="AB49" s="107"/>
      <c r="AC49" s="107"/>
      <c r="AD49" s="107"/>
      <c r="AE49" s="107"/>
      <c r="AF49" s="107"/>
      <c r="AG49" s="107"/>
      <c r="AH49" s="107"/>
      <c r="AI49" s="107"/>
    </row>
    <row r="50" spans="1:35" s="197" customFormat="1" ht="21.75" customHeight="1">
      <c r="A50" s="483" t="s">
        <v>348</v>
      </c>
      <c r="B50" s="483"/>
      <c r="C50" s="483"/>
      <c r="D50" s="459">
        <v>108997</v>
      </c>
      <c r="E50" s="458"/>
      <c r="F50" s="458">
        <v>152446</v>
      </c>
      <c r="G50" s="458"/>
      <c r="H50" s="458">
        <v>94128</v>
      </c>
      <c r="I50" s="458"/>
      <c r="J50" s="458">
        <v>113546</v>
      </c>
      <c r="K50" s="458"/>
      <c r="L50" s="458">
        <v>149440</v>
      </c>
      <c r="M50" s="458"/>
      <c r="N50" s="107"/>
      <c r="O50" s="219"/>
      <c r="P50" s="494" t="s">
        <v>223</v>
      </c>
      <c r="Q50" s="494"/>
      <c r="R50" s="493"/>
      <c r="S50" s="220" t="s">
        <v>413</v>
      </c>
      <c r="T50" s="200" t="s">
        <v>413</v>
      </c>
      <c r="U50" s="200" t="s">
        <v>413</v>
      </c>
      <c r="V50" s="200" t="s">
        <v>413</v>
      </c>
      <c r="W50" s="200" t="s">
        <v>413</v>
      </c>
      <c r="X50" s="145"/>
      <c r="Y50" s="200"/>
      <c r="AA50" s="107"/>
      <c r="AB50" s="107"/>
      <c r="AC50" s="107"/>
      <c r="AD50" s="107"/>
      <c r="AE50" s="107"/>
      <c r="AF50" s="107"/>
      <c r="AG50" s="107"/>
      <c r="AH50" s="107"/>
      <c r="AI50" s="107"/>
    </row>
    <row r="51" spans="1:35" s="197" customFormat="1" ht="21.75" customHeight="1">
      <c r="A51" s="144"/>
      <c r="B51" s="144"/>
      <c r="C51" s="144"/>
      <c r="D51" s="460"/>
      <c r="E51" s="364"/>
      <c r="F51" s="364"/>
      <c r="G51" s="364"/>
      <c r="H51" s="364"/>
      <c r="I51" s="364"/>
      <c r="J51" s="364"/>
      <c r="K51" s="364"/>
      <c r="L51" s="364"/>
      <c r="M51" s="364"/>
      <c r="N51" s="107"/>
      <c r="O51" s="219"/>
      <c r="P51" s="494" t="s">
        <v>224</v>
      </c>
      <c r="Q51" s="494"/>
      <c r="R51" s="493"/>
      <c r="S51" s="220" t="s">
        <v>413</v>
      </c>
      <c r="T51" s="200" t="s">
        <v>413</v>
      </c>
      <c r="U51" s="200" t="s">
        <v>413</v>
      </c>
      <c r="V51" s="200" t="s">
        <v>413</v>
      </c>
      <c r="W51" s="200" t="s">
        <v>413</v>
      </c>
      <c r="X51" s="200"/>
      <c r="Y51" s="145"/>
      <c r="AA51" s="107"/>
      <c r="AB51" s="107"/>
      <c r="AC51" s="107"/>
      <c r="AD51" s="107"/>
      <c r="AE51" s="107"/>
      <c r="AF51" s="107"/>
      <c r="AG51" s="107"/>
      <c r="AH51" s="107"/>
      <c r="AI51" s="107"/>
    </row>
    <row r="52" spans="1:35" s="197" customFormat="1" ht="21.75" customHeight="1">
      <c r="A52" s="144"/>
      <c r="B52" s="144"/>
      <c r="C52" s="144"/>
      <c r="D52" s="460"/>
      <c r="E52" s="364"/>
      <c r="F52" s="364"/>
      <c r="G52" s="364"/>
      <c r="H52" s="364"/>
      <c r="I52" s="364"/>
      <c r="J52" s="364"/>
      <c r="K52" s="364"/>
      <c r="L52" s="364"/>
      <c r="M52" s="364"/>
      <c r="N52" s="107"/>
      <c r="O52" s="219"/>
      <c r="P52" s="494" t="s">
        <v>225</v>
      </c>
      <c r="Q52" s="494"/>
      <c r="R52" s="493"/>
      <c r="S52" s="220" t="s">
        <v>413</v>
      </c>
      <c r="T52" s="200" t="s">
        <v>413</v>
      </c>
      <c r="U52" s="200" t="s">
        <v>413</v>
      </c>
      <c r="V52" s="200" t="s">
        <v>413</v>
      </c>
      <c r="W52" s="200" t="s">
        <v>413</v>
      </c>
      <c r="X52" s="145"/>
      <c r="Y52" s="145"/>
      <c r="AA52" s="107"/>
      <c r="AB52" s="107"/>
      <c r="AC52" s="107"/>
      <c r="AD52" s="107"/>
      <c r="AE52" s="107"/>
      <c r="AF52" s="107"/>
      <c r="AG52" s="107"/>
      <c r="AH52" s="107"/>
      <c r="AI52" s="107"/>
    </row>
    <row r="53" spans="1:35" s="197" customFormat="1" ht="21.75" customHeight="1">
      <c r="A53" s="483" t="s">
        <v>349</v>
      </c>
      <c r="B53" s="483"/>
      <c r="C53" s="483"/>
      <c r="D53" s="459">
        <v>2423464</v>
      </c>
      <c r="E53" s="458"/>
      <c r="F53" s="458">
        <v>2483082</v>
      </c>
      <c r="G53" s="458"/>
      <c r="H53" s="458">
        <v>2859329</v>
      </c>
      <c r="I53" s="458"/>
      <c r="J53" s="458">
        <v>2822142</v>
      </c>
      <c r="K53" s="458"/>
      <c r="L53" s="458">
        <v>2731104</v>
      </c>
      <c r="M53" s="458"/>
      <c r="N53" s="107"/>
      <c r="O53" s="219"/>
      <c r="P53" s="483" t="s">
        <v>350</v>
      </c>
      <c r="Q53" s="483"/>
      <c r="R53" s="493"/>
      <c r="S53" s="220">
        <v>24427771</v>
      </c>
      <c r="T53" s="200">
        <v>24915846</v>
      </c>
      <c r="U53" s="200">
        <v>25915722</v>
      </c>
      <c r="V53" s="200">
        <v>24298997</v>
      </c>
      <c r="W53" s="200">
        <v>24036568</v>
      </c>
      <c r="X53" s="145"/>
      <c r="Y53" s="200"/>
      <c r="AA53" s="107"/>
      <c r="AB53" s="107"/>
      <c r="AC53" s="107"/>
      <c r="AD53" s="107"/>
      <c r="AE53" s="107"/>
      <c r="AF53" s="107"/>
      <c r="AG53" s="107"/>
      <c r="AH53" s="107"/>
      <c r="AI53" s="107"/>
    </row>
    <row r="54" spans="1:35" s="197" customFormat="1" ht="21.75" customHeight="1">
      <c r="A54" s="144"/>
      <c r="B54" s="144"/>
      <c r="C54" s="144"/>
      <c r="D54" s="460"/>
      <c r="E54" s="364"/>
      <c r="F54" s="364"/>
      <c r="G54" s="364"/>
      <c r="H54" s="364"/>
      <c r="I54" s="364"/>
      <c r="J54" s="364"/>
      <c r="K54" s="364"/>
      <c r="L54" s="364"/>
      <c r="M54" s="364"/>
      <c r="N54" s="107"/>
      <c r="O54" s="219"/>
      <c r="P54" s="483" t="s">
        <v>133</v>
      </c>
      <c r="Q54" s="483"/>
      <c r="R54" s="493"/>
      <c r="S54" s="220">
        <v>242164</v>
      </c>
      <c r="T54" s="200">
        <v>240750</v>
      </c>
      <c r="U54" s="200">
        <v>235913</v>
      </c>
      <c r="V54" s="200">
        <v>223174</v>
      </c>
      <c r="W54" s="200">
        <v>217056</v>
      </c>
      <c r="X54" s="200"/>
      <c r="Y54" s="145"/>
      <c r="AA54" s="107"/>
      <c r="AB54" s="107"/>
      <c r="AC54" s="107"/>
      <c r="AD54" s="107"/>
      <c r="AE54" s="107"/>
      <c r="AF54" s="107"/>
      <c r="AG54" s="107"/>
      <c r="AH54" s="107"/>
      <c r="AI54" s="107"/>
    </row>
    <row r="55" spans="1:35" s="197" customFormat="1" ht="21.75" customHeight="1">
      <c r="A55" s="144"/>
      <c r="B55" s="144"/>
      <c r="C55" s="144"/>
      <c r="D55" s="460"/>
      <c r="E55" s="364"/>
      <c r="F55" s="364"/>
      <c r="G55" s="364"/>
      <c r="H55" s="364"/>
      <c r="I55" s="364"/>
      <c r="J55" s="364"/>
      <c r="K55" s="364"/>
      <c r="L55" s="364"/>
      <c r="M55" s="364"/>
      <c r="N55" s="107"/>
      <c r="O55" s="219"/>
      <c r="P55" s="494" t="s">
        <v>226</v>
      </c>
      <c r="Q55" s="494"/>
      <c r="R55" s="493"/>
      <c r="S55" s="220" t="s">
        <v>413</v>
      </c>
      <c r="T55" s="200" t="s">
        <v>413</v>
      </c>
      <c r="U55" s="200" t="s">
        <v>413</v>
      </c>
      <c r="V55" s="200">
        <v>19</v>
      </c>
      <c r="W55" s="200" t="s">
        <v>413</v>
      </c>
      <c r="X55" s="145"/>
      <c r="Y55" s="145"/>
      <c r="AA55" s="107"/>
      <c r="AB55" s="107"/>
      <c r="AC55" s="107"/>
      <c r="AD55" s="107"/>
      <c r="AE55" s="107"/>
      <c r="AF55" s="107"/>
      <c r="AG55" s="107"/>
      <c r="AH55" s="107"/>
      <c r="AI55" s="107"/>
    </row>
    <row r="56" spans="1:35" s="197" customFormat="1" ht="21.75" customHeight="1">
      <c r="A56" s="483" t="s">
        <v>351</v>
      </c>
      <c r="B56" s="483"/>
      <c r="C56" s="483"/>
      <c r="D56" s="461">
        <v>97.9</v>
      </c>
      <c r="E56" s="457"/>
      <c r="F56" s="457">
        <v>98.1</v>
      </c>
      <c r="G56" s="457"/>
      <c r="H56" s="457">
        <v>98</v>
      </c>
      <c r="I56" s="457"/>
      <c r="J56" s="457">
        <v>97.9</v>
      </c>
      <c r="K56" s="457"/>
      <c r="L56" s="457">
        <v>97.8</v>
      </c>
      <c r="M56" s="457"/>
      <c r="N56" s="107"/>
      <c r="O56" s="219"/>
      <c r="P56" s="483" t="s">
        <v>227</v>
      </c>
      <c r="Q56" s="483"/>
      <c r="R56" s="492"/>
      <c r="S56" s="200">
        <v>545405</v>
      </c>
      <c r="T56" s="200">
        <v>521673</v>
      </c>
      <c r="U56" s="145">
        <v>588875</v>
      </c>
      <c r="V56" s="200">
        <v>663303</v>
      </c>
      <c r="W56" s="200">
        <v>667658</v>
      </c>
      <c r="X56" s="145"/>
      <c r="Y56" s="200"/>
      <c r="AA56" s="107"/>
      <c r="AB56" s="107"/>
      <c r="AC56" s="107"/>
      <c r="AD56" s="107"/>
      <c r="AE56" s="107"/>
      <c r="AF56" s="107"/>
      <c r="AG56" s="107"/>
      <c r="AH56" s="107"/>
      <c r="AI56" s="107"/>
    </row>
    <row r="57" spans="1:35" s="197" customFormat="1" ht="21.75" customHeight="1">
      <c r="A57" s="145"/>
      <c r="B57" s="145"/>
      <c r="C57" s="145"/>
      <c r="D57" s="460"/>
      <c r="E57" s="364"/>
      <c r="F57" s="364"/>
      <c r="G57" s="364"/>
      <c r="H57" s="364"/>
      <c r="I57" s="364"/>
      <c r="J57" s="364"/>
      <c r="K57" s="364"/>
      <c r="L57" s="364"/>
      <c r="M57" s="364"/>
      <c r="N57" s="107"/>
      <c r="O57" s="219"/>
      <c r="P57" s="483" t="s">
        <v>228</v>
      </c>
      <c r="Q57" s="483"/>
      <c r="R57" s="492"/>
      <c r="S57" s="200">
        <v>912983</v>
      </c>
      <c r="T57" s="200">
        <v>1008766</v>
      </c>
      <c r="U57" s="200">
        <v>1048976</v>
      </c>
      <c r="V57" s="200">
        <v>1012268</v>
      </c>
      <c r="W57" s="200">
        <v>1074618</v>
      </c>
      <c r="X57" s="107"/>
      <c r="Y57" s="145"/>
      <c r="AA57" s="107"/>
      <c r="AB57" s="107"/>
      <c r="AC57" s="107"/>
      <c r="AD57" s="107"/>
      <c r="AE57" s="107"/>
      <c r="AF57" s="107"/>
      <c r="AG57" s="107"/>
      <c r="AH57" s="107"/>
      <c r="AI57" s="107"/>
    </row>
    <row r="58" spans="1:35" s="197" customFormat="1" ht="21.75" customHeight="1">
      <c r="A58" s="145"/>
      <c r="B58" s="145"/>
      <c r="C58" s="145"/>
      <c r="D58" s="460"/>
      <c r="E58" s="364"/>
      <c r="F58" s="364"/>
      <c r="G58" s="364"/>
      <c r="H58" s="364"/>
      <c r="I58" s="364"/>
      <c r="J58" s="364"/>
      <c r="K58" s="364"/>
      <c r="L58" s="364"/>
      <c r="M58" s="364"/>
      <c r="N58" s="107"/>
      <c r="O58" s="219"/>
      <c r="P58" s="483" t="s">
        <v>245</v>
      </c>
      <c r="Q58" s="483"/>
      <c r="R58" s="492"/>
      <c r="S58" s="197" t="s">
        <v>413</v>
      </c>
      <c r="T58" s="145" t="s">
        <v>413</v>
      </c>
      <c r="U58" s="200">
        <v>2175642</v>
      </c>
      <c r="V58" s="145">
        <v>69437</v>
      </c>
      <c r="W58" s="145">
        <v>17810</v>
      </c>
      <c r="Y58" s="145"/>
      <c r="AA58" s="107"/>
      <c r="AB58" s="107"/>
      <c r="AC58" s="107"/>
      <c r="AD58" s="107"/>
      <c r="AE58" s="107"/>
      <c r="AF58" s="107"/>
      <c r="AG58" s="107"/>
      <c r="AH58" s="107"/>
      <c r="AI58" s="107"/>
    </row>
    <row r="59" spans="1:35" s="197" customFormat="1" ht="21.75" customHeight="1">
      <c r="A59" s="483" t="s">
        <v>134</v>
      </c>
      <c r="B59" s="484"/>
      <c r="C59" s="485"/>
      <c r="D59" s="459">
        <v>102426</v>
      </c>
      <c r="E59" s="458"/>
      <c r="F59" s="458">
        <v>113962</v>
      </c>
      <c r="G59" s="458"/>
      <c r="H59" s="458">
        <v>123854</v>
      </c>
      <c r="I59" s="458"/>
      <c r="J59" s="458">
        <v>116704</v>
      </c>
      <c r="K59" s="458"/>
      <c r="L59" s="458">
        <v>110275</v>
      </c>
      <c r="M59" s="458"/>
      <c r="N59" s="107"/>
      <c r="O59" s="219"/>
      <c r="P59" s="483" t="s">
        <v>246</v>
      </c>
      <c r="Q59" s="483"/>
      <c r="R59" s="492"/>
      <c r="S59" s="197" t="s">
        <v>413</v>
      </c>
      <c r="T59" s="145" t="s">
        <v>413</v>
      </c>
      <c r="U59" s="145" t="s">
        <v>413</v>
      </c>
      <c r="V59" s="145">
        <v>1970323</v>
      </c>
      <c r="W59" s="145">
        <v>1730544</v>
      </c>
      <c r="Y59" s="107"/>
      <c r="AA59" s="107"/>
      <c r="AB59" s="107"/>
      <c r="AC59" s="107"/>
      <c r="AD59" s="107"/>
      <c r="AE59" s="107"/>
      <c r="AF59" s="107"/>
      <c r="AG59" s="107"/>
      <c r="AH59" s="107"/>
      <c r="AI59" s="107"/>
    </row>
    <row r="60" spans="1:35" s="197" customFormat="1" ht="21.75" customHeight="1">
      <c r="A60" s="221"/>
      <c r="B60" s="221"/>
      <c r="C60" s="221"/>
      <c r="D60" s="499"/>
      <c r="E60" s="498"/>
      <c r="F60" s="498"/>
      <c r="G60" s="498"/>
      <c r="H60" s="498"/>
      <c r="I60" s="498"/>
      <c r="J60" s="498"/>
      <c r="K60" s="498"/>
      <c r="L60" s="498"/>
      <c r="M60" s="498"/>
      <c r="N60" s="107"/>
      <c r="O60" s="222"/>
      <c r="P60" s="495" t="s">
        <v>247</v>
      </c>
      <c r="Q60" s="495"/>
      <c r="R60" s="496"/>
      <c r="S60" s="197" t="s">
        <v>413</v>
      </c>
      <c r="T60" s="223" t="s">
        <v>413</v>
      </c>
      <c r="U60" s="223" t="s">
        <v>413</v>
      </c>
      <c r="V60" s="223">
        <v>935637</v>
      </c>
      <c r="W60" s="223">
        <v>1309253</v>
      </c>
      <c r="Y60" s="107"/>
      <c r="AA60" s="107"/>
      <c r="AB60" s="107"/>
      <c r="AC60" s="107"/>
      <c r="AD60" s="107"/>
      <c r="AE60" s="107"/>
      <c r="AF60" s="107"/>
      <c r="AG60" s="107"/>
      <c r="AH60" s="107"/>
      <c r="AI60" s="107"/>
    </row>
    <row r="61" spans="1:35" ht="21.75" customHeight="1">
      <c r="A61" s="224" t="s">
        <v>124</v>
      </c>
      <c r="B61" s="224"/>
      <c r="C61" s="225"/>
      <c r="D61" s="120"/>
      <c r="E61" s="120"/>
      <c r="F61" s="120"/>
      <c r="G61" s="120"/>
      <c r="H61" s="120"/>
      <c r="I61" s="120"/>
      <c r="J61" s="120"/>
      <c r="K61" s="120"/>
      <c r="L61" s="120"/>
      <c r="M61" s="226"/>
      <c r="N61" s="227"/>
      <c r="O61" s="228" t="s">
        <v>405</v>
      </c>
      <c r="Q61" s="228"/>
      <c r="R61" s="228"/>
      <c r="S61" s="229"/>
      <c r="T61" s="228"/>
      <c r="U61" s="228"/>
      <c r="V61" s="228"/>
      <c r="W61" s="230"/>
      <c r="X61" s="231"/>
      <c r="Y61" s="227"/>
      <c r="AA61" s="227"/>
      <c r="AB61" s="227"/>
      <c r="AC61" s="227"/>
      <c r="AD61" s="227"/>
      <c r="AE61" s="227"/>
      <c r="AF61" s="227"/>
      <c r="AG61" s="227"/>
      <c r="AH61" s="227"/>
      <c r="AI61" s="227"/>
    </row>
    <row r="62" spans="3:35" ht="21.75" customHeight="1">
      <c r="C62" s="227"/>
      <c r="D62" s="227"/>
      <c r="E62" s="227"/>
      <c r="F62" s="227"/>
      <c r="H62" s="227"/>
      <c r="I62" s="227"/>
      <c r="J62" s="227"/>
      <c r="L62" s="227"/>
      <c r="M62" s="227"/>
      <c r="N62" s="227"/>
      <c r="O62" s="228"/>
      <c r="Q62" s="230"/>
      <c r="R62" s="230"/>
      <c r="S62" s="230"/>
      <c r="V62" s="230"/>
      <c r="Y62" s="227"/>
      <c r="AA62" s="227"/>
      <c r="AB62" s="227"/>
      <c r="AC62" s="227"/>
      <c r="AD62" s="227"/>
      <c r="AE62" s="227"/>
      <c r="AF62" s="227"/>
      <c r="AG62" s="227"/>
      <c r="AH62" s="227"/>
      <c r="AI62" s="227"/>
    </row>
    <row r="63" spans="1:35" ht="14.25" customHeight="1">
      <c r="A63" s="227"/>
      <c r="B63" s="227"/>
      <c r="C63" s="227"/>
      <c r="D63" s="227"/>
      <c r="E63" s="227"/>
      <c r="F63" s="227"/>
      <c r="H63" s="227"/>
      <c r="I63" s="227"/>
      <c r="J63" s="227"/>
      <c r="L63" s="227"/>
      <c r="M63" s="227"/>
      <c r="N63" s="227"/>
      <c r="Q63" s="230"/>
      <c r="R63" s="230"/>
      <c r="S63" s="230"/>
      <c r="V63" s="230"/>
      <c r="W63" s="227"/>
      <c r="Y63" s="227"/>
      <c r="AA63" s="227"/>
      <c r="AB63" s="227"/>
      <c r="AC63" s="227"/>
      <c r="AD63" s="227"/>
      <c r="AE63" s="227"/>
      <c r="AF63" s="227"/>
      <c r="AG63" s="227"/>
      <c r="AH63" s="227"/>
      <c r="AI63" s="227"/>
    </row>
    <row r="64" spans="14:34" ht="14.25" customHeight="1">
      <c r="N64" s="227"/>
      <c r="V64" s="230"/>
      <c r="W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</row>
    <row r="65" spans="14:34" ht="14.25">
      <c r="N65" s="227"/>
      <c r="O65" s="227"/>
      <c r="V65" s="227"/>
      <c r="W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</row>
    <row r="66" spans="14:34" ht="14.25">
      <c r="N66" s="227"/>
      <c r="O66" s="227"/>
      <c r="W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</row>
    <row r="67" spans="14:34" ht="14.25">
      <c r="N67" s="227"/>
      <c r="O67" s="227"/>
      <c r="Q67" s="227"/>
      <c r="R67" s="227"/>
      <c r="S67" s="227"/>
      <c r="U67" s="227"/>
      <c r="W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</row>
    <row r="68" spans="1:34" ht="14.25">
      <c r="A68" s="227"/>
      <c r="B68" s="227"/>
      <c r="C68" s="227"/>
      <c r="D68" s="227"/>
      <c r="E68" s="227"/>
      <c r="F68" s="227"/>
      <c r="H68" s="227"/>
      <c r="I68" s="227"/>
      <c r="J68" s="227"/>
      <c r="L68" s="227"/>
      <c r="M68" s="227"/>
      <c r="N68" s="227"/>
      <c r="O68" s="227"/>
      <c r="Q68" s="227"/>
      <c r="R68" s="227"/>
      <c r="S68" s="227"/>
      <c r="U68" s="227"/>
      <c r="W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</row>
    <row r="69" spans="1:34" ht="14.25">
      <c r="A69" s="227"/>
      <c r="B69" s="227"/>
      <c r="C69" s="227"/>
      <c r="D69" s="227"/>
      <c r="E69" s="227"/>
      <c r="F69" s="227"/>
      <c r="H69" s="227"/>
      <c r="I69" s="227"/>
      <c r="J69" s="227"/>
      <c r="L69" s="227"/>
      <c r="M69" s="227"/>
      <c r="N69" s="227"/>
      <c r="O69" s="227"/>
      <c r="Q69" s="227"/>
      <c r="R69" s="227"/>
      <c r="S69" s="227"/>
      <c r="U69" s="227"/>
      <c r="W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</row>
    <row r="70" spans="1:34" ht="14.25">
      <c r="A70" s="227"/>
      <c r="B70" s="227"/>
      <c r="C70" s="227"/>
      <c r="D70" s="227"/>
      <c r="E70" s="227"/>
      <c r="F70" s="227"/>
      <c r="H70" s="227"/>
      <c r="I70" s="227"/>
      <c r="J70" s="227"/>
      <c r="L70" s="227"/>
      <c r="M70" s="227"/>
      <c r="N70" s="227"/>
      <c r="O70" s="227"/>
      <c r="Q70" s="227"/>
      <c r="R70" s="227"/>
      <c r="S70" s="227"/>
      <c r="U70" s="227"/>
      <c r="W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</row>
    <row r="71" spans="1:34" ht="14.25">
      <c r="A71" s="227"/>
      <c r="B71" s="227"/>
      <c r="C71" s="227"/>
      <c r="D71" s="227"/>
      <c r="E71" s="227"/>
      <c r="F71" s="227"/>
      <c r="H71" s="227"/>
      <c r="I71" s="227"/>
      <c r="J71" s="227"/>
      <c r="L71" s="227"/>
      <c r="M71" s="227"/>
      <c r="N71" s="227"/>
      <c r="O71" s="227"/>
      <c r="Q71" s="227"/>
      <c r="R71" s="227"/>
      <c r="S71" s="227"/>
      <c r="U71" s="227"/>
      <c r="V71" s="227"/>
      <c r="W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</row>
    <row r="72" spans="1:34" ht="14.25">
      <c r="A72" s="227"/>
      <c r="B72" s="227"/>
      <c r="C72" s="227"/>
      <c r="D72" s="227"/>
      <c r="E72" s="227"/>
      <c r="F72" s="227"/>
      <c r="H72" s="227"/>
      <c r="I72" s="227"/>
      <c r="J72" s="227"/>
      <c r="L72" s="227"/>
      <c r="M72" s="227"/>
      <c r="N72" s="227"/>
      <c r="O72" s="227"/>
      <c r="Q72" s="227"/>
      <c r="R72" s="227"/>
      <c r="S72" s="227"/>
      <c r="U72" s="227"/>
      <c r="V72" s="227"/>
      <c r="W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</row>
    <row r="73" spans="1:34" ht="14.25">
      <c r="A73" s="227"/>
      <c r="B73" s="227"/>
      <c r="C73" s="227"/>
      <c r="D73" s="227"/>
      <c r="E73" s="227"/>
      <c r="F73" s="227"/>
      <c r="H73" s="227"/>
      <c r="I73" s="227"/>
      <c r="J73" s="227"/>
      <c r="L73" s="227"/>
      <c r="M73" s="227"/>
      <c r="N73" s="227"/>
      <c r="O73" s="227"/>
      <c r="Q73" s="227"/>
      <c r="R73" s="227"/>
      <c r="S73" s="227"/>
      <c r="U73" s="227"/>
      <c r="V73" s="227"/>
      <c r="W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</row>
    <row r="74" spans="1:34" ht="14.25">
      <c r="A74" s="227"/>
      <c r="B74" s="227"/>
      <c r="C74" s="227"/>
      <c r="D74" s="227"/>
      <c r="E74" s="227"/>
      <c r="F74" s="227"/>
      <c r="H74" s="227"/>
      <c r="I74" s="227"/>
      <c r="J74" s="227"/>
      <c r="L74" s="227"/>
      <c r="M74" s="227"/>
      <c r="N74" s="227"/>
      <c r="O74" s="227"/>
      <c r="Q74" s="227"/>
      <c r="R74" s="227"/>
      <c r="S74" s="227"/>
      <c r="U74" s="227"/>
      <c r="V74" s="227"/>
      <c r="W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</row>
    <row r="75" spans="1:34" ht="14.25">
      <c r="A75" s="227"/>
      <c r="B75" s="227"/>
      <c r="C75" s="227"/>
      <c r="D75" s="227"/>
      <c r="E75" s="227"/>
      <c r="F75" s="227"/>
      <c r="H75" s="227"/>
      <c r="I75" s="227"/>
      <c r="J75" s="227"/>
      <c r="L75" s="227"/>
      <c r="M75" s="227"/>
      <c r="N75" s="227"/>
      <c r="O75" s="227"/>
      <c r="Q75" s="227"/>
      <c r="R75" s="227"/>
      <c r="S75" s="227"/>
      <c r="U75" s="227"/>
      <c r="V75" s="227"/>
      <c r="W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</row>
    <row r="76" spans="1:34" ht="14.25">
      <c r="A76" s="227"/>
      <c r="B76" s="227"/>
      <c r="C76" s="227"/>
      <c r="D76" s="227"/>
      <c r="E76" s="227"/>
      <c r="F76" s="227"/>
      <c r="H76" s="227"/>
      <c r="I76" s="227"/>
      <c r="J76" s="227"/>
      <c r="L76" s="227"/>
      <c r="M76" s="227"/>
      <c r="N76" s="227"/>
      <c r="O76" s="227"/>
      <c r="Q76" s="227"/>
      <c r="R76" s="227"/>
      <c r="S76" s="227"/>
      <c r="U76" s="227"/>
      <c r="V76" s="227"/>
      <c r="W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</row>
    <row r="77" spans="1:34" ht="14.25">
      <c r="A77" s="227"/>
      <c r="B77" s="227"/>
      <c r="C77" s="227"/>
      <c r="D77" s="227"/>
      <c r="E77" s="227"/>
      <c r="F77" s="227"/>
      <c r="H77" s="227"/>
      <c r="I77" s="227"/>
      <c r="J77" s="227"/>
      <c r="L77" s="227"/>
      <c r="M77" s="227"/>
      <c r="N77" s="227"/>
      <c r="O77" s="227"/>
      <c r="Q77" s="227"/>
      <c r="R77" s="227"/>
      <c r="S77" s="227"/>
      <c r="U77" s="227"/>
      <c r="V77" s="227"/>
      <c r="W77" s="227"/>
      <c r="Y77" s="227"/>
      <c r="Z77" s="227"/>
      <c r="AA77" s="227"/>
      <c r="AB77" s="227"/>
      <c r="AC77" s="227"/>
      <c r="AD77" s="227"/>
      <c r="AE77" s="227"/>
      <c r="AF77" s="227"/>
      <c r="AG77" s="227"/>
      <c r="AH77" s="227"/>
    </row>
    <row r="78" spans="1:34" ht="14.25">
      <c r="A78" s="227"/>
      <c r="B78" s="227"/>
      <c r="C78" s="227"/>
      <c r="D78" s="227"/>
      <c r="E78" s="227"/>
      <c r="F78" s="227"/>
      <c r="H78" s="227"/>
      <c r="I78" s="227"/>
      <c r="J78" s="227"/>
      <c r="L78" s="227"/>
      <c r="M78" s="227"/>
      <c r="N78" s="227"/>
      <c r="O78" s="227"/>
      <c r="Q78" s="227"/>
      <c r="R78" s="227"/>
      <c r="S78" s="227"/>
      <c r="U78" s="227"/>
      <c r="V78" s="227"/>
      <c r="W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</row>
    <row r="79" spans="1:34" ht="14.25">
      <c r="A79" s="227"/>
      <c r="B79" s="227"/>
      <c r="C79" s="227"/>
      <c r="D79" s="227"/>
      <c r="E79" s="227"/>
      <c r="F79" s="227"/>
      <c r="H79" s="227"/>
      <c r="I79" s="227"/>
      <c r="J79" s="227"/>
      <c r="L79" s="227"/>
      <c r="M79" s="227"/>
      <c r="N79" s="227"/>
      <c r="O79" s="227"/>
      <c r="Q79" s="227"/>
      <c r="R79" s="227"/>
      <c r="S79" s="227"/>
      <c r="U79" s="227"/>
      <c r="V79" s="227"/>
      <c r="W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</row>
    <row r="80" spans="1:34" ht="14.25">
      <c r="A80" s="227"/>
      <c r="B80" s="227"/>
      <c r="C80" s="227"/>
      <c r="D80" s="227"/>
      <c r="E80" s="227"/>
      <c r="F80" s="227"/>
      <c r="H80" s="227"/>
      <c r="I80" s="227"/>
      <c r="J80" s="227"/>
      <c r="L80" s="227"/>
      <c r="M80" s="227"/>
      <c r="N80" s="227"/>
      <c r="O80" s="227"/>
      <c r="Q80" s="227"/>
      <c r="R80" s="227"/>
      <c r="S80" s="227"/>
      <c r="U80" s="227"/>
      <c r="V80" s="227"/>
      <c r="W80" s="227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</row>
    <row r="81" spans="1:34" ht="14.25">
      <c r="A81" s="227"/>
      <c r="B81" s="227"/>
      <c r="C81" s="227"/>
      <c r="D81" s="227"/>
      <c r="E81" s="227"/>
      <c r="F81" s="227"/>
      <c r="H81" s="227"/>
      <c r="I81" s="227"/>
      <c r="J81" s="227"/>
      <c r="L81" s="227"/>
      <c r="M81" s="227"/>
      <c r="N81" s="227"/>
      <c r="O81" s="227"/>
      <c r="Q81" s="227"/>
      <c r="R81" s="227"/>
      <c r="S81" s="227"/>
      <c r="U81" s="227"/>
      <c r="V81" s="227"/>
      <c r="W81" s="227"/>
      <c r="Y81" s="227"/>
      <c r="Z81" s="227"/>
      <c r="AA81" s="227"/>
      <c r="AB81" s="227"/>
      <c r="AC81" s="227"/>
      <c r="AD81" s="227"/>
      <c r="AE81" s="227"/>
      <c r="AF81" s="227"/>
      <c r="AG81" s="227"/>
      <c r="AH81" s="227"/>
    </row>
    <row r="82" spans="1:34" ht="14.25">
      <c r="A82" s="227"/>
      <c r="B82" s="227"/>
      <c r="C82" s="227"/>
      <c r="D82" s="227"/>
      <c r="E82" s="227"/>
      <c r="F82" s="227"/>
      <c r="H82" s="227"/>
      <c r="I82" s="227"/>
      <c r="J82" s="227"/>
      <c r="L82" s="227"/>
      <c r="M82" s="227"/>
      <c r="N82" s="227"/>
      <c r="O82" s="227"/>
      <c r="Q82" s="227"/>
      <c r="R82" s="227"/>
      <c r="S82" s="227"/>
      <c r="U82" s="227"/>
      <c r="V82" s="227"/>
      <c r="W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</row>
    <row r="83" spans="1:34" ht="14.25">
      <c r="A83" s="227"/>
      <c r="B83" s="227"/>
      <c r="C83" s="227"/>
      <c r="D83" s="227"/>
      <c r="E83" s="227"/>
      <c r="F83" s="227"/>
      <c r="H83" s="227"/>
      <c r="I83" s="227"/>
      <c r="J83" s="227"/>
      <c r="L83" s="227"/>
      <c r="M83" s="227"/>
      <c r="N83" s="227"/>
      <c r="O83" s="227"/>
      <c r="Q83" s="227"/>
      <c r="R83" s="227"/>
      <c r="S83" s="227"/>
      <c r="U83" s="227"/>
      <c r="V83" s="227"/>
      <c r="W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</row>
    <row r="84" spans="1:34" ht="14.25">
      <c r="A84" s="227"/>
      <c r="B84" s="227"/>
      <c r="C84" s="227"/>
      <c r="D84" s="227"/>
      <c r="E84" s="227"/>
      <c r="F84" s="227"/>
      <c r="H84" s="227"/>
      <c r="I84" s="227"/>
      <c r="J84" s="227"/>
      <c r="L84" s="227"/>
      <c r="M84" s="227"/>
      <c r="N84" s="227"/>
      <c r="O84" s="227"/>
      <c r="Q84" s="227"/>
      <c r="R84" s="227"/>
      <c r="S84" s="227"/>
      <c r="U84" s="227"/>
      <c r="V84" s="227"/>
      <c r="W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</row>
    <row r="85" spans="1:34" ht="14.25">
      <c r="A85" s="227"/>
      <c r="B85" s="227"/>
      <c r="C85" s="227"/>
      <c r="D85" s="227"/>
      <c r="E85" s="227"/>
      <c r="F85" s="227"/>
      <c r="H85" s="227"/>
      <c r="I85" s="227"/>
      <c r="J85" s="227"/>
      <c r="L85" s="227"/>
      <c r="M85" s="227"/>
      <c r="N85" s="227"/>
      <c r="O85" s="227"/>
      <c r="Q85" s="227"/>
      <c r="R85" s="227"/>
      <c r="S85" s="227"/>
      <c r="U85" s="227"/>
      <c r="V85" s="227"/>
      <c r="W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</row>
    <row r="86" spans="1:34" ht="14.25">
      <c r="A86" s="227"/>
      <c r="B86" s="227"/>
      <c r="C86" s="227"/>
      <c r="D86" s="227"/>
      <c r="E86" s="227"/>
      <c r="F86" s="227"/>
      <c r="H86" s="227"/>
      <c r="I86" s="227"/>
      <c r="J86" s="227"/>
      <c r="L86" s="227"/>
      <c r="M86" s="227"/>
      <c r="N86" s="227"/>
      <c r="O86" s="227"/>
      <c r="Q86" s="227"/>
      <c r="R86" s="227"/>
      <c r="S86" s="227"/>
      <c r="U86" s="227"/>
      <c r="V86" s="227"/>
      <c r="W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</row>
    <row r="87" spans="1:34" ht="14.25">
      <c r="A87" s="227"/>
      <c r="B87" s="227"/>
      <c r="C87" s="227"/>
      <c r="D87" s="227"/>
      <c r="E87" s="227"/>
      <c r="F87" s="227"/>
      <c r="H87" s="227"/>
      <c r="I87" s="227"/>
      <c r="J87" s="227"/>
      <c r="L87" s="227"/>
      <c r="M87" s="227"/>
      <c r="N87" s="227"/>
      <c r="O87" s="227"/>
      <c r="Q87" s="227"/>
      <c r="R87" s="227"/>
      <c r="S87" s="227"/>
      <c r="U87" s="227"/>
      <c r="V87" s="227"/>
      <c r="W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</row>
    <row r="88" spans="1:34" ht="14.25">
      <c r="A88" s="227"/>
      <c r="B88" s="227"/>
      <c r="C88" s="227"/>
      <c r="D88" s="227"/>
      <c r="E88" s="227"/>
      <c r="F88" s="227"/>
      <c r="H88" s="227"/>
      <c r="I88" s="227"/>
      <c r="J88" s="227"/>
      <c r="L88" s="227"/>
      <c r="M88" s="227"/>
      <c r="N88" s="227"/>
      <c r="O88" s="227"/>
      <c r="Q88" s="227"/>
      <c r="R88" s="227"/>
      <c r="S88" s="227"/>
      <c r="U88" s="227"/>
      <c r="V88" s="227"/>
      <c r="W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</row>
    <row r="89" spans="1:34" ht="14.25">
      <c r="A89" s="227"/>
      <c r="B89" s="227"/>
      <c r="C89" s="227"/>
      <c r="D89" s="227"/>
      <c r="E89" s="227"/>
      <c r="F89" s="227"/>
      <c r="H89" s="227"/>
      <c r="I89" s="227"/>
      <c r="J89" s="227"/>
      <c r="L89" s="227"/>
      <c r="M89" s="227"/>
      <c r="N89" s="227"/>
      <c r="O89" s="227"/>
      <c r="Q89" s="227"/>
      <c r="R89" s="227"/>
      <c r="S89" s="227"/>
      <c r="U89" s="227"/>
      <c r="V89" s="227"/>
      <c r="W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</row>
    <row r="90" spans="1:34" ht="14.25">
      <c r="A90" s="227"/>
      <c r="B90" s="227"/>
      <c r="C90" s="227"/>
      <c r="D90" s="227"/>
      <c r="E90" s="227"/>
      <c r="F90" s="227"/>
      <c r="H90" s="227"/>
      <c r="I90" s="227"/>
      <c r="J90" s="227"/>
      <c r="L90" s="227"/>
      <c r="M90" s="227"/>
      <c r="N90" s="227"/>
      <c r="O90" s="227"/>
      <c r="Q90" s="227"/>
      <c r="R90" s="227"/>
      <c r="S90" s="227"/>
      <c r="U90" s="227"/>
      <c r="V90" s="227"/>
      <c r="W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</row>
    <row r="91" spans="1:34" ht="14.25">
      <c r="A91" s="227"/>
      <c r="B91" s="227"/>
      <c r="C91" s="227"/>
      <c r="D91" s="227"/>
      <c r="E91" s="227"/>
      <c r="F91" s="227"/>
      <c r="H91" s="227"/>
      <c r="I91" s="227"/>
      <c r="J91" s="227"/>
      <c r="L91" s="227"/>
      <c r="M91" s="227"/>
      <c r="N91" s="227"/>
      <c r="O91" s="227"/>
      <c r="Q91" s="227"/>
      <c r="R91" s="227"/>
      <c r="S91" s="227"/>
      <c r="U91" s="227"/>
      <c r="V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</row>
    <row r="92" spans="1:34" ht="14.25">
      <c r="A92" s="227"/>
      <c r="B92" s="227"/>
      <c r="C92" s="227"/>
      <c r="D92" s="227"/>
      <c r="E92" s="227"/>
      <c r="F92" s="227"/>
      <c r="H92" s="227"/>
      <c r="I92" s="227"/>
      <c r="J92" s="227"/>
      <c r="L92" s="227"/>
      <c r="M92" s="227"/>
      <c r="N92" s="227"/>
      <c r="O92" s="227"/>
      <c r="Q92" s="227"/>
      <c r="R92" s="227"/>
      <c r="S92" s="227"/>
      <c r="U92" s="227"/>
      <c r="V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</row>
    <row r="93" spans="1:22" ht="14.25">
      <c r="A93" s="227"/>
      <c r="B93" s="227"/>
      <c r="C93" s="227"/>
      <c r="D93" s="227"/>
      <c r="E93" s="227"/>
      <c r="F93" s="227"/>
      <c r="H93" s="227"/>
      <c r="I93" s="227"/>
      <c r="J93" s="227"/>
      <c r="L93" s="227"/>
      <c r="M93" s="227"/>
      <c r="O93" s="227"/>
      <c r="Q93" s="227"/>
      <c r="R93" s="227"/>
      <c r="S93" s="227"/>
      <c r="U93" s="227"/>
      <c r="V93" s="227"/>
    </row>
    <row r="94" spans="1:22" ht="14.25">
      <c r="A94" s="227"/>
      <c r="B94" s="227"/>
      <c r="C94" s="227"/>
      <c r="D94" s="227"/>
      <c r="E94" s="227"/>
      <c r="F94" s="227"/>
      <c r="H94" s="227"/>
      <c r="I94" s="227"/>
      <c r="J94" s="227"/>
      <c r="L94" s="227"/>
      <c r="M94" s="227"/>
      <c r="O94" s="227"/>
      <c r="Q94" s="227"/>
      <c r="R94" s="227"/>
      <c r="S94" s="227"/>
      <c r="U94" s="227"/>
      <c r="V94" s="227"/>
    </row>
    <row r="95" ht="14.25">
      <c r="V95" s="227"/>
    </row>
    <row r="96" ht="14.25">
      <c r="V96" s="227"/>
    </row>
    <row r="97" ht="14.25">
      <c r="V97" s="227"/>
    </row>
    <row r="98" ht="14.25">
      <c r="V98" s="227"/>
    </row>
  </sheetData>
  <sheetProtection/>
  <mergeCells count="172">
    <mergeCell ref="L54:M54"/>
    <mergeCell ref="L60:M60"/>
    <mergeCell ref="D60:E60"/>
    <mergeCell ref="F60:G60"/>
    <mergeCell ref="H60:I60"/>
    <mergeCell ref="J60:K60"/>
    <mergeCell ref="L57:M57"/>
    <mergeCell ref="D58:E58"/>
    <mergeCell ref="F58:G58"/>
    <mergeCell ref="H58:I58"/>
    <mergeCell ref="P49:R49"/>
    <mergeCell ref="H49:I49"/>
    <mergeCell ref="L58:M58"/>
    <mergeCell ref="L53:M53"/>
    <mergeCell ref="F55:G55"/>
    <mergeCell ref="H55:I55"/>
    <mergeCell ref="J55:K55"/>
    <mergeCell ref="L55:M55"/>
    <mergeCell ref="F54:G54"/>
    <mergeCell ref="H54:I54"/>
    <mergeCell ref="J49:K49"/>
    <mergeCell ref="L49:M49"/>
    <mergeCell ref="D48:E48"/>
    <mergeCell ref="F48:G48"/>
    <mergeCell ref="H48:I48"/>
    <mergeCell ref="J48:K48"/>
    <mergeCell ref="L48:M48"/>
    <mergeCell ref="P58:R58"/>
    <mergeCell ref="P59:R59"/>
    <mergeCell ref="P60:R60"/>
    <mergeCell ref="O29:W29"/>
    <mergeCell ref="P54:R54"/>
    <mergeCell ref="P55:R55"/>
    <mergeCell ref="P56:R56"/>
    <mergeCell ref="P57:R57"/>
    <mergeCell ref="P50:R50"/>
    <mergeCell ref="P41:R41"/>
    <mergeCell ref="P42:R42"/>
    <mergeCell ref="P43:R43"/>
    <mergeCell ref="P52:R52"/>
    <mergeCell ref="P53:R53"/>
    <mergeCell ref="P44:R44"/>
    <mergeCell ref="P45:R45"/>
    <mergeCell ref="P46:R46"/>
    <mergeCell ref="P47:R47"/>
    <mergeCell ref="P48:R48"/>
    <mergeCell ref="P51:R51"/>
    <mergeCell ref="J40:K40"/>
    <mergeCell ref="O32:R32"/>
    <mergeCell ref="P33:R33"/>
    <mergeCell ref="P34:R34"/>
    <mergeCell ref="P35:R35"/>
    <mergeCell ref="P36:R36"/>
    <mergeCell ref="P37:R37"/>
    <mergeCell ref="P38:R38"/>
    <mergeCell ref="P39:R39"/>
    <mergeCell ref="P40:R40"/>
    <mergeCell ref="L40:M40"/>
    <mergeCell ref="D42:E42"/>
    <mergeCell ref="F42:G42"/>
    <mergeCell ref="H42:I42"/>
    <mergeCell ref="F41:G41"/>
    <mergeCell ref="J41:K41"/>
    <mergeCell ref="H41:I41"/>
    <mergeCell ref="D40:E40"/>
    <mergeCell ref="F40:G40"/>
    <mergeCell ref="H40:I40"/>
    <mergeCell ref="A56:C56"/>
    <mergeCell ref="A59:C59"/>
    <mergeCell ref="J42:K42"/>
    <mergeCell ref="L42:M42"/>
    <mergeCell ref="D43:E43"/>
    <mergeCell ref="F43:G43"/>
    <mergeCell ref="H43:I43"/>
    <mergeCell ref="J43:K43"/>
    <mergeCell ref="L43:M43"/>
    <mergeCell ref="D45:E45"/>
    <mergeCell ref="A44:C44"/>
    <mergeCell ref="A41:C41"/>
    <mergeCell ref="D41:E41"/>
    <mergeCell ref="D44:E44"/>
    <mergeCell ref="A53:C53"/>
    <mergeCell ref="A50:C50"/>
    <mergeCell ref="A47:C47"/>
    <mergeCell ref="D46:E46"/>
    <mergeCell ref="D49:E49"/>
    <mergeCell ref="D51:E51"/>
    <mergeCell ref="J39:K39"/>
    <mergeCell ref="L39:M39"/>
    <mergeCell ref="O31:R31"/>
    <mergeCell ref="A37:M37"/>
    <mergeCell ref="A39:C39"/>
    <mergeCell ref="D39:E39"/>
    <mergeCell ref="F39:G39"/>
    <mergeCell ref="H39:I39"/>
    <mergeCell ref="A16:C16"/>
    <mergeCell ref="A17:C17"/>
    <mergeCell ref="A18:C18"/>
    <mergeCell ref="A23:A25"/>
    <mergeCell ref="A19:C19"/>
    <mergeCell ref="A20:C20"/>
    <mergeCell ref="A21:C21"/>
    <mergeCell ref="A22:C22"/>
    <mergeCell ref="A6:C6"/>
    <mergeCell ref="A10:A11"/>
    <mergeCell ref="A14:C14"/>
    <mergeCell ref="A12:C12"/>
    <mergeCell ref="A13:C13"/>
    <mergeCell ref="A15:C15"/>
    <mergeCell ref="A2:X2"/>
    <mergeCell ref="A4:C5"/>
    <mergeCell ref="D4:G4"/>
    <mergeCell ref="H4:K4"/>
    <mergeCell ref="Q4:T4"/>
    <mergeCell ref="U4:X4"/>
    <mergeCell ref="O5:P5"/>
    <mergeCell ref="L4:P4"/>
    <mergeCell ref="D47:E47"/>
    <mergeCell ref="D50:E50"/>
    <mergeCell ref="D53:E53"/>
    <mergeCell ref="D56:E56"/>
    <mergeCell ref="D52:E52"/>
    <mergeCell ref="D55:E55"/>
    <mergeCell ref="D54:E54"/>
    <mergeCell ref="F44:G44"/>
    <mergeCell ref="F47:G47"/>
    <mergeCell ref="F50:G50"/>
    <mergeCell ref="F53:G53"/>
    <mergeCell ref="F52:G52"/>
    <mergeCell ref="F45:G45"/>
    <mergeCell ref="F46:G46"/>
    <mergeCell ref="F49:G49"/>
    <mergeCell ref="F51:G51"/>
    <mergeCell ref="H51:I51"/>
    <mergeCell ref="H52:I52"/>
    <mergeCell ref="F56:G56"/>
    <mergeCell ref="D59:E59"/>
    <mergeCell ref="F59:G59"/>
    <mergeCell ref="H59:I59"/>
    <mergeCell ref="H56:I56"/>
    <mergeCell ref="D57:E57"/>
    <mergeCell ref="F57:G57"/>
    <mergeCell ref="H57:I57"/>
    <mergeCell ref="J44:K44"/>
    <mergeCell ref="J47:K47"/>
    <mergeCell ref="J45:K45"/>
    <mergeCell ref="J46:K46"/>
    <mergeCell ref="H50:I50"/>
    <mergeCell ref="H53:I53"/>
    <mergeCell ref="H47:I47"/>
    <mergeCell ref="H44:I44"/>
    <mergeCell ref="H45:I45"/>
    <mergeCell ref="H46:I46"/>
    <mergeCell ref="J50:K50"/>
    <mergeCell ref="J53:K53"/>
    <mergeCell ref="J56:K56"/>
    <mergeCell ref="J59:K59"/>
    <mergeCell ref="J51:K51"/>
    <mergeCell ref="J52:K52"/>
    <mergeCell ref="J57:K57"/>
    <mergeCell ref="J54:K54"/>
    <mergeCell ref="J58:K58"/>
    <mergeCell ref="L56:M56"/>
    <mergeCell ref="L59:M59"/>
    <mergeCell ref="L41:M41"/>
    <mergeCell ref="L44:M44"/>
    <mergeCell ref="L47:M47"/>
    <mergeCell ref="L50:M50"/>
    <mergeCell ref="L45:M45"/>
    <mergeCell ref="L46:M46"/>
    <mergeCell ref="L51:M51"/>
    <mergeCell ref="L52:M5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56" r:id="rId2"/>
  <ignoredErrors>
    <ignoredError sqref="G6 K6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6"/>
  <sheetViews>
    <sheetView zoomScale="75" zoomScaleNormal="75" zoomScaleSheetLayoutView="75" zoomScalePageLayoutView="0" workbookViewId="0" topLeftCell="A1">
      <selection activeCell="K8" sqref="K8"/>
    </sheetView>
  </sheetViews>
  <sheetFormatPr defaultColWidth="10.59765625" defaultRowHeight="15"/>
  <cols>
    <col min="1" max="1" width="17.09765625" style="1" customWidth="1"/>
    <col min="2" max="2" width="14" style="1" customWidth="1"/>
    <col min="3" max="4" width="14.09765625" style="1" customWidth="1"/>
    <col min="5" max="5" width="13.09765625" style="1" customWidth="1"/>
    <col min="6" max="6" width="14.09765625" style="1" customWidth="1"/>
    <col min="7" max="9" width="13.09765625" style="1" customWidth="1"/>
    <col min="10" max="10" width="15.3984375" style="1" customWidth="1"/>
    <col min="11" max="11" width="14.09765625" style="1" customWidth="1"/>
    <col min="12" max="15" width="13.09765625" style="1" customWidth="1"/>
    <col min="16" max="16" width="10.59765625" style="1" customWidth="1"/>
    <col min="17" max="17" width="14.19921875" style="1" customWidth="1"/>
    <col min="18" max="16384" width="10.59765625" style="1" customWidth="1"/>
  </cols>
  <sheetData>
    <row r="1" spans="1:15" s="4" customFormat="1" ht="19.5" customHeight="1">
      <c r="A1" s="3" t="s">
        <v>283</v>
      </c>
      <c r="O1" s="5" t="s">
        <v>284</v>
      </c>
    </row>
    <row r="2" spans="1:15" s="107" customFormat="1" ht="19.5" customHeight="1">
      <c r="A2" s="329" t="s">
        <v>449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</row>
    <row r="3" spans="2:15" s="107" customFormat="1" ht="18" customHeight="1" thickBot="1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9" t="s">
        <v>352</v>
      </c>
    </row>
    <row r="4" spans="1:15" s="71" customFormat="1" ht="17.25" customHeight="1">
      <c r="A4" s="500" t="s">
        <v>290</v>
      </c>
      <c r="B4" s="321" t="s">
        <v>285</v>
      </c>
      <c r="C4" s="321" t="s">
        <v>135</v>
      </c>
      <c r="D4" s="314" t="s">
        <v>136</v>
      </c>
      <c r="E4" s="314" t="s">
        <v>137</v>
      </c>
      <c r="F4" s="321" t="s">
        <v>138</v>
      </c>
      <c r="G4" s="314" t="s">
        <v>286</v>
      </c>
      <c r="H4" s="314" t="s">
        <v>287</v>
      </c>
      <c r="I4" s="321" t="s">
        <v>139</v>
      </c>
      <c r="J4" s="321" t="s">
        <v>140</v>
      </c>
      <c r="K4" s="321" t="s">
        <v>28</v>
      </c>
      <c r="L4" s="321" t="s">
        <v>141</v>
      </c>
      <c r="M4" s="504" t="s">
        <v>142</v>
      </c>
      <c r="N4" s="504" t="s">
        <v>143</v>
      </c>
      <c r="O4" s="506" t="s">
        <v>144</v>
      </c>
    </row>
    <row r="5" spans="1:15" s="71" customFormat="1" ht="17.25" customHeight="1">
      <c r="A5" s="501"/>
      <c r="B5" s="502"/>
      <c r="C5" s="502"/>
      <c r="D5" s="503"/>
      <c r="E5" s="503"/>
      <c r="F5" s="502"/>
      <c r="G5" s="503"/>
      <c r="H5" s="503"/>
      <c r="I5" s="502"/>
      <c r="J5" s="502"/>
      <c r="K5" s="502"/>
      <c r="L5" s="502"/>
      <c r="M5" s="505"/>
      <c r="N5" s="505"/>
      <c r="O5" s="507"/>
    </row>
    <row r="6" spans="1:17" s="71" customFormat="1" ht="17.25" customHeight="1">
      <c r="A6" s="85" t="s">
        <v>240</v>
      </c>
      <c r="B6" s="86">
        <v>367541831</v>
      </c>
      <c r="C6" s="74">
        <v>357111282</v>
      </c>
      <c r="D6" s="74">
        <v>10430549</v>
      </c>
      <c r="E6" s="72">
        <v>3823006</v>
      </c>
      <c r="F6" s="74">
        <v>6607543</v>
      </c>
      <c r="G6" s="87">
        <v>3.3</v>
      </c>
      <c r="H6" s="87">
        <v>65.8</v>
      </c>
      <c r="I6" s="88">
        <v>0.466</v>
      </c>
      <c r="J6" s="89">
        <v>135670867</v>
      </c>
      <c r="K6" s="89">
        <v>7362553</v>
      </c>
      <c r="L6" s="89">
        <v>2734035</v>
      </c>
      <c r="M6" s="89">
        <v>696345</v>
      </c>
      <c r="N6" s="10" t="s">
        <v>413</v>
      </c>
      <c r="O6" s="89">
        <v>3784768</v>
      </c>
      <c r="Q6" s="90"/>
    </row>
    <row r="7" spans="1:17" s="71" customFormat="1" ht="17.25" customHeight="1">
      <c r="A7" s="73">
        <v>2</v>
      </c>
      <c r="B7" s="86">
        <v>398585057</v>
      </c>
      <c r="C7" s="74">
        <v>387120865</v>
      </c>
      <c r="D7" s="74">
        <v>11464192</v>
      </c>
      <c r="E7" s="74">
        <v>4580947</v>
      </c>
      <c r="F7" s="74">
        <v>6883245</v>
      </c>
      <c r="G7" s="91">
        <v>3.3</v>
      </c>
      <c r="H7" s="91">
        <v>66</v>
      </c>
      <c r="I7" s="92">
        <v>0.442</v>
      </c>
      <c r="J7" s="93">
        <v>144235237</v>
      </c>
      <c r="K7" s="93">
        <v>8296524</v>
      </c>
      <c r="L7" s="93">
        <v>5836026</v>
      </c>
      <c r="M7" s="93">
        <v>770143</v>
      </c>
      <c r="N7" s="10" t="s">
        <v>413</v>
      </c>
      <c r="O7" s="93">
        <v>4185670</v>
      </c>
      <c r="Q7" s="90"/>
    </row>
    <row r="8" spans="1:17" s="71" customFormat="1" ht="17.25" customHeight="1">
      <c r="A8" s="73">
        <v>3</v>
      </c>
      <c r="B8" s="86">
        <v>429998021</v>
      </c>
      <c r="C8" s="74">
        <v>418215429</v>
      </c>
      <c r="D8" s="74">
        <v>11782592</v>
      </c>
      <c r="E8" s="74">
        <v>4325223</v>
      </c>
      <c r="F8" s="74">
        <v>7457369</v>
      </c>
      <c r="G8" s="91">
        <v>3.3</v>
      </c>
      <c r="H8" s="91">
        <v>69.5</v>
      </c>
      <c r="I8" s="92">
        <v>0.423</v>
      </c>
      <c r="J8" s="93">
        <v>154585487</v>
      </c>
      <c r="K8" s="93">
        <v>8639392</v>
      </c>
      <c r="L8" s="93">
        <v>5883336</v>
      </c>
      <c r="M8" s="93">
        <v>842449</v>
      </c>
      <c r="N8" s="93">
        <v>397766</v>
      </c>
      <c r="O8" s="93">
        <v>4117567</v>
      </c>
      <c r="Q8" s="90"/>
    </row>
    <row r="9" spans="1:17" s="71" customFormat="1" ht="17.25" customHeight="1">
      <c r="A9" s="73">
        <v>4</v>
      </c>
      <c r="B9" s="86">
        <v>465124529</v>
      </c>
      <c r="C9" s="74">
        <v>452081764</v>
      </c>
      <c r="D9" s="74">
        <v>13042765</v>
      </c>
      <c r="E9" s="74">
        <v>6278388</v>
      </c>
      <c r="F9" s="74">
        <v>6764377</v>
      </c>
      <c r="G9" s="91">
        <v>2.8</v>
      </c>
      <c r="H9" s="91">
        <v>71.8</v>
      </c>
      <c r="I9" s="92">
        <v>0.42</v>
      </c>
      <c r="J9" s="93">
        <v>162347530</v>
      </c>
      <c r="K9" s="93">
        <v>9369785</v>
      </c>
      <c r="L9" s="93">
        <v>3835822</v>
      </c>
      <c r="M9" s="93">
        <v>867173</v>
      </c>
      <c r="N9" s="93">
        <v>750550</v>
      </c>
      <c r="O9" s="93">
        <v>4176717</v>
      </c>
      <c r="Q9" s="90"/>
    </row>
    <row r="10" spans="1:17" s="276" customFormat="1" ht="17.25" customHeight="1">
      <c r="A10" s="274">
        <v>5</v>
      </c>
      <c r="B10" s="295">
        <f>SUM(B20,B55)</f>
        <v>510849980</v>
      </c>
      <c r="C10" s="282">
        <f>SUM(C20,C55)</f>
        <v>494434874</v>
      </c>
      <c r="D10" s="282">
        <f>SUM(D20,D55)</f>
        <v>16415106</v>
      </c>
      <c r="E10" s="282">
        <f>SUM(E20,E55)</f>
        <v>9258364</v>
      </c>
      <c r="F10" s="282">
        <f>SUM(F20,F55)</f>
        <v>7156742</v>
      </c>
      <c r="G10" s="287">
        <v>2.9</v>
      </c>
      <c r="H10" s="287">
        <v>74.4</v>
      </c>
      <c r="I10" s="288">
        <v>0.421</v>
      </c>
      <c r="J10" s="311">
        <f aca="true" t="shared" si="0" ref="J10:O10">SUM(J20,J55)</f>
        <v>163054219</v>
      </c>
      <c r="K10" s="311">
        <f t="shared" si="0"/>
        <v>10175987</v>
      </c>
      <c r="L10" s="311">
        <f t="shared" si="0"/>
        <v>4563091</v>
      </c>
      <c r="M10" s="311">
        <f t="shared" si="0"/>
        <v>845778</v>
      </c>
      <c r="N10" s="311">
        <f t="shared" si="0"/>
        <v>731526</v>
      </c>
      <c r="O10" s="311">
        <f t="shared" si="0"/>
        <v>3724121</v>
      </c>
      <c r="Q10" s="289"/>
    </row>
    <row r="11" spans="1:15" s="71" customFormat="1" ht="17.25" customHeight="1">
      <c r="A11" s="94"/>
      <c r="B11" s="60"/>
      <c r="C11" s="61"/>
      <c r="D11" s="61"/>
      <c r="E11" s="61"/>
      <c r="F11" s="61"/>
      <c r="G11" s="95"/>
      <c r="H11" s="95"/>
      <c r="I11" s="96"/>
      <c r="J11" s="61"/>
      <c r="K11" s="61"/>
      <c r="L11" s="61"/>
      <c r="M11" s="61"/>
      <c r="N11" s="61"/>
      <c r="O11" s="61"/>
    </row>
    <row r="12" spans="1:17" s="71" customFormat="1" ht="17.25" customHeight="1">
      <c r="A12" s="97" t="s">
        <v>145</v>
      </c>
      <c r="B12" s="8">
        <v>171096475</v>
      </c>
      <c r="C12" s="9">
        <v>163399445</v>
      </c>
      <c r="D12" s="9">
        <v>7697030</v>
      </c>
      <c r="E12" s="9">
        <v>6586296</v>
      </c>
      <c r="F12" s="9">
        <v>1110734</v>
      </c>
      <c r="G12" s="261">
        <v>1.3</v>
      </c>
      <c r="H12" s="261">
        <v>61.5</v>
      </c>
      <c r="I12" s="262">
        <v>0.895</v>
      </c>
      <c r="J12" s="9">
        <v>74421313</v>
      </c>
      <c r="K12" s="9">
        <v>3683713</v>
      </c>
      <c r="L12" s="9">
        <v>2116816</v>
      </c>
      <c r="M12" s="9">
        <v>79647</v>
      </c>
      <c r="N12" s="9">
        <v>139033</v>
      </c>
      <c r="O12" s="9">
        <v>1075629</v>
      </c>
      <c r="Q12" s="90"/>
    </row>
    <row r="13" spans="1:17" s="71" customFormat="1" ht="17.25" customHeight="1">
      <c r="A13" s="97" t="s">
        <v>146</v>
      </c>
      <c r="B13" s="8">
        <v>22968664</v>
      </c>
      <c r="C13" s="9">
        <v>22468157</v>
      </c>
      <c r="D13" s="9">
        <v>500507</v>
      </c>
      <c r="E13" s="9">
        <v>239646</v>
      </c>
      <c r="F13" s="9">
        <v>260861</v>
      </c>
      <c r="G13" s="261">
        <v>2.6</v>
      </c>
      <c r="H13" s="261">
        <v>84.4</v>
      </c>
      <c r="I13" s="262">
        <v>0.577</v>
      </c>
      <c r="J13" s="9">
        <v>7027867</v>
      </c>
      <c r="K13" s="9">
        <v>470715</v>
      </c>
      <c r="L13" s="9">
        <v>151198</v>
      </c>
      <c r="M13" s="9">
        <v>16814</v>
      </c>
      <c r="N13" s="10">
        <v>139965</v>
      </c>
      <c r="O13" s="9">
        <v>165087</v>
      </c>
      <c r="Q13" s="90"/>
    </row>
    <row r="14" spans="1:17" s="71" customFormat="1" ht="17.25" customHeight="1">
      <c r="A14" s="97" t="s">
        <v>147</v>
      </c>
      <c r="B14" s="8">
        <v>39343204</v>
      </c>
      <c r="C14" s="9">
        <v>38591385</v>
      </c>
      <c r="D14" s="9">
        <v>751819</v>
      </c>
      <c r="E14" s="9">
        <v>124309</v>
      </c>
      <c r="F14" s="9">
        <v>627510</v>
      </c>
      <c r="G14" s="261">
        <v>3.3</v>
      </c>
      <c r="H14" s="261">
        <v>82.5</v>
      </c>
      <c r="I14" s="262">
        <v>0.806</v>
      </c>
      <c r="J14" s="9">
        <v>15487621</v>
      </c>
      <c r="K14" s="9">
        <v>890584</v>
      </c>
      <c r="L14" s="9">
        <v>431304</v>
      </c>
      <c r="M14" s="9">
        <v>111954</v>
      </c>
      <c r="N14" s="9">
        <v>53812</v>
      </c>
      <c r="O14" s="9">
        <v>285229</v>
      </c>
      <c r="Q14" s="90"/>
    </row>
    <row r="15" spans="1:17" s="71" customFormat="1" ht="17.25" customHeight="1">
      <c r="A15" s="97" t="s">
        <v>148</v>
      </c>
      <c r="B15" s="8">
        <v>15996073</v>
      </c>
      <c r="C15" s="9">
        <v>15577258</v>
      </c>
      <c r="D15" s="9">
        <v>418815</v>
      </c>
      <c r="E15" s="9">
        <v>160407</v>
      </c>
      <c r="F15" s="9">
        <v>258408</v>
      </c>
      <c r="G15" s="261">
        <v>3.5</v>
      </c>
      <c r="H15" s="261">
        <v>65.7</v>
      </c>
      <c r="I15" s="262">
        <v>0.332</v>
      </c>
      <c r="J15" s="9">
        <v>2790201</v>
      </c>
      <c r="K15" s="9">
        <v>260193</v>
      </c>
      <c r="L15" s="9">
        <v>78484</v>
      </c>
      <c r="M15" s="10" t="s">
        <v>413</v>
      </c>
      <c r="N15" s="9">
        <v>23576</v>
      </c>
      <c r="O15" s="9">
        <v>107460</v>
      </c>
      <c r="Q15" s="90"/>
    </row>
    <row r="16" spans="1:17" s="71" customFormat="1" ht="17.25" customHeight="1">
      <c r="A16" s="97" t="s">
        <v>149</v>
      </c>
      <c r="B16" s="8">
        <v>14901749</v>
      </c>
      <c r="C16" s="9">
        <v>14775404</v>
      </c>
      <c r="D16" s="9">
        <v>126345</v>
      </c>
      <c r="E16" s="9">
        <v>33693</v>
      </c>
      <c r="F16" s="9">
        <v>92652</v>
      </c>
      <c r="G16" s="261">
        <v>1.3</v>
      </c>
      <c r="H16" s="261">
        <v>79.2</v>
      </c>
      <c r="I16" s="262">
        <v>0.255</v>
      </c>
      <c r="J16" s="9">
        <v>2101345</v>
      </c>
      <c r="K16" s="9">
        <v>222350</v>
      </c>
      <c r="L16" s="9">
        <v>56120</v>
      </c>
      <c r="M16" s="10" t="s">
        <v>413</v>
      </c>
      <c r="N16" s="10">
        <v>1672</v>
      </c>
      <c r="O16" s="9">
        <v>101842</v>
      </c>
      <c r="Q16" s="90"/>
    </row>
    <row r="17" spans="1:17" s="71" customFormat="1" ht="17.25" customHeight="1">
      <c r="A17" s="97" t="s">
        <v>150</v>
      </c>
      <c r="B17" s="8">
        <v>28289587</v>
      </c>
      <c r="C17" s="9">
        <v>27714528</v>
      </c>
      <c r="D17" s="9">
        <v>575059</v>
      </c>
      <c r="E17" s="9">
        <v>109179</v>
      </c>
      <c r="F17" s="9">
        <v>465880</v>
      </c>
      <c r="G17" s="261">
        <v>3.3</v>
      </c>
      <c r="H17" s="261">
        <v>68.8</v>
      </c>
      <c r="I17" s="262">
        <v>0.799</v>
      </c>
      <c r="J17" s="9">
        <v>10293929</v>
      </c>
      <c r="K17" s="9">
        <v>593410</v>
      </c>
      <c r="L17" s="9">
        <v>259766</v>
      </c>
      <c r="M17" s="9">
        <v>196597</v>
      </c>
      <c r="N17" s="9">
        <v>285744</v>
      </c>
      <c r="O17" s="9">
        <v>210334</v>
      </c>
      <c r="Q17" s="90"/>
    </row>
    <row r="18" spans="1:17" s="71" customFormat="1" ht="17.25" customHeight="1">
      <c r="A18" s="97" t="s">
        <v>151</v>
      </c>
      <c r="B18" s="8">
        <v>12668456</v>
      </c>
      <c r="C18" s="9">
        <v>12605688</v>
      </c>
      <c r="D18" s="9">
        <v>62768</v>
      </c>
      <c r="E18" s="9">
        <v>27414</v>
      </c>
      <c r="F18" s="9">
        <v>35354</v>
      </c>
      <c r="G18" s="261">
        <v>0.6</v>
      </c>
      <c r="H18" s="261">
        <v>79.1</v>
      </c>
      <c r="I18" s="262">
        <v>0.487</v>
      </c>
      <c r="J18" s="242">
        <v>3105592</v>
      </c>
      <c r="K18" s="9">
        <v>243544</v>
      </c>
      <c r="L18" s="9">
        <v>86469</v>
      </c>
      <c r="M18" s="9">
        <v>37063</v>
      </c>
      <c r="N18" s="10">
        <v>1329</v>
      </c>
      <c r="O18" s="9">
        <v>97176</v>
      </c>
      <c r="Q18" s="90"/>
    </row>
    <row r="19" spans="1:17" s="71" customFormat="1" ht="17.25" customHeight="1">
      <c r="A19" s="97" t="s">
        <v>152</v>
      </c>
      <c r="B19" s="8">
        <v>25568850</v>
      </c>
      <c r="C19" s="9">
        <v>24879204</v>
      </c>
      <c r="D19" s="9">
        <v>689646</v>
      </c>
      <c r="E19" s="9">
        <v>195440</v>
      </c>
      <c r="F19" s="9">
        <v>494206</v>
      </c>
      <c r="G19" s="261">
        <v>4.5</v>
      </c>
      <c r="H19" s="261">
        <v>74.7</v>
      </c>
      <c r="I19" s="262">
        <v>0.727</v>
      </c>
      <c r="J19" s="9">
        <v>8224805</v>
      </c>
      <c r="K19" s="9">
        <v>483423</v>
      </c>
      <c r="L19" s="9">
        <v>232064</v>
      </c>
      <c r="M19" s="10" t="s">
        <v>413</v>
      </c>
      <c r="N19" s="10">
        <v>1067</v>
      </c>
      <c r="O19" s="9">
        <v>171826</v>
      </c>
      <c r="Q19" s="90"/>
    </row>
    <row r="20" spans="1:17" s="71" customFormat="1" ht="17.25" customHeight="1">
      <c r="A20" s="29" t="s">
        <v>153</v>
      </c>
      <c r="B20" s="8">
        <v>330833058</v>
      </c>
      <c r="C20" s="9">
        <v>320011069</v>
      </c>
      <c r="D20" s="9">
        <v>10821989</v>
      </c>
      <c r="E20" s="9">
        <v>7476384</v>
      </c>
      <c r="F20" s="9">
        <v>3345605</v>
      </c>
      <c r="G20" s="261">
        <v>2.1</v>
      </c>
      <c r="H20" s="261">
        <v>74.5</v>
      </c>
      <c r="I20" s="262">
        <v>0.61</v>
      </c>
      <c r="J20" s="9">
        <v>123452673</v>
      </c>
      <c r="K20" s="9">
        <v>6847932</v>
      </c>
      <c r="L20" s="9">
        <v>3412221</v>
      </c>
      <c r="M20" s="9">
        <v>442075</v>
      </c>
      <c r="N20" s="9">
        <v>646198</v>
      </c>
      <c r="O20" s="9">
        <v>2214583</v>
      </c>
      <c r="Q20" s="90"/>
    </row>
    <row r="21" spans="1:17" s="71" customFormat="1" ht="17.25" customHeight="1">
      <c r="A21" s="97"/>
      <c r="B21" s="263"/>
      <c r="C21" s="2"/>
      <c r="D21" s="2"/>
      <c r="E21" s="2"/>
      <c r="F21" s="2"/>
      <c r="G21" s="264"/>
      <c r="H21" s="264"/>
      <c r="I21" s="265"/>
      <c r="J21" s="2"/>
      <c r="K21" s="2"/>
      <c r="L21" s="2"/>
      <c r="M21" s="2"/>
      <c r="N21" s="2"/>
      <c r="O21" s="2"/>
      <c r="Q21" s="90"/>
    </row>
    <row r="22" spans="1:18" s="71" customFormat="1" ht="17.25" customHeight="1">
      <c r="A22" s="97" t="s">
        <v>154</v>
      </c>
      <c r="B22" s="8">
        <v>5700355</v>
      </c>
      <c r="C22" s="9">
        <v>5588851</v>
      </c>
      <c r="D22" s="9">
        <v>111504</v>
      </c>
      <c r="E22" s="9">
        <v>4736</v>
      </c>
      <c r="F22" s="9">
        <v>106768</v>
      </c>
      <c r="G22" s="266">
        <v>3.6</v>
      </c>
      <c r="H22" s="261">
        <v>77.2</v>
      </c>
      <c r="I22" s="262">
        <v>0.479</v>
      </c>
      <c r="J22" s="9">
        <v>1509878</v>
      </c>
      <c r="K22" s="9">
        <v>102874</v>
      </c>
      <c r="L22" s="9">
        <v>40896</v>
      </c>
      <c r="M22" s="10" t="s">
        <v>413</v>
      </c>
      <c r="N22" s="9">
        <v>63625</v>
      </c>
      <c r="O22" s="9">
        <v>36942</v>
      </c>
      <c r="Q22" s="90"/>
      <c r="R22" s="248"/>
    </row>
    <row r="23" spans="1:18" s="71" customFormat="1" ht="17.25" customHeight="1">
      <c r="A23" s="97" t="s">
        <v>155</v>
      </c>
      <c r="B23" s="8">
        <v>6837240</v>
      </c>
      <c r="C23" s="9">
        <v>6129911</v>
      </c>
      <c r="D23" s="9">
        <v>707329</v>
      </c>
      <c r="E23" s="9">
        <v>583927</v>
      </c>
      <c r="F23" s="9">
        <v>123402</v>
      </c>
      <c r="G23" s="261">
        <v>3.8</v>
      </c>
      <c r="H23" s="261">
        <v>75.7</v>
      </c>
      <c r="I23" s="262">
        <v>0.659</v>
      </c>
      <c r="J23" s="9">
        <v>2502534</v>
      </c>
      <c r="K23" s="9">
        <v>132535</v>
      </c>
      <c r="L23" s="9">
        <v>57528</v>
      </c>
      <c r="M23" s="10" t="s">
        <v>413</v>
      </c>
      <c r="N23" s="10">
        <v>2124</v>
      </c>
      <c r="O23" s="9">
        <v>51344</v>
      </c>
      <c r="Q23" s="90"/>
      <c r="R23" s="248"/>
    </row>
    <row r="24" spans="1:18" s="71" customFormat="1" ht="17.25" customHeight="1">
      <c r="A24" s="97" t="s">
        <v>156</v>
      </c>
      <c r="B24" s="8">
        <v>6282205</v>
      </c>
      <c r="C24" s="9">
        <v>6151457</v>
      </c>
      <c r="D24" s="9">
        <v>130748</v>
      </c>
      <c r="E24" s="9">
        <v>5975</v>
      </c>
      <c r="F24" s="9">
        <v>124773</v>
      </c>
      <c r="G24" s="261">
        <v>4.1</v>
      </c>
      <c r="H24" s="261">
        <v>78.6</v>
      </c>
      <c r="I24" s="262">
        <v>0.583</v>
      </c>
      <c r="J24" s="9">
        <v>1804765</v>
      </c>
      <c r="K24" s="9">
        <v>128628</v>
      </c>
      <c r="L24" s="9">
        <v>57032</v>
      </c>
      <c r="M24" s="10" t="s">
        <v>413</v>
      </c>
      <c r="N24" s="10">
        <v>147</v>
      </c>
      <c r="O24" s="9">
        <v>50703</v>
      </c>
      <c r="Q24" s="90"/>
      <c r="R24" s="248"/>
    </row>
    <row r="25" spans="1:18" s="71" customFormat="1" ht="17.25" customHeight="1">
      <c r="A25" s="97" t="s">
        <v>157</v>
      </c>
      <c r="B25" s="8">
        <v>6620707</v>
      </c>
      <c r="C25" s="9">
        <v>6412681</v>
      </c>
      <c r="D25" s="9">
        <v>208026</v>
      </c>
      <c r="E25" s="9">
        <v>23100</v>
      </c>
      <c r="F25" s="9">
        <v>184926</v>
      </c>
      <c r="G25" s="261">
        <v>6.1</v>
      </c>
      <c r="H25" s="261">
        <v>61.3</v>
      </c>
      <c r="I25" s="262">
        <v>0.562</v>
      </c>
      <c r="J25" s="9">
        <v>1674395</v>
      </c>
      <c r="K25" s="9">
        <v>139312</v>
      </c>
      <c r="L25" s="9">
        <v>38544</v>
      </c>
      <c r="M25" s="10">
        <v>83909</v>
      </c>
      <c r="N25" s="10">
        <v>4992</v>
      </c>
      <c r="O25" s="9">
        <v>74987</v>
      </c>
      <c r="Q25" s="90"/>
      <c r="R25" s="248"/>
    </row>
    <row r="26" spans="1:18" s="71" customFormat="1" ht="17.25" customHeight="1">
      <c r="A26" s="97" t="s">
        <v>158</v>
      </c>
      <c r="B26" s="8">
        <v>3916888</v>
      </c>
      <c r="C26" s="9">
        <v>3758149</v>
      </c>
      <c r="D26" s="9">
        <v>158739</v>
      </c>
      <c r="E26" s="9">
        <v>2</v>
      </c>
      <c r="F26" s="9">
        <v>158737</v>
      </c>
      <c r="G26" s="1">
        <v>9.6</v>
      </c>
      <c r="H26" s="261">
        <v>68</v>
      </c>
      <c r="I26" s="262">
        <v>0.516</v>
      </c>
      <c r="J26" s="9">
        <v>1167185</v>
      </c>
      <c r="K26" s="9">
        <v>40130</v>
      </c>
      <c r="L26" s="9">
        <v>15252</v>
      </c>
      <c r="M26" s="10" t="s">
        <v>413</v>
      </c>
      <c r="N26" s="10">
        <v>654</v>
      </c>
      <c r="O26" s="9">
        <v>16459</v>
      </c>
      <c r="Q26" s="90"/>
      <c r="R26" s="248"/>
    </row>
    <row r="27" spans="1:18" s="71" customFormat="1" ht="17.25" customHeight="1">
      <c r="A27" s="97" t="s">
        <v>159</v>
      </c>
      <c r="B27" s="8">
        <v>5930864</v>
      </c>
      <c r="C27" s="9">
        <v>5710786</v>
      </c>
      <c r="D27" s="9">
        <v>220078</v>
      </c>
      <c r="E27" s="9">
        <v>53877</v>
      </c>
      <c r="F27" s="9">
        <v>166201</v>
      </c>
      <c r="G27" s="267">
        <v>6</v>
      </c>
      <c r="H27" s="261">
        <v>72.7</v>
      </c>
      <c r="I27" s="262">
        <v>0.434</v>
      </c>
      <c r="J27" s="9">
        <v>1342616</v>
      </c>
      <c r="K27" s="9">
        <v>93614</v>
      </c>
      <c r="L27" s="9">
        <v>41751</v>
      </c>
      <c r="M27" s="10" t="s">
        <v>413</v>
      </c>
      <c r="N27" s="10">
        <v>122</v>
      </c>
      <c r="O27" s="9">
        <v>33683</v>
      </c>
      <c r="Q27" s="90"/>
      <c r="R27" s="248"/>
    </row>
    <row r="28" spans="1:18" s="71" customFormat="1" ht="17.25" customHeight="1">
      <c r="A28" s="97" t="s">
        <v>160</v>
      </c>
      <c r="B28" s="8">
        <v>6690723</v>
      </c>
      <c r="C28" s="9">
        <v>6345168</v>
      </c>
      <c r="D28" s="9">
        <v>345555</v>
      </c>
      <c r="E28" s="9">
        <v>159787</v>
      </c>
      <c r="F28" s="9">
        <v>185768</v>
      </c>
      <c r="G28" s="261">
        <v>4.5</v>
      </c>
      <c r="H28" s="261">
        <v>70.2</v>
      </c>
      <c r="I28" s="262">
        <v>0.514</v>
      </c>
      <c r="J28" s="9">
        <v>2175736</v>
      </c>
      <c r="K28" s="9">
        <v>175938</v>
      </c>
      <c r="L28" s="9">
        <v>75086</v>
      </c>
      <c r="M28" s="10" t="s">
        <v>413</v>
      </c>
      <c r="N28" s="10">
        <v>1706</v>
      </c>
      <c r="O28" s="9">
        <v>76986</v>
      </c>
      <c r="Q28" s="90"/>
      <c r="R28" s="248"/>
    </row>
    <row r="29" spans="1:18" s="71" customFormat="1" ht="17.25" customHeight="1">
      <c r="A29" s="97" t="s">
        <v>161</v>
      </c>
      <c r="B29" s="8">
        <v>12768421</v>
      </c>
      <c r="C29" s="9">
        <v>12527204</v>
      </c>
      <c r="D29" s="9">
        <v>241217</v>
      </c>
      <c r="E29" s="9">
        <v>78866</v>
      </c>
      <c r="F29" s="9">
        <v>162351</v>
      </c>
      <c r="G29" s="261">
        <v>2.4</v>
      </c>
      <c r="H29" s="261">
        <v>72.6</v>
      </c>
      <c r="I29" s="262">
        <v>0.723</v>
      </c>
      <c r="J29" s="242">
        <v>4775551</v>
      </c>
      <c r="K29" s="9">
        <v>313862</v>
      </c>
      <c r="L29" s="9">
        <v>158666</v>
      </c>
      <c r="M29" s="10" t="s">
        <v>413</v>
      </c>
      <c r="N29" s="10">
        <v>221</v>
      </c>
      <c r="O29" s="9">
        <v>103572</v>
      </c>
      <c r="Q29" s="90"/>
      <c r="R29" s="248"/>
    </row>
    <row r="30" spans="1:18" s="71" customFormat="1" ht="17.25" customHeight="1">
      <c r="A30" s="97" t="s">
        <v>162</v>
      </c>
      <c r="B30" s="8">
        <v>2035104</v>
      </c>
      <c r="C30" s="9">
        <v>1974853</v>
      </c>
      <c r="D30" s="9">
        <v>60251</v>
      </c>
      <c r="E30" s="9">
        <v>3860</v>
      </c>
      <c r="F30" s="9">
        <v>56391</v>
      </c>
      <c r="G30" s="261">
        <v>5.7</v>
      </c>
      <c r="H30" s="261">
        <v>74.6</v>
      </c>
      <c r="I30" s="262">
        <v>0.207</v>
      </c>
      <c r="J30" s="9">
        <v>267997</v>
      </c>
      <c r="K30" s="9">
        <v>13008</v>
      </c>
      <c r="L30" s="9">
        <v>3588</v>
      </c>
      <c r="M30" s="10" t="s">
        <v>413</v>
      </c>
      <c r="N30" s="10">
        <v>170</v>
      </c>
      <c r="O30" s="9">
        <v>7425</v>
      </c>
      <c r="Q30" s="90"/>
      <c r="R30" s="248"/>
    </row>
    <row r="31" spans="1:18" s="71" customFormat="1" ht="17.25" customHeight="1">
      <c r="A31" s="97" t="s">
        <v>163</v>
      </c>
      <c r="B31" s="8">
        <v>2709591</v>
      </c>
      <c r="C31" s="9">
        <v>2616165</v>
      </c>
      <c r="D31" s="9">
        <v>93426</v>
      </c>
      <c r="E31" s="10">
        <v>7515</v>
      </c>
      <c r="F31" s="9">
        <v>85911</v>
      </c>
      <c r="G31" s="261">
        <v>6.6</v>
      </c>
      <c r="H31" s="267">
        <v>79</v>
      </c>
      <c r="I31" s="262">
        <v>0.207</v>
      </c>
      <c r="J31" s="242">
        <v>356233</v>
      </c>
      <c r="K31" s="9">
        <v>15729</v>
      </c>
      <c r="L31" s="9">
        <v>4825</v>
      </c>
      <c r="M31" s="10" t="s">
        <v>413</v>
      </c>
      <c r="N31" s="10">
        <v>133</v>
      </c>
      <c r="O31" s="9">
        <v>7356</v>
      </c>
      <c r="Q31" s="90"/>
      <c r="R31" s="248"/>
    </row>
    <row r="32" spans="1:18" s="71" customFormat="1" ht="17.25" customHeight="1">
      <c r="A32" s="97" t="s">
        <v>164</v>
      </c>
      <c r="B32" s="8">
        <v>2686874</v>
      </c>
      <c r="C32" s="9">
        <v>2649072</v>
      </c>
      <c r="D32" s="9">
        <v>37802</v>
      </c>
      <c r="E32" s="9">
        <v>14092</v>
      </c>
      <c r="F32" s="9">
        <v>23710</v>
      </c>
      <c r="G32" s="261">
        <v>1.5</v>
      </c>
      <c r="H32" s="261">
        <v>77.4</v>
      </c>
      <c r="I32" s="262">
        <v>0.15</v>
      </c>
      <c r="J32" s="242">
        <v>263534</v>
      </c>
      <c r="K32" s="9">
        <v>33482</v>
      </c>
      <c r="L32" s="9">
        <v>9914</v>
      </c>
      <c r="M32" s="10" t="s">
        <v>413</v>
      </c>
      <c r="N32" s="10" t="s">
        <v>413</v>
      </c>
      <c r="O32" s="9">
        <v>18701</v>
      </c>
      <c r="Q32" s="90"/>
      <c r="R32" s="248"/>
    </row>
    <row r="33" spans="1:18" s="71" customFormat="1" ht="17.25" customHeight="1">
      <c r="A33" s="97" t="s">
        <v>165</v>
      </c>
      <c r="B33" s="8">
        <v>1858888</v>
      </c>
      <c r="C33" s="9">
        <v>1718825</v>
      </c>
      <c r="D33" s="9">
        <v>140063</v>
      </c>
      <c r="E33" s="10">
        <v>17399</v>
      </c>
      <c r="F33" s="9">
        <v>122664</v>
      </c>
      <c r="G33" s="261">
        <v>13.2</v>
      </c>
      <c r="H33" s="261">
        <v>68.4</v>
      </c>
      <c r="I33" s="262">
        <v>0.743</v>
      </c>
      <c r="J33" s="9">
        <v>783964</v>
      </c>
      <c r="K33" s="9">
        <v>11087</v>
      </c>
      <c r="L33" s="9">
        <v>3142</v>
      </c>
      <c r="M33" s="10" t="s">
        <v>413</v>
      </c>
      <c r="N33" s="10">
        <v>344</v>
      </c>
      <c r="O33" s="9">
        <v>5376</v>
      </c>
      <c r="Q33" s="90"/>
      <c r="R33" s="248"/>
    </row>
    <row r="34" spans="1:18" s="71" customFormat="1" ht="17.25" customHeight="1">
      <c r="A34" s="97" t="s">
        <v>166</v>
      </c>
      <c r="B34" s="8">
        <v>2432621</v>
      </c>
      <c r="C34" s="9">
        <v>2319291</v>
      </c>
      <c r="D34" s="9">
        <v>113330</v>
      </c>
      <c r="E34" s="9">
        <v>2658</v>
      </c>
      <c r="F34" s="9">
        <v>110672</v>
      </c>
      <c r="G34" s="261">
        <v>9.2</v>
      </c>
      <c r="H34" s="261">
        <v>77.3</v>
      </c>
      <c r="I34" s="262">
        <v>0.137</v>
      </c>
      <c r="J34" s="9">
        <v>193211</v>
      </c>
      <c r="K34" s="9">
        <v>20259</v>
      </c>
      <c r="L34" s="242">
        <v>4514</v>
      </c>
      <c r="M34" s="10" t="s">
        <v>413</v>
      </c>
      <c r="N34" s="10">
        <v>431</v>
      </c>
      <c r="O34" s="9">
        <v>11351</v>
      </c>
      <c r="Q34" s="90"/>
      <c r="R34" s="248"/>
    </row>
    <row r="35" spans="1:18" s="71" customFormat="1" ht="17.25" customHeight="1">
      <c r="A35" s="97" t="s">
        <v>167</v>
      </c>
      <c r="B35" s="8">
        <v>10198463</v>
      </c>
      <c r="C35" s="9">
        <v>9973648</v>
      </c>
      <c r="D35" s="9">
        <v>224815</v>
      </c>
      <c r="E35" s="9">
        <v>80107</v>
      </c>
      <c r="F35" s="9">
        <v>144708</v>
      </c>
      <c r="G35" s="261">
        <v>2.5</v>
      </c>
      <c r="H35" s="261">
        <v>66.4</v>
      </c>
      <c r="I35" s="262">
        <v>0.418</v>
      </c>
      <c r="J35" s="9">
        <v>2597334</v>
      </c>
      <c r="K35" s="9">
        <v>220394</v>
      </c>
      <c r="L35" s="9">
        <v>86595</v>
      </c>
      <c r="M35" s="10">
        <v>21255</v>
      </c>
      <c r="N35" s="10">
        <v>249</v>
      </c>
      <c r="O35" s="9">
        <v>103018</v>
      </c>
      <c r="Q35" s="90"/>
      <c r="R35" s="248"/>
    </row>
    <row r="36" spans="1:18" s="71" customFormat="1" ht="17.25" customHeight="1">
      <c r="A36" s="97" t="s">
        <v>168</v>
      </c>
      <c r="B36" s="8">
        <v>4655820</v>
      </c>
      <c r="C36" s="9">
        <v>4534589</v>
      </c>
      <c r="D36" s="9">
        <v>121231</v>
      </c>
      <c r="E36" s="10">
        <v>4621</v>
      </c>
      <c r="F36" s="9">
        <v>116610</v>
      </c>
      <c r="G36" s="261">
        <v>4.6</v>
      </c>
      <c r="H36" s="261">
        <v>69.9</v>
      </c>
      <c r="I36" s="262">
        <v>0.424</v>
      </c>
      <c r="J36" s="9">
        <v>1189643</v>
      </c>
      <c r="K36" s="9">
        <v>93029</v>
      </c>
      <c r="L36" s="9">
        <v>40560</v>
      </c>
      <c r="M36" s="10" t="s">
        <v>413</v>
      </c>
      <c r="N36" s="10">
        <v>144</v>
      </c>
      <c r="O36" s="9">
        <v>35016</v>
      </c>
      <c r="Q36" s="90"/>
      <c r="R36" s="248"/>
    </row>
    <row r="37" spans="1:18" s="71" customFormat="1" ht="17.25" customHeight="1">
      <c r="A37" s="97" t="s">
        <v>169</v>
      </c>
      <c r="B37" s="8">
        <v>4536252</v>
      </c>
      <c r="C37" s="9">
        <v>4429542</v>
      </c>
      <c r="D37" s="9">
        <v>106710</v>
      </c>
      <c r="E37" s="10" t="s">
        <v>413</v>
      </c>
      <c r="F37" s="10">
        <v>106710</v>
      </c>
      <c r="G37" s="261">
        <v>4.4</v>
      </c>
      <c r="H37" s="261">
        <v>74</v>
      </c>
      <c r="I37" s="262">
        <v>0.409</v>
      </c>
      <c r="J37" s="9">
        <v>1121805</v>
      </c>
      <c r="K37" s="9">
        <v>86764</v>
      </c>
      <c r="L37" s="9">
        <v>39391</v>
      </c>
      <c r="M37" s="10" t="s">
        <v>413</v>
      </c>
      <c r="N37" s="10">
        <v>151</v>
      </c>
      <c r="O37" s="9">
        <v>29403</v>
      </c>
      <c r="Q37" s="90"/>
      <c r="R37" s="248"/>
    </row>
    <row r="38" spans="1:18" s="71" customFormat="1" ht="17.25" customHeight="1">
      <c r="A38" s="97" t="s">
        <v>170</v>
      </c>
      <c r="B38" s="8">
        <v>4208191</v>
      </c>
      <c r="C38" s="9">
        <v>3949818</v>
      </c>
      <c r="D38" s="9">
        <v>258373</v>
      </c>
      <c r="E38" s="9">
        <v>114238</v>
      </c>
      <c r="F38" s="9">
        <v>144135</v>
      </c>
      <c r="G38" s="261">
        <v>5.5</v>
      </c>
      <c r="H38" s="261">
        <v>73.6</v>
      </c>
      <c r="I38" s="262">
        <v>0.568</v>
      </c>
      <c r="J38" s="9">
        <v>1417552</v>
      </c>
      <c r="K38" s="9">
        <v>108913</v>
      </c>
      <c r="L38" s="9">
        <v>41269</v>
      </c>
      <c r="M38" s="10">
        <v>85882</v>
      </c>
      <c r="N38" s="10">
        <v>218</v>
      </c>
      <c r="O38" s="9">
        <v>39960</v>
      </c>
      <c r="Q38" s="90"/>
      <c r="R38" s="248"/>
    </row>
    <row r="39" spans="1:18" s="71" customFormat="1" ht="17.25" customHeight="1">
      <c r="A39" s="97" t="s">
        <v>171</v>
      </c>
      <c r="B39" s="8">
        <v>9021870</v>
      </c>
      <c r="C39" s="9">
        <v>8932719</v>
      </c>
      <c r="D39" s="9">
        <v>89151</v>
      </c>
      <c r="E39" s="9">
        <v>28594</v>
      </c>
      <c r="F39" s="9">
        <v>60557</v>
      </c>
      <c r="G39" s="261">
        <v>1.4</v>
      </c>
      <c r="H39" s="261">
        <v>76.1</v>
      </c>
      <c r="I39" s="262">
        <v>0.507</v>
      </c>
      <c r="J39" s="9">
        <v>2460185</v>
      </c>
      <c r="K39" s="9">
        <v>176276</v>
      </c>
      <c r="L39" s="9">
        <v>97309</v>
      </c>
      <c r="M39" s="10" t="s">
        <v>413</v>
      </c>
      <c r="N39" s="10">
        <v>290</v>
      </c>
      <c r="O39" s="9">
        <v>68040</v>
      </c>
      <c r="Q39" s="90"/>
      <c r="R39" s="248"/>
    </row>
    <row r="40" spans="1:18" s="71" customFormat="1" ht="17.25" customHeight="1">
      <c r="A40" s="97" t="s">
        <v>172</v>
      </c>
      <c r="B40" s="8">
        <v>6696863</v>
      </c>
      <c r="C40" s="9">
        <v>6507997</v>
      </c>
      <c r="D40" s="9">
        <v>188866</v>
      </c>
      <c r="E40" s="9">
        <v>18968</v>
      </c>
      <c r="F40" s="9">
        <v>169898</v>
      </c>
      <c r="G40" s="261">
        <v>5.2</v>
      </c>
      <c r="H40" s="261">
        <v>73.4</v>
      </c>
      <c r="I40" s="262">
        <v>0.251</v>
      </c>
      <c r="J40" s="9">
        <v>821455</v>
      </c>
      <c r="K40" s="9">
        <v>117669</v>
      </c>
      <c r="L40" s="9">
        <v>27859</v>
      </c>
      <c r="M40" s="10" t="s">
        <v>413</v>
      </c>
      <c r="N40" s="10">
        <v>453</v>
      </c>
      <c r="O40" s="9">
        <v>61739</v>
      </c>
      <c r="Q40" s="90"/>
      <c r="R40" s="248"/>
    </row>
    <row r="41" spans="1:18" s="71" customFormat="1" ht="17.25" customHeight="1">
      <c r="A41" s="97" t="s">
        <v>173</v>
      </c>
      <c r="B41" s="8">
        <v>4073401</v>
      </c>
      <c r="C41" s="9">
        <v>3971852</v>
      </c>
      <c r="D41" s="9">
        <v>101549</v>
      </c>
      <c r="E41" s="9">
        <v>14620</v>
      </c>
      <c r="F41" s="9">
        <v>86929</v>
      </c>
      <c r="G41" s="261">
        <v>3.9</v>
      </c>
      <c r="H41" s="261">
        <v>75.1</v>
      </c>
      <c r="I41" s="262">
        <v>0.356</v>
      </c>
      <c r="J41" s="9">
        <v>832830</v>
      </c>
      <c r="K41" s="9">
        <v>76234</v>
      </c>
      <c r="L41" s="9">
        <v>21095</v>
      </c>
      <c r="M41" s="10">
        <v>14114</v>
      </c>
      <c r="N41" s="10">
        <v>160</v>
      </c>
      <c r="O41" s="9">
        <v>38526</v>
      </c>
      <c r="Q41" s="90"/>
      <c r="R41" s="248"/>
    </row>
    <row r="42" spans="1:18" s="71" customFormat="1" ht="17.25" customHeight="1">
      <c r="A42" s="97" t="s">
        <v>174</v>
      </c>
      <c r="B42" s="8">
        <v>9647843</v>
      </c>
      <c r="C42" s="9">
        <v>9579161</v>
      </c>
      <c r="D42" s="9">
        <v>68682</v>
      </c>
      <c r="E42" s="9">
        <v>55465</v>
      </c>
      <c r="F42" s="9">
        <v>13217</v>
      </c>
      <c r="G42" s="261">
        <v>0.3</v>
      </c>
      <c r="H42" s="261">
        <v>75.5</v>
      </c>
      <c r="I42" s="262">
        <v>0.537</v>
      </c>
      <c r="J42" s="9">
        <v>2284356</v>
      </c>
      <c r="K42" s="9">
        <v>194167</v>
      </c>
      <c r="L42" s="9">
        <v>47948</v>
      </c>
      <c r="M42" s="10">
        <v>63405</v>
      </c>
      <c r="N42" s="10">
        <v>6240</v>
      </c>
      <c r="O42" s="9">
        <v>102231</v>
      </c>
      <c r="Q42" s="90"/>
      <c r="R42" s="248"/>
    </row>
    <row r="43" spans="1:18" s="71" customFormat="1" ht="17.25" customHeight="1">
      <c r="A43" s="97" t="s">
        <v>175</v>
      </c>
      <c r="B43" s="8">
        <v>4182010</v>
      </c>
      <c r="C43" s="9">
        <v>4032278</v>
      </c>
      <c r="D43" s="9">
        <v>149732</v>
      </c>
      <c r="E43" s="9">
        <v>62758</v>
      </c>
      <c r="F43" s="9">
        <v>86974</v>
      </c>
      <c r="G43" s="261">
        <v>3.8</v>
      </c>
      <c r="H43" s="261">
        <v>77.5</v>
      </c>
      <c r="I43" s="262">
        <v>0.412</v>
      </c>
      <c r="J43" s="9">
        <v>848073</v>
      </c>
      <c r="K43" s="9">
        <v>83768</v>
      </c>
      <c r="L43" s="9">
        <v>26322</v>
      </c>
      <c r="M43" s="10">
        <v>92799</v>
      </c>
      <c r="N43" s="10">
        <v>311</v>
      </c>
      <c r="O43" s="9">
        <v>41175</v>
      </c>
      <c r="Q43" s="90"/>
      <c r="R43" s="248"/>
    </row>
    <row r="44" spans="1:18" s="71" customFormat="1" ht="17.25" customHeight="1">
      <c r="A44" s="97" t="s">
        <v>176</v>
      </c>
      <c r="B44" s="8">
        <v>3070952</v>
      </c>
      <c r="C44" s="9">
        <v>3051081</v>
      </c>
      <c r="D44" s="9">
        <v>19871</v>
      </c>
      <c r="E44" s="9">
        <v>12872</v>
      </c>
      <c r="F44" s="9">
        <v>6999</v>
      </c>
      <c r="G44" s="261">
        <v>0.4</v>
      </c>
      <c r="H44" s="261">
        <v>84.8</v>
      </c>
      <c r="I44" s="262">
        <v>0.256</v>
      </c>
      <c r="J44" s="9">
        <v>479955</v>
      </c>
      <c r="K44" s="9">
        <v>60715</v>
      </c>
      <c r="L44" s="9">
        <v>14033</v>
      </c>
      <c r="M44" s="10">
        <v>6769</v>
      </c>
      <c r="N44" s="10" t="s">
        <v>413</v>
      </c>
      <c r="O44" s="9">
        <v>28861</v>
      </c>
      <c r="Q44" s="90"/>
      <c r="R44" s="248"/>
    </row>
    <row r="45" spans="1:18" s="71" customFormat="1" ht="17.25" customHeight="1">
      <c r="A45" s="97" t="s">
        <v>177</v>
      </c>
      <c r="B45" s="8">
        <v>3131048</v>
      </c>
      <c r="C45" s="9">
        <v>2978888</v>
      </c>
      <c r="D45" s="9">
        <v>152160</v>
      </c>
      <c r="E45" s="9">
        <v>13419</v>
      </c>
      <c r="F45" s="9">
        <v>138741</v>
      </c>
      <c r="G45" s="261">
        <v>8.3</v>
      </c>
      <c r="H45" s="261">
        <v>76.2</v>
      </c>
      <c r="I45" s="1">
        <v>0.269</v>
      </c>
      <c r="J45" s="242">
        <v>446289</v>
      </c>
      <c r="K45" s="9">
        <v>64669</v>
      </c>
      <c r="L45" s="9">
        <v>13201</v>
      </c>
      <c r="M45" s="10" t="s">
        <v>413</v>
      </c>
      <c r="N45" s="10" t="s">
        <v>413</v>
      </c>
      <c r="O45" s="9">
        <v>33581</v>
      </c>
      <c r="Q45" s="90"/>
      <c r="R45" s="248"/>
    </row>
    <row r="46" spans="1:18" s="71" customFormat="1" ht="17.25" customHeight="1">
      <c r="A46" s="97" t="s">
        <v>178</v>
      </c>
      <c r="B46" s="8">
        <v>6540851</v>
      </c>
      <c r="C46" s="9">
        <v>6346133</v>
      </c>
      <c r="D46" s="9">
        <v>194718</v>
      </c>
      <c r="E46" s="9">
        <v>30431</v>
      </c>
      <c r="F46" s="9">
        <v>164287</v>
      </c>
      <c r="G46" s="261">
        <v>6.2</v>
      </c>
      <c r="H46" s="261">
        <v>76</v>
      </c>
      <c r="I46" s="262">
        <v>0.241</v>
      </c>
      <c r="J46" s="9">
        <v>636100</v>
      </c>
      <c r="K46" s="9">
        <v>89688</v>
      </c>
      <c r="L46" s="9">
        <v>20994</v>
      </c>
      <c r="M46" s="10" t="s">
        <v>413</v>
      </c>
      <c r="N46" s="10">
        <v>210</v>
      </c>
      <c r="O46" s="9">
        <v>50188</v>
      </c>
      <c r="Q46" s="90"/>
      <c r="R46" s="248"/>
    </row>
    <row r="47" spans="1:18" s="71" customFormat="1" ht="17.25" customHeight="1">
      <c r="A47" s="97" t="s">
        <v>179</v>
      </c>
      <c r="B47" s="8">
        <v>4804598</v>
      </c>
      <c r="C47" s="9">
        <v>4713402</v>
      </c>
      <c r="D47" s="9">
        <v>91196</v>
      </c>
      <c r="E47" s="9">
        <v>70781</v>
      </c>
      <c r="F47" s="9">
        <v>20415</v>
      </c>
      <c r="G47" s="261">
        <v>0.8</v>
      </c>
      <c r="H47" s="261">
        <v>75</v>
      </c>
      <c r="I47" s="262">
        <v>0.336</v>
      </c>
      <c r="J47" s="9">
        <v>837042</v>
      </c>
      <c r="K47" s="9">
        <v>101585</v>
      </c>
      <c r="L47" s="9">
        <v>23471</v>
      </c>
      <c r="M47" s="10" t="s">
        <v>413</v>
      </c>
      <c r="N47" s="10" t="s">
        <v>413</v>
      </c>
      <c r="O47" s="9">
        <v>54264</v>
      </c>
      <c r="Q47" s="90"/>
      <c r="R47" s="248"/>
    </row>
    <row r="48" spans="1:18" s="71" customFormat="1" ht="17.25" customHeight="1">
      <c r="A48" s="97" t="s">
        <v>180</v>
      </c>
      <c r="B48" s="8">
        <v>4178788</v>
      </c>
      <c r="C48" s="9">
        <v>3963615</v>
      </c>
      <c r="D48" s="9">
        <v>215173</v>
      </c>
      <c r="E48" s="9">
        <v>60999</v>
      </c>
      <c r="F48" s="9">
        <v>154174</v>
      </c>
      <c r="G48" s="261">
        <v>7.5</v>
      </c>
      <c r="H48" s="261">
        <v>71.8</v>
      </c>
      <c r="I48" s="262">
        <v>0.155</v>
      </c>
      <c r="J48" s="242">
        <v>300605</v>
      </c>
      <c r="K48" s="9">
        <v>42853</v>
      </c>
      <c r="L48" s="9">
        <v>7480</v>
      </c>
      <c r="M48" s="10">
        <v>35570</v>
      </c>
      <c r="N48" s="10">
        <v>464</v>
      </c>
      <c r="O48" s="9">
        <v>23748</v>
      </c>
      <c r="Q48" s="90"/>
      <c r="R48" s="248"/>
    </row>
    <row r="49" spans="1:18" s="71" customFormat="1" ht="17.25" customHeight="1">
      <c r="A49" s="97" t="s">
        <v>181</v>
      </c>
      <c r="B49" s="8">
        <v>2623108</v>
      </c>
      <c r="C49" s="9">
        <v>2523216</v>
      </c>
      <c r="D49" s="9">
        <v>99892</v>
      </c>
      <c r="E49" s="9">
        <v>4002</v>
      </c>
      <c r="F49" s="9">
        <v>95890</v>
      </c>
      <c r="G49" s="261">
        <v>6.2</v>
      </c>
      <c r="H49" s="261">
        <v>72.2</v>
      </c>
      <c r="I49" s="262">
        <v>0.258</v>
      </c>
      <c r="J49" s="9">
        <v>420430</v>
      </c>
      <c r="K49" s="9">
        <v>50030</v>
      </c>
      <c r="L49" s="9">
        <v>13940</v>
      </c>
      <c r="M49" s="10" t="s">
        <v>413</v>
      </c>
      <c r="N49" s="10" t="s">
        <v>413</v>
      </c>
      <c r="O49" s="9">
        <v>22787</v>
      </c>
      <c r="Q49" s="90"/>
      <c r="R49" s="248"/>
    </row>
    <row r="50" spans="1:18" s="71" customFormat="1" ht="17.25" customHeight="1">
      <c r="A50" s="97" t="s">
        <v>182</v>
      </c>
      <c r="B50" s="8">
        <v>8521955</v>
      </c>
      <c r="C50" s="9">
        <v>8394041</v>
      </c>
      <c r="D50" s="9">
        <v>127914</v>
      </c>
      <c r="E50" s="9">
        <v>22594</v>
      </c>
      <c r="F50" s="9">
        <v>105320</v>
      </c>
      <c r="G50" s="261">
        <v>2.6</v>
      </c>
      <c r="H50" s="267">
        <v>75</v>
      </c>
      <c r="I50" s="262">
        <v>0.265</v>
      </c>
      <c r="J50" s="9">
        <v>1235345</v>
      </c>
      <c r="K50" s="9">
        <v>135667</v>
      </c>
      <c r="L50" s="9">
        <v>30521</v>
      </c>
      <c r="M50" s="10" t="s">
        <v>413</v>
      </c>
      <c r="N50" s="10">
        <v>416</v>
      </c>
      <c r="O50" s="9">
        <v>70719</v>
      </c>
      <c r="Q50" s="90"/>
      <c r="R50" s="248"/>
    </row>
    <row r="51" spans="1:18" s="71" customFormat="1" ht="17.25" customHeight="1">
      <c r="A51" s="97" t="s">
        <v>183</v>
      </c>
      <c r="B51" s="8">
        <v>6423470</v>
      </c>
      <c r="C51" s="9">
        <v>6160776</v>
      </c>
      <c r="D51" s="9">
        <v>262694</v>
      </c>
      <c r="E51" s="9">
        <v>62052</v>
      </c>
      <c r="F51" s="9">
        <v>200642</v>
      </c>
      <c r="G51" s="261">
        <v>5.7</v>
      </c>
      <c r="H51" s="261">
        <v>70.8</v>
      </c>
      <c r="I51" s="262">
        <v>0.214</v>
      </c>
      <c r="J51" s="9">
        <v>749302</v>
      </c>
      <c r="K51" s="9">
        <v>118030</v>
      </c>
      <c r="L51" s="242">
        <v>25472</v>
      </c>
      <c r="M51" s="10" t="s">
        <v>413</v>
      </c>
      <c r="N51" s="10">
        <v>117</v>
      </c>
      <c r="O51" s="9">
        <v>66896</v>
      </c>
      <c r="Q51" s="90"/>
      <c r="R51" s="248"/>
    </row>
    <row r="52" spans="1:18" s="71" customFormat="1" ht="17.25" customHeight="1">
      <c r="A52" s="97" t="s">
        <v>184</v>
      </c>
      <c r="B52" s="8">
        <v>7688980</v>
      </c>
      <c r="C52" s="9">
        <v>7364035</v>
      </c>
      <c r="D52" s="9">
        <v>324945</v>
      </c>
      <c r="E52" s="9">
        <v>161468</v>
      </c>
      <c r="F52" s="9">
        <v>163477</v>
      </c>
      <c r="G52" s="261">
        <v>3.9</v>
      </c>
      <c r="H52" s="261">
        <v>73.6</v>
      </c>
      <c r="I52" s="262">
        <v>0.229</v>
      </c>
      <c r="J52" s="9">
        <v>1039978</v>
      </c>
      <c r="K52" s="242">
        <v>142376</v>
      </c>
      <c r="L52" s="9">
        <v>28898</v>
      </c>
      <c r="M52" s="10" t="s">
        <v>413</v>
      </c>
      <c r="N52" s="10">
        <v>143</v>
      </c>
      <c r="O52" s="9">
        <v>72805</v>
      </c>
      <c r="Q52" s="90"/>
      <c r="R52" s="248"/>
    </row>
    <row r="53" spans="1:18" s="71" customFormat="1" ht="17.25" customHeight="1">
      <c r="A53" s="97" t="s">
        <v>185</v>
      </c>
      <c r="B53" s="8">
        <v>4443655</v>
      </c>
      <c r="C53" s="9">
        <v>4349265</v>
      </c>
      <c r="D53" s="9">
        <v>94390</v>
      </c>
      <c r="E53" s="9">
        <v>2343</v>
      </c>
      <c r="F53" s="9">
        <v>92047</v>
      </c>
      <c r="G53" s="261">
        <v>3.9</v>
      </c>
      <c r="H53" s="261">
        <v>83.6</v>
      </c>
      <c r="I53" s="262">
        <v>0.138</v>
      </c>
      <c r="J53" s="9">
        <v>313047</v>
      </c>
      <c r="K53" s="9">
        <v>59110</v>
      </c>
      <c r="L53" s="9">
        <v>11165</v>
      </c>
      <c r="M53" s="10" t="s">
        <v>413</v>
      </c>
      <c r="N53" s="10" t="s">
        <v>413</v>
      </c>
      <c r="O53" s="9">
        <v>32069</v>
      </c>
      <c r="Q53" s="90"/>
      <c r="R53" s="248"/>
    </row>
    <row r="54" spans="1:18" s="71" customFormat="1" ht="17.25" customHeight="1">
      <c r="A54" s="97" t="s">
        <v>186</v>
      </c>
      <c r="B54" s="8">
        <v>4898323</v>
      </c>
      <c r="C54" s="9">
        <v>4765336</v>
      </c>
      <c r="D54" s="9">
        <v>132987</v>
      </c>
      <c r="E54" s="9">
        <v>5854</v>
      </c>
      <c r="F54" s="9">
        <v>127133</v>
      </c>
      <c r="G54" s="261">
        <v>4.7</v>
      </c>
      <c r="H54" s="261">
        <v>82</v>
      </c>
      <c r="I54" s="262">
        <v>0.244</v>
      </c>
      <c r="J54" s="9">
        <v>752621</v>
      </c>
      <c r="K54" s="9">
        <v>85660</v>
      </c>
      <c r="L54" s="9">
        <v>22609</v>
      </c>
      <c r="M54" s="10" t="s">
        <v>413</v>
      </c>
      <c r="N54" s="10">
        <v>1093</v>
      </c>
      <c r="O54" s="9">
        <v>39627</v>
      </c>
      <c r="Q54" s="90"/>
      <c r="R54" s="248"/>
    </row>
    <row r="55" spans="1:18" ht="17.25" customHeight="1">
      <c r="A55" s="249" t="s">
        <v>187</v>
      </c>
      <c r="B55" s="250">
        <v>180016922</v>
      </c>
      <c r="C55" s="268">
        <v>174423805</v>
      </c>
      <c r="D55" s="268">
        <v>5593117</v>
      </c>
      <c r="E55" s="268">
        <v>1781980</v>
      </c>
      <c r="F55" s="268">
        <v>3811137</v>
      </c>
      <c r="G55" s="269">
        <v>4.1</v>
      </c>
      <c r="H55" s="269">
        <v>74.4</v>
      </c>
      <c r="I55" s="270">
        <v>0.376</v>
      </c>
      <c r="J55" s="268">
        <v>39601546</v>
      </c>
      <c r="K55" s="268">
        <v>3328055</v>
      </c>
      <c r="L55" s="268">
        <v>1150870</v>
      </c>
      <c r="M55" s="268">
        <v>403703</v>
      </c>
      <c r="N55" s="268">
        <v>85328</v>
      </c>
      <c r="O55" s="268">
        <v>1509538</v>
      </c>
      <c r="P55" s="45"/>
      <c r="Q55" s="90"/>
      <c r="R55" s="248"/>
    </row>
    <row r="56" spans="1:6" ht="15" customHeight="1">
      <c r="A56" s="16" t="s">
        <v>289</v>
      </c>
      <c r="B56" s="36"/>
      <c r="C56" s="36"/>
      <c r="D56" s="36"/>
      <c r="E56" s="36"/>
      <c r="F56" s="36"/>
    </row>
    <row r="57" ht="15" customHeight="1"/>
  </sheetData>
  <sheetProtection/>
  <mergeCells count="16">
    <mergeCell ref="M4:M5"/>
    <mergeCell ref="N4:N5"/>
    <mergeCell ref="O4:O5"/>
    <mergeCell ref="J4:J5"/>
    <mergeCell ref="K4:K5"/>
    <mergeCell ref="L4:L5"/>
    <mergeCell ref="A2:O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77"/>
  <sheetViews>
    <sheetView zoomScale="75" zoomScaleNormal="75" zoomScaleSheetLayoutView="75" zoomScalePageLayoutView="0" workbookViewId="0" topLeftCell="F1">
      <selection activeCell="P1" sqref="P1"/>
    </sheetView>
  </sheetViews>
  <sheetFormatPr defaultColWidth="10.59765625" defaultRowHeight="15"/>
  <cols>
    <col min="1" max="1" width="17" style="71" customWidth="1"/>
    <col min="2" max="2" width="15" style="71" customWidth="1"/>
    <col min="3" max="3" width="13.69921875" style="71" customWidth="1"/>
    <col min="4" max="7" width="13.09765625" style="71" customWidth="1"/>
    <col min="8" max="8" width="15.09765625" style="71" customWidth="1"/>
    <col min="9" max="9" width="16" style="71" customWidth="1"/>
    <col min="10" max="16" width="13.09765625" style="71" customWidth="1"/>
    <col min="17" max="17" width="10.59765625" style="71" customWidth="1"/>
    <col min="18" max="20" width="13.59765625" style="71" customWidth="1"/>
    <col min="21" max="16384" width="10.59765625" style="71" customWidth="1"/>
  </cols>
  <sheetData>
    <row r="1" spans="1:16" s="4" customFormat="1" ht="19.5" customHeight="1">
      <c r="A1" s="3" t="s">
        <v>353</v>
      </c>
      <c r="B1" s="3"/>
      <c r="P1" s="5" t="s">
        <v>354</v>
      </c>
    </row>
    <row r="2" spans="1:16" s="107" customFormat="1" ht="19.5" customHeight="1">
      <c r="A2" s="329" t="s">
        <v>450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</row>
    <row r="3" spans="3:16" s="107" customFormat="1" ht="18" customHeight="1" thickBot="1"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9" t="s">
        <v>355</v>
      </c>
    </row>
    <row r="4" spans="1:16" ht="17.25" customHeight="1">
      <c r="A4" s="500" t="s">
        <v>290</v>
      </c>
      <c r="B4" s="321" t="s">
        <v>188</v>
      </c>
      <c r="C4" s="314" t="s">
        <v>189</v>
      </c>
      <c r="D4" s="314" t="s">
        <v>190</v>
      </c>
      <c r="E4" s="314" t="s">
        <v>191</v>
      </c>
      <c r="F4" s="321" t="s">
        <v>192</v>
      </c>
      <c r="G4" s="314" t="s">
        <v>193</v>
      </c>
      <c r="H4" s="508" t="s">
        <v>406</v>
      </c>
      <c r="I4" s="510" t="s">
        <v>356</v>
      </c>
      <c r="J4" s="515" t="s">
        <v>194</v>
      </c>
      <c r="K4" s="515" t="s">
        <v>357</v>
      </c>
      <c r="L4" s="515" t="s">
        <v>358</v>
      </c>
      <c r="M4" s="510" t="s">
        <v>359</v>
      </c>
      <c r="N4" s="510" t="s">
        <v>360</v>
      </c>
      <c r="O4" s="512" t="s">
        <v>361</v>
      </c>
      <c r="P4" s="512" t="s">
        <v>218</v>
      </c>
    </row>
    <row r="5" spans="1:16" ht="17.25" customHeight="1">
      <c r="A5" s="501"/>
      <c r="B5" s="502"/>
      <c r="C5" s="503"/>
      <c r="D5" s="503"/>
      <c r="E5" s="503"/>
      <c r="F5" s="502"/>
      <c r="G5" s="503"/>
      <c r="H5" s="509"/>
      <c r="I5" s="503"/>
      <c r="J5" s="502"/>
      <c r="K5" s="502"/>
      <c r="L5" s="502"/>
      <c r="M5" s="503"/>
      <c r="N5" s="511"/>
      <c r="O5" s="513"/>
      <c r="P5" s="514"/>
    </row>
    <row r="6" spans="1:20" ht="17.25" customHeight="1">
      <c r="A6" s="85" t="s">
        <v>240</v>
      </c>
      <c r="B6" s="232">
        <v>74791575</v>
      </c>
      <c r="C6" s="233">
        <v>225070</v>
      </c>
      <c r="D6" s="233">
        <v>6298693</v>
      </c>
      <c r="E6" s="233">
        <v>8404538</v>
      </c>
      <c r="F6" s="233">
        <v>1291703</v>
      </c>
      <c r="G6" s="233">
        <v>29218379</v>
      </c>
      <c r="H6" s="233">
        <v>287143</v>
      </c>
      <c r="I6" s="233">
        <v>20498296</v>
      </c>
      <c r="J6" s="233">
        <v>8211134</v>
      </c>
      <c r="K6" s="233">
        <v>1210480</v>
      </c>
      <c r="L6" s="233">
        <v>5916994</v>
      </c>
      <c r="M6" s="233">
        <v>6619370</v>
      </c>
      <c r="N6" s="233">
        <v>28263891</v>
      </c>
      <c r="O6" s="233">
        <v>26055997</v>
      </c>
      <c r="P6" s="233">
        <v>4168593</v>
      </c>
      <c r="R6" s="90"/>
      <c r="S6" s="90"/>
      <c r="T6" s="90"/>
    </row>
    <row r="7" spans="1:20" ht="17.25" customHeight="1">
      <c r="A7" s="73">
        <v>2</v>
      </c>
      <c r="B7" s="234">
        <v>79050151</v>
      </c>
      <c r="C7" s="130">
        <v>248722</v>
      </c>
      <c r="D7" s="130">
        <v>6168760</v>
      </c>
      <c r="E7" s="130">
        <v>8812467</v>
      </c>
      <c r="F7" s="130">
        <v>1294194</v>
      </c>
      <c r="G7" s="130">
        <v>27777956</v>
      </c>
      <c r="H7" s="130">
        <v>293143</v>
      </c>
      <c r="I7" s="130">
        <v>20622291</v>
      </c>
      <c r="J7" s="130">
        <v>10192218</v>
      </c>
      <c r="K7" s="130">
        <v>1440333</v>
      </c>
      <c r="L7" s="130">
        <v>7952628</v>
      </c>
      <c r="M7" s="130">
        <v>8612938</v>
      </c>
      <c r="N7" s="130">
        <v>31770178</v>
      </c>
      <c r="O7" s="130">
        <v>31025478</v>
      </c>
      <c r="P7" s="130">
        <v>4532601</v>
      </c>
      <c r="R7" s="90"/>
      <c r="S7" s="90"/>
      <c r="T7" s="90"/>
    </row>
    <row r="8" spans="1:20" ht="17.25" customHeight="1">
      <c r="A8" s="73">
        <v>3</v>
      </c>
      <c r="B8" s="234">
        <v>81074914</v>
      </c>
      <c r="C8" s="130">
        <v>301017</v>
      </c>
      <c r="D8" s="130">
        <v>6238820</v>
      </c>
      <c r="E8" s="130">
        <v>9346724</v>
      </c>
      <c r="F8" s="130">
        <v>1343860</v>
      </c>
      <c r="G8" s="130">
        <v>30700712</v>
      </c>
      <c r="H8" s="130">
        <v>295143</v>
      </c>
      <c r="I8" s="130">
        <v>23363144</v>
      </c>
      <c r="J8" s="130">
        <v>12702202</v>
      </c>
      <c r="K8" s="130">
        <v>1119733</v>
      </c>
      <c r="L8" s="130">
        <v>9623320</v>
      </c>
      <c r="M8" s="130">
        <v>9738079</v>
      </c>
      <c r="N8" s="130">
        <v>35940292</v>
      </c>
      <c r="O8" s="130">
        <v>33744064</v>
      </c>
      <c r="P8" s="130">
        <v>4758947</v>
      </c>
      <c r="R8" s="90"/>
      <c r="S8" s="90"/>
      <c r="T8" s="90"/>
    </row>
    <row r="9" spans="1:20" ht="17.25" customHeight="1">
      <c r="A9" s="73">
        <v>4</v>
      </c>
      <c r="B9" s="234">
        <v>88798436</v>
      </c>
      <c r="C9" s="130">
        <v>281701</v>
      </c>
      <c r="D9" s="130">
        <v>6856322</v>
      </c>
      <c r="E9" s="130">
        <v>9755286</v>
      </c>
      <c r="F9" s="130">
        <v>1452060</v>
      </c>
      <c r="G9" s="130">
        <v>35940239</v>
      </c>
      <c r="H9" s="130">
        <v>314765</v>
      </c>
      <c r="I9" s="130">
        <v>23217221</v>
      </c>
      <c r="J9" s="130">
        <v>9499058</v>
      </c>
      <c r="K9" s="130">
        <v>1258782</v>
      </c>
      <c r="L9" s="130">
        <v>13506546</v>
      </c>
      <c r="M9" s="130">
        <v>9835004</v>
      </c>
      <c r="N9" s="130">
        <v>38509230</v>
      </c>
      <c r="O9" s="130">
        <v>44552302</v>
      </c>
      <c r="P9" s="130">
        <v>5031968</v>
      </c>
      <c r="R9" s="90"/>
      <c r="S9" s="90"/>
      <c r="T9" s="90"/>
    </row>
    <row r="10" spans="1:20" s="276" customFormat="1" ht="17.25" customHeight="1">
      <c r="A10" s="274">
        <v>5</v>
      </c>
      <c r="B10" s="282">
        <f>SUM(B20,B55)</f>
        <v>90561816</v>
      </c>
      <c r="C10" s="282">
        <f aca="true" t="shared" si="0" ref="C10:P10">SUM(C20,C55)</f>
        <v>274613</v>
      </c>
      <c r="D10" s="282">
        <f t="shared" si="0"/>
        <v>7677038</v>
      </c>
      <c r="E10" s="282">
        <f t="shared" si="0"/>
        <v>9969904</v>
      </c>
      <c r="F10" s="282">
        <f t="shared" si="0"/>
        <v>1538690</v>
      </c>
      <c r="G10" s="282">
        <f t="shared" si="0"/>
        <v>45503187</v>
      </c>
      <c r="H10" s="282">
        <f t="shared" si="0"/>
        <v>315265</v>
      </c>
      <c r="I10" s="282">
        <f t="shared" si="0"/>
        <v>26528551</v>
      </c>
      <c r="J10" s="282">
        <f t="shared" si="0"/>
        <v>8652171</v>
      </c>
      <c r="K10" s="282">
        <f t="shared" si="0"/>
        <v>1337629</v>
      </c>
      <c r="L10" s="282">
        <f t="shared" si="0"/>
        <v>15673181</v>
      </c>
      <c r="M10" s="282">
        <f t="shared" si="0"/>
        <v>11293651</v>
      </c>
      <c r="N10" s="282">
        <f t="shared" si="0"/>
        <v>40463680</v>
      </c>
      <c r="O10" s="282">
        <f t="shared" si="0"/>
        <v>67965882</v>
      </c>
      <c r="P10" s="282">
        <f t="shared" si="0"/>
        <v>5162084</v>
      </c>
      <c r="R10" s="290"/>
      <c r="S10" s="289"/>
      <c r="T10" s="290"/>
    </row>
    <row r="11" spans="1:16" s="1" customFormat="1" ht="17.25" customHeight="1">
      <c r="A11" s="30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20" s="1" customFormat="1" ht="17.25" customHeight="1">
      <c r="A12" s="29" t="s">
        <v>145</v>
      </c>
      <c r="B12" s="24">
        <v>8506517</v>
      </c>
      <c r="C12" s="9">
        <v>131585</v>
      </c>
      <c r="D12" s="9">
        <v>2624320</v>
      </c>
      <c r="E12" s="9">
        <v>2580886</v>
      </c>
      <c r="F12" s="9">
        <v>949326</v>
      </c>
      <c r="G12" s="9">
        <v>18078421</v>
      </c>
      <c r="H12" s="9">
        <v>20566</v>
      </c>
      <c r="I12" s="9">
        <v>5216076</v>
      </c>
      <c r="J12" s="9">
        <v>1738922</v>
      </c>
      <c r="K12" s="9">
        <v>157888</v>
      </c>
      <c r="L12" s="9">
        <v>3933466</v>
      </c>
      <c r="M12" s="9">
        <v>4808562</v>
      </c>
      <c r="N12" s="9">
        <v>16469233</v>
      </c>
      <c r="O12" s="9">
        <v>24364556</v>
      </c>
      <c r="P12" s="9">
        <v>875808</v>
      </c>
      <c r="R12" s="37"/>
      <c r="S12" s="37"/>
      <c r="T12" s="37"/>
    </row>
    <row r="13" spans="1:20" s="1" customFormat="1" ht="17.25" customHeight="1">
      <c r="A13" s="29" t="s">
        <v>146</v>
      </c>
      <c r="B13" s="24">
        <v>4056325</v>
      </c>
      <c r="C13" s="9">
        <v>9400</v>
      </c>
      <c r="D13" s="9">
        <v>740719</v>
      </c>
      <c r="E13" s="9">
        <v>281388</v>
      </c>
      <c r="F13" s="9">
        <v>29769</v>
      </c>
      <c r="G13" s="9">
        <v>2634077</v>
      </c>
      <c r="H13" s="10" t="s">
        <v>413</v>
      </c>
      <c r="I13" s="9">
        <v>1329610</v>
      </c>
      <c r="J13" s="9">
        <v>450156</v>
      </c>
      <c r="K13" s="9">
        <v>76631</v>
      </c>
      <c r="L13" s="9">
        <v>1024875</v>
      </c>
      <c r="M13" s="9">
        <v>345517</v>
      </c>
      <c r="N13" s="9">
        <v>1156891</v>
      </c>
      <c r="O13" s="9">
        <v>2861660</v>
      </c>
      <c r="P13" s="9">
        <v>254886</v>
      </c>
      <c r="R13" s="37"/>
      <c r="S13" s="37"/>
      <c r="T13" s="37"/>
    </row>
    <row r="14" spans="1:20" s="1" customFormat="1" ht="17.25" customHeight="1">
      <c r="A14" s="29" t="s">
        <v>147</v>
      </c>
      <c r="B14" s="24">
        <v>3400855</v>
      </c>
      <c r="C14" s="9">
        <v>20592</v>
      </c>
      <c r="D14" s="9">
        <v>954027</v>
      </c>
      <c r="E14" s="9">
        <v>920338</v>
      </c>
      <c r="F14" s="9">
        <v>117087</v>
      </c>
      <c r="G14" s="9">
        <v>3777013</v>
      </c>
      <c r="H14" s="9">
        <v>294699</v>
      </c>
      <c r="I14" s="9">
        <v>2010907</v>
      </c>
      <c r="J14" s="9">
        <v>941914</v>
      </c>
      <c r="K14" s="9">
        <v>98953</v>
      </c>
      <c r="L14" s="9">
        <v>368146</v>
      </c>
      <c r="M14" s="9">
        <v>775730</v>
      </c>
      <c r="N14" s="9">
        <v>3465454</v>
      </c>
      <c r="O14" s="9">
        <v>4936985</v>
      </c>
      <c r="P14" s="9">
        <v>352004</v>
      </c>
      <c r="R14" s="37"/>
      <c r="S14" s="37"/>
      <c r="T14" s="37"/>
    </row>
    <row r="15" spans="1:20" s="1" customFormat="1" ht="17.25" customHeight="1">
      <c r="A15" s="29" t="s">
        <v>148</v>
      </c>
      <c r="B15" s="24">
        <v>5281486</v>
      </c>
      <c r="C15" s="9">
        <v>5741</v>
      </c>
      <c r="D15" s="9">
        <v>128740</v>
      </c>
      <c r="E15" s="9">
        <v>240945</v>
      </c>
      <c r="F15" s="9">
        <v>31046</v>
      </c>
      <c r="G15" s="9">
        <v>1196881</v>
      </c>
      <c r="H15" s="10" t="s">
        <v>413</v>
      </c>
      <c r="I15" s="9">
        <v>1098694</v>
      </c>
      <c r="J15" s="9">
        <v>185130</v>
      </c>
      <c r="K15" s="9">
        <v>20521</v>
      </c>
      <c r="L15" s="9">
        <v>30300</v>
      </c>
      <c r="M15" s="9">
        <v>1186351</v>
      </c>
      <c r="N15" s="9">
        <v>588514</v>
      </c>
      <c r="O15" s="9">
        <v>2741810</v>
      </c>
      <c r="P15" s="9">
        <v>201909</v>
      </c>
      <c r="R15" s="37"/>
      <c r="S15" s="37"/>
      <c r="T15" s="37"/>
    </row>
    <row r="16" spans="1:20" s="1" customFormat="1" ht="17.25" customHeight="1">
      <c r="A16" s="29" t="s">
        <v>149</v>
      </c>
      <c r="B16" s="24">
        <v>5584691</v>
      </c>
      <c r="C16" s="9">
        <v>2807</v>
      </c>
      <c r="D16" s="9">
        <v>231265</v>
      </c>
      <c r="E16" s="9">
        <v>217674</v>
      </c>
      <c r="F16" s="9">
        <v>39234</v>
      </c>
      <c r="G16" s="9">
        <v>1138249</v>
      </c>
      <c r="H16" s="10" t="s">
        <v>413</v>
      </c>
      <c r="I16" s="9">
        <v>1500912</v>
      </c>
      <c r="J16" s="9">
        <v>189576</v>
      </c>
      <c r="K16" s="9">
        <v>11383</v>
      </c>
      <c r="L16" s="9">
        <v>166609</v>
      </c>
      <c r="M16" s="9">
        <v>124553</v>
      </c>
      <c r="N16" s="9">
        <v>347707</v>
      </c>
      <c r="O16" s="9">
        <v>2863760</v>
      </c>
      <c r="P16" s="9">
        <v>173293</v>
      </c>
      <c r="R16" s="37"/>
      <c r="S16" s="37"/>
      <c r="T16" s="37"/>
    </row>
    <row r="17" spans="1:20" s="1" customFormat="1" ht="17.25" customHeight="1">
      <c r="A17" s="29" t="s">
        <v>150</v>
      </c>
      <c r="B17" s="24">
        <v>3307529</v>
      </c>
      <c r="C17" s="9">
        <v>16888</v>
      </c>
      <c r="D17" s="9">
        <v>506868</v>
      </c>
      <c r="E17" s="9">
        <v>589692</v>
      </c>
      <c r="F17" s="9">
        <v>112872</v>
      </c>
      <c r="G17" s="9">
        <v>3219146</v>
      </c>
      <c r="H17" s="10" t="s">
        <v>413</v>
      </c>
      <c r="I17" s="9">
        <v>1415342</v>
      </c>
      <c r="J17" s="9">
        <v>204724</v>
      </c>
      <c r="K17" s="9">
        <v>33044</v>
      </c>
      <c r="L17" s="9">
        <v>214494</v>
      </c>
      <c r="M17" s="9">
        <v>396707</v>
      </c>
      <c r="N17" s="9">
        <v>2564235</v>
      </c>
      <c r="O17" s="9">
        <v>3868266</v>
      </c>
      <c r="P17" s="9">
        <v>276118</v>
      </c>
      <c r="R17" s="37"/>
      <c r="S17" s="37"/>
      <c r="T17" s="37"/>
    </row>
    <row r="18" spans="1:20" s="1" customFormat="1" ht="17.25" customHeight="1">
      <c r="A18" s="29" t="s">
        <v>151</v>
      </c>
      <c r="B18" s="24">
        <v>3181159</v>
      </c>
      <c r="C18" s="9">
        <v>6514</v>
      </c>
      <c r="D18" s="9">
        <v>165152</v>
      </c>
      <c r="E18" s="9">
        <v>182400</v>
      </c>
      <c r="F18" s="9">
        <v>25080</v>
      </c>
      <c r="G18" s="9">
        <v>1544561</v>
      </c>
      <c r="H18" s="10" t="s">
        <v>413</v>
      </c>
      <c r="I18" s="9">
        <v>630592</v>
      </c>
      <c r="J18" s="9">
        <v>112985</v>
      </c>
      <c r="K18" s="9">
        <v>131629</v>
      </c>
      <c r="L18" s="9">
        <v>635492</v>
      </c>
      <c r="M18" s="9">
        <v>155430</v>
      </c>
      <c r="N18" s="9">
        <v>358989</v>
      </c>
      <c r="O18" s="9">
        <v>1967300</v>
      </c>
      <c r="P18" s="9">
        <v>180970</v>
      </c>
      <c r="R18" s="37"/>
      <c r="S18" s="37"/>
      <c r="T18" s="37"/>
    </row>
    <row r="19" spans="1:20" s="1" customFormat="1" ht="17.25" customHeight="1">
      <c r="A19" s="29" t="s">
        <v>152</v>
      </c>
      <c r="B19" s="24">
        <v>2785144</v>
      </c>
      <c r="C19" s="9">
        <v>13358</v>
      </c>
      <c r="D19" s="9">
        <v>248772</v>
      </c>
      <c r="E19" s="9">
        <v>573922</v>
      </c>
      <c r="F19" s="9">
        <v>31108</v>
      </c>
      <c r="G19" s="9">
        <v>2103711</v>
      </c>
      <c r="H19" s="10" t="s">
        <v>413</v>
      </c>
      <c r="I19" s="9">
        <v>1324240</v>
      </c>
      <c r="J19" s="9">
        <v>374116</v>
      </c>
      <c r="K19" s="9">
        <v>11723</v>
      </c>
      <c r="L19" s="9">
        <v>1571505</v>
      </c>
      <c r="M19" s="9">
        <v>513140</v>
      </c>
      <c r="N19" s="9">
        <v>4033626</v>
      </c>
      <c r="O19" s="9">
        <v>2871300</v>
      </c>
      <c r="P19" s="9">
        <v>224198</v>
      </c>
      <c r="R19" s="37"/>
      <c r="S19" s="37"/>
      <c r="T19" s="37"/>
    </row>
    <row r="20" spans="1:20" ht="17.25" customHeight="1">
      <c r="A20" s="29" t="s">
        <v>195</v>
      </c>
      <c r="B20" s="9">
        <v>36103706</v>
      </c>
      <c r="C20" s="9">
        <v>206885</v>
      </c>
      <c r="D20" s="9">
        <v>5599863</v>
      </c>
      <c r="E20" s="9">
        <v>5587245</v>
      </c>
      <c r="F20" s="9">
        <v>1335522</v>
      </c>
      <c r="G20" s="9">
        <v>33692059</v>
      </c>
      <c r="H20" s="9">
        <v>315265</v>
      </c>
      <c r="I20" s="9">
        <v>14526373</v>
      </c>
      <c r="J20" s="9">
        <v>4197523</v>
      </c>
      <c r="K20" s="9">
        <v>541772</v>
      </c>
      <c r="L20" s="9">
        <v>7944887</v>
      </c>
      <c r="M20" s="9">
        <v>8305990</v>
      </c>
      <c r="N20" s="9">
        <v>28984649</v>
      </c>
      <c r="O20" s="9">
        <v>46475637</v>
      </c>
      <c r="P20" s="9">
        <v>2539186</v>
      </c>
      <c r="R20" s="90"/>
      <c r="S20" s="90"/>
      <c r="T20" s="90"/>
    </row>
    <row r="21" spans="1:20" ht="17.25" customHeight="1">
      <c r="A21" s="9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R21" s="90"/>
      <c r="S21" s="90"/>
      <c r="T21" s="90"/>
    </row>
    <row r="22" spans="1:20" ht="17.25" customHeight="1">
      <c r="A22" s="97" t="s">
        <v>154</v>
      </c>
      <c r="B22" s="9">
        <v>1557996</v>
      </c>
      <c r="C22" s="9">
        <v>2060</v>
      </c>
      <c r="D22" s="9">
        <v>111572</v>
      </c>
      <c r="E22" s="9">
        <v>237972</v>
      </c>
      <c r="F22" s="9">
        <v>5441</v>
      </c>
      <c r="G22" s="9">
        <v>301993</v>
      </c>
      <c r="H22" s="10" t="s">
        <v>413</v>
      </c>
      <c r="I22" s="9">
        <v>184661</v>
      </c>
      <c r="J22" s="9">
        <v>76672</v>
      </c>
      <c r="K22" s="9">
        <v>141619</v>
      </c>
      <c r="L22" s="9">
        <v>266881</v>
      </c>
      <c r="M22" s="9">
        <v>53540</v>
      </c>
      <c r="N22" s="9">
        <v>242133</v>
      </c>
      <c r="O22" s="9">
        <v>763600</v>
      </c>
      <c r="P22" s="9">
        <v>85040</v>
      </c>
      <c r="R22" s="90"/>
      <c r="S22" s="90"/>
      <c r="T22" s="90"/>
    </row>
    <row r="23" spans="1:20" ht="17.25" customHeight="1">
      <c r="A23" s="97" t="s">
        <v>155</v>
      </c>
      <c r="B23" s="9">
        <v>959252</v>
      </c>
      <c r="C23" s="9">
        <v>3172</v>
      </c>
      <c r="D23" s="9">
        <v>17154</v>
      </c>
      <c r="E23" s="9">
        <v>195595</v>
      </c>
      <c r="F23" s="9">
        <v>5957</v>
      </c>
      <c r="G23" s="9">
        <v>504624</v>
      </c>
      <c r="H23" s="10" t="s">
        <v>413</v>
      </c>
      <c r="I23" s="9">
        <v>239618</v>
      </c>
      <c r="J23" s="9">
        <v>59135</v>
      </c>
      <c r="K23" s="9">
        <v>29535</v>
      </c>
      <c r="L23" s="9">
        <v>580766</v>
      </c>
      <c r="M23" s="9">
        <v>139769</v>
      </c>
      <c r="N23" s="9">
        <v>732998</v>
      </c>
      <c r="O23" s="9">
        <v>623600</v>
      </c>
      <c r="P23" s="9">
        <v>94724</v>
      </c>
      <c r="R23" s="90"/>
      <c r="S23" s="90"/>
      <c r="T23" s="90"/>
    </row>
    <row r="24" spans="1:20" ht="17.25" customHeight="1">
      <c r="A24" s="97" t="s">
        <v>156</v>
      </c>
      <c r="B24" s="9">
        <v>1187128</v>
      </c>
      <c r="C24" s="9">
        <v>2214</v>
      </c>
      <c r="D24" s="9">
        <v>45978</v>
      </c>
      <c r="E24" s="9">
        <v>458255</v>
      </c>
      <c r="F24" s="9">
        <v>6256</v>
      </c>
      <c r="G24" s="9">
        <v>623070</v>
      </c>
      <c r="H24" s="10" t="s">
        <v>413</v>
      </c>
      <c r="I24" s="9">
        <v>201905</v>
      </c>
      <c r="J24" s="9">
        <v>157579</v>
      </c>
      <c r="K24" s="9">
        <v>56675</v>
      </c>
      <c r="L24" s="9">
        <v>170860</v>
      </c>
      <c r="M24" s="9">
        <v>57287</v>
      </c>
      <c r="N24" s="9">
        <v>578723</v>
      </c>
      <c r="O24" s="9">
        <v>695000</v>
      </c>
      <c r="P24" s="9">
        <v>88807</v>
      </c>
      <c r="R24" s="90"/>
      <c r="S24" s="90"/>
      <c r="T24" s="90"/>
    </row>
    <row r="25" spans="1:20" ht="17.25" customHeight="1">
      <c r="A25" s="97" t="s">
        <v>157</v>
      </c>
      <c r="B25" s="9">
        <v>1279487</v>
      </c>
      <c r="C25" s="9">
        <v>2666</v>
      </c>
      <c r="D25" s="9">
        <v>236159</v>
      </c>
      <c r="E25" s="9">
        <v>116448</v>
      </c>
      <c r="F25" s="9">
        <v>5509</v>
      </c>
      <c r="G25" s="9">
        <v>520385</v>
      </c>
      <c r="H25" s="10" t="s">
        <v>413</v>
      </c>
      <c r="I25" s="9">
        <v>361973</v>
      </c>
      <c r="J25" s="9">
        <v>172679</v>
      </c>
      <c r="K25" s="9">
        <v>44318</v>
      </c>
      <c r="L25" s="9">
        <v>519910</v>
      </c>
      <c r="M25" s="9">
        <v>139283</v>
      </c>
      <c r="N25" s="9">
        <v>162551</v>
      </c>
      <c r="O25" s="9">
        <v>1043200</v>
      </c>
      <c r="P25" s="9">
        <v>73486</v>
      </c>
      <c r="R25" s="90"/>
      <c r="S25" s="90"/>
      <c r="T25" s="90"/>
    </row>
    <row r="26" spans="1:20" ht="17.25" customHeight="1">
      <c r="A26" s="97" t="s">
        <v>158</v>
      </c>
      <c r="B26" s="9">
        <v>701346</v>
      </c>
      <c r="C26" s="9">
        <v>769</v>
      </c>
      <c r="D26" s="9">
        <v>19796</v>
      </c>
      <c r="E26" s="9">
        <v>109768</v>
      </c>
      <c r="F26" s="9">
        <v>1418</v>
      </c>
      <c r="G26" s="9">
        <v>165713</v>
      </c>
      <c r="H26" s="10" t="s">
        <v>413</v>
      </c>
      <c r="I26" s="9">
        <v>335498</v>
      </c>
      <c r="J26" s="9">
        <v>34424</v>
      </c>
      <c r="K26" s="9">
        <v>16040</v>
      </c>
      <c r="L26" s="9">
        <v>50068</v>
      </c>
      <c r="M26" s="9">
        <v>200436</v>
      </c>
      <c r="N26" s="9">
        <v>146832</v>
      </c>
      <c r="O26" s="9">
        <v>895100</v>
      </c>
      <c r="P26" s="9">
        <v>56907</v>
      </c>
      <c r="R26" s="90"/>
      <c r="S26" s="90"/>
      <c r="T26" s="90"/>
    </row>
    <row r="27" spans="1:20" ht="17.25" customHeight="1">
      <c r="A27" s="97" t="s">
        <v>159</v>
      </c>
      <c r="B27" s="9">
        <v>1506733</v>
      </c>
      <c r="C27" s="9">
        <v>2344</v>
      </c>
      <c r="D27" s="9">
        <v>12521</v>
      </c>
      <c r="E27" s="9">
        <v>98878</v>
      </c>
      <c r="F27" s="9">
        <v>3981</v>
      </c>
      <c r="G27" s="9">
        <v>600842</v>
      </c>
      <c r="H27" s="10" t="s">
        <v>413</v>
      </c>
      <c r="I27" s="9">
        <v>203517</v>
      </c>
      <c r="J27" s="9">
        <v>103837</v>
      </c>
      <c r="K27" s="10">
        <v>26717</v>
      </c>
      <c r="L27" s="9">
        <v>752356</v>
      </c>
      <c r="M27" s="9">
        <v>135846</v>
      </c>
      <c r="N27" s="9">
        <v>200606</v>
      </c>
      <c r="O27" s="9">
        <v>770900</v>
      </c>
      <c r="P27" s="9">
        <v>84186</v>
      </c>
      <c r="R27" s="90"/>
      <c r="S27" s="90"/>
      <c r="T27" s="90"/>
    </row>
    <row r="28" spans="1:20" ht="17.25" customHeight="1">
      <c r="A28" s="97" t="s">
        <v>160</v>
      </c>
      <c r="B28" s="9">
        <v>1935074</v>
      </c>
      <c r="C28" s="9">
        <v>2805</v>
      </c>
      <c r="D28" s="9">
        <v>66597</v>
      </c>
      <c r="E28" s="9">
        <v>103538</v>
      </c>
      <c r="F28" s="9">
        <v>6632</v>
      </c>
      <c r="G28" s="9">
        <v>258062</v>
      </c>
      <c r="H28" s="10" t="s">
        <v>413</v>
      </c>
      <c r="I28" s="9">
        <v>365004</v>
      </c>
      <c r="J28" s="9">
        <v>66957</v>
      </c>
      <c r="K28" s="9">
        <v>29383</v>
      </c>
      <c r="L28" s="9">
        <v>262062</v>
      </c>
      <c r="M28" s="9">
        <v>196665</v>
      </c>
      <c r="N28" s="9">
        <v>225792</v>
      </c>
      <c r="O28" s="9">
        <v>666700</v>
      </c>
      <c r="P28" s="9">
        <v>100214</v>
      </c>
      <c r="R28" s="90"/>
      <c r="S28" s="90"/>
      <c r="T28" s="90"/>
    </row>
    <row r="29" spans="1:20" ht="17.25" customHeight="1">
      <c r="A29" s="97" t="s">
        <v>161</v>
      </c>
      <c r="B29" s="9">
        <v>1627832</v>
      </c>
      <c r="C29" s="9">
        <v>13079</v>
      </c>
      <c r="D29" s="9">
        <v>108156</v>
      </c>
      <c r="E29" s="9">
        <v>223990</v>
      </c>
      <c r="F29" s="9">
        <v>13269</v>
      </c>
      <c r="G29" s="9">
        <v>920057</v>
      </c>
      <c r="H29" s="10" t="s">
        <v>413</v>
      </c>
      <c r="I29" s="9">
        <v>309789</v>
      </c>
      <c r="J29" s="9">
        <v>138040</v>
      </c>
      <c r="K29" s="9">
        <v>5750</v>
      </c>
      <c r="L29" s="9">
        <v>442298</v>
      </c>
      <c r="M29" s="9">
        <v>119660</v>
      </c>
      <c r="N29" s="9">
        <v>2666229</v>
      </c>
      <c r="O29" s="9">
        <v>828400</v>
      </c>
      <c r="P29" s="9">
        <v>140648</v>
      </c>
      <c r="R29" s="90"/>
      <c r="S29" s="90"/>
      <c r="T29" s="90"/>
    </row>
    <row r="30" spans="1:20" ht="17.25" customHeight="1">
      <c r="A30" s="97" t="s">
        <v>162</v>
      </c>
      <c r="B30" s="9">
        <v>859659</v>
      </c>
      <c r="C30" s="10" t="s">
        <v>288</v>
      </c>
      <c r="D30" s="9">
        <v>2245</v>
      </c>
      <c r="E30" s="9">
        <v>30795</v>
      </c>
      <c r="F30" s="9">
        <v>550</v>
      </c>
      <c r="G30" s="9">
        <v>85263</v>
      </c>
      <c r="H30" s="10" t="s">
        <v>413</v>
      </c>
      <c r="I30" s="9">
        <v>153196</v>
      </c>
      <c r="J30" s="9">
        <v>49886</v>
      </c>
      <c r="K30" s="9">
        <v>9700</v>
      </c>
      <c r="L30" s="9">
        <v>168135</v>
      </c>
      <c r="M30" s="9">
        <v>42620</v>
      </c>
      <c r="N30" s="9">
        <v>49167</v>
      </c>
      <c r="O30" s="9">
        <v>291700</v>
      </c>
      <c r="P30" s="9">
        <v>30218</v>
      </c>
      <c r="R30" s="90"/>
      <c r="S30" s="90"/>
      <c r="T30" s="90"/>
    </row>
    <row r="31" spans="1:20" ht="17.25" customHeight="1">
      <c r="A31" s="97" t="s">
        <v>163</v>
      </c>
      <c r="B31" s="9">
        <v>1134293</v>
      </c>
      <c r="C31" s="10" t="s">
        <v>288</v>
      </c>
      <c r="D31" s="9">
        <v>27417</v>
      </c>
      <c r="E31" s="9">
        <v>66897</v>
      </c>
      <c r="F31" s="9">
        <v>464</v>
      </c>
      <c r="G31" s="9">
        <v>91989</v>
      </c>
      <c r="H31" s="10" t="s">
        <v>413</v>
      </c>
      <c r="I31" s="9">
        <v>254104</v>
      </c>
      <c r="J31" s="9">
        <v>22583</v>
      </c>
      <c r="K31" s="10">
        <v>1000</v>
      </c>
      <c r="L31" s="9">
        <v>308616</v>
      </c>
      <c r="M31" s="9">
        <v>64493</v>
      </c>
      <c r="N31" s="9">
        <v>38459</v>
      </c>
      <c r="O31" s="9">
        <v>315000</v>
      </c>
      <c r="P31" s="9">
        <v>36483</v>
      </c>
      <c r="R31" s="90"/>
      <c r="S31" s="90"/>
      <c r="T31" s="90"/>
    </row>
    <row r="32" spans="1:20" ht="17.25" customHeight="1">
      <c r="A32" s="97" t="s">
        <v>164</v>
      </c>
      <c r="B32" s="9">
        <v>1482738</v>
      </c>
      <c r="C32" s="9">
        <v>562</v>
      </c>
      <c r="D32" s="9">
        <v>32267</v>
      </c>
      <c r="E32" s="9">
        <v>135947</v>
      </c>
      <c r="F32" s="9">
        <v>1137</v>
      </c>
      <c r="G32" s="9">
        <v>66305</v>
      </c>
      <c r="H32" s="10" t="s">
        <v>413</v>
      </c>
      <c r="I32" s="9">
        <v>211739</v>
      </c>
      <c r="J32" s="9">
        <v>44381</v>
      </c>
      <c r="K32" s="9">
        <v>320</v>
      </c>
      <c r="L32" s="9">
        <v>22520</v>
      </c>
      <c r="M32" s="9">
        <v>34581</v>
      </c>
      <c r="N32" s="9">
        <v>35746</v>
      </c>
      <c r="O32" s="9">
        <v>293000</v>
      </c>
      <c r="P32" s="9">
        <v>46830</v>
      </c>
      <c r="R32" s="90"/>
      <c r="S32" s="90"/>
      <c r="T32" s="90"/>
    </row>
    <row r="33" spans="1:20" ht="17.25" customHeight="1">
      <c r="A33" s="97" t="s">
        <v>165</v>
      </c>
      <c r="B33" s="9">
        <v>313984</v>
      </c>
      <c r="C33" s="10" t="s">
        <v>288</v>
      </c>
      <c r="D33" s="10">
        <v>3697</v>
      </c>
      <c r="E33" s="9">
        <v>18394</v>
      </c>
      <c r="F33" s="9">
        <v>321</v>
      </c>
      <c r="G33" s="9">
        <v>50818</v>
      </c>
      <c r="H33" s="10" t="s">
        <v>413</v>
      </c>
      <c r="I33" s="9">
        <v>166875</v>
      </c>
      <c r="J33" s="9">
        <v>38114</v>
      </c>
      <c r="K33" s="10">
        <v>500</v>
      </c>
      <c r="L33" s="9">
        <v>77519</v>
      </c>
      <c r="M33" s="9">
        <v>85298</v>
      </c>
      <c r="N33" s="9">
        <v>39155</v>
      </c>
      <c r="O33" s="9">
        <v>260300</v>
      </c>
      <c r="P33" s="9">
        <v>32260</v>
      </c>
      <c r="R33" s="90"/>
      <c r="S33" s="90"/>
      <c r="T33" s="90"/>
    </row>
    <row r="34" spans="1:20" ht="17.25" customHeight="1">
      <c r="A34" s="97" t="s">
        <v>166</v>
      </c>
      <c r="B34" s="9">
        <v>1174264</v>
      </c>
      <c r="C34" s="271" t="s">
        <v>288</v>
      </c>
      <c r="D34" s="10">
        <v>2771</v>
      </c>
      <c r="E34" s="9">
        <v>154255</v>
      </c>
      <c r="F34" s="9">
        <v>493</v>
      </c>
      <c r="G34" s="9">
        <v>43246</v>
      </c>
      <c r="H34" s="10" t="s">
        <v>413</v>
      </c>
      <c r="I34" s="9">
        <v>147033</v>
      </c>
      <c r="J34" s="9">
        <v>63385</v>
      </c>
      <c r="K34" s="9">
        <v>165</v>
      </c>
      <c r="L34" s="9">
        <v>159181</v>
      </c>
      <c r="M34" s="9">
        <v>42496</v>
      </c>
      <c r="N34" s="9">
        <v>143896</v>
      </c>
      <c r="O34" s="9">
        <v>271670</v>
      </c>
      <c r="P34" s="9">
        <v>40498</v>
      </c>
      <c r="R34" s="90"/>
      <c r="S34" s="90"/>
      <c r="T34" s="90"/>
    </row>
    <row r="35" spans="1:20" ht="17.25" customHeight="1">
      <c r="A35" s="97" t="s">
        <v>167</v>
      </c>
      <c r="B35" s="9">
        <v>3105939</v>
      </c>
      <c r="C35" s="10">
        <v>4489</v>
      </c>
      <c r="D35" s="9">
        <v>56836</v>
      </c>
      <c r="E35" s="9">
        <v>347948</v>
      </c>
      <c r="F35" s="9">
        <v>33698</v>
      </c>
      <c r="G35" s="9">
        <v>931721</v>
      </c>
      <c r="H35" s="10" t="s">
        <v>413</v>
      </c>
      <c r="I35" s="9">
        <v>313025</v>
      </c>
      <c r="J35" s="9">
        <v>139305</v>
      </c>
      <c r="K35" s="9">
        <v>17663</v>
      </c>
      <c r="L35" s="9">
        <v>267556</v>
      </c>
      <c r="M35" s="9">
        <v>86488</v>
      </c>
      <c r="N35" s="9">
        <v>412130</v>
      </c>
      <c r="O35" s="9">
        <v>1452820</v>
      </c>
      <c r="P35" s="9">
        <v>114694</v>
      </c>
      <c r="R35" s="90"/>
      <c r="S35" s="90"/>
      <c r="T35" s="90"/>
    </row>
    <row r="36" spans="1:20" ht="17.25" customHeight="1">
      <c r="A36" s="97" t="s">
        <v>168</v>
      </c>
      <c r="B36" s="9">
        <v>1402791</v>
      </c>
      <c r="C36" s="9">
        <v>1383</v>
      </c>
      <c r="D36" s="9">
        <v>20629</v>
      </c>
      <c r="E36" s="9">
        <v>127886</v>
      </c>
      <c r="F36" s="9">
        <v>7466</v>
      </c>
      <c r="G36" s="9">
        <v>320366</v>
      </c>
      <c r="H36" s="10" t="s">
        <v>413</v>
      </c>
      <c r="I36" s="9">
        <v>171582</v>
      </c>
      <c r="J36" s="9">
        <v>141618</v>
      </c>
      <c r="K36" s="9">
        <v>3874</v>
      </c>
      <c r="L36" s="9">
        <v>225558</v>
      </c>
      <c r="M36" s="9">
        <v>82864</v>
      </c>
      <c r="N36" s="9">
        <v>287011</v>
      </c>
      <c r="O36" s="9">
        <v>504400</v>
      </c>
      <c r="P36" s="9">
        <v>88477</v>
      </c>
      <c r="R36" s="90"/>
      <c r="S36" s="90"/>
      <c r="T36" s="90"/>
    </row>
    <row r="37" spans="1:20" ht="17.25" customHeight="1">
      <c r="A37" s="97" t="s">
        <v>169</v>
      </c>
      <c r="B37" s="9">
        <v>1413574</v>
      </c>
      <c r="C37" s="9">
        <v>1120</v>
      </c>
      <c r="D37" s="9">
        <v>29806</v>
      </c>
      <c r="E37" s="9">
        <v>91278</v>
      </c>
      <c r="F37" s="9">
        <v>4398</v>
      </c>
      <c r="G37" s="9">
        <v>289325</v>
      </c>
      <c r="H37" s="10" t="s">
        <v>413</v>
      </c>
      <c r="I37" s="9">
        <v>124092</v>
      </c>
      <c r="J37" s="9">
        <v>123891</v>
      </c>
      <c r="K37" s="9">
        <v>64534</v>
      </c>
      <c r="L37" s="9">
        <v>100724</v>
      </c>
      <c r="M37" s="9">
        <v>49070</v>
      </c>
      <c r="N37" s="9">
        <v>277426</v>
      </c>
      <c r="O37" s="9">
        <v>689500</v>
      </c>
      <c r="P37" s="9">
        <v>86037</v>
      </c>
      <c r="R37" s="90"/>
      <c r="S37" s="90"/>
      <c r="T37" s="90"/>
    </row>
    <row r="38" spans="1:20" ht="17.25" customHeight="1">
      <c r="A38" s="97" t="s">
        <v>170</v>
      </c>
      <c r="B38" s="9">
        <v>1181970</v>
      </c>
      <c r="C38" s="9">
        <v>1618</v>
      </c>
      <c r="D38" s="9">
        <v>59113</v>
      </c>
      <c r="E38" s="9">
        <v>105580</v>
      </c>
      <c r="F38" s="9">
        <v>6360</v>
      </c>
      <c r="G38" s="9">
        <v>265946</v>
      </c>
      <c r="H38" s="10" t="s">
        <v>413</v>
      </c>
      <c r="I38" s="9">
        <v>186207</v>
      </c>
      <c r="J38" s="9">
        <v>53892</v>
      </c>
      <c r="K38" s="9">
        <v>18386</v>
      </c>
      <c r="L38" s="10">
        <v>113900</v>
      </c>
      <c r="M38" s="9">
        <v>63821</v>
      </c>
      <c r="N38" s="9">
        <v>239204</v>
      </c>
      <c r="O38" s="9">
        <v>218400</v>
      </c>
      <c r="P38" s="9">
        <v>80297</v>
      </c>
      <c r="R38" s="90"/>
      <c r="S38" s="90"/>
      <c r="T38" s="90"/>
    </row>
    <row r="39" spans="1:20" ht="17.25" customHeight="1">
      <c r="A39" s="97" t="s">
        <v>171</v>
      </c>
      <c r="B39" s="9">
        <v>1935939</v>
      </c>
      <c r="C39" s="9">
        <v>5408</v>
      </c>
      <c r="D39" s="9">
        <v>69685</v>
      </c>
      <c r="E39" s="9">
        <v>283418</v>
      </c>
      <c r="F39" s="9">
        <v>10272</v>
      </c>
      <c r="G39" s="9">
        <v>416940</v>
      </c>
      <c r="H39" s="10" t="s">
        <v>413</v>
      </c>
      <c r="I39" s="9">
        <v>259762</v>
      </c>
      <c r="J39" s="9">
        <v>1560243</v>
      </c>
      <c r="K39" s="9">
        <v>2427</v>
      </c>
      <c r="L39" s="9">
        <v>214651</v>
      </c>
      <c r="M39" s="9">
        <v>89377</v>
      </c>
      <c r="N39" s="9">
        <v>1081548</v>
      </c>
      <c r="O39" s="9">
        <v>290100</v>
      </c>
      <c r="P39" s="9">
        <v>122106</v>
      </c>
      <c r="R39" s="90"/>
      <c r="S39" s="90"/>
      <c r="T39" s="90"/>
    </row>
    <row r="40" spans="1:20" ht="17.25" customHeight="1">
      <c r="A40" s="97" t="s">
        <v>172</v>
      </c>
      <c r="B40" s="9">
        <v>2472013</v>
      </c>
      <c r="C40" s="9">
        <v>800</v>
      </c>
      <c r="D40" s="9">
        <v>65498</v>
      </c>
      <c r="E40" s="9">
        <v>136281</v>
      </c>
      <c r="F40" s="9">
        <v>8935</v>
      </c>
      <c r="G40" s="9">
        <v>296811</v>
      </c>
      <c r="H40" s="10" t="s">
        <v>413</v>
      </c>
      <c r="I40" s="9">
        <v>878718</v>
      </c>
      <c r="J40" s="9">
        <v>138751</v>
      </c>
      <c r="K40" s="9">
        <v>14668</v>
      </c>
      <c r="L40" s="9">
        <v>469351</v>
      </c>
      <c r="M40" s="9">
        <v>76485</v>
      </c>
      <c r="N40" s="9">
        <v>184577</v>
      </c>
      <c r="O40" s="9">
        <v>924800</v>
      </c>
      <c r="P40" s="9">
        <v>89273</v>
      </c>
      <c r="R40" s="90"/>
      <c r="S40" s="90"/>
      <c r="T40" s="90"/>
    </row>
    <row r="41" spans="1:20" ht="17.25" customHeight="1">
      <c r="A41" s="97" t="s">
        <v>173</v>
      </c>
      <c r="B41" s="9">
        <v>1431087</v>
      </c>
      <c r="C41" s="9">
        <v>1513</v>
      </c>
      <c r="D41" s="9">
        <v>23189</v>
      </c>
      <c r="E41" s="9">
        <v>69155</v>
      </c>
      <c r="F41" s="9">
        <v>3457</v>
      </c>
      <c r="G41" s="9">
        <v>185001</v>
      </c>
      <c r="H41" s="10" t="s">
        <v>413</v>
      </c>
      <c r="I41" s="9">
        <v>231215</v>
      </c>
      <c r="J41" s="9">
        <v>69890</v>
      </c>
      <c r="K41" s="9">
        <v>8794</v>
      </c>
      <c r="L41" s="9">
        <v>319091</v>
      </c>
      <c r="M41" s="9">
        <v>56850</v>
      </c>
      <c r="N41" s="9">
        <v>170000</v>
      </c>
      <c r="O41" s="9">
        <v>521200</v>
      </c>
      <c r="P41" s="9">
        <v>81943</v>
      </c>
      <c r="R41" s="90"/>
      <c r="S41" s="90"/>
      <c r="T41" s="90"/>
    </row>
    <row r="42" spans="1:20" ht="17.25" customHeight="1">
      <c r="A42" s="97" t="s">
        <v>174</v>
      </c>
      <c r="B42" s="9">
        <v>1862479</v>
      </c>
      <c r="C42" s="9">
        <v>2500</v>
      </c>
      <c r="D42" s="9">
        <v>182854</v>
      </c>
      <c r="E42" s="9">
        <v>197671</v>
      </c>
      <c r="F42" s="9">
        <v>7921</v>
      </c>
      <c r="G42" s="9">
        <v>1039116</v>
      </c>
      <c r="H42" s="10" t="s">
        <v>413</v>
      </c>
      <c r="I42" s="9">
        <v>802319</v>
      </c>
      <c r="J42" s="9">
        <v>367319</v>
      </c>
      <c r="K42" s="9">
        <v>4613</v>
      </c>
      <c r="L42" s="9">
        <v>411293</v>
      </c>
      <c r="M42" s="9">
        <v>69548</v>
      </c>
      <c r="N42" s="9">
        <v>1073263</v>
      </c>
      <c r="O42" s="9">
        <v>928600</v>
      </c>
      <c r="P42" s="9">
        <v>113558</v>
      </c>
      <c r="R42" s="90"/>
      <c r="S42" s="90"/>
      <c r="T42" s="90"/>
    </row>
    <row r="43" spans="1:20" ht="17.25" customHeight="1">
      <c r="A43" s="97" t="s">
        <v>175</v>
      </c>
      <c r="B43" s="9">
        <v>1335741</v>
      </c>
      <c r="C43" s="9">
        <v>1637</v>
      </c>
      <c r="D43" s="9">
        <v>26773</v>
      </c>
      <c r="E43" s="9">
        <v>70513</v>
      </c>
      <c r="F43" s="9">
        <v>4404</v>
      </c>
      <c r="G43" s="9">
        <v>221118</v>
      </c>
      <c r="H43" s="10" t="s">
        <v>413</v>
      </c>
      <c r="I43" s="9">
        <v>161806</v>
      </c>
      <c r="J43" s="9">
        <v>49284</v>
      </c>
      <c r="K43" s="9">
        <v>9892</v>
      </c>
      <c r="L43" s="10">
        <v>284500</v>
      </c>
      <c r="M43" s="9">
        <v>128200</v>
      </c>
      <c r="N43" s="9">
        <v>191194</v>
      </c>
      <c r="O43" s="9">
        <v>604500</v>
      </c>
      <c r="P43" s="9">
        <v>86106</v>
      </c>
      <c r="R43" s="90"/>
      <c r="S43" s="90"/>
      <c r="T43" s="90"/>
    </row>
    <row r="44" spans="1:20" ht="17.25" customHeight="1">
      <c r="A44" s="97" t="s">
        <v>176</v>
      </c>
      <c r="B44" s="9">
        <v>1334995</v>
      </c>
      <c r="C44" s="9">
        <v>880</v>
      </c>
      <c r="D44" s="9">
        <v>140709</v>
      </c>
      <c r="E44" s="9">
        <v>72708</v>
      </c>
      <c r="F44" s="9">
        <v>3525</v>
      </c>
      <c r="G44" s="9">
        <v>226747</v>
      </c>
      <c r="H44" s="10" t="s">
        <v>413</v>
      </c>
      <c r="I44" s="9">
        <v>251412</v>
      </c>
      <c r="J44" s="9">
        <v>25121</v>
      </c>
      <c r="K44" s="9">
        <v>4928</v>
      </c>
      <c r="L44" s="9">
        <v>5711</v>
      </c>
      <c r="M44" s="9">
        <v>60808</v>
      </c>
      <c r="N44" s="9">
        <v>139675</v>
      </c>
      <c r="O44" s="9">
        <v>213400</v>
      </c>
      <c r="P44" s="242">
        <v>67982</v>
      </c>
      <c r="R44" s="90"/>
      <c r="S44" s="90"/>
      <c r="T44" s="90"/>
    </row>
    <row r="45" spans="1:20" ht="17.25" customHeight="1">
      <c r="A45" s="97" t="s">
        <v>177</v>
      </c>
      <c r="B45" s="9">
        <v>1249897</v>
      </c>
      <c r="C45" s="9">
        <v>1236</v>
      </c>
      <c r="D45" s="9">
        <v>96239</v>
      </c>
      <c r="E45" s="9">
        <v>57698</v>
      </c>
      <c r="F45" s="9">
        <v>3442</v>
      </c>
      <c r="G45" s="9">
        <v>126151</v>
      </c>
      <c r="H45" s="10" t="s">
        <v>413</v>
      </c>
      <c r="I45" s="9">
        <v>354245</v>
      </c>
      <c r="J45" s="9">
        <v>155986</v>
      </c>
      <c r="K45" s="9">
        <v>250</v>
      </c>
      <c r="L45" s="9">
        <v>22016</v>
      </c>
      <c r="M45" s="9">
        <v>127859</v>
      </c>
      <c r="N45" s="9">
        <v>139389</v>
      </c>
      <c r="O45" s="9">
        <v>238900</v>
      </c>
      <c r="P45" s="9">
        <v>67224</v>
      </c>
      <c r="R45" s="90"/>
      <c r="S45" s="90"/>
      <c r="T45" s="90"/>
    </row>
    <row r="46" spans="1:20" ht="17.25" customHeight="1">
      <c r="A46" s="97" t="s">
        <v>178</v>
      </c>
      <c r="B46" s="9">
        <v>2033374</v>
      </c>
      <c r="C46" s="9">
        <v>1641</v>
      </c>
      <c r="D46" s="9">
        <v>121377</v>
      </c>
      <c r="E46" s="9">
        <v>86148</v>
      </c>
      <c r="F46" s="9">
        <v>5396</v>
      </c>
      <c r="G46" s="9">
        <v>316219</v>
      </c>
      <c r="H46" s="10" t="s">
        <v>413</v>
      </c>
      <c r="I46" s="9">
        <v>649499</v>
      </c>
      <c r="J46" s="9">
        <v>64722</v>
      </c>
      <c r="K46" s="9">
        <v>3892</v>
      </c>
      <c r="L46" s="9">
        <v>174528</v>
      </c>
      <c r="M46" s="9">
        <v>87501</v>
      </c>
      <c r="N46" s="9">
        <v>636949</v>
      </c>
      <c r="O46" s="9">
        <v>1562425</v>
      </c>
      <c r="P46" s="9">
        <v>85369</v>
      </c>
      <c r="R46" s="90"/>
      <c r="S46" s="90"/>
      <c r="T46" s="90"/>
    </row>
    <row r="47" spans="1:20" ht="17.25" customHeight="1">
      <c r="A47" s="97" t="s">
        <v>179</v>
      </c>
      <c r="B47" s="9">
        <v>1718313</v>
      </c>
      <c r="C47" s="9">
        <v>1451</v>
      </c>
      <c r="D47" s="9">
        <v>72098</v>
      </c>
      <c r="E47" s="9">
        <v>95551</v>
      </c>
      <c r="F47" s="9">
        <v>4201</v>
      </c>
      <c r="G47" s="9">
        <v>387180</v>
      </c>
      <c r="H47" s="10" t="s">
        <v>413</v>
      </c>
      <c r="I47" s="9">
        <v>582104</v>
      </c>
      <c r="J47" s="9">
        <v>94953</v>
      </c>
      <c r="K47" s="9">
        <v>1579</v>
      </c>
      <c r="L47" s="10">
        <v>217089</v>
      </c>
      <c r="M47" s="9">
        <v>9878</v>
      </c>
      <c r="N47" s="9">
        <v>200239</v>
      </c>
      <c r="O47" s="9">
        <v>403600</v>
      </c>
      <c r="P47" s="9">
        <v>82338</v>
      </c>
      <c r="R47" s="90"/>
      <c r="S47" s="90"/>
      <c r="T47" s="90"/>
    </row>
    <row r="48" spans="1:20" ht="17.25" customHeight="1">
      <c r="A48" s="97" t="s">
        <v>180</v>
      </c>
      <c r="B48" s="9">
        <v>1816523</v>
      </c>
      <c r="C48" s="9">
        <v>839</v>
      </c>
      <c r="D48" s="9">
        <v>79552</v>
      </c>
      <c r="E48" s="9">
        <v>192370</v>
      </c>
      <c r="F48" s="9">
        <v>3549</v>
      </c>
      <c r="G48" s="9">
        <v>284174</v>
      </c>
      <c r="H48" s="10" t="s">
        <v>413</v>
      </c>
      <c r="I48" s="9">
        <v>596894</v>
      </c>
      <c r="J48" s="9">
        <v>81605</v>
      </c>
      <c r="K48" s="9">
        <v>15890</v>
      </c>
      <c r="L48" s="10">
        <v>71438</v>
      </c>
      <c r="M48" s="9">
        <v>70870</v>
      </c>
      <c r="N48" s="9">
        <v>68764</v>
      </c>
      <c r="O48" s="9">
        <v>485600</v>
      </c>
      <c r="P48" s="9">
        <v>57421</v>
      </c>
      <c r="R48" s="90"/>
      <c r="S48" s="90"/>
      <c r="T48" s="90"/>
    </row>
    <row r="49" spans="1:20" ht="17.25" customHeight="1">
      <c r="A49" s="97" t="s">
        <v>181</v>
      </c>
      <c r="B49" s="9">
        <v>1201729</v>
      </c>
      <c r="C49" s="9">
        <v>827</v>
      </c>
      <c r="D49" s="9">
        <v>24622</v>
      </c>
      <c r="E49" s="9">
        <v>54564</v>
      </c>
      <c r="F49" s="9">
        <v>2514</v>
      </c>
      <c r="G49" s="9">
        <v>112273</v>
      </c>
      <c r="H49" s="10" t="s">
        <v>413</v>
      </c>
      <c r="I49" s="9">
        <v>149974</v>
      </c>
      <c r="J49" s="9">
        <v>48626</v>
      </c>
      <c r="K49" s="9">
        <v>42240</v>
      </c>
      <c r="L49" s="9">
        <v>172141</v>
      </c>
      <c r="M49" s="9">
        <v>46715</v>
      </c>
      <c r="N49" s="9">
        <v>123796</v>
      </c>
      <c r="O49" s="9">
        <v>135900</v>
      </c>
      <c r="P49" s="9">
        <v>58215</v>
      </c>
      <c r="R49" s="90"/>
      <c r="S49" s="90"/>
      <c r="T49" s="90"/>
    </row>
    <row r="50" spans="1:20" ht="17.25" customHeight="1">
      <c r="A50" s="97" t="s">
        <v>182</v>
      </c>
      <c r="B50" s="9">
        <v>2998879</v>
      </c>
      <c r="C50" s="9">
        <v>3080</v>
      </c>
      <c r="D50" s="9">
        <v>132460</v>
      </c>
      <c r="E50" s="9">
        <v>50620</v>
      </c>
      <c r="F50" s="9">
        <v>7295</v>
      </c>
      <c r="G50" s="9">
        <v>535399</v>
      </c>
      <c r="H50" s="10" t="s">
        <v>413</v>
      </c>
      <c r="I50" s="9">
        <v>707061</v>
      </c>
      <c r="J50" s="9">
        <v>61188</v>
      </c>
      <c r="K50" s="9">
        <v>181761</v>
      </c>
      <c r="L50" s="9">
        <v>103990</v>
      </c>
      <c r="M50" s="9">
        <v>130771</v>
      </c>
      <c r="N50" s="9">
        <v>281613</v>
      </c>
      <c r="O50" s="9">
        <v>1855170</v>
      </c>
      <c r="P50" s="9">
        <v>85705</v>
      </c>
      <c r="R50" s="90"/>
      <c r="S50" s="90"/>
      <c r="T50" s="90"/>
    </row>
    <row r="51" spans="1:20" ht="17.25" customHeight="1">
      <c r="A51" s="97" t="s">
        <v>183</v>
      </c>
      <c r="B51" s="9">
        <v>2802542</v>
      </c>
      <c r="C51" s="9">
        <v>1982</v>
      </c>
      <c r="D51" s="9">
        <v>46165</v>
      </c>
      <c r="E51" s="9">
        <v>116529</v>
      </c>
      <c r="F51" s="9">
        <v>4996</v>
      </c>
      <c r="G51" s="9">
        <v>397419</v>
      </c>
      <c r="H51" s="10" t="s">
        <v>413</v>
      </c>
      <c r="I51" s="9">
        <v>997352</v>
      </c>
      <c r="J51" s="9">
        <v>78617</v>
      </c>
      <c r="K51" s="9">
        <v>31081</v>
      </c>
      <c r="L51" s="9">
        <v>150628</v>
      </c>
      <c r="M51" s="9">
        <v>111770</v>
      </c>
      <c r="N51" s="9">
        <v>121212</v>
      </c>
      <c r="O51" s="9">
        <v>603360</v>
      </c>
      <c r="P51" s="9">
        <v>97038</v>
      </c>
      <c r="R51" s="90"/>
      <c r="S51" s="90"/>
      <c r="T51" s="90"/>
    </row>
    <row r="52" spans="1:20" ht="17.25" customHeight="1">
      <c r="A52" s="97" t="s">
        <v>184</v>
      </c>
      <c r="B52" s="9">
        <v>3228163</v>
      </c>
      <c r="C52" s="9">
        <v>3035</v>
      </c>
      <c r="D52" s="9">
        <v>47099</v>
      </c>
      <c r="E52" s="9">
        <v>143618</v>
      </c>
      <c r="F52" s="9">
        <v>10388</v>
      </c>
      <c r="G52" s="9">
        <v>537913</v>
      </c>
      <c r="H52" s="10" t="s">
        <v>413</v>
      </c>
      <c r="I52" s="9">
        <v>609919</v>
      </c>
      <c r="J52" s="9">
        <v>75944</v>
      </c>
      <c r="K52" s="9">
        <v>236</v>
      </c>
      <c r="L52" s="9">
        <v>267183</v>
      </c>
      <c r="M52" s="9">
        <v>192653</v>
      </c>
      <c r="N52" s="9">
        <v>383929</v>
      </c>
      <c r="O52" s="9">
        <v>904700</v>
      </c>
      <c r="P52" s="9">
        <v>87144</v>
      </c>
      <c r="R52" s="90"/>
      <c r="S52" s="90"/>
      <c r="T52" s="90"/>
    </row>
    <row r="53" spans="1:20" ht="17.25" customHeight="1">
      <c r="A53" s="97" t="s">
        <v>185</v>
      </c>
      <c r="B53" s="9">
        <v>2179061</v>
      </c>
      <c r="C53" s="9">
        <v>1341</v>
      </c>
      <c r="D53" s="9">
        <v>26512</v>
      </c>
      <c r="E53" s="9">
        <v>67329</v>
      </c>
      <c r="F53" s="9">
        <v>3686</v>
      </c>
      <c r="G53" s="9">
        <v>405103</v>
      </c>
      <c r="H53" s="10" t="s">
        <v>413</v>
      </c>
      <c r="I53" s="9">
        <v>406650</v>
      </c>
      <c r="J53" s="9">
        <v>39795</v>
      </c>
      <c r="K53" s="10" t="s">
        <v>413</v>
      </c>
      <c r="L53" s="9">
        <v>13443</v>
      </c>
      <c r="M53" s="9">
        <v>48324</v>
      </c>
      <c r="N53" s="9">
        <v>114420</v>
      </c>
      <c r="O53" s="9">
        <v>722600</v>
      </c>
      <c r="P53" s="9">
        <v>77886</v>
      </c>
      <c r="R53" s="90"/>
      <c r="S53" s="90"/>
      <c r="T53" s="90"/>
    </row>
    <row r="54" spans="1:20" ht="17.25" customHeight="1">
      <c r="A54" s="97" t="s">
        <v>186</v>
      </c>
      <c r="B54" s="9">
        <v>2033315</v>
      </c>
      <c r="C54" s="9">
        <v>1277</v>
      </c>
      <c r="D54" s="9">
        <v>69629</v>
      </c>
      <c r="E54" s="9">
        <v>65062</v>
      </c>
      <c r="F54" s="9">
        <v>15837</v>
      </c>
      <c r="G54" s="9">
        <v>283839</v>
      </c>
      <c r="H54" s="10" t="s">
        <v>413</v>
      </c>
      <c r="I54" s="9">
        <v>433430</v>
      </c>
      <c r="J54" s="9">
        <v>56226</v>
      </c>
      <c r="K54" s="9">
        <v>7427</v>
      </c>
      <c r="L54" s="9">
        <v>342331</v>
      </c>
      <c r="M54" s="9">
        <v>85835</v>
      </c>
      <c r="N54" s="242">
        <v>90405</v>
      </c>
      <c r="O54" s="9">
        <v>512100</v>
      </c>
      <c r="P54" s="9">
        <v>83784</v>
      </c>
      <c r="R54" s="90"/>
      <c r="S54" s="90"/>
      <c r="T54" s="90"/>
    </row>
    <row r="55" spans="1:20" ht="17.25" customHeight="1">
      <c r="A55" s="249" t="s">
        <v>187</v>
      </c>
      <c r="B55" s="268">
        <v>54458110</v>
      </c>
      <c r="C55" s="268">
        <v>67728</v>
      </c>
      <c r="D55" s="268">
        <v>2077175</v>
      </c>
      <c r="E55" s="268">
        <v>4382659</v>
      </c>
      <c r="F55" s="268">
        <v>203168</v>
      </c>
      <c r="G55" s="268">
        <v>11811128</v>
      </c>
      <c r="H55" s="291" t="s">
        <v>413</v>
      </c>
      <c r="I55" s="268">
        <v>12002178</v>
      </c>
      <c r="J55" s="268">
        <v>4454648</v>
      </c>
      <c r="K55" s="268">
        <v>795857</v>
      </c>
      <c r="L55" s="268">
        <v>7728294</v>
      </c>
      <c r="M55" s="268">
        <v>2987661</v>
      </c>
      <c r="N55" s="268">
        <v>11479031</v>
      </c>
      <c r="O55" s="268">
        <v>21490245</v>
      </c>
      <c r="P55" s="268">
        <v>2622898</v>
      </c>
      <c r="R55" s="90"/>
      <c r="S55" s="90"/>
      <c r="T55" s="90"/>
    </row>
    <row r="56" spans="1:7" ht="15" customHeight="1">
      <c r="A56" s="83"/>
      <c r="B56" s="83"/>
      <c r="C56" s="205"/>
      <c r="D56" s="205"/>
      <c r="E56" s="205"/>
      <c r="F56" s="205"/>
      <c r="G56" s="205"/>
    </row>
    <row r="57" spans="1:7" ht="14.25">
      <c r="A57" s="83"/>
      <c r="B57" s="83"/>
      <c r="C57" s="205"/>
      <c r="D57" s="205"/>
      <c r="E57" s="205"/>
      <c r="F57" s="205"/>
      <c r="G57" s="205"/>
    </row>
    <row r="58" spans="1:7" ht="14.25">
      <c r="A58" s="83"/>
      <c r="B58" s="83"/>
      <c r="C58" s="205"/>
      <c r="D58" s="205"/>
      <c r="E58" s="205"/>
      <c r="F58" s="205"/>
      <c r="G58" s="205"/>
    </row>
    <row r="59" spans="1:7" ht="14.25">
      <c r="A59" s="83"/>
      <c r="B59" s="83"/>
      <c r="C59" s="205"/>
      <c r="D59" s="205"/>
      <c r="E59" s="205"/>
      <c r="F59" s="205"/>
      <c r="G59" s="205"/>
    </row>
    <row r="60" spans="1:7" ht="14.25">
      <c r="A60" s="83"/>
      <c r="B60" s="83"/>
      <c r="C60" s="205"/>
      <c r="D60" s="205"/>
      <c r="E60" s="205"/>
      <c r="F60" s="205"/>
      <c r="G60" s="205"/>
    </row>
    <row r="61" spans="1:7" ht="14.25">
      <c r="A61" s="83"/>
      <c r="B61" s="83"/>
      <c r="C61" s="205"/>
      <c r="D61" s="205"/>
      <c r="E61" s="205"/>
      <c r="F61" s="205"/>
      <c r="G61" s="205"/>
    </row>
    <row r="62" spans="1:7" ht="14.25">
      <c r="A62" s="83"/>
      <c r="B62" s="83"/>
      <c r="C62" s="205"/>
      <c r="D62" s="205"/>
      <c r="E62" s="205"/>
      <c r="F62" s="205"/>
      <c r="G62" s="205"/>
    </row>
    <row r="63" spans="1:7" ht="14.25">
      <c r="A63" s="83"/>
      <c r="B63" s="83"/>
      <c r="C63" s="205"/>
      <c r="D63" s="205"/>
      <c r="E63" s="205"/>
      <c r="F63" s="205"/>
      <c r="G63" s="205"/>
    </row>
    <row r="64" spans="1:7" ht="14.25">
      <c r="A64" s="83"/>
      <c r="B64" s="83"/>
      <c r="C64" s="205"/>
      <c r="D64" s="205"/>
      <c r="E64" s="205"/>
      <c r="F64" s="205"/>
      <c r="G64" s="205"/>
    </row>
    <row r="65" spans="1:7" ht="14.25">
      <c r="A65" s="83"/>
      <c r="B65" s="83"/>
      <c r="C65" s="205"/>
      <c r="D65" s="205"/>
      <c r="E65" s="205"/>
      <c r="F65" s="205"/>
      <c r="G65" s="205"/>
    </row>
    <row r="66" spans="1:7" ht="14.25">
      <c r="A66" s="83"/>
      <c r="B66" s="83"/>
      <c r="C66" s="205"/>
      <c r="D66" s="205"/>
      <c r="E66" s="205"/>
      <c r="F66" s="205"/>
      <c r="G66" s="205"/>
    </row>
    <row r="67" spans="1:7" ht="14.25">
      <c r="A67" s="83"/>
      <c r="B67" s="83"/>
      <c r="C67" s="205"/>
      <c r="D67" s="205"/>
      <c r="E67" s="205"/>
      <c r="F67" s="205"/>
      <c r="G67" s="205"/>
    </row>
    <row r="68" spans="1:7" ht="14.25">
      <c r="A68" s="83"/>
      <c r="B68" s="83"/>
      <c r="C68" s="205"/>
      <c r="D68" s="205"/>
      <c r="E68" s="205"/>
      <c r="F68" s="205"/>
      <c r="G68" s="205"/>
    </row>
    <row r="69" spans="1:7" ht="14.25">
      <c r="A69" s="83"/>
      <c r="B69" s="83"/>
      <c r="C69" s="205"/>
      <c r="D69" s="205"/>
      <c r="E69" s="205"/>
      <c r="F69" s="205"/>
      <c r="G69" s="205"/>
    </row>
    <row r="70" spans="1:7" ht="14.25">
      <c r="A70" s="83"/>
      <c r="B70" s="83"/>
      <c r="C70" s="205"/>
      <c r="D70" s="205"/>
      <c r="E70" s="205"/>
      <c r="F70" s="205"/>
      <c r="G70" s="205"/>
    </row>
    <row r="71" spans="1:7" ht="14.25">
      <c r="A71" s="83"/>
      <c r="B71" s="83"/>
      <c r="C71" s="205"/>
      <c r="D71" s="205"/>
      <c r="E71" s="205"/>
      <c r="F71" s="205"/>
      <c r="G71" s="205"/>
    </row>
    <row r="72" spans="1:7" ht="14.25">
      <c r="A72" s="83"/>
      <c r="B72" s="83"/>
      <c r="C72" s="205"/>
      <c r="D72" s="205"/>
      <c r="E72" s="205"/>
      <c r="F72" s="205"/>
      <c r="G72" s="205"/>
    </row>
    <row r="73" spans="1:7" ht="14.25">
      <c r="A73" s="83"/>
      <c r="B73" s="83"/>
      <c r="C73" s="205"/>
      <c r="D73" s="205"/>
      <c r="E73" s="205"/>
      <c r="F73" s="205"/>
      <c r="G73" s="205"/>
    </row>
    <row r="74" spans="1:7" ht="14.25">
      <c r="A74" s="83"/>
      <c r="B74" s="83"/>
      <c r="C74" s="205"/>
      <c r="D74" s="205"/>
      <c r="E74" s="205"/>
      <c r="F74" s="205"/>
      <c r="G74" s="205"/>
    </row>
    <row r="75" spans="1:7" ht="14.25">
      <c r="A75" s="83"/>
      <c r="B75" s="83"/>
      <c r="C75" s="205"/>
      <c r="D75" s="205"/>
      <c r="E75" s="205"/>
      <c r="F75" s="205"/>
      <c r="G75" s="205"/>
    </row>
    <row r="76" spans="1:7" ht="14.25">
      <c r="A76" s="83"/>
      <c r="B76" s="83"/>
      <c r="C76" s="205"/>
      <c r="D76" s="205"/>
      <c r="E76" s="205"/>
      <c r="F76" s="205"/>
      <c r="G76" s="205"/>
    </row>
    <row r="77" spans="1:7" ht="14.25">
      <c r="A77" s="83"/>
      <c r="B77" s="83"/>
      <c r="C77" s="205"/>
      <c r="D77" s="205"/>
      <c r="E77" s="205"/>
      <c r="F77" s="205"/>
      <c r="G77" s="205"/>
    </row>
  </sheetData>
  <sheetProtection/>
  <mergeCells count="17">
    <mergeCell ref="N4:N5"/>
    <mergeCell ref="O4:O5"/>
    <mergeCell ref="P4:P5"/>
    <mergeCell ref="J4:J5"/>
    <mergeCell ref="K4:K5"/>
    <mergeCell ref="L4:L5"/>
    <mergeCell ref="M4:M5"/>
    <mergeCell ref="A2:P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17.19921875" style="71" customWidth="1"/>
    <col min="2" max="2" width="16" style="71" bestFit="1" customWidth="1"/>
    <col min="3" max="3" width="13.69921875" style="71" customWidth="1"/>
    <col min="4" max="4" width="16" style="71" bestFit="1" customWidth="1"/>
    <col min="5" max="5" width="13.09765625" style="71" customWidth="1"/>
    <col min="6" max="6" width="14" style="71" customWidth="1"/>
    <col min="7" max="7" width="16" style="71" bestFit="1" customWidth="1"/>
    <col min="8" max="8" width="14" style="71" customWidth="1"/>
    <col min="9" max="10" width="16" style="71" bestFit="1" customWidth="1"/>
    <col min="11" max="11" width="13.09765625" style="71" customWidth="1"/>
    <col min="12" max="12" width="16" style="71" bestFit="1" customWidth="1"/>
    <col min="13" max="13" width="13.09765625" style="71" customWidth="1"/>
    <col min="14" max="14" width="13.09765625" style="235" customWidth="1"/>
    <col min="15" max="15" width="17.3984375" style="71" bestFit="1" customWidth="1"/>
    <col min="16" max="16" width="15.5" style="71" customWidth="1"/>
    <col min="17" max="17" width="10.59765625" style="71" customWidth="1"/>
    <col min="18" max="18" width="15.5" style="71" bestFit="1" customWidth="1"/>
    <col min="19" max="16384" width="10.59765625" style="71" customWidth="1"/>
  </cols>
  <sheetData>
    <row r="1" spans="1:16" s="4" customFormat="1" ht="19.5" customHeight="1">
      <c r="A1" s="3" t="s">
        <v>362</v>
      </c>
      <c r="N1" s="236"/>
      <c r="P1" s="5" t="s">
        <v>363</v>
      </c>
    </row>
    <row r="2" spans="1:16" s="107" customFormat="1" ht="19.5" customHeight="1">
      <c r="A2" s="329" t="s">
        <v>450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</row>
    <row r="3" spans="2:16" s="107" customFormat="1" ht="18" customHeight="1" thickBot="1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9"/>
      <c r="O3" s="108"/>
      <c r="P3" s="109" t="s">
        <v>355</v>
      </c>
    </row>
    <row r="4" spans="1:16" s="107" customFormat="1" ht="17.25" customHeight="1">
      <c r="A4" s="500" t="s">
        <v>196</v>
      </c>
      <c r="B4" s="321" t="s">
        <v>197</v>
      </c>
      <c r="C4" s="321" t="s">
        <v>198</v>
      </c>
      <c r="D4" s="321" t="s">
        <v>199</v>
      </c>
      <c r="E4" s="321" t="s">
        <v>200</v>
      </c>
      <c r="F4" s="314" t="s">
        <v>364</v>
      </c>
      <c r="G4" s="321" t="s">
        <v>201</v>
      </c>
      <c r="H4" s="321" t="s">
        <v>202</v>
      </c>
      <c r="I4" s="321" t="s">
        <v>203</v>
      </c>
      <c r="J4" s="321" t="s">
        <v>204</v>
      </c>
      <c r="K4" s="314" t="s">
        <v>365</v>
      </c>
      <c r="L4" s="321" t="s">
        <v>205</v>
      </c>
      <c r="M4" s="321" t="s">
        <v>206</v>
      </c>
      <c r="N4" s="314" t="s">
        <v>366</v>
      </c>
      <c r="O4" s="321" t="s">
        <v>207</v>
      </c>
      <c r="P4" s="331" t="s">
        <v>367</v>
      </c>
    </row>
    <row r="5" spans="1:16" s="107" customFormat="1" ht="17.25" customHeight="1">
      <c r="A5" s="516"/>
      <c r="B5" s="322"/>
      <c r="C5" s="322"/>
      <c r="D5" s="322"/>
      <c r="E5" s="322"/>
      <c r="F5" s="324"/>
      <c r="G5" s="322"/>
      <c r="H5" s="322"/>
      <c r="I5" s="322"/>
      <c r="J5" s="322"/>
      <c r="K5" s="324"/>
      <c r="L5" s="322"/>
      <c r="M5" s="322"/>
      <c r="N5" s="324"/>
      <c r="O5" s="322"/>
      <c r="P5" s="332"/>
    </row>
    <row r="6" spans="1:18" s="107" customFormat="1" ht="17.25" customHeight="1">
      <c r="A6" s="112" t="s">
        <v>240</v>
      </c>
      <c r="B6" s="237">
        <v>53249225</v>
      </c>
      <c r="C6" s="237">
        <v>51007881</v>
      </c>
      <c r="D6" s="237">
        <v>23496261</v>
      </c>
      <c r="E6" s="237">
        <v>3157783</v>
      </c>
      <c r="F6" s="237">
        <v>25974927</v>
      </c>
      <c r="G6" s="237">
        <v>28393468</v>
      </c>
      <c r="H6" s="237">
        <v>68403425</v>
      </c>
      <c r="I6" s="237">
        <v>9551111</v>
      </c>
      <c r="J6" s="237">
        <v>52173437</v>
      </c>
      <c r="K6" s="237">
        <v>3540075</v>
      </c>
      <c r="L6" s="237">
        <v>32521395</v>
      </c>
      <c r="M6" s="237">
        <v>1473701</v>
      </c>
      <c r="N6" s="237" t="s">
        <v>413</v>
      </c>
      <c r="O6" s="237">
        <v>248575996</v>
      </c>
      <c r="P6" s="237">
        <v>61176384</v>
      </c>
      <c r="R6" s="238"/>
    </row>
    <row r="7" spans="1:18" s="107" customFormat="1" ht="17.25" customHeight="1">
      <c r="A7" s="101">
        <v>2</v>
      </c>
      <c r="B7" s="200">
        <v>55946570</v>
      </c>
      <c r="C7" s="200">
        <v>54637566</v>
      </c>
      <c r="D7" s="200">
        <v>26974767</v>
      </c>
      <c r="E7" s="200">
        <v>2987981</v>
      </c>
      <c r="F7" s="200">
        <v>27048157</v>
      </c>
      <c r="G7" s="200">
        <v>31874719</v>
      </c>
      <c r="H7" s="200">
        <v>75733372</v>
      </c>
      <c r="I7" s="200">
        <v>10156538</v>
      </c>
      <c r="J7" s="200">
        <v>56333502</v>
      </c>
      <c r="K7" s="200">
        <v>4085518</v>
      </c>
      <c r="L7" s="200">
        <v>33842949</v>
      </c>
      <c r="M7" s="200">
        <v>2966625</v>
      </c>
      <c r="N7" s="200" t="s">
        <v>413</v>
      </c>
      <c r="O7" s="200">
        <v>258478153</v>
      </c>
      <c r="P7" s="200">
        <v>77295679</v>
      </c>
      <c r="R7" s="238"/>
    </row>
    <row r="8" spans="1:18" s="107" customFormat="1" ht="17.25" customHeight="1">
      <c r="A8" s="101">
        <v>3</v>
      </c>
      <c r="B8" s="200">
        <v>53716297</v>
      </c>
      <c r="C8" s="200">
        <v>59976067</v>
      </c>
      <c r="D8" s="200">
        <v>30650160</v>
      </c>
      <c r="E8" s="200">
        <v>3208526</v>
      </c>
      <c r="F8" s="200">
        <v>27317110</v>
      </c>
      <c r="G8" s="200">
        <v>36877306</v>
      </c>
      <c r="H8" s="200">
        <v>84244302</v>
      </c>
      <c r="I8" s="200">
        <v>11074032</v>
      </c>
      <c r="J8" s="200">
        <v>64349626</v>
      </c>
      <c r="K8" s="200">
        <v>6572183</v>
      </c>
      <c r="L8" s="200">
        <v>34904839</v>
      </c>
      <c r="M8" s="200">
        <v>566034</v>
      </c>
      <c r="N8" s="200" t="s">
        <v>413</v>
      </c>
      <c r="O8" s="200">
        <v>269986848</v>
      </c>
      <c r="P8" s="200">
        <v>91638989</v>
      </c>
      <c r="R8" s="238"/>
    </row>
    <row r="9" spans="1:18" s="107" customFormat="1" ht="17.25" customHeight="1">
      <c r="A9" s="101">
        <v>4</v>
      </c>
      <c r="B9" s="200">
        <v>56280136</v>
      </c>
      <c r="C9" s="200">
        <v>68692343</v>
      </c>
      <c r="D9" s="200">
        <v>35134609</v>
      </c>
      <c r="E9" s="200">
        <v>3382090</v>
      </c>
      <c r="F9" s="200">
        <v>30503733</v>
      </c>
      <c r="G9" s="200">
        <v>40993386</v>
      </c>
      <c r="H9" s="200">
        <v>97015961</v>
      </c>
      <c r="I9" s="200">
        <v>12263330</v>
      </c>
      <c r="J9" s="200">
        <v>58887572</v>
      </c>
      <c r="K9" s="200">
        <v>4016900</v>
      </c>
      <c r="L9" s="200">
        <v>39162311</v>
      </c>
      <c r="M9" s="200">
        <v>717425</v>
      </c>
      <c r="N9" s="200" t="s">
        <v>413</v>
      </c>
      <c r="O9" s="200">
        <v>291860195</v>
      </c>
      <c r="P9" s="200">
        <v>97084666</v>
      </c>
      <c r="R9" s="238"/>
    </row>
    <row r="10" spans="1:18" s="276" customFormat="1" ht="17.25" customHeight="1">
      <c r="A10" s="274">
        <v>5</v>
      </c>
      <c r="B10" s="282">
        <f>SUM(B20,B55)</f>
        <v>53883354</v>
      </c>
      <c r="C10" s="282">
        <f aca="true" t="shared" si="0" ref="C10:M10">SUM(C20,C55)</f>
        <v>76586521</v>
      </c>
      <c r="D10" s="282">
        <f t="shared" si="0"/>
        <v>47139313</v>
      </c>
      <c r="E10" s="282">
        <f t="shared" si="0"/>
        <v>3777867</v>
      </c>
      <c r="F10" s="282">
        <f t="shared" si="0"/>
        <v>35077487</v>
      </c>
      <c r="G10" s="282">
        <f t="shared" si="0"/>
        <v>42232682</v>
      </c>
      <c r="H10" s="282">
        <f t="shared" si="0"/>
        <v>99787505</v>
      </c>
      <c r="I10" s="282">
        <f t="shared" si="0"/>
        <v>13188023</v>
      </c>
      <c r="J10" s="282">
        <f t="shared" si="0"/>
        <v>65069599</v>
      </c>
      <c r="K10" s="282">
        <f t="shared" si="0"/>
        <v>4242809</v>
      </c>
      <c r="L10" s="282">
        <f t="shared" si="0"/>
        <v>45625800</v>
      </c>
      <c r="M10" s="282">
        <f t="shared" si="0"/>
        <v>2661830</v>
      </c>
      <c r="N10" s="275" t="s">
        <v>451</v>
      </c>
      <c r="O10" s="282">
        <f>SUM(O20,O55)</f>
        <v>337569052</v>
      </c>
      <c r="P10" s="282">
        <f>SUM(P20,P55)</f>
        <v>97159012</v>
      </c>
      <c r="R10" s="289"/>
    </row>
    <row r="11" spans="1:16" s="1" customFormat="1" ht="17.25" customHeight="1">
      <c r="A11" s="30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8"/>
      <c r="O11" s="2"/>
      <c r="P11" s="2"/>
    </row>
    <row r="12" spans="1:18" s="1" customFormat="1" ht="17.25" customHeight="1">
      <c r="A12" s="29" t="s">
        <v>145</v>
      </c>
      <c r="B12" s="239">
        <v>13489607</v>
      </c>
      <c r="C12" s="239">
        <v>24789256</v>
      </c>
      <c r="D12" s="239">
        <v>19865746</v>
      </c>
      <c r="E12" s="239">
        <v>932015</v>
      </c>
      <c r="F12" s="239">
        <v>4754507</v>
      </c>
      <c r="G12" s="239">
        <v>18437725</v>
      </c>
      <c r="H12" s="239">
        <v>40192812</v>
      </c>
      <c r="I12" s="239">
        <v>3890716</v>
      </c>
      <c r="J12" s="239">
        <v>22510859</v>
      </c>
      <c r="K12" s="239">
        <v>180207</v>
      </c>
      <c r="L12" s="239">
        <v>13391078</v>
      </c>
      <c r="M12" s="239">
        <v>89109</v>
      </c>
      <c r="N12" s="240" t="s">
        <v>414</v>
      </c>
      <c r="O12" s="239">
        <v>98416051</v>
      </c>
      <c r="P12" s="239">
        <v>21101035</v>
      </c>
      <c r="R12" s="37"/>
    </row>
    <row r="13" spans="1:18" s="1" customFormat="1" ht="17.25" customHeight="1">
      <c r="A13" s="29" t="s">
        <v>146</v>
      </c>
      <c r="B13" s="239">
        <v>3970202</v>
      </c>
      <c r="C13" s="239">
        <v>3973921</v>
      </c>
      <c r="D13" s="239">
        <v>1522218</v>
      </c>
      <c r="E13" s="239">
        <v>174182</v>
      </c>
      <c r="F13" s="239">
        <v>1573382</v>
      </c>
      <c r="G13" s="239">
        <v>912534</v>
      </c>
      <c r="H13" s="239">
        <v>3942318</v>
      </c>
      <c r="I13" s="239">
        <v>696123</v>
      </c>
      <c r="J13" s="239">
        <v>2716822</v>
      </c>
      <c r="K13" s="239">
        <v>193012</v>
      </c>
      <c r="L13" s="239">
        <v>2538557</v>
      </c>
      <c r="M13" s="240" t="s">
        <v>414</v>
      </c>
      <c r="N13" s="240" t="s">
        <v>414</v>
      </c>
      <c r="O13" s="239">
        <v>16429234</v>
      </c>
      <c r="P13" s="239">
        <v>1263903</v>
      </c>
      <c r="R13" s="37"/>
    </row>
    <row r="14" spans="1:18" s="1" customFormat="1" ht="17.25" customHeight="1">
      <c r="A14" s="29" t="s">
        <v>147</v>
      </c>
      <c r="B14" s="239">
        <v>3351899</v>
      </c>
      <c r="C14" s="239">
        <v>6978286</v>
      </c>
      <c r="D14" s="239">
        <v>4373720</v>
      </c>
      <c r="E14" s="239">
        <v>310569</v>
      </c>
      <c r="F14" s="239">
        <v>2216144</v>
      </c>
      <c r="G14" s="239">
        <v>3871623</v>
      </c>
      <c r="H14" s="239">
        <v>7665744</v>
      </c>
      <c r="I14" s="239">
        <v>1152695</v>
      </c>
      <c r="J14" s="239">
        <v>4754371</v>
      </c>
      <c r="K14" s="239">
        <v>196104</v>
      </c>
      <c r="L14" s="239">
        <v>3368226</v>
      </c>
      <c r="M14" s="240" t="s">
        <v>414</v>
      </c>
      <c r="N14" s="240" t="s">
        <v>414</v>
      </c>
      <c r="O14" s="239">
        <v>30181947</v>
      </c>
      <c r="P14" s="239">
        <v>4303386</v>
      </c>
      <c r="R14" s="37"/>
    </row>
    <row r="15" spans="1:18" s="1" customFormat="1" ht="17.25" customHeight="1">
      <c r="A15" s="29" t="s">
        <v>148</v>
      </c>
      <c r="B15" s="239">
        <v>1437401</v>
      </c>
      <c r="C15" s="239">
        <v>2090543</v>
      </c>
      <c r="D15" s="239">
        <v>2439426</v>
      </c>
      <c r="E15" s="239">
        <v>57460</v>
      </c>
      <c r="F15" s="239">
        <v>2192865</v>
      </c>
      <c r="G15" s="239">
        <v>523836</v>
      </c>
      <c r="H15" s="239">
        <v>2071501</v>
      </c>
      <c r="I15" s="239">
        <v>436261</v>
      </c>
      <c r="J15" s="239">
        <v>1291064</v>
      </c>
      <c r="K15" s="239">
        <v>460813</v>
      </c>
      <c r="L15" s="239">
        <v>1176121</v>
      </c>
      <c r="M15" s="239">
        <v>1198058</v>
      </c>
      <c r="N15" s="240" t="s">
        <v>368</v>
      </c>
      <c r="O15" s="239">
        <v>9535302</v>
      </c>
      <c r="P15" s="239">
        <v>2601814</v>
      </c>
      <c r="R15" s="37"/>
    </row>
    <row r="16" spans="1:18" s="1" customFormat="1" ht="17.25" customHeight="1">
      <c r="A16" s="29" t="s">
        <v>149</v>
      </c>
      <c r="B16" s="239">
        <v>1594808</v>
      </c>
      <c r="C16" s="239">
        <v>1843170</v>
      </c>
      <c r="D16" s="239">
        <v>1064509</v>
      </c>
      <c r="E16" s="239">
        <v>71151</v>
      </c>
      <c r="F16" s="239">
        <v>2000978</v>
      </c>
      <c r="G16" s="239">
        <v>766325</v>
      </c>
      <c r="H16" s="239">
        <v>2205430</v>
      </c>
      <c r="I16" s="239">
        <v>755339</v>
      </c>
      <c r="J16" s="239">
        <v>1269165</v>
      </c>
      <c r="K16" s="239">
        <v>1323992</v>
      </c>
      <c r="L16" s="239">
        <v>1597603</v>
      </c>
      <c r="M16" s="239">
        <v>109641</v>
      </c>
      <c r="N16" s="240" t="s">
        <v>414</v>
      </c>
      <c r="O16" s="239">
        <v>13238111</v>
      </c>
      <c r="P16" s="239">
        <v>2361181</v>
      </c>
      <c r="R16" s="37"/>
    </row>
    <row r="17" spans="1:18" s="1" customFormat="1" ht="17.25" customHeight="1">
      <c r="A17" s="29" t="s">
        <v>150</v>
      </c>
      <c r="B17" s="239">
        <v>2393066</v>
      </c>
      <c r="C17" s="239">
        <v>4884411</v>
      </c>
      <c r="D17" s="239">
        <v>4538376</v>
      </c>
      <c r="E17" s="239">
        <v>277962</v>
      </c>
      <c r="F17" s="239">
        <v>1773141</v>
      </c>
      <c r="G17" s="239">
        <v>2783156</v>
      </c>
      <c r="H17" s="239">
        <v>4428075</v>
      </c>
      <c r="I17" s="239">
        <v>712045</v>
      </c>
      <c r="J17" s="239">
        <v>3192003</v>
      </c>
      <c r="K17" s="239">
        <v>1856</v>
      </c>
      <c r="L17" s="239">
        <v>2443881</v>
      </c>
      <c r="M17" s="239">
        <v>10438</v>
      </c>
      <c r="N17" s="240" t="s">
        <v>414</v>
      </c>
      <c r="O17" s="239">
        <v>20089288</v>
      </c>
      <c r="P17" s="239">
        <v>4138940</v>
      </c>
      <c r="R17" s="37"/>
    </row>
    <row r="18" spans="1:18" s="1" customFormat="1" ht="17.25" customHeight="1">
      <c r="A18" s="29" t="s">
        <v>151</v>
      </c>
      <c r="B18" s="239">
        <v>1361920</v>
      </c>
      <c r="C18" s="239">
        <v>2321711</v>
      </c>
      <c r="D18" s="239">
        <v>789304</v>
      </c>
      <c r="E18" s="239">
        <v>119775</v>
      </c>
      <c r="F18" s="239">
        <v>894275</v>
      </c>
      <c r="G18" s="239">
        <v>393180</v>
      </c>
      <c r="H18" s="239">
        <v>2544165</v>
      </c>
      <c r="I18" s="239">
        <v>312919</v>
      </c>
      <c r="J18" s="239">
        <v>2241980</v>
      </c>
      <c r="K18" s="239">
        <v>168866</v>
      </c>
      <c r="L18" s="239">
        <v>1276623</v>
      </c>
      <c r="M18" s="240" t="s">
        <v>414</v>
      </c>
      <c r="N18" s="240" t="s">
        <v>414</v>
      </c>
      <c r="O18" s="239">
        <v>7893422</v>
      </c>
      <c r="P18" s="239">
        <v>2231458</v>
      </c>
      <c r="R18" s="37"/>
    </row>
    <row r="19" spans="1:18" s="1" customFormat="1" ht="17.25" customHeight="1">
      <c r="A19" s="29" t="s">
        <v>152</v>
      </c>
      <c r="B19" s="239">
        <v>1832556</v>
      </c>
      <c r="C19" s="239">
        <v>3082667</v>
      </c>
      <c r="D19" s="239">
        <v>1388533</v>
      </c>
      <c r="E19" s="239">
        <v>554552</v>
      </c>
      <c r="F19" s="239">
        <v>2293075</v>
      </c>
      <c r="G19" s="239">
        <v>3151332</v>
      </c>
      <c r="H19" s="239">
        <v>7226571</v>
      </c>
      <c r="I19" s="239">
        <v>399610</v>
      </c>
      <c r="J19" s="239">
        <v>2779733</v>
      </c>
      <c r="K19" s="240" t="s">
        <v>414</v>
      </c>
      <c r="L19" s="239">
        <v>1946377</v>
      </c>
      <c r="M19" s="240" t="s">
        <v>414</v>
      </c>
      <c r="N19" s="240" t="s">
        <v>414</v>
      </c>
      <c r="O19" s="239">
        <v>16577532</v>
      </c>
      <c r="P19" s="239">
        <v>5811206</v>
      </c>
      <c r="R19" s="37"/>
    </row>
    <row r="20" spans="1:18" ht="17.25" customHeight="1">
      <c r="A20" s="29" t="s">
        <v>195</v>
      </c>
      <c r="B20" s="9">
        <v>29431459</v>
      </c>
      <c r="C20" s="9">
        <v>49963965</v>
      </c>
      <c r="D20" s="9">
        <v>35981832</v>
      </c>
      <c r="E20" s="9">
        <v>2497666</v>
      </c>
      <c r="F20" s="9">
        <v>17698367</v>
      </c>
      <c r="G20" s="9">
        <v>30839711</v>
      </c>
      <c r="H20" s="9">
        <v>70276616</v>
      </c>
      <c r="I20" s="9">
        <v>8355708</v>
      </c>
      <c r="J20" s="9">
        <v>40755997</v>
      </c>
      <c r="K20" s="9">
        <v>2524850</v>
      </c>
      <c r="L20" s="9">
        <v>27738466</v>
      </c>
      <c r="M20" s="9">
        <v>1407246</v>
      </c>
      <c r="N20" s="240" t="s">
        <v>414</v>
      </c>
      <c r="O20" s="9">
        <v>212360887</v>
      </c>
      <c r="P20" s="9">
        <v>43812923</v>
      </c>
      <c r="R20" s="90"/>
    </row>
    <row r="21" spans="1:18" ht="17.25" customHeight="1">
      <c r="A21" s="29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8"/>
      <c r="O21" s="2"/>
      <c r="P21" s="2"/>
      <c r="R21" s="90"/>
    </row>
    <row r="22" spans="1:18" ht="17.25" customHeight="1">
      <c r="A22" s="29" t="s">
        <v>154</v>
      </c>
      <c r="B22" s="239">
        <v>757186</v>
      </c>
      <c r="C22" s="239">
        <v>1272519</v>
      </c>
      <c r="D22" s="272">
        <v>805464</v>
      </c>
      <c r="E22" s="239">
        <v>37200</v>
      </c>
      <c r="F22" s="239">
        <v>78391</v>
      </c>
      <c r="G22" s="9">
        <v>414907</v>
      </c>
      <c r="H22" s="9">
        <v>576318</v>
      </c>
      <c r="I22" s="9">
        <v>178098</v>
      </c>
      <c r="J22" s="9">
        <v>861846</v>
      </c>
      <c r="K22" s="240" t="s">
        <v>414</v>
      </c>
      <c r="L22" s="9">
        <v>521882</v>
      </c>
      <c r="M22" s="240" t="s">
        <v>414</v>
      </c>
      <c r="N22" s="240" t="s">
        <v>414</v>
      </c>
      <c r="O22" s="9">
        <v>5537509</v>
      </c>
      <c r="P22" s="9">
        <v>1629973</v>
      </c>
      <c r="R22" s="90"/>
    </row>
    <row r="23" spans="1:18" ht="17.25" customHeight="1">
      <c r="A23" s="29" t="s">
        <v>155</v>
      </c>
      <c r="B23" s="239">
        <v>665418</v>
      </c>
      <c r="C23" s="239">
        <v>1048002</v>
      </c>
      <c r="D23" s="272">
        <v>359101</v>
      </c>
      <c r="E23" s="239">
        <v>88817</v>
      </c>
      <c r="F23" s="239">
        <v>329553</v>
      </c>
      <c r="G23" s="9">
        <v>453915</v>
      </c>
      <c r="H23" s="9">
        <v>1060362</v>
      </c>
      <c r="I23" s="9">
        <v>117126</v>
      </c>
      <c r="J23" s="9">
        <v>1352711</v>
      </c>
      <c r="K23" s="240" t="s">
        <v>414</v>
      </c>
      <c r="L23" s="9">
        <v>560182</v>
      </c>
      <c r="M23" s="240" t="s">
        <v>414</v>
      </c>
      <c r="N23" s="240" t="s">
        <v>414</v>
      </c>
      <c r="O23" s="9">
        <v>3604015</v>
      </c>
      <c r="P23" s="9">
        <v>2018949</v>
      </c>
      <c r="R23" s="90"/>
    </row>
    <row r="24" spans="1:18" ht="17.25" customHeight="1">
      <c r="A24" s="29" t="s">
        <v>156</v>
      </c>
      <c r="B24" s="239">
        <v>599706</v>
      </c>
      <c r="C24" s="239">
        <v>1105012</v>
      </c>
      <c r="D24" s="272">
        <v>191187</v>
      </c>
      <c r="E24" s="239">
        <v>38175</v>
      </c>
      <c r="F24" s="239">
        <v>226597</v>
      </c>
      <c r="G24" s="9">
        <v>1630758</v>
      </c>
      <c r="H24" s="9">
        <v>1145394</v>
      </c>
      <c r="I24" s="9">
        <v>117146</v>
      </c>
      <c r="J24" s="9">
        <v>452766</v>
      </c>
      <c r="K24" s="240" t="s">
        <v>414</v>
      </c>
      <c r="L24" s="9">
        <v>555909</v>
      </c>
      <c r="M24" s="240" t="s">
        <v>414</v>
      </c>
      <c r="N24" s="240" t="s">
        <v>414</v>
      </c>
      <c r="O24" s="9">
        <v>3775829</v>
      </c>
      <c r="P24" s="9">
        <v>1345602</v>
      </c>
      <c r="R24" s="90"/>
    </row>
    <row r="25" spans="1:18" ht="17.25" customHeight="1">
      <c r="A25" s="29" t="s">
        <v>157</v>
      </c>
      <c r="B25" s="239">
        <v>711005</v>
      </c>
      <c r="C25" s="239">
        <v>1296229</v>
      </c>
      <c r="D25" s="272">
        <v>183957</v>
      </c>
      <c r="E25" s="239">
        <v>32301</v>
      </c>
      <c r="F25" s="239">
        <v>809084</v>
      </c>
      <c r="G25" s="9">
        <v>403722</v>
      </c>
      <c r="H25" s="9">
        <v>1176609</v>
      </c>
      <c r="I25" s="9">
        <v>141904</v>
      </c>
      <c r="J25" s="9">
        <v>638919</v>
      </c>
      <c r="K25" s="10">
        <v>3420</v>
      </c>
      <c r="L25" s="9">
        <v>942045</v>
      </c>
      <c r="M25" s="240" t="s">
        <v>414</v>
      </c>
      <c r="N25" s="240" t="s">
        <v>414</v>
      </c>
      <c r="O25" s="9">
        <v>4627386</v>
      </c>
      <c r="P25" s="9">
        <v>2060554</v>
      </c>
      <c r="R25" s="90"/>
    </row>
    <row r="26" spans="1:18" ht="17.25" customHeight="1">
      <c r="A26" s="29" t="s">
        <v>158</v>
      </c>
      <c r="B26" s="239">
        <v>451144</v>
      </c>
      <c r="C26" s="239">
        <v>440766</v>
      </c>
      <c r="D26" s="272">
        <v>100127</v>
      </c>
      <c r="E26" s="239">
        <v>38432</v>
      </c>
      <c r="F26" s="239">
        <v>426002</v>
      </c>
      <c r="G26" s="9">
        <v>17968</v>
      </c>
      <c r="H26" s="9">
        <v>336182</v>
      </c>
      <c r="I26" s="9">
        <v>66516</v>
      </c>
      <c r="J26" s="9">
        <v>1389037</v>
      </c>
      <c r="K26" s="240" t="s">
        <v>414</v>
      </c>
      <c r="L26" s="9">
        <v>435068</v>
      </c>
      <c r="M26" s="240" t="s">
        <v>414</v>
      </c>
      <c r="N26" s="240" t="s">
        <v>414</v>
      </c>
      <c r="O26" s="9">
        <v>3447437</v>
      </c>
      <c r="P26" s="9">
        <v>883999</v>
      </c>
      <c r="R26" s="90"/>
    </row>
    <row r="27" spans="1:18" ht="17.25" customHeight="1">
      <c r="A27" s="29" t="s">
        <v>159</v>
      </c>
      <c r="B27" s="239">
        <v>565393</v>
      </c>
      <c r="C27" s="239">
        <v>680143</v>
      </c>
      <c r="D27" s="272">
        <v>950236</v>
      </c>
      <c r="E27" s="239">
        <v>33274</v>
      </c>
      <c r="F27" s="239">
        <v>133763</v>
      </c>
      <c r="G27" s="9">
        <v>201249</v>
      </c>
      <c r="H27" s="9">
        <v>1398049</v>
      </c>
      <c r="I27" s="9">
        <v>137345</v>
      </c>
      <c r="J27" s="9">
        <v>462851</v>
      </c>
      <c r="K27" s="240" t="s">
        <v>414</v>
      </c>
      <c r="L27" s="9">
        <v>1064297</v>
      </c>
      <c r="M27" s="240" t="s">
        <v>414</v>
      </c>
      <c r="N27" s="240" t="s">
        <v>414</v>
      </c>
      <c r="O27" s="9">
        <v>4160609</v>
      </c>
      <c r="P27" s="9">
        <v>501489</v>
      </c>
      <c r="R27" s="90"/>
    </row>
    <row r="28" spans="1:18" ht="17.25" customHeight="1">
      <c r="A28" s="29" t="s">
        <v>160</v>
      </c>
      <c r="B28" s="239">
        <v>985236</v>
      </c>
      <c r="C28" s="239">
        <v>939702</v>
      </c>
      <c r="D28" s="272">
        <v>558229</v>
      </c>
      <c r="E28" s="239">
        <v>42273</v>
      </c>
      <c r="F28" s="239">
        <v>379640</v>
      </c>
      <c r="G28" s="9">
        <v>306505</v>
      </c>
      <c r="H28" s="9">
        <v>1364832</v>
      </c>
      <c r="I28" s="9">
        <v>219422</v>
      </c>
      <c r="J28" s="9">
        <v>866497</v>
      </c>
      <c r="K28" s="10">
        <v>31973</v>
      </c>
      <c r="L28" s="9">
        <v>550645</v>
      </c>
      <c r="M28" s="240" t="s">
        <v>414</v>
      </c>
      <c r="N28" s="240" t="s">
        <v>414</v>
      </c>
      <c r="O28" s="9">
        <v>4709272</v>
      </c>
      <c r="P28" s="9">
        <v>2292763</v>
      </c>
      <c r="R28" s="90"/>
    </row>
    <row r="29" spans="1:18" ht="17.25" customHeight="1">
      <c r="A29" s="29" t="s">
        <v>161</v>
      </c>
      <c r="B29" s="239">
        <v>1056508</v>
      </c>
      <c r="C29" s="239">
        <v>1822759</v>
      </c>
      <c r="D29" s="272">
        <v>596596</v>
      </c>
      <c r="E29" s="239">
        <v>101422</v>
      </c>
      <c r="F29" s="239">
        <v>204412</v>
      </c>
      <c r="G29" s="9">
        <v>634953</v>
      </c>
      <c r="H29" s="9">
        <v>4911043</v>
      </c>
      <c r="I29" s="9">
        <v>290927</v>
      </c>
      <c r="J29" s="9">
        <v>1580437</v>
      </c>
      <c r="K29" s="240" t="s">
        <v>414</v>
      </c>
      <c r="L29" s="9">
        <v>1187499</v>
      </c>
      <c r="M29" s="240" t="s">
        <v>414</v>
      </c>
      <c r="N29" s="240" t="s">
        <v>414</v>
      </c>
      <c r="O29" s="9">
        <v>10550443</v>
      </c>
      <c r="P29" s="9">
        <v>3261791</v>
      </c>
      <c r="R29" s="90"/>
    </row>
    <row r="30" spans="1:18" ht="17.25" customHeight="1">
      <c r="A30" s="29" t="s">
        <v>162</v>
      </c>
      <c r="B30" s="239">
        <v>210261</v>
      </c>
      <c r="C30" s="239">
        <v>187425</v>
      </c>
      <c r="D30" s="272">
        <v>70260</v>
      </c>
      <c r="E30" s="240" t="s">
        <v>368</v>
      </c>
      <c r="F30" s="239">
        <v>345225</v>
      </c>
      <c r="G30" s="9">
        <v>367562</v>
      </c>
      <c r="H30" s="9">
        <v>150365</v>
      </c>
      <c r="I30" s="9">
        <v>27632</v>
      </c>
      <c r="J30" s="9">
        <v>266183</v>
      </c>
      <c r="K30" s="240" t="s">
        <v>414</v>
      </c>
      <c r="L30" s="9">
        <v>210292</v>
      </c>
      <c r="M30" s="10">
        <v>109430</v>
      </c>
      <c r="N30" s="240" t="s">
        <v>414</v>
      </c>
      <c r="O30" s="9">
        <v>1434289</v>
      </c>
      <c r="P30" s="9">
        <v>786610</v>
      </c>
      <c r="R30" s="90"/>
    </row>
    <row r="31" spans="1:18" ht="17.25" customHeight="1">
      <c r="A31" s="29" t="s">
        <v>163</v>
      </c>
      <c r="B31" s="239">
        <v>437715</v>
      </c>
      <c r="C31" s="239">
        <v>300763</v>
      </c>
      <c r="D31" s="272">
        <v>142561</v>
      </c>
      <c r="E31" s="239">
        <v>2220</v>
      </c>
      <c r="F31" s="239">
        <v>475295</v>
      </c>
      <c r="G31" s="9">
        <v>420484</v>
      </c>
      <c r="H31" s="9">
        <v>199420</v>
      </c>
      <c r="I31" s="9">
        <v>46770</v>
      </c>
      <c r="J31" s="9">
        <v>165827</v>
      </c>
      <c r="K31" s="10">
        <v>5380</v>
      </c>
      <c r="L31" s="9">
        <v>383247</v>
      </c>
      <c r="M31" s="240" t="s">
        <v>414</v>
      </c>
      <c r="N31" s="240" t="s">
        <v>414</v>
      </c>
      <c r="O31" s="9">
        <v>3105664</v>
      </c>
      <c r="P31" s="9">
        <v>490778</v>
      </c>
      <c r="R31" s="90"/>
    </row>
    <row r="32" spans="1:18" ht="17.25" customHeight="1">
      <c r="A32" s="29" t="s">
        <v>164</v>
      </c>
      <c r="B32" s="239">
        <v>271075</v>
      </c>
      <c r="C32" s="239">
        <v>349658</v>
      </c>
      <c r="D32" s="272">
        <v>91995</v>
      </c>
      <c r="E32" s="239">
        <v>3332</v>
      </c>
      <c r="F32" s="239">
        <v>413015</v>
      </c>
      <c r="G32" s="9">
        <v>526038</v>
      </c>
      <c r="H32" s="9">
        <v>293448</v>
      </c>
      <c r="I32" s="9">
        <v>79479</v>
      </c>
      <c r="J32" s="9">
        <v>247857</v>
      </c>
      <c r="K32" s="240" t="s">
        <v>414</v>
      </c>
      <c r="L32" s="9">
        <v>326345</v>
      </c>
      <c r="M32" s="240" t="s">
        <v>414</v>
      </c>
      <c r="N32" s="240" t="s">
        <v>414</v>
      </c>
      <c r="O32" s="9">
        <v>3041207</v>
      </c>
      <c r="P32" s="9">
        <v>1059899</v>
      </c>
      <c r="R32" s="90"/>
    </row>
    <row r="33" spans="1:18" ht="17.25" customHeight="1">
      <c r="A33" s="29" t="s">
        <v>165</v>
      </c>
      <c r="B33" s="239">
        <v>530119</v>
      </c>
      <c r="C33" s="239">
        <v>132312</v>
      </c>
      <c r="D33" s="272">
        <v>65045</v>
      </c>
      <c r="E33" s="239">
        <v>2220</v>
      </c>
      <c r="F33" s="239">
        <v>218368</v>
      </c>
      <c r="G33" s="9">
        <v>228446</v>
      </c>
      <c r="H33" s="9">
        <v>181892</v>
      </c>
      <c r="I33" s="9">
        <v>28271</v>
      </c>
      <c r="J33" s="9">
        <v>138472</v>
      </c>
      <c r="K33" s="240" t="s">
        <v>414</v>
      </c>
      <c r="L33" s="9">
        <v>161420</v>
      </c>
      <c r="M33" s="240" t="s">
        <v>414</v>
      </c>
      <c r="N33" s="240" t="s">
        <v>414</v>
      </c>
      <c r="O33" s="9">
        <v>1214252</v>
      </c>
      <c r="P33" s="9">
        <v>969219</v>
      </c>
      <c r="R33" s="90"/>
    </row>
    <row r="34" spans="1:18" ht="17.25" customHeight="1">
      <c r="A34" s="29" t="s">
        <v>166</v>
      </c>
      <c r="B34" s="239">
        <v>610017</v>
      </c>
      <c r="C34" s="239">
        <v>172056</v>
      </c>
      <c r="D34" s="272">
        <v>115028</v>
      </c>
      <c r="E34" s="239">
        <v>2433</v>
      </c>
      <c r="F34" s="239">
        <v>221856</v>
      </c>
      <c r="G34" s="9">
        <v>447767</v>
      </c>
      <c r="H34" s="9">
        <v>159114</v>
      </c>
      <c r="I34" s="9">
        <v>36859</v>
      </c>
      <c r="J34" s="9">
        <v>156784</v>
      </c>
      <c r="K34" s="9">
        <v>1442</v>
      </c>
      <c r="L34" s="9">
        <v>338624</v>
      </c>
      <c r="M34" s="9">
        <v>16813</v>
      </c>
      <c r="N34" s="240" t="s">
        <v>414</v>
      </c>
      <c r="O34" s="9">
        <v>2608330</v>
      </c>
      <c r="P34" s="9">
        <v>1082134</v>
      </c>
      <c r="R34" s="90"/>
    </row>
    <row r="35" spans="1:18" ht="17.25" customHeight="1">
      <c r="A35" s="29" t="s">
        <v>167</v>
      </c>
      <c r="B35" s="239">
        <v>1019049</v>
      </c>
      <c r="C35" s="239">
        <v>1727789</v>
      </c>
      <c r="D35" s="272">
        <v>621441</v>
      </c>
      <c r="E35" s="239">
        <v>48164</v>
      </c>
      <c r="F35" s="239">
        <v>526671</v>
      </c>
      <c r="G35" s="9">
        <v>501768</v>
      </c>
      <c r="H35" s="9">
        <v>1755602</v>
      </c>
      <c r="I35" s="9">
        <v>519465</v>
      </c>
      <c r="J35" s="9">
        <v>1972660</v>
      </c>
      <c r="K35" s="9">
        <v>120873</v>
      </c>
      <c r="L35" s="9">
        <v>905122</v>
      </c>
      <c r="M35" s="10">
        <v>140350</v>
      </c>
      <c r="N35" s="240" t="s">
        <v>414</v>
      </c>
      <c r="O35" s="9">
        <v>6870150</v>
      </c>
      <c r="P35" s="9">
        <v>2515715</v>
      </c>
      <c r="R35" s="90"/>
    </row>
    <row r="36" spans="1:18" ht="17.25" customHeight="1">
      <c r="A36" s="29" t="s">
        <v>168</v>
      </c>
      <c r="B36" s="239">
        <v>595624</v>
      </c>
      <c r="C36" s="239">
        <v>647466</v>
      </c>
      <c r="D36" s="272">
        <v>221937</v>
      </c>
      <c r="E36" s="239">
        <v>134944</v>
      </c>
      <c r="F36" s="239">
        <v>235422</v>
      </c>
      <c r="G36" s="9">
        <v>315790</v>
      </c>
      <c r="H36" s="9">
        <v>935265</v>
      </c>
      <c r="I36" s="9">
        <v>165131</v>
      </c>
      <c r="J36" s="9">
        <v>790181</v>
      </c>
      <c r="K36" s="10">
        <v>7748</v>
      </c>
      <c r="L36" s="9">
        <v>396604</v>
      </c>
      <c r="M36" s="240" t="s">
        <v>414</v>
      </c>
      <c r="N36" s="240" t="s">
        <v>414</v>
      </c>
      <c r="O36" s="9">
        <v>2465997</v>
      </c>
      <c r="P36" s="9">
        <v>910821</v>
      </c>
      <c r="R36" s="90"/>
    </row>
    <row r="37" spans="1:18" ht="17.25" customHeight="1">
      <c r="A37" s="29" t="s">
        <v>169</v>
      </c>
      <c r="B37" s="239">
        <v>429001</v>
      </c>
      <c r="C37" s="239">
        <v>716171</v>
      </c>
      <c r="D37" s="272">
        <v>276005</v>
      </c>
      <c r="E37" s="239">
        <v>22814</v>
      </c>
      <c r="F37" s="239">
        <v>117791</v>
      </c>
      <c r="G37" s="9">
        <v>169663</v>
      </c>
      <c r="H37" s="9">
        <v>1022151</v>
      </c>
      <c r="I37" s="9">
        <v>179038</v>
      </c>
      <c r="J37" s="9">
        <v>909016</v>
      </c>
      <c r="K37" s="242">
        <v>2145</v>
      </c>
      <c r="L37" s="9">
        <v>349090</v>
      </c>
      <c r="M37" s="10">
        <v>150620</v>
      </c>
      <c r="N37" s="240" t="s">
        <v>414</v>
      </c>
      <c r="O37" s="9">
        <v>2749815</v>
      </c>
      <c r="P37" s="9">
        <v>962342</v>
      </c>
      <c r="R37" s="90"/>
    </row>
    <row r="38" spans="1:18" ht="17.25" customHeight="1">
      <c r="A38" s="29" t="s">
        <v>170</v>
      </c>
      <c r="B38" s="239">
        <v>649732</v>
      </c>
      <c r="C38" s="239">
        <v>702891</v>
      </c>
      <c r="D38" s="272">
        <v>222600</v>
      </c>
      <c r="E38" s="239">
        <v>28405</v>
      </c>
      <c r="F38" s="239">
        <v>285987</v>
      </c>
      <c r="G38" s="9">
        <v>177108</v>
      </c>
      <c r="H38" s="9">
        <v>632773</v>
      </c>
      <c r="I38" s="9">
        <v>149434</v>
      </c>
      <c r="J38" s="9">
        <v>656342</v>
      </c>
      <c r="K38" s="10">
        <v>21135</v>
      </c>
      <c r="L38" s="9">
        <v>343114</v>
      </c>
      <c r="M38" s="240" t="s">
        <v>414</v>
      </c>
      <c r="N38" s="240" t="s">
        <v>414</v>
      </c>
      <c r="O38" s="9">
        <v>2426089</v>
      </c>
      <c r="P38" s="9">
        <v>828657</v>
      </c>
      <c r="R38" s="90"/>
    </row>
    <row r="39" spans="1:18" ht="17.25" customHeight="1">
      <c r="A39" s="29" t="s">
        <v>171</v>
      </c>
      <c r="B39" s="239">
        <v>1715717</v>
      </c>
      <c r="C39" s="239">
        <v>1190435</v>
      </c>
      <c r="D39" s="272">
        <v>403415</v>
      </c>
      <c r="E39" s="239">
        <v>76382</v>
      </c>
      <c r="F39" s="239">
        <v>193810</v>
      </c>
      <c r="G39" s="9">
        <v>103349</v>
      </c>
      <c r="H39" s="9">
        <v>2300854</v>
      </c>
      <c r="I39" s="9">
        <v>239099</v>
      </c>
      <c r="J39" s="9">
        <v>1266090</v>
      </c>
      <c r="K39" s="10">
        <v>5635</v>
      </c>
      <c r="L39" s="9">
        <v>550922</v>
      </c>
      <c r="M39" s="10">
        <v>764905</v>
      </c>
      <c r="N39" s="240" t="s">
        <v>414</v>
      </c>
      <c r="O39" s="9">
        <v>3303838</v>
      </c>
      <c r="P39" s="9">
        <v>4637363</v>
      </c>
      <c r="R39" s="90"/>
    </row>
    <row r="40" spans="1:18" ht="17.25" customHeight="1">
      <c r="A40" s="29" t="s">
        <v>172</v>
      </c>
      <c r="B40" s="239">
        <v>1534140</v>
      </c>
      <c r="C40" s="239">
        <v>866513</v>
      </c>
      <c r="D40" s="272">
        <v>463440</v>
      </c>
      <c r="E40" s="239">
        <v>30726</v>
      </c>
      <c r="F40" s="239">
        <v>825425</v>
      </c>
      <c r="G40" s="9">
        <v>188664</v>
      </c>
      <c r="H40" s="9">
        <v>503019</v>
      </c>
      <c r="I40" s="9">
        <v>194159</v>
      </c>
      <c r="J40" s="9">
        <v>957736</v>
      </c>
      <c r="K40" s="10">
        <v>220173</v>
      </c>
      <c r="L40" s="9">
        <v>634729</v>
      </c>
      <c r="M40" s="240" t="s">
        <v>414</v>
      </c>
      <c r="N40" s="240" t="s">
        <v>414</v>
      </c>
      <c r="O40" s="9">
        <v>5348734</v>
      </c>
      <c r="P40" s="9">
        <v>3740086</v>
      </c>
      <c r="R40" s="90"/>
    </row>
    <row r="41" spans="1:18" ht="17.25" customHeight="1">
      <c r="A41" s="29" t="s">
        <v>173</v>
      </c>
      <c r="B41" s="239">
        <v>704385</v>
      </c>
      <c r="C41" s="239">
        <v>713939</v>
      </c>
      <c r="D41" s="272">
        <v>294351</v>
      </c>
      <c r="E41" s="239">
        <v>19383</v>
      </c>
      <c r="F41" s="239">
        <v>238955</v>
      </c>
      <c r="G41" s="9">
        <v>217388</v>
      </c>
      <c r="H41" s="9">
        <v>563505</v>
      </c>
      <c r="I41" s="9">
        <v>95951</v>
      </c>
      <c r="J41" s="9">
        <v>477178</v>
      </c>
      <c r="K41" s="9">
        <v>217328</v>
      </c>
      <c r="L41" s="9">
        <v>347546</v>
      </c>
      <c r="M41" s="240" t="s">
        <v>414</v>
      </c>
      <c r="N41" s="240" t="s">
        <v>414</v>
      </c>
      <c r="O41" s="9">
        <v>2457228</v>
      </c>
      <c r="P41" s="9">
        <v>1845504</v>
      </c>
      <c r="R41" s="90"/>
    </row>
    <row r="42" spans="1:18" ht="17.25" customHeight="1">
      <c r="A42" s="29" t="s">
        <v>174</v>
      </c>
      <c r="B42" s="239">
        <v>1555508</v>
      </c>
      <c r="C42" s="239">
        <v>1601007</v>
      </c>
      <c r="D42" s="272">
        <v>858762</v>
      </c>
      <c r="E42" s="239">
        <v>106803</v>
      </c>
      <c r="F42" s="239">
        <v>1062386</v>
      </c>
      <c r="G42" s="9">
        <v>909150</v>
      </c>
      <c r="H42" s="9">
        <v>1032996</v>
      </c>
      <c r="I42" s="9">
        <v>214699</v>
      </c>
      <c r="J42" s="9">
        <v>1293605</v>
      </c>
      <c r="K42" s="9">
        <v>186144</v>
      </c>
      <c r="L42" s="9">
        <v>644543</v>
      </c>
      <c r="M42" s="240" t="s">
        <v>414</v>
      </c>
      <c r="N42" s="240" t="s">
        <v>414</v>
      </c>
      <c r="O42" s="9">
        <v>5121438</v>
      </c>
      <c r="P42" s="9">
        <v>1872158</v>
      </c>
      <c r="R42" s="90"/>
    </row>
    <row r="43" spans="1:18" ht="17.25" customHeight="1">
      <c r="A43" s="29" t="s">
        <v>175</v>
      </c>
      <c r="B43" s="239">
        <v>617188</v>
      </c>
      <c r="C43" s="239">
        <v>730556</v>
      </c>
      <c r="D43" s="272">
        <v>295943</v>
      </c>
      <c r="E43" s="239">
        <v>36231</v>
      </c>
      <c r="F43" s="239">
        <v>365737</v>
      </c>
      <c r="G43" s="9">
        <v>178216</v>
      </c>
      <c r="H43" s="9">
        <v>710693</v>
      </c>
      <c r="I43" s="9">
        <v>116686</v>
      </c>
      <c r="J43" s="9">
        <v>610197</v>
      </c>
      <c r="K43" s="9">
        <v>23250</v>
      </c>
      <c r="L43" s="9">
        <v>261475</v>
      </c>
      <c r="M43" s="240" t="s">
        <v>414</v>
      </c>
      <c r="N43" s="240" t="s">
        <v>414</v>
      </c>
      <c r="O43" s="9">
        <v>2131881</v>
      </c>
      <c r="P43" s="9">
        <v>1241700</v>
      </c>
      <c r="R43" s="90"/>
    </row>
    <row r="44" spans="1:18" ht="17.25" customHeight="1">
      <c r="A44" s="29" t="s">
        <v>176</v>
      </c>
      <c r="B44" s="239">
        <v>623714</v>
      </c>
      <c r="C44" s="239">
        <v>594095</v>
      </c>
      <c r="D44" s="272">
        <v>131031</v>
      </c>
      <c r="E44" s="239">
        <v>13250</v>
      </c>
      <c r="F44" s="239">
        <v>372548</v>
      </c>
      <c r="G44" s="9">
        <v>83939</v>
      </c>
      <c r="H44" s="9">
        <v>364203</v>
      </c>
      <c r="I44" s="9">
        <v>95515</v>
      </c>
      <c r="J44" s="9">
        <v>378570</v>
      </c>
      <c r="K44" s="9">
        <v>38227</v>
      </c>
      <c r="L44" s="9">
        <v>287904</v>
      </c>
      <c r="M44" s="10">
        <v>103</v>
      </c>
      <c r="N44" s="240" t="s">
        <v>414</v>
      </c>
      <c r="O44" s="9">
        <v>1686888</v>
      </c>
      <c r="P44" s="9">
        <v>386773</v>
      </c>
      <c r="R44" s="90"/>
    </row>
    <row r="45" spans="1:18" ht="17.25" customHeight="1">
      <c r="A45" s="29" t="s">
        <v>177</v>
      </c>
      <c r="B45" s="239">
        <v>327285</v>
      </c>
      <c r="C45" s="239">
        <v>564003</v>
      </c>
      <c r="D45" s="272">
        <v>132207</v>
      </c>
      <c r="E45" s="239">
        <v>97692</v>
      </c>
      <c r="F45" s="239">
        <v>594269</v>
      </c>
      <c r="G45" s="9">
        <v>135397</v>
      </c>
      <c r="H45" s="9">
        <v>224605</v>
      </c>
      <c r="I45" s="9">
        <v>82359</v>
      </c>
      <c r="J45" s="9">
        <v>456180</v>
      </c>
      <c r="K45" s="10">
        <v>26198</v>
      </c>
      <c r="L45" s="9">
        <v>271469</v>
      </c>
      <c r="M45" s="240" t="s">
        <v>414</v>
      </c>
      <c r="N45" s="240" t="s">
        <v>414</v>
      </c>
      <c r="O45" s="9">
        <v>1644375</v>
      </c>
      <c r="P45" s="9">
        <v>1027378</v>
      </c>
      <c r="R45" s="90"/>
    </row>
    <row r="46" spans="1:18" ht="17.25" customHeight="1">
      <c r="A46" s="29" t="s">
        <v>178</v>
      </c>
      <c r="B46" s="239">
        <v>1618551</v>
      </c>
      <c r="C46" s="239">
        <v>752196</v>
      </c>
      <c r="D46" s="272">
        <v>198261</v>
      </c>
      <c r="E46" s="239">
        <v>11772</v>
      </c>
      <c r="F46" s="239">
        <v>1249168</v>
      </c>
      <c r="G46" s="9">
        <v>449654</v>
      </c>
      <c r="H46" s="9">
        <v>688665</v>
      </c>
      <c r="I46" s="9">
        <v>126723</v>
      </c>
      <c r="J46" s="9">
        <v>451932</v>
      </c>
      <c r="K46" s="10">
        <v>108620</v>
      </c>
      <c r="L46" s="9">
        <v>605222</v>
      </c>
      <c r="M46" s="240" t="s">
        <v>414</v>
      </c>
      <c r="N46" s="240" t="s">
        <v>414</v>
      </c>
      <c r="O46" s="9">
        <v>5162388</v>
      </c>
      <c r="P46" s="9">
        <v>1766242</v>
      </c>
      <c r="R46" s="90"/>
    </row>
    <row r="47" spans="1:18" ht="17.25" customHeight="1">
      <c r="A47" s="29" t="s">
        <v>179</v>
      </c>
      <c r="B47" s="239">
        <v>495567</v>
      </c>
      <c r="C47" s="239">
        <v>852927</v>
      </c>
      <c r="D47" s="272">
        <v>152349</v>
      </c>
      <c r="E47" s="239">
        <v>22739</v>
      </c>
      <c r="F47" s="239">
        <v>700300</v>
      </c>
      <c r="G47" s="9">
        <v>226404</v>
      </c>
      <c r="H47" s="9">
        <v>316278</v>
      </c>
      <c r="I47" s="9">
        <v>127206</v>
      </c>
      <c r="J47" s="9">
        <v>1279980</v>
      </c>
      <c r="K47" s="9">
        <v>66515</v>
      </c>
      <c r="L47" s="9">
        <v>390799</v>
      </c>
      <c r="M47" s="240" t="s">
        <v>414</v>
      </c>
      <c r="N47" s="240" t="s">
        <v>414</v>
      </c>
      <c r="O47" s="9">
        <v>2289643</v>
      </c>
      <c r="P47" s="9">
        <v>2220305</v>
      </c>
      <c r="R47" s="90"/>
    </row>
    <row r="48" spans="1:18" ht="17.25" customHeight="1">
      <c r="A48" s="29" t="s">
        <v>180</v>
      </c>
      <c r="B48" s="239">
        <v>755874</v>
      </c>
      <c r="C48" s="239">
        <v>547303</v>
      </c>
      <c r="D48" s="272">
        <v>175589</v>
      </c>
      <c r="E48" s="239">
        <v>62965</v>
      </c>
      <c r="F48" s="239">
        <v>801356</v>
      </c>
      <c r="G48" s="9">
        <v>136374</v>
      </c>
      <c r="H48" s="9">
        <v>453906</v>
      </c>
      <c r="I48" s="9">
        <v>61496</v>
      </c>
      <c r="J48" s="9">
        <v>347342</v>
      </c>
      <c r="K48" s="10">
        <v>24237</v>
      </c>
      <c r="L48" s="9">
        <v>528383</v>
      </c>
      <c r="M48" s="10">
        <v>11369</v>
      </c>
      <c r="N48" s="240" t="s">
        <v>414</v>
      </c>
      <c r="O48" s="9">
        <v>2730217</v>
      </c>
      <c r="P48" s="9">
        <v>1140717</v>
      </c>
      <c r="R48" s="90"/>
    </row>
    <row r="49" spans="1:18" ht="17.25" customHeight="1">
      <c r="A49" s="29" t="s">
        <v>181</v>
      </c>
      <c r="B49" s="239">
        <v>475923</v>
      </c>
      <c r="C49" s="239">
        <v>509518</v>
      </c>
      <c r="D49" s="272">
        <v>156113</v>
      </c>
      <c r="E49" s="239">
        <v>8082</v>
      </c>
      <c r="F49" s="239">
        <v>356694</v>
      </c>
      <c r="G49" s="9">
        <v>86192</v>
      </c>
      <c r="H49" s="9">
        <v>168785</v>
      </c>
      <c r="I49" s="9">
        <v>81126</v>
      </c>
      <c r="J49" s="242">
        <v>424353</v>
      </c>
      <c r="K49" s="10">
        <v>36176</v>
      </c>
      <c r="L49" s="9">
        <v>162039</v>
      </c>
      <c r="M49" s="240" t="s">
        <v>414</v>
      </c>
      <c r="N49" s="240" t="s">
        <v>414</v>
      </c>
      <c r="O49" s="9">
        <v>1261914</v>
      </c>
      <c r="P49" s="9">
        <v>1219620</v>
      </c>
      <c r="R49" s="90"/>
    </row>
    <row r="50" spans="1:18" ht="17.25" customHeight="1">
      <c r="A50" s="29" t="s">
        <v>182</v>
      </c>
      <c r="B50" s="239">
        <v>1144758</v>
      </c>
      <c r="C50" s="239">
        <v>915737</v>
      </c>
      <c r="D50" s="272">
        <v>735115</v>
      </c>
      <c r="E50" s="239">
        <v>19446</v>
      </c>
      <c r="F50" s="239">
        <v>1041961</v>
      </c>
      <c r="G50" s="9">
        <v>250089</v>
      </c>
      <c r="H50" s="9">
        <v>1521244</v>
      </c>
      <c r="I50" s="9">
        <v>171963</v>
      </c>
      <c r="J50" s="9">
        <v>1616823</v>
      </c>
      <c r="K50" s="10">
        <v>117198</v>
      </c>
      <c r="L50" s="9">
        <v>757117</v>
      </c>
      <c r="M50" s="9">
        <v>16885</v>
      </c>
      <c r="N50" s="240" t="s">
        <v>414</v>
      </c>
      <c r="O50" s="9">
        <v>7315286</v>
      </c>
      <c r="P50" s="9">
        <v>1143063</v>
      </c>
      <c r="R50" s="90"/>
    </row>
    <row r="51" spans="1:18" ht="17.25" customHeight="1">
      <c r="A51" s="29" t="s">
        <v>183</v>
      </c>
      <c r="B51" s="239">
        <v>725280</v>
      </c>
      <c r="C51" s="239">
        <v>963159</v>
      </c>
      <c r="D51" s="272">
        <v>369027</v>
      </c>
      <c r="E51" s="239">
        <v>31262</v>
      </c>
      <c r="F51" s="239">
        <v>1689840</v>
      </c>
      <c r="G51" s="9">
        <v>265412</v>
      </c>
      <c r="H51" s="9">
        <v>643219</v>
      </c>
      <c r="I51" s="9">
        <v>175712</v>
      </c>
      <c r="J51" s="9">
        <v>357225</v>
      </c>
      <c r="K51" s="9">
        <v>139464</v>
      </c>
      <c r="L51" s="9">
        <v>704138</v>
      </c>
      <c r="M51" s="240" t="s">
        <v>414</v>
      </c>
      <c r="N51" s="240" t="s">
        <v>414</v>
      </c>
      <c r="O51" s="9">
        <v>4438697</v>
      </c>
      <c r="P51" s="9">
        <v>1739042</v>
      </c>
      <c r="R51" s="90"/>
    </row>
    <row r="52" spans="1:18" ht="17.25" customHeight="1">
      <c r="A52" s="29" t="s">
        <v>184</v>
      </c>
      <c r="B52" s="239">
        <v>685580</v>
      </c>
      <c r="C52" s="239">
        <v>1081646</v>
      </c>
      <c r="D52" s="272">
        <v>799140</v>
      </c>
      <c r="E52" s="239">
        <v>43187</v>
      </c>
      <c r="F52" s="239">
        <v>1086244</v>
      </c>
      <c r="G52" s="9">
        <v>444526</v>
      </c>
      <c r="H52" s="9">
        <v>1313574</v>
      </c>
      <c r="I52" s="242">
        <v>209937</v>
      </c>
      <c r="J52" s="9">
        <v>610003</v>
      </c>
      <c r="K52" s="9">
        <v>96326</v>
      </c>
      <c r="L52" s="9">
        <v>862619</v>
      </c>
      <c r="M52" s="10">
        <v>44109</v>
      </c>
      <c r="N52" s="240" t="s">
        <v>414</v>
      </c>
      <c r="O52" s="9">
        <v>6042579</v>
      </c>
      <c r="P52" s="9">
        <v>3185167</v>
      </c>
      <c r="R52" s="90"/>
    </row>
    <row r="53" spans="1:18" ht="17.25" customHeight="1">
      <c r="A53" s="29" t="s">
        <v>185</v>
      </c>
      <c r="B53" s="239">
        <v>427244</v>
      </c>
      <c r="C53" s="239">
        <v>575622</v>
      </c>
      <c r="D53" s="272">
        <v>237981</v>
      </c>
      <c r="E53" s="239">
        <v>15209</v>
      </c>
      <c r="F53" s="239">
        <v>682833</v>
      </c>
      <c r="G53" s="273">
        <v>290933</v>
      </c>
      <c r="H53" s="9">
        <v>761780</v>
      </c>
      <c r="I53" s="242">
        <v>155480</v>
      </c>
      <c r="J53" s="9">
        <v>227947</v>
      </c>
      <c r="K53" s="9">
        <v>140534</v>
      </c>
      <c r="L53" s="9">
        <v>755816</v>
      </c>
      <c r="M53" s="240" t="s">
        <v>414</v>
      </c>
      <c r="N53" s="240" t="s">
        <v>414</v>
      </c>
      <c r="O53" s="9">
        <v>4196147</v>
      </c>
      <c r="P53" s="9">
        <v>1276911</v>
      </c>
      <c r="R53" s="90"/>
    </row>
    <row r="54" spans="1:18" ht="17.25" customHeight="1">
      <c r="A54" s="29" t="s">
        <v>186</v>
      </c>
      <c r="B54" s="239">
        <v>500992</v>
      </c>
      <c r="C54" s="239">
        <v>622237</v>
      </c>
      <c r="D54" s="272">
        <v>182988</v>
      </c>
      <c r="E54" s="239">
        <v>28646</v>
      </c>
      <c r="F54" s="239">
        <v>690522</v>
      </c>
      <c r="G54" s="273">
        <v>208681</v>
      </c>
      <c r="H54" s="9">
        <v>644744</v>
      </c>
      <c r="I54" s="9">
        <v>183641</v>
      </c>
      <c r="J54" s="9">
        <v>650055</v>
      </c>
      <c r="K54" s="9">
        <v>77818</v>
      </c>
      <c r="L54" s="9">
        <v>891228</v>
      </c>
      <c r="M54" s="240" t="s">
        <v>414</v>
      </c>
      <c r="N54" s="240" t="s">
        <v>414</v>
      </c>
      <c r="O54" s="9">
        <v>3748619</v>
      </c>
      <c r="P54" s="9">
        <v>1302765</v>
      </c>
      <c r="R54" s="90"/>
    </row>
    <row r="55" spans="1:18" ht="17.25" customHeight="1">
      <c r="A55" s="249" t="s">
        <v>187</v>
      </c>
      <c r="B55" s="268">
        <v>24451895</v>
      </c>
      <c r="C55" s="268">
        <v>26622556</v>
      </c>
      <c r="D55" s="268">
        <v>11157481</v>
      </c>
      <c r="E55" s="268">
        <v>1280201</v>
      </c>
      <c r="F55" s="268">
        <v>17379120</v>
      </c>
      <c r="G55" s="268">
        <v>11392971</v>
      </c>
      <c r="H55" s="268">
        <v>29510889</v>
      </c>
      <c r="I55" s="268">
        <v>4832315</v>
      </c>
      <c r="J55" s="268">
        <v>24313602</v>
      </c>
      <c r="K55" s="268">
        <v>1717959</v>
      </c>
      <c r="L55" s="268">
        <v>17887334</v>
      </c>
      <c r="M55" s="268">
        <v>1254584</v>
      </c>
      <c r="N55" s="292" t="s">
        <v>414</v>
      </c>
      <c r="O55" s="268">
        <v>125208165</v>
      </c>
      <c r="P55" s="268">
        <v>53346089</v>
      </c>
      <c r="R55" s="90"/>
    </row>
    <row r="56" spans="1:6" ht="15" customHeight="1">
      <c r="A56" s="83"/>
      <c r="B56" s="205"/>
      <c r="C56" s="205"/>
      <c r="D56" s="205"/>
      <c r="E56" s="205"/>
      <c r="F56" s="205"/>
    </row>
  </sheetData>
  <sheetProtection/>
  <mergeCells count="17">
    <mergeCell ref="N4:N5"/>
    <mergeCell ref="O4:O5"/>
    <mergeCell ref="P4:P5"/>
    <mergeCell ref="J4:J5"/>
    <mergeCell ref="K4:K5"/>
    <mergeCell ref="L4:L5"/>
    <mergeCell ref="M4:M5"/>
    <mergeCell ref="A2:P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2013-06-11T05:36:21Z</cp:lastPrinted>
  <dcterms:created xsi:type="dcterms:W3CDTF">1998-01-13T23:50:51Z</dcterms:created>
  <dcterms:modified xsi:type="dcterms:W3CDTF">2013-06-11T05:40:09Z</dcterms:modified>
  <cp:category/>
  <cp:version/>
  <cp:contentType/>
  <cp:contentStatus/>
</cp:coreProperties>
</file>